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https://murcjp.sharepoint.com/sites/msteams_a84ffb/Shared Documents/02-2_Project/17_PH/PH003(東京センチュリー、冷凍倉庫太陽光)/210708_regreq/5_upload(MP入力セルロック解除)/"/>
    </mc:Choice>
  </mc:AlternateContent>
  <xr:revisionPtr revIDLastSave="12" documentId="13_ncr:1_{991E90A5-BA7A-4C1B-9B25-1A101C9E7FEA}" xr6:coauthVersionLast="46" xr6:coauthVersionMax="46" xr10:uidLastSave="{2140D491-A8A9-48DD-8869-16DBD68AA8D1}"/>
  <bookViews>
    <workbookView xWindow="-120" yWindow="-120" windowWidth="29040" windowHeight="15990" tabRatio="587" xr2:uid="{00000000-000D-0000-FFFF-FFFF00000000}"/>
  </bookViews>
  <sheets>
    <sheet name="MPS(input)" sheetId="30" r:id="rId1"/>
    <sheet name="MPS(input_separate)" sheetId="32" r:id="rId2"/>
    <sheet name="Sheet1" sheetId="33" state="hidden" r:id="rId3"/>
    <sheet name="MPS(calc_process)" sheetId="31" r:id="rId4"/>
    <sheet name="MSS" sheetId="34" r:id="rId5"/>
    <sheet name="MRS(input)" sheetId="35" r:id="rId6"/>
    <sheet name="MRS(input_separate)" sheetId="36" r:id="rId7"/>
    <sheet name="MRS(calc_process)" sheetId="37" r:id="rId8"/>
  </sheets>
  <definedNames>
    <definedName name="EFoptions">Sheet1!$A$1:$A$5</definedName>
    <definedName name="_xlnm.Print_Area" localSheetId="3">'MPS(calc_process)'!$A$1:$I$22</definedName>
    <definedName name="_xlnm.Print_Area" localSheetId="0">'MPS(input)'!$A$1:$K$22</definedName>
    <definedName name="_xlnm.Print_Area" localSheetId="1">'MPS(input_separate)'!$A$1:$C$108</definedName>
    <definedName name="_xlnm.Print_Area" localSheetId="7">'MRS(calc_process)'!$A$1:$I$22</definedName>
    <definedName name="_xlnm.Print_Area" localSheetId="5">'MRS(input)'!$A$1:$L$22</definedName>
    <definedName name="_xlnm.Print_Area" localSheetId="6">'MRS(input_separate)'!$A$1:$C$108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0" i="32" l="1"/>
  <c r="B9" i="32"/>
  <c r="C108" i="36" l="1"/>
  <c r="C107" i="36"/>
  <c r="C106" i="36"/>
  <c r="C105" i="36"/>
  <c r="C104" i="36"/>
  <c r="C103" i="36"/>
  <c r="C102" i="36"/>
  <c r="C101" i="36"/>
  <c r="C100" i="36"/>
  <c r="C99" i="36"/>
  <c r="C98" i="36"/>
  <c r="C97" i="36"/>
  <c r="C96" i="36"/>
  <c r="C95" i="36"/>
  <c r="C94" i="36"/>
  <c r="C93" i="36"/>
  <c r="C92" i="36"/>
  <c r="C91" i="36"/>
  <c r="C90" i="36"/>
  <c r="C89" i="36"/>
  <c r="C88" i="36"/>
  <c r="C87" i="36"/>
  <c r="C86" i="36"/>
  <c r="C85" i="36"/>
  <c r="C84" i="36"/>
  <c r="C83" i="36"/>
  <c r="C82" i="36"/>
  <c r="C81" i="36"/>
  <c r="C80" i="36"/>
  <c r="C79" i="36"/>
  <c r="C78" i="36"/>
  <c r="C77" i="36"/>
  <c r="C76" i="36"/>
  <c r="C75" i="36"/>
  <c r="C74" i="36"/>
  <c r="C73" i="36"/>
  <c r="C72" i="36"/>
  <c r="C71" i="36"/>
  <c r="C70" i="36"/>
  <c r="C69" i="36"/>
  <c r="C68" i="36"/>
  <c r="C67" i="36"/>
  <c r="C66" i="36"/>
  <c r="C65" i="36"/>
  <c r="C64" i="36"/>
  <c r="C63" i="36"/>
  <c r="C62" i="36"/>
  <c r="C61" i="36"/>
  <c r="C60" i="36"/>
  <c r="C59" i="36"/>
  <c r="C58" i="36"/>
  <c r="C57" i="36"/>
  <c r="C56" i="36"/>
  <c r="C55" i="36"/>
  <c r="C54" i="36"/>
  <c r="C53" i="36"/>
  <c r="C52" i="36"/>
  <c r="C51" i="36"/>
  <c r="C50" i="36"/>
  <c r="C49" i="36"/>
  <c r="C48" i="36"/>
  <c r="C47" i="36"/>
  <c r="C46" i="36"/>
  <c r="C45" i="36"/>
  <c r="C44" i="36"/>
  <c r="C43" i="36"/>
  <c r="C42" i="36"/>
  <c r="C41" i="36"/>
  <c r="C40" i="36"/>
  <c r="C39" i="36"/>
  <c r="C38" i="36"/>
  <c r="C37" i="36"/>
  <c r="C36" i="36"/>
  <c r="C35" i="36"/>
  <c r="C34" i="36"/>
  <c r="C33" i="36"/>
  <c r="C32" i="36"/>
  <c r="C31" i="36"/>
  <c r="C30" i="36"/>
  <c r="C29" i="36"/>
  <c r="C28" i="36"/>
  <c r="C27" i="36"/>
  <c r="C26" i="36"/>
  <c r="C25" i="36"/>
  <c r="C24" i="36"/>
  <c r="C23" i="36"/>
  <c r="C22" i="36"/>
  <c r="C21" i="36"/>
  <c r="C20" i="36"/>
  <c r="C19" i="36"/>
  <c r="C18" i="36"/>
  <c r="C17" i="36"/>
  <c r="C16" i="36"/>
  <c r="C15" i="36"/>
  <c r="C14" i="36"/>
  <c r="C13" i="36"/>
  <c r="C12" i="36"/>
  <c r="C11" i="36"/>
  <c r="C10" i="36"/>
  <c r="C9" i="36"/>
  <c r="K13" i="35"/>
  <c r="H13" i="35"/>
  <c r="I2" i="37" l="1"/>
  <c r="I1" i="37"/>
  <c r="C2" i="36"/>
  <c r="C1" i="36"/>
  <c r="L2" i="35"/>
  <c r="L1" i="35"/>
  <c r="G12" i="37"/>
  <c r="G6" i="37" s="1"/>
  <c r="C17" i="35" s="1"/>
  <c r="F8" i="35"/>
  <c r="C2" i="34"/>
  <c r="C1" i="34"/>
  <c r="I2" i="31"/>
  <c r="I1" i="31"/>
  <c r="C2" i="32"/>
  <c r="C1" i="32"/>
  <c r="E8" i="30" l="1"/>
  <c r="G12" i="31" l="1"/>
  <c r="G6" i="31" s="1"/>
  <c r="B17" i="30" s="1"/>
</calcChain>
</file>

<file path=xl/sharedStrings.xml><?xml version="1.0" encoding="utf-8"?>
<sst xmlns="http://schemas.openxmlformats.org/spreadsheetml/2006/main" count="242" uniqueCount="118">
  <si>
    <t>Value</t>
    <phoneticPr fontId="2"/>
  </si>
  <si>
    <t>Units</t>
    <phoneticPr fontId="2"/>
  </si>
  <si>
    <t>1. Calculations for emission reductions</t>
    <phoneticPr fontId="2"/>
  </si>
  <si>
    <t>2. Selected default values, etc.</t>
    <phoneticPr fontId="2"/>
  </si>
  <si>
    <t>3. Calculations for reference emissions</t>
    <phoneticPr fontId="2"/>
  </si>
  <si>
    <t>4. Calculations of the project emissions</t>
    <phoneticPr fontId="2"/>
  </si>
  <si>
    <t>Fuel type</t>
    <phoneticPr fontId="2"/>
  </si>
  <si>
    <t>Parameter</t>
  </si>
  <si>
    <t>[Monitoring option]</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</si>
  <si>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</si>
  <si>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</si>
  <si>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</si>
  <si>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</si>
  <si>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</si>
  <si>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</si>
  <si>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</si>
  <si>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</si>
  <si>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</si>
  <si>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</si>
  <si>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Monitoring point No.</t>
    <phoneticPr fontId="2"/>
  </si>
  <si>
    <t>Parameters</t>
    <phoneticPr fontId="2"/>
  </si>
  <si>
    <t>Description of data</t>
    <phoneticPr fontId="2"/>
  </si>
  <si>
    <t>Estimated Values</t>
    <phoneticPr fontId="2"/>
  </si>
  <si>
    <t>Units</t>
    <phoneticPr fontId="2"/>
  </si>
  <si>
    <t>Monitoring option</t>
    <phoneticPr fontId="2"/>
  </si>
  <si>
    <t>Source of data</t>
    <phoneticPr fontId="2"/>
  </si>
  <si>
    <t>Measurement methods and procedures</t>
    <phoneticPr fontId="2"/>
  </si>
  <si>
    <t>Monitoring frequency</t>
    <phoneticPr fontId="2"/>
  </si>
  <si>
    <t>Other comments</t>
    <phoneticPr fontId="2"/>
  </si>
  <si>
    <t>Option B</t>
    <phoneticPr fontId="2"/>
  </si>
  <si>
    <t>Option A</t>
    <phoneticPr fontId="2"/>
  </si>
  <si>
    <t>Based on public data which is measured by entities other than the project participants (Data used: publicly recognized data such as statistical data and specifications)</t>
    <phoneticPr fontId="2"/>
  </si>
  <si>
    <t>Based on the amount of transaction which is measured directly using measuring equipments (Data used: commercial evidence such as invoices)</t>
    <phoneticPr fontId="2"/>
  </si>
  <si>
    <t>Based on the actual measurement using measuring equipments (Data used: measured values)</t>
    <phoneticPr fontId="2"/>
  </si>
  <si>
    <r>
      <t xml:space="preserve">Emission reductions during the period </t>
    </r>
    <r>
      <rPr>
        <i/>
        <sz val="11"/>
        <color indexed="8"/>
        <rFont val="Arial"/>
        <family val="2"/>
      </rPr>
      <t>p</t>
    </r>
    <phoneticPr fontId="2"/>
  </si>
  <si>
    <r>
      <t xml:space="preserve">Reference emissions during the period </t>
    </r>
    <r>
      <rPr>
        <i/>
        <sz val="11"/>
        <color indexed="8"/>
        <rFont val="Arial"/>
        <family val="2"/>
      </rPr>
      <t>p</t>
    </r>
    <phoneticPr fontId="2"/>
  </si>
  <si>
    <r>
      <t xml:space="preserve">Project emissions during the period </t>
    </r>
    <r>
      <rPr>
        <i/>
        <sz val="11"/>
        <color indexed="8"/>
        <rFont val="Arial"/>
        <family val="2"/>
      </rPr>
      <t>p</t>
    </r>
    <phoneticPr fontId="2"/>
  </si>
  <si>
    <r>
      <t>tCO</t>
    </r>
    <r>
      <rPr>
        <vertAlign val="subscript"/>
        <sz val="11"/>
        <color indexed="8"/>
        <rFont val="Arial"/>
        <family val="2"/>
      </rPr>
      <t>2</t>
    </r>
    <r>
      <rPr>
        <sz val="11"/>
        <color indexed="8"/>
        <rFont val="Arial"/>
        <family val="2"/>
      </rPr>
      <t>/p</t>
    </r>
    <phoneticPr fontId="2"/>
  </si>
  <si>
    <r>
      <t>ER</t>
    </r>
    <r>
      <rPr>
        <vertAlign val="subscript"/>
        <sz val="11"/>
        <color indexed="8"/>
        <rFont val="Arial"/>
        <family val="2"/>
      </rPr>
      <t>p</t>
    </r>
    <phoneticPr fontId="2"/>
  </si>
  <si>
    <r>
      <t>RE</t>
    </r>
    <r>
      <rPr>
        <vertAlign val="subscript"/>
        <sz val="11"/>
        <color indexed="8"/>
        <rFont val="Arial"/>
        <family val="2"/>
      </rPr>
      <t>p</t>
    </r>
    <phoneticPr fontId="2"/>
  </si>
  <si>
    <r>
      <t>PE</t>
    </r>
    <r>
      <rPr>
        <vertAlign val="subscript"/>
        <sz val="11"/>
        <color indexed="8"/>
        <rFont val="Arial"/>
        <family val="2"/>
      </rPr>
      <t>p</t>
    </r>
    <phoneticPr fontId="2"/>
  </si>
  <si>
    <t>(1)</t>
  </si>
  <si>
    <t>MWh/p</t>
  </si>
  <si>
    <t>Option C</t>
  </si>
  <si>
    <t>Monthly recording</t>
  </si>
  <si>
    <t>Mixed</t>
  </si>
  <si>
    <t>Solar PV system number</t>
  </si>
  <si>
    <t>N/A</t>
  </si>
  <si>
    <r>
      <t>tCO</t>
    </r>
    <r>
      <rPr>
        <vertAlign val="subscript"/>
        <sz val="11"/>
        <color indexed="8"/>
        <rFont val="Arial"/>
        <family val="2"/>
      </rPr>
      <t>2</t>
    </r>
    <r>
      <rPr>
        <sz val="11"/>
        <color indexed="8"/>
        <rFont val="Arial"/>
        <family val="2"/>
      </rPr>
      <t>/p</t>
    </r>
  </si>
  <si>
    <r>
      <t>tCO</t>
    </r>
    <r>
      <rPr>
        <vertAlign val="subscript"/>
        <sz val="11"/>
        <color indexed="8"/>
        <rFont val="Arial"/>
        <family val="2"/>
      </rPr>
      <t>2</t>
    </r>
    <r>
      <rPr>
        <sz val="11"/>
        <color indexed="8"/>
        <rFont val="Arial"/>
        <family val="2"/>
      </rPr>
      <t>/MWh</t>
    </r>
  </si>
  <si>
    <r>
      <t xml:space="preserve">Project-specific parameters to be fixed </t>
    </r>
    <r>
      <rPr>
        <b/>
        <i/>
        <sz val="11"/>
        <color theme="0"/>
        <rFont val="Arial"/>
        <family val="2"/>
      </rPr>
      <t>ex ante</t>
    </r>
  </si>
  <si>
    <r>
      <t>Reference CO</t>
    </r>
    <r>
      <rPr>
        <vertAlign val="subscript"/>
        <sz val="11"/>
        <rFont val="Arial"/>
        <family val="2"/>
      </rPr>
      <t>2</t>
    </r>
    <r>
      <rPr>
        <sz val="11"/>
        <rFont val="Arial"/>
        <family val="2"/>
      </rPr>
      <t xml:space="preserve"> emission factor of grid and/or captive electricity</t>
    </r>
  </si>
  <si>
    <r>
      <t xml:space="preserve">Parameters to be monitored </t>
    </r>
    <r>
      <rPr>
        <b/>
        <i/>
        <sz val="11"/>
        <color theme="0"/>
        <rFont val="Arial"/>
        <family val="2"/>
      </rPr>
      <t>ex post</t>
    </r>
  </si>
  <si>
    <t>i</t>
    <phoneticPr fontId="2"/>
  </si>
  <si>
    <r>
      <t>tCO</t>
    </r>
    <r>
      <rPr>
        <b/>
        <vertAlign val="subscript"/>
        <sz val="11"/>
        <color theme="0"/>
        <rFont val="Arial"/>
        <family val="2"/>
      </rPr>
      <t>2</t>
    </r>
    <r>
      <rPr>
        <b/>
        <sz val="11"/>
        <color theme="0"/>
        <rFont val="Arial"/>
        <family val="2"/>
      </rPr>
      <t>/MWh</t>
    </r>
  </si>
  <si>
    <t>Diesel</t>
  </si>
  <si>
    <r>
      <t>tCO</t>
    </r>
    <r>
      <rPr>
        <vertAlign val="subscript"/>
        <sz val="11"/>
        <rFont val="Arial"/>
        <family val="2"/>
      </rPr>
      <t>2</t>
    </r>
    <r>
      <rPr>
        <sz val="11"/>
        <rFont val="Arial"/>
        <family val="2"/>
      </rPr>
      <t>/MWh</t>
    </r>
  </si>
  <si>
    <r>
      <t>EF</t>
    </r>
    <r>
      <rPr>
        <vertAlign val="subscript"/>
        <sz val="11"/>
        <rFont val="Arial"/>
        <family val="2"/>
      </rPr>
      <t>RE,cap</t>
    </r>
  </si>
  <si>
    <r>
      <t>EF</t>
    </r>
    <r>
      <rPr>
        <vertAlign val="subscript"/>
        <sz val="11"/>
        <rFont val="Arial"/>
        <family val="2"/>
      </rPr>
      <t>RE,grid</t>
    </r>
  </si>
  <si>
    <t>Fuel type</t>
  </si>
  <si>
    <t>Grid</t>
  </si>
  <si>
    <t>[List of Default Values]</t>
  </si>
  <si>
    <t>The reference emission factor based on a grid</t>
    <phoneticPr fontId="2"/>
  </si>
  <si>
    <t>The reference emission factor based on captive power generator</t>
    <phoneticPr fontId="2"/>
  </si>
  <si>
    <r>
      <t>Emission factor for Case 1 and 2 (tCO</t>
    </r>
    <r>
      <rPr>
        <vertAlign val="subscript"/>
        <sz val="11"/>
        <color indexed="8"/>
        <rFont val="Arial"/>
        <family val="2"/>
      </rPr>
      <t>2</t>
    </r>
    <r>
      <rPr>
        <sz val="11"/>
        <color indexed="8"/>
        <rFont val="Arial"/>
        <family val="2"/>
      </rPr>
      <t xml:space="preserve">/MWh) </t>
    </r>
    <phoneticPr fontId="2"/>
  </si>
  <si>
    <r>
      <t>Case 1 (tCO</t>
    </r>
    <r>
      <rPr>
        <vertAlign val="subscript"/>
        <sz val="11"/>
        <color indexed="8"/>
        <rFont val="Arial"/>
        <family val="2"/>
      </rPr>
      <t>2</t>
    </r>
    <r>
      <rPr>
        <sz val="11"/>
        <color indexed="8"/>
        <rFont val="Arial"/>
        <family val="2"/>
      </rPr>
      <t xml:space="preserve">/MWh) </t>
    </r>
    <phoneticPr fontId="2"/>
  </si>
  <si>
    <r>
      <t>Case 2 (tCO</t>
    </r>
    <r>
      <rPr>
        <vertAlign val="subscript"/>
        <sz val="11"/>
        <color indexed="8"/>
        <rFont val="Arial"/>
        <family val="2"/>
      </rPr>
      <t>2</t>
    </r>
    <r>
      <rPr>
        <sz val="11"/>
        <color indexed="8"/>
        <rFont val="Arial"/>
        <family val="2"/>
      </rPr>
      <t>/MWh)</t>
    </r>
    <phoneticPr fontId="2"/>
  </si>
  <si>
    <r>
      <t>Emission factor for Case 3 (tCO</t>
    </r>
    <r>
      <rPr>
        <vertAlign val="subscript"/>
        <sz val="11"/>
        <color indexed="8"/>
        <rFont val="Arial"/>
        <family val="2"/>
      </rPr>
      <t>2</t>
    </r>
    <r>
      <rPr>
        <sz val="11"/>
        <color indexed="8"/>
        <rFont val="Arial"/>
        <family val="2"/>
      </rPr>
      <t xml:space="preserve">/MWh) </t>
    </r>
    <phoneticPr fontId="2"/>
  </si>
  <si>
    <t>-</t>
    <phoneticPr fontId="2"/>
  </si>
  <si>
    <r>
      <t>The reference CO</t>
    </r>
    <r>
      <rPr>
        <vertAlign val="subscript"/>
        <sz val="11"/>
        <color theme="1"/>
        <rFont val="Arial"/>
        <family val="2"/>
      </rPr>
      <t>2</t>
    </r>
    <r>
      <rPr>
        <sz val="11"/>
        <color theme="1"/>
        <rFont val="Arial"/>
        <family val="2"/>
      </rPr>
      <t xml:space="preserve"> emission factor based on the Luzon-Visayas grid</t>
    </r>
    <phoneticPr fontId="2"/>
  </si>
  <si>
    <r>
      <t>The reference CO</t>
    </r>
    <r>
      <rPr>
        <vertAlign val="subscript"/>
        <sz val="11"/>
        <color theme="1"/>
        <rFont val="Arial"/>
        <family val="2"/>
      </rPr>
      <t>2</t>
    </r>
    <r>
      <rPr>
        <sz val="11"/>
        <color theme="1"/>
        <rFont val="Arial"/>
        <family val="2"/>
      </rPr>
      <t xml:space="preserve"> emission factor based on the Mindanao grid</t>
    </r>
    <phoneticPr fontId="2"/>
  </si>
  <si>
    <r>
      <t>The reference CO</t>
    </r>
    <r>
      <rPr>
        <vertAlign val="subscript"/>
        <sz val="11"/>
        <color theme="1"/>
        <rFont val="Arial"/>
        <family val="2"/>
      </rPr>
      <t>2</t>
    </r>
    <r>
      <rPr>
        <sz val="11"/>
        <color theme="1"/>
        <rFont val="Arial"/>
        <family val="2"/>
      </rPr>
      <t xml:space="preserve"> emission factor based on the captive power generator </t>
    </r>
    <phoneticPr fontId="2"/>
  </si>
  <si>
    <r>
      <t>Quantity of electricity generated by the project solar PV system</t>
    </r>
    <r>
      <rPr>
        <b/>
        <i/>
        <sz val="11"/>
        <color theme="0"/>
        <rFont val="Arial"/>
        <family val="2"/>
      </rPr>
      <t xml:space="preserve"> i</t>
    </r>
    <r>
      <rPr>
        <b/>
        <sz val="11"/>
        <color theme="0"/>
        <rFont val="Arial"/>
        <family val="2"/>
      </rPr>
      <t xml:space="preserve"> during the period</t>
    </r>
    <r>
      <rPr>
        <b/>
        <i/>
        <sz val="11"/>
        <color theme="0"/>
        <rFont val="Arial"/>
        <family val="2"/>
      </rPr>
      <t xml:space="preserve"> p</t>
    </r>
    <phoneticPr fontId="15"/>
  </si>
  <si>
    <t>Monitoring Plan Sheet (Input Sheet) [Attachment to Project Design Document]</t>
  </si>
  <si>
    <r>
      <t xml:space="preserve">Table 1: Parameters to be monitored </t>
    </r>
    <r>
      <rPr>
        <b/>
        <i/>
        <sz val="11"/>
        <color indexed="8"/>
        <rFont val="Arial"/>
        <family val="2"/>
      </rPr>
      <t>ex post</t>
    </r>
  </si>
  <si>
    <r>
      <t>EG</t>
    </r>
    <r>
      <rPr>
        <vertAlign val="subscript"/>
        <sz val="11"/>
        <rFont val="Arial"/>
        <family val="2"/>
      </rPr>
      <t>i,p</t>
    </r>
  </si>
  <si>
    <r>
      <t xml:space="preserve">Quantity of electricity generated by the project solar PV system </t>
    </r>
    <r>
      <rPr>
        <i/>
        <sz val="11"/>
        <rFont val="Arial"/>
        <family val="2"/>
      </rPr>
      <t>i</t>
    </r>
    <r>
      <rPr>
        <sz val="11"/>
        <rFont val="Arial"/>
        <family val="2"/>
      </rPr>
      <t xml:space="preserve"> during the period </t>
    </r>
    <r>
      <rPr>
        <i/>
        <sz val="11"/>
        <rFont val="Arial"/>
        <family val="2"/>
      </rPr>
      <t>p</t>
    </r>
    <phoneticPr fontId="2"/>
  </si>
  <si>
    <r>
      <t xml:space="preserve">Table 2: Project-specific parameters to be fixed </t>
    </r>
    <r>
      <rPr>
        <b/>
        <i/>
        <sz val="11"/>
        <color indexed="8"/>
        <rFont val="Arial"/>
        <family val="2"/>
      </rPr>
      <t>ex ante</t>
    </r>
    <phoneticPr fontId="2"/>
  </si>
  <si>
    <r>
      <t>EF</t>
    </r>
    <r>
      <rPr>
        <vertAlign val="subscript"/>
        <sz val="11"/>
        <rFont val="Arial"/>
        <family val="2"/>
      </rPr>
      <t>RE,i</t>
    </r>
    <phoneticPr fontId="2"/>
  </si>
  <si>
    <r>
      <t>Reference CO</t>
    </r>
    <r>
      <rPr>
        <vertAlign val="subscript"/>
        <sz val="11"/>
        <color theme="1"/>
        <rFont val="Arial"/>
        <family val="2"/>
      </rPr>
      <t>2</t>
    </r>
    <r>
      <rPr>
        <sz val="11"/>
        <color theme="1"/>
        <rFont val="Arial"/>
        <family val="2"/>
      </rPr>
      <t xml:space="preserve"> emission factor for the project solar PV system </t>
    </r>
    <r>
      <rPr>
        <i/>
        <sz val="11"/>
        <color theme="1"/>
        <rFont val="Arial"/>
        <family val="2"/>
      </rPr>
      <t>i</t>
    </r>
    <phoneticPr fontId="2"/>
  </si>
  <si>
    <r>
      <t xml:space="preserve">Table3: </t>
    </r>
    <r>
      <rPr>
        <b/>
        <i/>
        <sz val="11"/>
        <color indexed="8"/>
        <rFont val="Arial"/>
        <family val="2"/>
      </rPr>
      <t>Ex-ante</t>
    </r>
    <r>
      <rPr>
        <b/>
        <sz val="11"/>
        <color indexed="8"/>
        <rFont val="Arial"/>
        <family val="2"/>
      </rPr>
      <t xml:space="preserve"> estimation of CO</t>
    </r>
    <r>
      <rPr>
        <b/>
        <vertAlign val="subscript"/>
        <sz val="11"/>
        <color indexed="8"/>
        <rFont val="Arial"/>
        <family val="2"/>
      </rPr>
      <t>2</t>
    </r>
    <r>
      <rPr>
        <b/>
        <sz val="11"/>
        <color indexed="8"/>
        <rFont val="Arial"/>
        <family val="2"/>
      </rPr>
      <t xml:space="preserve"> emission reductions</t>
    </r>
    <phoneticPr fontId="2"/>
  </si>
  <si>
    <r>
      <t>CO</t>
    </r>
    <r>
      <rPr>
        <b/>
        <vertAlign val="subscript"/>
        <sz val="11"/>
        <color indexed="9"/>
        <rFont val="Arial"/>
        <family val="2"/>
      </rPr>
      <t>2</t>
    </r>
    <r>
      <rPr>
        <b/>
        <sz val="11"/>
        <color indexed="9"/>
        <rFont val="Arial"/>
        <family val="2"/>
      </rPr>
      <t xml:space="preserve"> emission reductions</t>
    </r>
    <phoneticPr fontId="2"/>
  </si>
  <si>
    <t>Monitoring Plan Sheet (Input Separate Sheet) [Attachment to Project Design Document]</t>
  </si>
  <si>
    <r>
      <t xml:space="preserve">Reference emission factor for the project solar PV system </t>
    </r>
    <r>
      <rPr>
        <b/>
        <i/>
        <sz val="11"/>
        <color theme="0"/>
        <rFont val="Arial"/>
        <family val="2"/>
      </rPr>
      <t>i</t>
    </r>
  </si>
  <si>
    <t>Monitoring Plan Sheet (Calculation Process Sheet) [Attachment to Project Design Document]</t>
  </si>
  <si>
    <t>Input on "MPS(input_separate)" sheet</t>
    <phoneticPr fontId="2"/>
  </si>
  <si>
    <t>Monitoring Spreadsheet: JCM_PH_AM002_ver01.0</t>
    <phoneticPr fontId="2"/>
  </si>
  <si>
    <r>
      <t>EG</t>
    </r>
    <r>
      <rPr>
        <vertAlign val="subscript"/>
        <sz val="11"/>
        <color theme="0"/>
        <rFont val="Arial"/>
        <family val="2"/>
      </rPr>
      <t>i,p</t>
    </r>
  </si>
  <si>
    <r>
      <t>EF</t>
    </r>
    <r>
      <rPr>
        <vertAlign val="subscript"/>
        <sz val="11"/>
        <color theme="0"/>
        <rFont val="Arial"/>
        <family val="2"/>
      </rPr>
      <t>RE,i</t>
    </r>
  </si>
  <si>
    <t>Monitoring Structure Sheet [Attachment to Project Design Document]</t>
    <phoneticPr fontId="2"/>
  </si>
  <si>
    <t>Responsible personnel</t>
  </si>
  <si>
    <t>Role</t>
    <phoneticPr fontId="2"/>
  </si>
  <si>
    <t>Monitoring Report Sheet (Input Sheet) [For Verification]</t>
  </si>
  <si>
    <t>Monitoring Report Sheet (Input Separate Sheet) [For Verification]</t>
  </si>
  <si>
    <t>Monitoring Report Sheet (Calculation Process Sheet) [For Verification]</t>
  </si>
  <si>
    <t>Input on "MRS(input_separate)" sheet</t>
    <phoneticPr fontId="2"/>
  </si>
  <si>
    <r>
      <t xml:space="preserve">Table 1: Parameters monitored </t>
    </r>
    <r>
      <rPr>
        <b/>
        <i/>
        <sz val="11"/>
        <color indexed="8"/>
        <rFont val="Arial"/>
        <family val="2"/>
      </rPr>
      <t>ex post</t>
    </r>
    <phoneticPr fontId="15"/>
  </si>
  <si>
    <r>
      <t xml:space="preserve">Table 2: Project-specific parameters fixed </t>
    </r>
    <r>
      <rPr>
        <b/>
        <i/>
        <sz val="11"/>
        <color indexed="8"/>
        <rFont val="Arial"/>
        <family val="2"/>
      </rPr>
      <t>ex ante</t>
    </r>
    <phoneticPr fontId="2"/>
  </si>
  <si>
    <r>
      <t xml:space="preserve">Table3: </t>
    </r>
    <r>
      <rPr>
        <b/>
        <i/>
        <sz val="11"/>
        <color indexed="8"/>
        <rFont val="Arial"/>
        <family val="2"/>
      </rPr>
      <t>Ex-post</t>
    </r>
    <r>
      <rPr>
        <b/>
        <sz val="11"/>
        <color indexed="8"/>
        <rFont val="Arial"/>
        <family val="2"/>
      </rPr>
      <t xml:space="preserve"> calculation of CO</t>
    </r>
    <r>
      <rPr>
        <b/>
        <vertAlign val="subscript"/>
        <sz val="11"/>
        <color indexed="8"/>
        <rFont val="Arial"/>
        <family val="2"/>
      </rPr>
      <t>2</t>
    </r>
    <r>
      <rPr>
        <b/>
        <sz val="11"/>
        <color indexed="8"/>
        <rFont val="Arial"/>
        <family val="2"/>
      </rPr>
      <t xml:space="preserve"> emission reductions</t>
    </r>
    <phoneticPr fontId="2"/>
  </si>
  <si>
    <r>
      <t xml:space="preserve">Parameters monitored </t>
    </r>
    <r>
      <rPr>
        <b/>
        <i/>
        <sz val="11"/>
        <color theme="0"/>
        <rFont val="Arial"/>
        <family val="2"/>
      </rPr>
      <t>ex post</t>
    </r>
    <phoneticPr fontId="15"/>
  </si>
  <si>
    <r>
      <t xml:space="preserve">Project-specific parameters fixed </t>
    </r>
    <r>
      <rPr>
        <b/>
        <i/>
        <sz val="11"/>
        <color theme="0"/>
        <rFont val="Arial"/>
        <family val="2"/>
      </rPr>
      <t>ex ante</t>
    </r>
    <phoneticPr fontId="15"/>
  </si>
  <si>
    <t>(k)</t>
    <phoneticPr fontId="2"/>
  </si>
  <si>
    <t>Monitoring period</t>
    <phoneticPr fontId="2"/>
  </si>
  <si>
    <t>Option C</t>
    <phoneticPr fontId="2"/>
  </si>
  <si>
    <t>Monitored Values</t>
    <phoneticPr fontId="2"/>
  </si>
  <si>
    <t xml:space="preserve">JCM Project Manager 
(Tokyo Century Corporation) </t>
  </si>
  <si>
    <t>Responsible for preparing monitoring reports and keeping data monitored and required for verification and issuance for two years after the final issuance of credits.</t>
  </si>
  <si>
    <t xml:space="preserve">Engineering Manager 
(TMU Solar Philippines Inc.) </t>
  </si>
  <si>
    <t>Project Operators 
(TMU Solar Philippines Inc.)</t>
  </si>
  <si>
    <t>Responsible for recording of monitoring data.</t>
    <phoneticPr fontId="15"/>
  </si>
  <si>
    <t>Option C</t>
    <phoneticPr fontId="2"/>
  </si>
  <si>
    <t xml:space="preserve">Measured data </t>
    <phoneticPr fontId="2"/>
  </si>
  <si>
    <r>
      <t>The measured AC output of the inverters is used to determine the amount of net electricity generation by the solar PV systems.
The reading is taken from an electricity meter and</t>
    </r>
    <r>
      <rPr>
        <sz val="11"/>
        <rFont val="Arial"/>
        <family val="2"/>
      </rPr>
      <t xml:space="preserve"> manufacturer’s specification for the electricity meter has been prepared by the time of installation. </t>
    </r>
    <r>
      <rPr>
        <sz val="11"/>
        <color theme="1"/>
        <rFont val="Arial"/>
        <family val="2"/>
      </rPr>
      <t>The accuracy of the electricity meter is within ±5%.</t>
    </r>
    <phoneticPr fontId="2"/>
  </si>
  <si>
    <t xml:space="preserve">Measured data </t>
  </si>
  <si>
    <t>The measured AC output of the inverters is used to determine the amount of net electricity generation by the solar PV systems.
The reading is taken from an electricity meter and manufacturer’s specification for the electricity meter has been prepared by the time of installation. The accuracy of the electricity meter is within ±5%.</t>
  </si>
  <si>
    <t>Responsible for project planning, implementation, checking and reporting of monitoring results.</t>
    <phoneticPr fontId="15"/>
  </si>
  <si>
    <t>Reference Number: PH003</t>
    <phoneticPr fontId="2"/>
  </si>
  <si>
    <r>
      <t>In case the solar PV system(s) in a proposed project activity is directly connected to a regional grid or connected to a regional grid via an internal grid not connecting to a captive power generator (Case 1), EF</t>
    </r>
    <r>
      <rPr>
        <vertAlign val="subscript"/>
        <sz val="11"/>
        <color theme="1"/>
        <rFont val="Arial"/>
        <family val="2"/>
      </rPr>
      <t>RE,grid</t>
    </r>
    <r>
      <rPr>
        <sz val="11"/>
        <color theme="1"/>
        <rFont val="Arial"/>
        <family val="2"/>
      </rPr>
      <t xml:space="preserve"> is set as following:
Luzon-Visayas grid: 0.507 tCO</t>
    </r>
    <r>
      <rPr>
        <vertAlign val="subscript"/>
        <sz val="11"/>
        <color theme="1"/>
        <rFont val="Arial"/>
        <family val="2"/>
      </rPr>
      <t>2</t>
    </r>
    <r>
      <rPr>
        <sz val="11"/>
        <color theme="1"/>
        <rFont val="Arial"/>
        <family val="2"/>
      </rPr>
      <t>/MWh, Mindanao grid: 0.468 tCO</t>
    </r>
    <r>
      <rPr>
        <vertAlign val="subscript"/>
        <sz val="11"/>
        <color theme="1"/>
        <rFont val="Arial"/>
        <family val="2"/>
      </rPr>
      <t>2</t>
    </r>
    <r>
      <rPr>
        <sz val="11"/>
        <color theme="1"/>
        <rFont val="Arial"/>
        <family val="2"/>
      </rPr>
      <t>/MWh
In the case the solar PV system(s) in a proposed project activity is connected to an internal grid connecting to both a regional grid and a captive power generator (Case 2), EF</t>
    </r>
    <r>
      <rPr>
        <vertAlign val="subscript"/>
        <sz val="11"/>
        <color theme="1"/>
        <rFont val="Arial"/>
        <family val="2"/>
      </rPr>
      <t>RE,grid</t>
    </r>
    <r>
      <rPr>
        <sz val="11"/>
        <color theme="1"/>
        <rFont val="Arial"/>
        <family val="2"/>
      </rPr>
      <t xml:space="preserve"> is set as following:
Luzon-Visayas grid: 0.507 tCO</t>
    </r>
    <r>
      <rPr>
        <vertAlign val="subscript"/>
        <sz val="11"/>
        <rFont val="Arial"/>
        <family val="2"/>
      </rPr>
      <t>2</t>
    </r>
    <r>
      <rPr>
        <sz val="11"/>
        <rFont val="Arial"/>
        <family val="2"/>
      </rPr>
      <t>/MWh, Mindan</t>
    </r>
    <r>
      <rPr>
        <sz val="11"/>
        <color theme="1"/>
        <rFont val="Arial"/>
        <family val="2"/>
      </rPr>
      <t>ao grid: 0.468 tCO</t>
    </r>
    <r>
      <rPr>
        <vertAlign val="subscript"/>
        <sz val="11"/>
        <color theme="1"/>
        <rFont val="Arial"/>
        <family val="2"/>
      </rPr>
      <t>2</t>
    </r>
    <r>
      <rPr>
        <sz val="11"/>
        <color theme="1"/>
        <rFont val="Arial"/>
        <family val="2"/>
      </rPr>
      <t>/MWh</t>
    </r>
    <r>
      <rPr>
        <b/>
        <sz val="11"/>
        <color theme="1"/>
        <rFont val="Arial"/>
        <family val="2"/>
      </rPr>
      <t xml:space="preserve">
</t>
    </r>
    <r>
      <rPr>
        <sz val="11"/>
        <color theme="1"/>
        <rFont val="Arial"/>
        <family val="2"/>
      </rPr>
      <t>In the case that the solar PV system(s) in a proposed project activity is only connected to an internal grid connecting to a captive power generator (Case 3), EF</t>
    </r>
    <r>
      <rPr>
        <vertAlign val="subscript"/>
        <sz val="11"/>
        <color theme="1"/>
        <rFont val="Arial"/>
        <family val="2"/>
      </rPr>
      <t>RE,cap</t>
    </r>
    <r>
      <rPr>
        <sz val="11"/>
        <color theme="1"/>
        <rFont val="Arial"/>
        <family val="2"/>
      </rPr>
      <t>, 0.533 tCO</t>
    </r>
    <r>
      <rPr>
        <vertAlign val="subscript"/>
        <sz val="11"/>
        <color theme="1"/>
        <rFont val="Arial"/>
        <family val="2"/>
      </rPr>
      <t>2</t>
    </r>
    <r>
      <rPr>
        <sz val="11"/>
        <color theme="1"/>
        <rFont val="Arial"/>
        <family val="2"/>
      </rPr>
      <t>/MWh is applied.</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</si>
</sst>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_-* #,##0.00_-;\-* #,##0.00_-;_-* &quot;-&quot;??_-;_-@_-"/>
    <numFmt numFmtId="177" formatCode="0.000_ "/>
    <numFmt numFmtId="178" formatCode="0.000"/>
    <numFmt numFmtId="179" formatCode="#,##0.0;[Red]\-#,##0.0"/>
    <numFmt numFmtId="180" formatCode="_-* #,##0.0_-;\-* #,##0.0_-;_-* &quot;-&quot;??_-;_-@_-"/>
    <numFmt numFmtId="181" formatCode="0.000;;"/>
  </numFmts>
  <fonts count="27"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Arial"/>
      <family val="2"/>
    </font>
    <font>
      <vertAlign val="subscript"/>
      <sz val="11"/>
      <color indexed="8"/>
      <name val="Arial"/>
      <family val="2"/>
    </font>
    <font>
      <b/>
      <sz val="11"/>
      <color indexed="9"/>
      <name val="Arial"/>
      <family val="2"/>
    </font>
    <font>
      <b/>
      <sz val="11"/>
      <color indexed="8"/>
      <name val="Arial"/>
      <family val="2"/>
    </font>
    <font>
      <sz val="11"/>
      <name val="Arial"/>
      <family val="2"/>
    </font>
    <font>
      <b/>
      <sz val="12"/>
      <color indexed="9"/>
      <name val="Arial"/>
      <family val="2"/>
    </font>
    <font>
      <i/>
      <sz val="11"/>
      <color indexed="8"/>
      <name val="Arial"/>
      <family val="2"/>
    </font>
    <font>
      <b/>
      <sz val="11"/>
      <color theme="0"/>
      <name val="Arial"/>
      <family val="2"/>
    </font>
    <font>
      <b/>
      <i/>
      <sz val="11"/>
      <color theme="0"/>
      <name val="Arial"/>
      <family val="2"/>
    </font>
    <font>
      <sz val="11"/>
      <color theme="1"/>
      <name val="ＭＳ Ｐゴシック"/>
      <family val="3"/>
      <charset val="128"/>
      <scheme val="minor"/>
    </font>
    <font>
      <vertAlign val="subscript"/>
      <sz val="11"/>
      <name val="Arial"/>
      <family val="2"/>
    </font>
    <font>
      <b/>
      <vertAlign val="subscript"/>
      <sz val="11"/>
      <color theme="0"/>
      <name val="Arial"/>
      <family val="2"/>
    </font>
    <font>
      <sz val="6"/>
      <name val="ＭＳ Ｐゴシック"/>
      <family val="3"/>
      <charset val="128"/>
      <scheme val="minor"/>
    </font>
    <font>
      <sz val="11"/>
      <color theme="1"/>
      <name val="Arial"/>
      <family val="2"/>
    </font>
    <font>
      <vertAlign val="subscript"/>
      <sz val="11"/>
      <color theme="1"/>
      <name val="Arial"/>
      <family val="2"/>
    </font>
    <font>
      <b/>
      <i/>
      <sz val="11"/>
      <color indexed="8"/>
      <name val="Arial"/>
      <family val="2"/>
    </font>
    <font>
      <i/>
      <sz val="11"/>
      <name val="Arial"/>
      <family val="2"/>
    </font>
    <font>
      <i/>
      <sz val="11"/>
      <color theme="1"/>
      <name val="Arial"/>
      <family val="2"/>
    </font>
    <font>
      <b/>
      <sz val="11"/>
      <color theme="1"/>
      <name val="Arial"/>
      <family val="2"/>
    </font>
    <font>
      <b/>
      <vertAlign val="subscript"/>
      <sz val="11"/>
      <color indexed="8"/>
      <name val="Arial"/>
      <family val="2"/>
    </font>
    <font>
      <b/>
      <vertAlign val="subscript"/>
      <sz val="11"/>
      <color indexed="9"/>
      <name val="Arial"/>
      <family val="2"/>
    </font>
    <font>
      <sz val="11"/>
      <color indexed="10"/>
      <name val="Arial"/>
      <family val="2"/>
    </font>
    <font>
      <b/>
      <sz val="12"/>
      <color rgb="FFFFFFFF"/>
      <name val="Arial"/>
      <family val="2"/>
    </font>
    <font>
      <vertAlign val="subscript"/>
      <sz val="11"/>
      <color theme="0"/>
      <name val="Arial"/>
      <family val="2"/>
    </font>
  </fonts>
  <fills count="11">
    <fill>
      <patternFill patternType="none"/>
    </fill>
    <fill>
      <patternFill patternType="gray125"/>
    </fill>
    <fill>
      <patternFill patternType="solid">
        <fgColor indexed="9"/>
        <bgColor indexed="64"/>
      </patternFill>
    </fill>
    <fill>
      <patternFill patternType="solid">
        <fgColor theme="3" tint="-0.499984740745262"/>
        <bgColor indexed="64"/>
      </patternFill>
    </fill>
    <fill>
      <patternFill patternType="solid">
        <fgColor theme="3" tint="-0.24994659260841701"/>
        <bgColor indexed="64"/>
      </patternFill>
    </fill>
    <fill>
      <patternFill patternType="solid">
        <fgColor theme="3" tint="0.79998168889431442"/>
        <bgColor indexed="64"/>
      </patternFill>
    </fill>
    <fill>
      <patternFill patternType="solid">
        <fgColor theme="3" tint="0.59996337778862885"/>
        <bgColor indexed="64"/>
      </patternFill>
    </fill>
    <fill>
      <patternFill patternType="solid">
        <fgColor theme="5" tint="0.79998168889431442"/>
        <bgColor indexed="64"/>
      </patternFill>
    </fill>
    <fill>
      <patternFill patternType="solid">
        <fgColor theme="3" tint="-0.249977111117893"/>
        <bgColor indexed="64"/>
      </patternFill>
    </fill>
    <fill>
      <patternFill patternType="solid">
        <fgColor theme="0"/>
        <bgColor indexed="64"/>
      </patternFill>
    </fill>
    <fill>
      <patternFill patternType="solid">
        <fgColor theme="7" tint="0.79998168889431442"/>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style="medium">
        <color rgb="FFFF0000"/>
      </left>
      <right style="thin">
        <color indexed="23"/>
      </right>
      <top style="medium">
        <color rgb="FFFF0000"/>
      </top>
      <bottom style="medium">
        <color rgb="FFFF0000"/>
      </bottom>
      <diagonal/>
    </border>
    <border>
      <left style="thin">
        <color indexed="23"/>
      </left>
      <right style="medium">
        <color rgb="FFFF0000"/>
      </right>
      <top style="medium">
        <color rgb="FFFF0000"/>
      </top>
      <bottom style="medium">
        <color rgb="FFFF0000"/>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thin">
        <color theme="1" tint="0.34998626667073579"/>
      </right>
      <top/>
      <bottom/>
      <diagonal/>
    </border>
    <border>
      <left style="thin">
        <color indexed="23"/>
      </left>
      <right style="thin">
        <color indexed="23"/>
      </right>
      <top/>
      <bottom style="thin">
        <color indexed="23"/>
      </bottom>
      <diagonal/>
    </border>
    <border>
      <left style="thin">
        <color indexed="23"/>
      </left>
      <right style="medium">
        <color indexed="64"/>
      </right>
      <top style="thin">
        <color indexed="23"/>
      </top>
      <bottom style="thin">
        <color indexed="23"/>
      </bottom>
      <diagonal/>
    </border>
    <border>
      <left style="thin">
        <color indexed="23"/>
      </left>
      <right/>
      <top style="thin">
        <color indexed="23"/>
      </top>
      <bottom style="thin">
        <color indexed="23"/>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1" tint="0.34998626667073579"/>
      </left>
      <right/>
      <top style="thin">
        <color theme="1" tint="0.34998626667073579"/>
      </top>
      <bottom/>
      <diagonal/>
    </border>
    <border>
      <left style="medium">
        <color rgb="FFFF0000"/>
      </left>
      <right style="medium">
        <color rgb="FFFF0000"/>
      </right>
      <top style="medium">
        <color rgb="FFFF0000"/>
      </top>
      <bottom style="medium">
        <color rgb="FFFF0000"/>
      </bottom>
      <diagonal/>
    </border>
  </borders>
  <cellStyleXfs count="4">
    <xf numFmtId="0" fontId="0" fillId="0" borderId="0">
      <alignment vertical="center"/>
    </xf>
    <xf numFmtId="38" fontId="1" fillId="0" borderId="0" applyFont="0" applyFill="0" applyBorder="0" applyAlignment="0" applyProtection="0">
      <alignment vertical="center"/>
    </xf>
    <xf numFmtId="176" fontId="12" fillId="0" borderId="0" applyFont="0" applyFill="0" applyBorder="0" applyAlignment="0" applyProtection="0"/>
    <xf numFmtId="0" fontId="12" fillId="0" borderId="0">
      <alignment vertical="center"/>
    </xf>
  </cellStyleXfs>
  <cellXfs count="122">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vertical="center" wrapText="1"/>
    </xf>
    <xf numFmtId="38" fontId="7" fillId="2" borderId="1" xfId="1" applyFont="1" applyFill="1" applyBorder="1" applyAlignment="1" applyProtection="1">
      <alignment horizontal="center" vertical="center" wrapText="1"/>
      <protection locked="0"/>
    </xf>
    <xf numFmtId="178" fontId="0" fillId="0" borderId="0" xfId="0" applyNumberFormat="1">
      <alignment vertical="center"/>
    </xf>
    <xf numFmtId="0" fontId="8" fillId="3" borderId="0" xfId="0" applyFont="1" applyFill="1">
      <alignment vertical="center"/>
    </xf>
    <xf numFmtId="0" fontId="16" fillId="0" borderId="0" xfId="0" applyFont="1">
      <alignment vertical="center"/>
    </xf>
    <xf numFmtId="0" fontId="5" fillId="0" borderId="0" xfId="0" applyFont="1">
      <alignment vertical="center"/>
    </xf>
    <xf numFmtId="179" fontId="7" fillId="2" borderId="15" xfId="1" applyNumberFormat="1" applyFont="1" applyFill="1" applyBorder="1" applyAlignment="1" applyProtection="1">
      <alignment horizontal="right" vertical="center"/>
      <protection locked="0"/>
    </xf>
    <xf numFmtId="0" fontId="16" fillId="0" borderId="0" xfId="0" applyFont="1" applyAlignment="1">
      <alignment horizontal="center" vertical="center" wrapText="1"/>
    </xf>
    <xf numFmtId="0" fontId="7" fillId="0" borderId="1" xfId="0" applyFont="1" applyFill="1" applyBorder="1" applyAlignment="1" applyProtection="1">
      <alignment vertical="center" wrapText="1"/>
      <protection locked="0"/>
    </xf>
    <xf numFmtId="0" fontId="16" fillId="2" borderId="1" xfId="0" applyFont="1" applyFill="1" applyBorder="1" applyAlignment="1" applyProtection="1">
      <alignment vertical="center" wrapText="1"/>
      <protection locked="0"/>
    </xf>
    <xf numFmtId="0" fontId="7" fillId="2" borderId="1" xfId="0" applyFont="1" applyFill="1" applyBorder="1" applyAlignment="1" applyProtection="1">
      <alignment vertical="center" wrapText="1"/>
      <protection locked="0"/>
    </xf>
    <xf numFmtId="0" fontId="3" fillId="0" borderId="0" xfId="0" applyFont="1" applyProtection="1">
      <alignment vertical="center"/>
    </xf>
    <xf numFmtId="0" fontId="3" fillId="0" borderId="0" xfId="0" applyFont="1" applyAlignment="1" applyProtection="1">
      <alignment horizontal="right" vertical="center"/>
    </xf>
    <xf numFmtId="0" fontId="8" fillId="3" borderId="0" xfId="0" applyFont="1" applyFill="1" applyProtection="1">
      <alignment vertical="center"/>
    </xf>
    <xf numFmtId="0" fontId="5" fillId="3" borderId="0" xfId="0" applyFont="1" applyFill="1" applyAlignment="1" applyProtection="1">
      <alignment vertical="center"/>
    </xf>
    <xf numFmtId="0" fontId="5" fillId="3" borderId="0" xfId="0" applyFont="1" applyFill="1" applyAlignment="1" applyProtection="1">
      <alignment horizontal="right" vertical="center"/>
    </xf>
    <xf numFmtId="0" fontId="6" fillId="0" borderId="0" xfId="0" applyFont="1" applyFill="1" applyBorder="1" applyProtection="1">
      <alignment vertical="center"/>
    </xf>
    <xf numFmtId="0" fontId="5" fillId="4" borderId="1" xfId="0" applyFont="1" applyFill="1" applyBorder="1" applyAlignment="1" applyProtection="1">
      <alignment horizontal="center" vertical="center" wrapText="1"/>
    </xf>
    <xf numFmtId="0" fontId="3" fillId="0" borderId="0" xfId="0" applyFont="1" applyAlignment="1" applyProtection="1">
      <alignment vertical="center" wrapText="1"/>
    </xf>
    <xf numFmtId="0" fontId="7" fillId="5" borderId="1" xfId="0" quotePrefix="1" applyFont="1" applyFill="1" applyBorder="1" applyAlignment="1" applyProtection="1">
      <alignment horizontal="center" vertical="center"/>
    </xf>
    <xf numFmtId="0" fontId="7" fillId="5" borderId="1" xfId="0" applyFont="1" applyFill="1" applyBorder="1" applyProtection="1">
      <alignment vertical="center"/>
    </xf>
    <xf numFmtId="0" fontId="7" fillId="5" borderId="1" xfId="0" applyFont="1" applyFill="1" applyBorder="1" applyAlignment="1" applyProtection="1">
      <alignment vertical="center" wrapText="1"/>
    </xf>
    <xf numFmtId="179" fontId="16" fillId="5" borderId="1" xfId="1" applyNumberFormat="1" applyFont="1" applyFill="1" applyBorder="1" applyProtection="1">
      <alignment vertical="center"/>
    </xf>
    <xf numFmtId="0" fontId="7" fillId="5" borderId="1" xfId="0" applyFont="1" applyFill="1" applyBorder="1" applyAlignment="1" applyProtection="1">
      <alignment horizontal="center" vertical="center"/>
    </xf>
    <xf numFmtId="0" fontId="7" fillId="5" borderId="1" xfId="0" applyFont="1" applyFill="1" applyBorder="1" applyAlignment="1" applyProtection="1">
      <alignment horizontal="left" vertical="center"/>
    </xf>
    <xf numFmtId="0" fontId="6" fillId="0" borderId="0" xfId="0" applyFont="1" applyProtection="1">
      <alignment vertical="center"/>
    </xf>
    <xf numFmtId="0" fontId="5" fillId="4" borderId="1" xfId="0" applyFont="1" applyFill="1" applyBorder="1" applyAlignment="1" applyProtection="1">
      <alignment horizontal="center" vertical="center"/>
    </xf>
    <xf numFmtId="0" fontId="3" fillId="5" borderId="2" xfId="0" applyFont="1" applyFill="1" applyBorder="1" applyProtection="1">
      <alignment vertical="center"/>
    </xf>
    <xf numFmtId="0" fontId="3" fillId="0" borderId="0" xfId="0" applyFont="1" applyBorder="1" applyProtection="1">
      <alignment vertical="center"/>
    </xf>
    <xf numFmtId="38" fontId="3" fillId="0" borderId="0" xfId="1" applyFont="1" applyProtection="1">
      <alignment vertical="center"/>
    </xf>
    <xf numFmtId="0" fontId="3" fillId="0" borderId="6" xfId="0" applyFont="1" applyFill="1" applyBorder="1" applyProtection="1">
      <alignment vertical="center"/>
    </xf>
    <xf numFmtId="0" fontId="3" fillId="0" borderId="0" xfId="0" applyFont="1" applyFill="1" applyBorder="1" applyAlignment="1" applyProtection="1">
      <alignment horizontal="left" vertical="center" wrapText="1"/>
    </xf>
    <xf numFmtId="0" fontId="16" fillId="0" borderId="16" xfId="0" applyFont="1" applyBorder="1" applyProtection="1">
      <alignment vertical="center"/>
      <protection locked="0"/>
    </xf>
    <xf numFmtId="0" fontId="16" fillId="0" borderId="0" xfId="0" applyFont="1" applyAlignment="1" applyProtection="1">
      <alignment horizontal="center" vertical="center" wrapText="1"/>
    </xf>
    <xf numFmtId="0" fontId="16" fillId="0" borderId="0" xfId="0" applyFont="1" applyAlignment="1" applyProtection="1">
      <alignment horizontal="right" vertical="center"/>
    </xf>
    <xf numFmtId="0" fontId="16" fillId="0" borderId="0" xfId="0" applyFont="1" applyProtection="1">
      <alignment vertical="center"/>
    </xf>
    <xf numFmtId="0" fontId="10" fillId="8" borderId="3" xfId="0" applyFont="1" applyFill="1" applyBorder="1" applyAlignment="1" applyProtection="1">
      <alignment horizontal="center" vertical="center" wrapText="1"/>
    </xf>
    <xf numFmtId="0" fontId="10" fillId="8" borderId="1" xfId="0" applyFont="1" applyFill="1" applyBorder="1" applyAlignment="1" applyProtection="1">
      <alignment horizontal="center" vertical="center" wrapText="1"/>
    </xf>
    <xf numFmtId="0" fontId="10" fillId="8" borderId="15" xfId="0" applyFont="1" applyFill="1" applyBorder="1" applyAlignment="1" applyProtection="1">
      <alignment horizontal="center" vertical="center" wrapText="1"/>
    </xf>
    <xf numFmtId="0" fontId="3" fillId="0" borderId="0" xfId="0" applyFont="1" applyAlignment="1" applyProtection="1">
      <alignment horizontal="center" vertical="center"/>
    </xf>
    <xf numFmtId="0" fontId="5" fillId="4" borderId="10" xfId="0" applyFont="1" applyFill="1" applyBorder="1" applyProtection="1">
      <alignment vertical="center"/>
    </xf>
    <xf numFmtId="0" fontId="3" fillId="4" borderId="6" xfId="0" applyFont="1" applyFill="1" applyBorder="1" applyProtection="1">
      <alignment vertical="center"/>
    </xf>
    <xf numFmtId="0" fontId="5" fillId="4" borderId="6" xfId="0" applyFont="1" applyFill="1" applyBorder="1" applyProtection="1">
      <alignment vertical="center"/>
    </xf>
    <xf numFmtId="0" fontId="5" fillId="4" borderId="6" xfId="0" applyFont="1" applyFill="1" applyBorder="1" applyAlignment="1" applyProtection="1">
      <alignment horizontal="center" vertical="center"/>
    </xf>
    <xf numFmtId="0" fontId="5" fillId="4" borderId="10" xfId="0" applyFont="1" applyFill="1" applyBorder="1" applyAlignment="1" applyProtection="1">
      <alignment horizontal="center" vertical="center"/>
    </xf>
    <xf numFmtId="0" fontId="5" fillId="4" borderId="6" xfId="0" applyFont="1" applyFill="1" applyBorder="1" applyAlignment="1" applyProtection="1">
      <alignment horizontal="center" vertical="center" shrinkToFit="1"/>
    </xf>
    <xf numFmtId="0" fontId="3" fillId="4" borderId="11" xfId="0" applyFont="1" applyFill="1" applyBorder="1" applyProtection="1">
      <alignment vertical="center"/>
    </xf>
    <xf numFmtId="0" fontId="3" fillId="6" borderId="6" xfId="0" applyFont="1" applyFill="1" applyBorder="1" applyProtection="1">
      <alignment vertical="center"/>
    </xf>
    <xf numFmtId="0" fontId="3" fillId="0" borderId="7" xfId="0" applyFont="1" applyBorder="1" applyProtection="1">
      <alignment vertical="center"/>
    </xf>
    <xf numFmtId="180" fontId="3" fillId="0" borderId="18" xfId="2" applyNumberFormat="1" applyFont="1" applyBorder="1" applyAlignment="1" applyProtection="1">
      <alignment vertical="center"/>
    </xf>
    <xf numFmtId="0" fontId="3" fillId="0" borderId="9" xfId="0" applyFont="1" applyBorder="1" applyProtection="1">
      <alignment vertical="center"/>
    </xf>
    <xf numFmtId="0" fontId="3" fillId="0" borderId="6" xfId="0" applyFont="1" applyFill="1" applyBorder="1" applyAlignment="1" applyProtection="1">
      <alignment horizontal="center" vertical="center"/>
    </xf>
    <xf numFmtId="0" fontId="5" fillId="4" borderId="11" xfId="0" applyFont="1" applyFill="1" applyBorder="1" applyProtection="1">
      <alignment vertical="center"/>
    </xf>
    <xf numFmtId="0" fontId="3" fillId="4" borderId="12" xfId="0" applyFont="1" applyFill="1" applyBorder="1" applyProtection="1">
      <alignment vertical="center"/>
    </xf>
    <xf numFmtId="0" fontId="7" fillId="6" borderId="7" xfId="0" applyFont="1" applyFill="1" applyBorder="1" applyProtection="1">
      <alignment vertical="center"/>
    </xf>
    <xf numFmtId="0" fontId="7" fillId="6" borderId="8" xfId="0" applyFont="1" applyFill="1" applyBorder="1" applyProtection="1">
      <alignment vertical="center"/>
    </xf>
    <xf numFmtId="0" fontId="7" fillId="6" borderId="9" xfId="0" applyFont="1" applyFill="1" applyBorder="1" applyProtection="1">
      <alignment vertical="center"/>
    </xf>
    <xf numFmtId="0" fontId="7" fillId="9" borderId="6" xfId="0" applyFont="1" applyFill="1" applyBorder="1" applyAlignment="1" applyProtection="1">
      <alignment horizontal="left" vertical="center"/>
    </xf>
    <xf numFmtId="0" fontId="7" fillId="9" borderId="6" xfId="0" applyFont="1" applyFill="1" applyBorder="1" applyProtection="1">
      <alignment vertical="center"/>
    </xf>
    <xf numFmtId="0" fontId="3" fillId="9" borderId="6" xfId="0" applyFont="1" applyFill="1" applyBorder="1" applyProtection="1">
      <alignment vertical="center"/>
    </xf>
    <xf numFmtId="0" fontId="3" fillId="9" borderId="6" xfId="0" applyFont="1" applyFill="1" applyBorder="1" applyAlignment="1" applyProtection="1">
      <alignment horizontal="center" vertical="center"/>
    </xf>
    <xf numFmtId="0" fontId="7" fillId="6" borderId="12" xfId="0" applyFont="1" applyFill="1" applyBorder="1" applyProtection="1">
      <alignment vertical="center"/>
    </xf>
    <xf numFmtId="0" fontId="7" fillId="0" borderId="6" xfId="0" applyFont="1" applyFill="1" applyBorder="1" applyAlignment="1" applyProtection="1">
      <alignment horizontal="left" vertical="center"/>
    </xf>
    <xf numFmtId="177" fontId="7" fillId="10" borderId="6" xfId="0" applyNumberFormat="1" applyFont="1" applyFill="1" applyBorder="1" applyProtection="1">
      <alignment vertical="center"/>
    </xf>
    <xf numFmtId="0" fontId="3" fillId="10" borderId="6" xfId="0" applyFont="1" applyFill="1" applyBorder="1" applyProtection="1">
      <alignment vertical="center"/>
    </xf>
    <xf numFmtId="0" fontId="7" fillId="2" borderId="14" xfId="0" applyFont="1" applyFill="1" applyBorder="1" applyAlignment="1" applyProtection="1">
      <alignment horizontal="center" vertical="center"/>
    </xf>
    <xf numFmtId="177" fontId="7" fillId="7" borderId="6" xfId="0" applyNumberFormat="1" applyFont="1" applyFill="1" applyBorder="1" applyProtection="1">
      <alignment vertical="center"/>
    </xf>
    <xf numFmtId="0" fontId="7" fillId="7" borderId="6" xfId="0" applyFont="1" applyFill="1" applyBorder="1" applyProtection="1">
      <alignment vertical="center"/>
    </xf>
    <xf numFmtId="0" fontId="7" fillId="2" borderId="6" xfId="0" applyFont="1" applyFill="1" applyBorder="1" applyAlignment="1" applyProtection="1">
      <alignment horizontal="center" vertical="center"/>
    </xf>
    <xf numFmtId="0" fontId="3" fillId="6" borderId="10" xfId="0" applyFont="1" applyFill="1" applyBorder="1" applyProtection="1">
      <alignment vertical="center"/>
    </xf>
    <xf numFmtId="0" fontId="3" fillId="0" borderId="6" xfId="0" applyFont="1" applyBorder="1" applyProtection="1">
      <alignment vertical="center"/>
    </xf>
    <xf numFmtId="180" fontId="3" fillId="0" borderId="6" xfId="2" applyNumberFormat="1" applyFont="1" applyBorder="1" applyAlignment="1" applyProtection="1">
      <alignment vertical="center"/>
    </xf>
    <xf numFmtId="0" fontId="3" fillId="0" borderId="6" xfId="0" applyFont="1" applyBorder="1" applyAlignment="1" applyProtection="1">
      <alignment horizontal="center" vertical="center"/>
    </xf>
    <xf numFmtId="0" fontId="3" fillId="6" borderId="10" xfId="0" applyFont="1" applyFill="1" applyBorder="1" applyAlignment="1" applyProtection="1">
      <alignment vertical="center"/>
    </xf>
    <xf numFmtId="0" fontId="3" fillId="6" borderId="6" xfId="0" applyFont="1" applyFill="1" applyBorder="1" applyAlignment="1" applyProtection="1">
      <alignment vertical="center"/>
    </xf>
    <xf numFmtId="0" fontId="3" fillId="0" borderId="0" xfId="0" applyFont="1" applyFill="1" applyBorder="1" applyProtection="1">
      <alignment vertical="center"/>
    </xf>
    <xf numFmtId="0" fontId="7" fillId="0" borderId="0" xfId="0" applyFont="1" applyFill="1" applyBorder="1" applyAlignment="1" applyProtection="1">
      <alignment horizontal="left" vertical="center"/>
    </xf>
    <xf numFmtId="0" fontId="7" fillId="0" borderId="0" xfId="0" applyFont="1" applyFill="1" applyBorder="1" applyProtection="1">
      <alignment vertical="center"/>
    </xf>
    <xf numFmtId="0" fontId="3" fillId="0" borderId="0" xfId="0" applyFont="1" applyFill="1" applyBorder="1" applyAlignment="1" applyProtection="1">
      <alignment horizontal="center" vertical="center"/>
    </xf>
    <xf numFmtId="0" fontId="3" fillId="9" borderId="0" xfId="0" applyFont="1" applyFill="1" applyBorder="1" applyAlignment="1" applyProtection="1">
      <alignment horizontal="left" vertical="center"/>
    </xf>
    <xf numFmtId="0" fontId="7" fillId="7" borderId="6" xfId="0" applyFont="1" applyFill="1" applyBorder="1" applyAlignment="1" applyProtection="1">
      <alignment vertical="center" wrapText="1"/>
    </xf>
    <xf numFmtId="0" fontId="7" fillId="7" borderId="7" xfId="0" applyFont="1" applyFill="1" applyBorder="1" applyAlignment="1" applyProtection="1">
      <alignment horizontal="center" vertical="center" wrapText="1"/>
    </xf>
    <xf numFmtId="178" fontId="3" fillId="7" borderId="17" xfId="0" applyNumberFormat="1" applyFont="1" applyFill="1" applyBorder="1" applyAlignment="1" applyProtection="1">
      <alignment horizontal="center" vertical="center" wrapText="1"/>
    </xf>
    <xf numFmtId="178" fontId="3" fillId="7" borderId="6" xfId="0" applyNumberFormat="1" applyFont="1" applyFill="1" applyBorder="1" applyAlignment="1" applyProtection="1">
      <alignment horizontal="center" vertical="center" wrapText="1"/>
    </xf>
    <xf numFmtId="0" fontId="16" fillId="7" borderId="6" xfId="0" applyFont="1" applyFill="1" applyBorder="1" applyAlignment="1" applyProtection="1">
      <alignment vertical="center" wrapText="1"/>
    </xf>
    <xf numFmtId="0" fontId="7" fillId="7" borderId="6" xfId="0" applyFont="1" applyFill="1" applyBorder="1" applyAlignment="1" applyProtection="1">
      <alignment horizontal="center" vertical="center"/>
    </xf>
    <xf numFmtId="178" fontId="16" fillId="7" borderId="6" xfId="0" applyNumberFormat="1" applyFont="1" applyFill="1" applyBorder="1" applyAlignment="1" applyProtection="1">
      <alignment horizontal="center" vertical="center"/>
    </xf>
    <xf numFmtId="0" fontId="3" fillId="9" borderId="0" xfId="0" applyFont="1" applyFill="1" applyBorder="1" applyAlignment="1" applyProtection="1">
      <alignment horizontal="left" vertical="center" wrapText="1"/>
    </xf>
    <xf numFmtId="0" fontId="12" fillId="0" borderId="0" xfId="3">
      <alignment vertical="center"/>
    </xf>
    <xf numFmtId="0" fontId="3" fillId="0" borderId="0" xfId="3" applyFont="1" applyAlignment="1">
      <alignment horizontal="right" vertical="center"/>
    </xf>
    <xf numFmtId="0" fontId="5" fillId="4" borderId="6" xfId="3" applyFont="1" applyFill="1" applyBorder="1" applyAlignment="1">
      <alignment horizontal="center" vertical="center" wrapText="1"/>
    </xf>
    <xf numFmtId="0" fontId="7" fillId="0" borderId="6" xfId="3" applyFont="1" applyBorder="1" applyAlignment="1" applyProtection="1">
      <alignment vertical="center" wrapText="1"/>
      <protection locked="0"/>
    </xf>
    <xf numFmtId="0" fontId="5" fillId="4" borderId="0" xfId="0" applyFont="1" applyFill="1" applyBorder="1" applyAlignment="1" applyProtection="1">
      <alignment horizontal="center" vertical="center"/>
    </xf>
    <xf numFmtId="38" fontId="7" fillId="5" borderId="1" xfId="1" applyFont="1" applyFill="1" applyBorder="1" applyAlignment="1" applyProtection="1">
      <alignment horizontal="center" vertical="center" wrapText="1"/>
    </xf>
    <xf numFmtId="181" fontId="16" fillId="5" borderId="16" xfId="0" applyNumberFormat="1" applyFont="1" applyFill="1" applyBorder="1" applyProtection="1">
      <alignment vertical="center"/>
    </xf>
    <xf numFmtId="0" fontId="5" fillId="4" borderId="1" xfId="0" applyFont="1" applyFill="1" applyBorder="1" applyAlignment="1" applyProtection="1">
      <alignment horizontal="center" vertical="center" wrapText="1"/>
    </xf>
    <xf numFmtId="0" fontId="16" fillId="0" borderId="1" xfId="0" applyFont="1" applyBorder="1" applyAlignment="1" applyProtection="1">
      <alignment horizontal="left" vertical="center" wrapText="1"/>
      <protection locked="0"/>
    </xf>
    <xf numFmtId="0" fontId="7" fillId="0" borderId="15" xfId="0" applyFont="1" applyBorder="1" applyAlignment="1" applyProtection="1">
      <alignment horizontal="left" vertical="center" wrapText="1"/>
      <protection locked="0"/>
    </xf>
    <xf numFmtId="0" fontId="7" fillId="0" borderId="2" xfId="0" applyFont="1" applyBorder="1" applyAlignment="1" applyProtection="1">
      <alignment horizontal="left" vertical="center" wrapText="1"/>
      <protection locked="0"/>
    </xf>
    <xf numFmtId="0" fontId="3" fillId="0" borderId="6" xfId="0" applyFont="1" applyFill="1" applyBorder="1" applyAlignment="1" applyProtection="1">
      <alignment vertical="center" wrapText="1"/>
    </xf>
    <xf numFmtId="0" fontId="5" fillId="4" borderId="3" xfId="0" applyFont="1" applyFill="1" applyBorder="1" applyAlignment="1" applyProtection="1">
      <alignment horizontal="center" vertical="center"/>
    </xf>
    <xf numFmtId="38" fontId="24" fillId="2" borderId="4" xfId="1" applyFont="1" applyFill="1" applyBorder="1" applyAlignment="1" applyProtection="1">
      <alignment horizontal="right" vertical="center"/>
    </xf>
    <xf numFmtId="38" fontId="24" fillId="2" borderId="5" xfId="1" applyFont="1" applyFill="1" applyBorder="1" applyAlignment="1" applyProtection="1">
      <alignment horizontal="right" vertical="center"/>
    </xf>
    <xf numFmtId="0" fontId="16" fillId="5" borderId="1" xfId="0" applyFont="1" applyFill="1" applyBorder="1" applyAlignment="1" applyProtection="1">
      <alignment vertical="center" wrapText="1"/>
    </xf>
    <xf numFmtId="0" fontId="10" fillId="8" borderId="3" xfId="0" applyFont="1" applyFill="1" applyBorder="1" applyAlignment="1" applyProtection="1">
      <alignment horizontal="center" vertical="center" wrapText="1"/>
    </xf>
    <xf numFmtId="0" fontId="10" fillId="8" borderId="13" xfId="0" applyFont="1" applyFill="1" applyBorder="1" applyAlignment="1" applyProtection="1">
      <alignment horizontal="center" vertical="center" wrapText="1"/>
    </xf>
    <xf numFmtId="0" fontId="25" fillId="3" borderId="0" xfId="0" applyFont="1" applyFill="1" applyProtection="1">
      <alignment vertical="center"/>
    </xf>
    <xf numFmtId="0" fontId="8" fillId="3" borderId="0" xfId="0" applyFont="1" applyFill="1" applyProtection="1">
      <alignment vertical="center"/>
    </xf>
    <xf numFmtId="0" fontId="7" fillId="5" borderId="7" xfId="0" applyFont="1" applyFill="1" applyBorder="1" applyAlignment="1" applyProtection="1">
      <alignment vertical="center" wrapText="1"/>
    </xf>
    <xf numFmtId="0" fontId="7" fillId="5" borderId="8" xfId="0" applyFont="1" applyFill="1" applyBorder="1" applyAlignment="1" applyProtection="1">
      <alignment vertical="center" wrapText="1"/>
    </xf>
    <xf numFmtId="0" fontId="7" fillId="5" borderId="9" xfId="0" applyFont="1" applyFill="1" applyBorder="1" applyAlignment="1" applyProtection="1">
      <alignment vertical="center" wrapText="1"/>
    </xf>
    <xf numFmtId="0" fontId="8" fillId="3" borderId="0" xfId="3" applyFont="1" applyFill="1" applyAlignment="1">
      <alignment horizontal="left" vertical="center"/>
    </xf>
    <xf numFmtId="0" fontId="16"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left" vertical="center" wrapText="1"/>
    </xf>
    <xf numFmtId="0" fontId="7" fillId="5" borderId="15" xfId="0" applyFont="1" applyFill="1" applyBorder="1" applyAlignment="1" applyProtection="1">
      <alignment horizontal="left" vertical="center" wrapText="1"/>
    </xf>
    <xf numFmtId="0" fontId="7" fillId="5" borderId="2" xfId="0" applyFont="1" applyFill="1" applyBorder="1" applyAlignment="1" applyProtection="1">
      <alignment horizontal="left" vertical="center" wrapText="1"/>
    </xf>
    <xf numFmtId="0" fontId="25" fillId="3" borderId="0" xfId="0" applyFont="1" applyFill="1">
      <alignment vertical="center"/>
    </xf>
    <xf numFmtId="0" fontId="8" fillId="3" borderId="0" xfId="0" applyFont="1" applyFill="1">
      <alignment vertical="center"/>
    </xf>
    <xf numFmtId="0" fontId="3" fillId="0" borderId="6" xfId="0" applyFont="1" applyFill="1" applyBorder="1" applyAlignment="1" applyProtection="1">
      <alignment vertical="center" shrinkToFit="1"/>
      <protection locked="0"/>
    </xf>
  </cellXfs>
  <cellStyles count="4">
    <cellStyle name="桁区切り" xfId="1" builtinId="6"/>
    <cellStyle name="桁区切り [0.00]" xfId="2" builtinId="3"/>
    <cellStyle name="標準" xfId="0" builtinId="0"/>
    <cellStyle name="標準 3" xfId="3" xr:uid="{8FCA2015-FD05-42D6-8A68-C26FE14898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K22"/>
  <sheetViews>
    <sheetView showGridLines="0" tabSelected="1" view="pageBreakPreview" zoomScale="80" zoomScaleNormal="80" zoomScaleSheetLayoutView="80" workbookViewId="0"/>
  </sheetViews>
  <sheetFormatPr defaultColWidth="9" defaultRowHeight="14.25" x14ac:dyDescent="0.15"/>
  <cols>
    <col min="1" max="1" width="3.625" style="1" customWidth="1"/>
    <col min="2" max="3" width="13.625" style="1" customWidth="1"/>
    <col min="4" max="4" width="25.5" style="1" customWidth="1"/>
    <col min="5" max="8" width="13.625" style="1" customWidth="1"/>
    <col min="9" max="9" width="73.25" style="1" customWidth="1"/>
    <col min="10" max="11" width="13.625" style="1" customWidth="1"/>
    <col min="12" max="16384" width="9" style="1"/>
  </cols>
  <sheetData>
    <row r="1" spans="1:11" x14ac:dyDescent="0.15">
      <c r="A1" s="14"/>
      <c r="B1" s="14"/>
      <c r="C1" s="14"/>
      <c r="D1" s="14"/>
      <c r="E1" s="14"/>
      <c r="F1" s="14"/>
      <c r="G1" s="14"/>
      <c r="H1" s="14"/>
      <c r="I1" s="14"/>
      <c r="J1" s="14"/>
      <c r="K1" s="15" t="s">
        <v>86</v>
      </c>
    </row>
    <row r="2" spans="1:11" x14ac:dyDescent="0.15">
      <c r="A2" s="14"/>
      <c r="B2" s="14"/>
      <c r="C2" s="14"/>
      <c r="D2" s="14"/>
      <c r="E2" s="14"/>
      <c r="F2" s="14"/>
      <c r="G2" s="14"/>
      <c r="H2" s="14"/>
      <c r="I2" s="14"/>
      <c r="J2" s="14"/>
      <c r="K2" s="15" t="s">
        <v>116</v>
      </c>
    </row>
    <row r="3" spans="1:11" ht="15.75" x14ac:dyDescent="0.15">
      <c r="A3" s="16" t="s">
        <v>73</v>
      </c>
      <c r="B3" s="17"/>
      <c r="C3" s="17"/>
      <c r="D3" s="17"/>
      <c r="E3" s="17"/>
      <c r="F3" s="17"/>
      <c r="G3" s="17"/>
      <c r="H3" s="17"/>
      <c r="I3" s="17"/>
      <c r="J3" s="17"/>
      <c r="K3" s="18"/>
    </row>
    <row r="4" spans="1:11" x14ac:dyDescent="0.15">
      <c r="A4" s="14"/>
      <c r="B4" s="14"/>
      <c r="C4" s="14"/>
      <c r="D4" s="14"/>
      <c r="E4" s="14"/>
      <c r="F4" s="14"/>
      <c r="G4" s="14"/>
      <c r="H4" s="14"/>
      <c r="I4" s="14"/>
      <c r="J4" s="14"/>
      <c r="K4" s="14"/>
    </row>
    <row r="5" spans="1:11" ht="15" x14ac:dyDescent="0.15">
      <c r="A5" s="19" t="s">
        <v>74</v>
      </c>
      <c r="B5" s="19"/>
      <c r="C5" s="14"/>
      <c r="D5" s="14"/>
      <c r="E5" s="14"/>
      <c r="F5" s="14"/>
      <c r="G5" s="14"/>
      <c r="H5" s="14"/>
      <c r="I5" s="14"/>
      <c r="J5" s="14"/>
      <c r="K5" s="14"/>
    </row>
    <row r="6" spans="1:11" ht="15" x14ac:dyDescent="0.15">
      <c r="A6" s="19"/>
      <c r="B6" s="20" t="s">
        <v>9</v>
      </c>
      <c r="C6" s="20" t="s">
        <v>10</v>
      </c>
      <c r="D6" s="20" t="s">
        <v>11</v>
      </c>
      <c r="E6" s="20" t="s">
        <v>12</v>
      </c>
      <c r="F6" s="20" t="s">
        <v>13</v>
      </c>
      <c r="G6" s="20" t="s">
        <v>14</v>
      </c>
      <c r="H6" s="20" t="s">
        <v>15</v>
      </c>
      <c r="I6" s="20" t="s">
        <v>16</v>
      </c>
      <c r="J6" s="20" t="s">
        <v>17</v>
      </c>
      <c r="K6" s="20" t="s">
        <v>18</v>
      </c>
    </row>
    <row r="7" spans="1:11" s="3" customFormat="1" ht="30" x14ac:dyDescent="0.15">
      <c r="A7" s="21"/>
      <c r="B7" s="20" t="s">
        <v>19</v>
      </c>
      <c r="C7" s="20" t="s">
        <v>20</v>
      </c>
      <c r="D7" s="20" t="s">
        <v>21</v>
      </c>
      <c r="E7" s="20" t="s">
        <v>22</v>
      </c>
      <c r="F7" s="20" t="s">
        <v>23</v>
      </c>
      <c r="G7" s="20" t="s">
        <v>24</v>
      </c>
      <c r="H7" s="20" t="s">
        <v>25</v>
      </c>
      <c r="I7" s="20" t="s">
        <v>26</v>
      </c>
      <c r="J7" s="20" t="s">
        <v>27</v>
      </c>
      <c r="K7" s="20" t="s">
        <v>28</v>
      </c>
    </row>
    <row r="8" spans="1:11" ht="211.5" customHeight="1" x14ac:dyDescent="0.15">
      <c r="A8" s="14"/>
      <c r="B8" s="22" t="s">
        <v>41</v>
      </c>
      <c r="C8" s="23" t="s">
        <v>75</v>
      </c>
      <c r="D8" s="24" t="s">
        <v>76</v>
      </c>
      <c r="E8" s="25">
        <f>SUM('MPS(input_separate)'!B9:B108)</f>
        <v>1575.886</v>
      </c>
      <c r="F8" s="23" t="s">
        <v>42</v>
      </c>
      <c r="G8" s="11" t="s">
        <v>110</v>
      </c>
      <c r="H8" s="11" t="s">
        <v>111</v>
      </c>
      <c r="I8" s="12" t="s">
        <v>112</v>
      </c>
      <c r="J8" s="13" t="s">
        <v>44</v>
      </c>
      <c r="K8" s="13" t="s">
        <v>85</v>
      </c>
    </row>
    <row r="9" spans="1:11" x14ac:dyDescent="0.15">
      <c r="A9" s="14"/>
      <c r="B9" s="14"/>
      <c r="C9" s="14"/>
      <c r="D9" s="14"/>
      <c r="E9" s="14"/>
      <c r="F9" s="14"/>
      <c r="G9" s="14"/>
      <c r="H9" s="14"/>
      <c r="I9" s="14"/>
      <c r="J9" s="14"/>
      <c r="K9" s="14"/>
    </row>
    <row r="10" spans="1:11" ht="15" x14ac:dyDescent="0.15">
      <c r="A10" s="19" t="s">
        <v>77</v>
      </c>
      <c r="B10" s="14"/>
      <c r="C10" s="14"/>
      <c r="D10" s="14"/>
      <c r="E10" s="14"/>
      <c r="F10" s="14"/>
      <c r="G10" s="14"/>
      <c r="H10" s="14"/>
      <c r="I10" s="14"/>
      <c r="J10" s="14"/>
      <c r="K10" s="14"/>
    </row>
    <row r="11" spans="1:11" ht="15" x14ac:dyDescent="0.15">
      <c r="A11" s="14"/>
      <c r="B11" s="20" t="s">
        <v>9</v>
      </c>
      <c r="C11" s="98" t="s">
        <v>10</v>
      </c>
      <c r="D11" s="98"/>
      <c r="E11" s="20" t="s">
        <v>11</v>
      </c>
      <c r="F11" s="20" t="s">
        <v>12</v>
      </c>
      <c r="G11" s="98" t="s">
        <v>13</v>
      </c>
      <c r="H11" s="98"/>
      <c r="I11" s="98"/>
      <c r="J11" s="98" t="s">
        <v>14</v>
      </c>
      <c r="K11" s="98"/>
    </row>
    <row r="12" spans="1:11" ht="30" x14ac:dyDescent="0.15">
      <c r="A12" s="14"/>
      <c r="B12" s="20" t="s">
        <v>20</v>
      </c>
      <c r="C12" s="98" t="s">
        <v>21</v>
      </c>
      <c r="D12" s="98"/>
      <c r="E12" s="20" t="s">
        <v>22</v>
      </c>
      <c r="F12" s="20" t="s">
        <v>23</v>
      </c>
      <c r="G12" s="98" t="s">
        <v>25</v>
      </c>
      <c r="H12" s="98"/>
      <c r="I12" s="98"/>
      <c r="J12" s="98" t="s">
        <v>28</v>
      </c>
      <c r="K12" s="98"/>
    </row>
    <row r="13" spans="1:11" ht="198.95" customHeight="1" x14ac:dyDescent="0.15">
      <c r="A13" s="14"/>
      <c r="B13" s="26" t="s">
        <v>78</v>
      </c>
      <c r="C13" s="106" t="s">
        <v>79</v>
      </c>
      <c r="D13" s="106"/>
      <c r="E13" s="27" t="s">
        <v>68</v>
      </c>
      <c r="F13" s="23" t="s">
        <v>56</v>
      </c>
      <c r="G13" s="99" t="s">
        <v>117</v>
      </c>
      <c r="H13" s="99"/>
      <c r="I13" s="99"/>
      <c r="J13" s="100" t="s">
        <v>85</v>
      </c>
      <c r="K13" s="101"/>
    </row>
    <row r="14" spans="1:11" x14ac:dyDescent="0.15">
      <c r="A14" s="14"/>
      <c r="B14" s="14"/>
      <c r="C14" s="14"/>
      <c r="D14" s="14"/>
      <c r="E14" s="14"/>
      <c r="F14" s="14"/>
      <c r="G14" s="14"/>
      <c r="H14" s="14"/>
      <c r="I14" s="14"/>
      <c r="J14" s="14"/>
      <c r="K14" s="14"/>
    </row>
    <row r="15" spans="1:11" ht="16.5" x14ac:dyDescent="0.15">
      <c r="A15" s="28" t="s">
        <v>80</v>
      </c>
      <c r="B15" s="28"/>
      <c r="C15" s="14"/>
      <c r="D15" s="14"/>
      <c r="E15" s="14"/>
      <c r="F15" s="14"/>
      <c r="G15" s="14"/>
      <c r="H15" s="14"/>
      <c r="I15" s="14"/>
      <c r="J15" s="14"/>
      <c r="K15" s="14"/>
    </row>
    <row r="16" spans="1:11" ht="17.25" thickBot="1" x14ac:dyDescent="0.2">
      <c r="A16" s="14"/>
      <c r="B16" s="103" t="s">
        <v>81</v>
      </c>
      <c r="C16" s="103"/>
      <c r="D16" s="29" t="s">
        <v>23</v>
      </c>
      <c r="E16" s="14"/>
      <c r="F16" s="14"/>
      <c r="G16" s="14"/>
      <c r="H16" s="14"/>
      <c r="I16" s="14"/>
      <c r="J16" s="14"/>
      <c r="K16" s="14"/>
    </row>
    <row r="17" spans="1:11" ht="19.5" thickBot="1" x14ac:dyDescent="0.2">
      <c r="A17" s="14"/>
      <c r="B17" s="104">
        <f>ROUNDDOWN('MPS(calc_process)'!G6, 0)</f>
        <v>798</v>
      </c>
      <c r="C17" s="105"/>
      <c r="D17" s="30" t="s">
        <v>37</v>
      </c>
      <c r="E17" s="14"/>
      <c r="F17" s="14"/>
      <c r="G17" s="14"/>
      <c r="H17" s="14"/>
      <c r="I17" s="14"/>
      <c r="J17" s="14"/>
      <c r="K17" s="14"/>
    </row>
    <row r="18" spans="1:11" x14ac:dyDescent="0.15">
      <c r="A18" s="14"/>
      <c r="B18" s="31"/>
      <c r="C18" s="31"/>
      <c r="D18" s="14"/>
      <c r="E18" s="14"/>
      <c r="F18" s="32"/>
      <c r="G18" s="32"/>
      <c r="H18" s="14"/>
      <c r="I18" s="14"/>
      <c r="J18" s="14"/>
      <c r="K18" s="14"/>
    </row>
    <row r="19" spans="1:11" ht="15" x14ac:dyDescent="0.15">
      <c r="A19" s="19" t="s">
        <v>8</v>
      </c>
      <c r="B19" s="14"/>
      <c r="C19" s="14"/>
      <c r="D19" s="14"/>
      <c r="E19" s="14"/>
      <c r="F19" s="14"/>
      <c r="G19" s="14"/>
      <c r="H19" s="14"/>
      <c r="I19" s="14"/>
      <c r="J19" s="14"/>
      <c r="K19" s="14"/>
    </row>
    <row r="20" spans="1:11" x14ac:dyDescent="0.15">
      <c r="A20" s="14"/>
      <c r="B20" s="33" t="s">
        <v>30</v>
      </c>
      <c r="C20" s="102" t="s">
        <v>31</v>
      </c>
      <c r="D20" s="102"/>
      <c r="E20" s="102"/>
      <c r="F20" s="102"/>
      <c r="G20" s="102"/>
      <c r="H20" s="102"/>
      <c r="I20" s="102"/>
      <c r="J20" s="34"/>
      <c r="K20" s="14"/>
    </row>
    <row r="21" spans="1:11" x14ac:dyDescent="0.15">
      <c r="A21" s="14"/>
      <c r="B21" s="33" t="s">
        <v>29</v>
      </c>
      <c r="C21" s="102" t="s">
        <v>32</v>
      </c>
      <c r="D21" s="102"/>
      <c r="E21" s="102"/>
      <c r="F21" s="102"/>
      <c r="G21" s="102"/>
      <c r="H21" s="102"/>
      <c r="I21" s="102"/>
      <c r="J21" s="34"/>
      <c r="K21" s="14"/>
    </row>
    <row r="22" spans="1:11" x14ac:dyDescent="0.15">
      <c r="A22" s="14"/>
      <c r="B22" s="33" t="s">
        <v>43</v>
      </c>
      <c r="C22" s="102" t="s">
        <v>33</v>
      </c>
      <c r="D22" s="102"/>
      <c r="E22" s="102"/>
      <c r="F22" s="102"/>
      <c r="G22" s="102"/>
      <c r="H22" s="102"/>
      <c r="I22" s="102"/>
      <c r="J22" s="34"/>
      <c r="K22" s="14"/>
    </row>
  </sheetData>
  <sheetProtection algorithmName="SHA-512" hashValue="QCrqAkhOmqoI9LZHPkUK9fVdO7h7LXLZIoTceOJe2nDXnrgSjg1n/HSTXFh6nS3JjZROF5kFMfMxoHuEMXUqnw==" saltValue="zS/HZItJ3f+EMObqlPEi1g==" spinCount="100000" sheet="1" objects="1" scenarios="1" formatCells="0" formatRows="0"/>
  <mergeCells count="14">
    <mergeCell ref="C21:I21"/>
    <mergeCell ref="C22:I22"/>
    <mergeCell ref="C11:D11"/>
    <mergeCell ref="C12:D12"/>
    <mergeCell ref="B16:C16"/>
    <mergeCell ref="B17:C17"/>
    <mergeCell ref="C13:D13"/>
    <mergeCell ref="C20:I20"/>
    <mergeCell ref="J11:K11"/>
    <mergeCell ref="J12:K12"/>
    <mergeCell ref="G11:I11"/>
    <mergeCell ref="G12:I12"/>
    <mergeCell ref="G13:I13"/>
    <mergeCell ref="J13:K13"/>
  </mergeCells>
  <phoneticPr fontId="2"/>
  <pageMargins left="0.70866141732283472" right="0.70866141732283472" top="0.74803149606299213" bottom="0.74803149606299213" header="0.31496062992125984" footer="0.31496062992125984"/>
  <pageSetup paperSize="9"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C108"/>
  <sheetViews>
    <sheetView showGridLines="0" view="pageBreakPreview" zoomScale="80" zoomScaleNormal="100" zoomScaleSheetLayoutView="80" workbookViewId="0"/>
  </sheetViews>
  <sheetFormatPr defaultColWidth="8.75" defaultRowHeight="14.25" x14ac:dyDescent="0.15"/>
  <cols>
    <col min="1" max="1" width="14.125" style="10" customWidth="1"/>
    <col min="2" max="2" width="46.25" style="10" customWidth="1"/>
    <col min="3" max="3" width="46.25" style="7" customWidth="1"/>
    <col min="4" max="16384" width="8.75" style="7"/>
  </cols>
  <sheetData>
    <row r="1" spans="1:3" x14ac:dyDescent="0.15">
      <c r="A1" s="36"/>
      <c r="B1" s="36"/>
      <c r="C1" s="37" t="str">
        <f>'MPS(input)'!K1</f>
        <v>Monitoring Spreadsheet: JCM_PH_AM002_ver01.0</v>
      </c>
    </row>
    <row r="2" spans="1:3" x14ac:dyDescent="0.15">
      <c r="A2" s="36"/>
      <c r="B2" s="36"/>
      <c r="C2" s="37" t="str">
        <f>'MPS(input)'!K2</f>
        <v>Reference Number: PH003</v>
      </c>
    </row>
    <row r="3" spans="1:3" ht="15.75" x14ac:dyDescent="0.15">
      <c r="A3" s="109" t="s">
        <v>82</v>
      </c>
      <c r="B3" s="109"/>
      <c r="C3" s="109"/>
    </row>
    <row r="4" spans="1:3" x14ac:dyDescent="0.15">
      <c r="A4" s="36"/>
      <c r="B4" s="36"/>
      <c r="C4" s="38"/>
    </row>
    <row r="5" spans="1:3" ht="15" x14ac:dyDescent="0.15">
      <c r="A5" s="39"/>
      <c r="B5" s="39" t="s">
        <v>52</v>
      </c>
      <c r="C5" s="39" t="s">
        <v>50</v>
      </c>
    </row>
    <row r="6" spans="1:3" ht="18.75" x14ac:dyDescent="0.15">
      <c r="A6" s="39" t="s">
        <v>53</v>
      </c>
      <c r="B6" s="40" t="s">
        <v>87</v>
      </c>
      <c r="C6" s="40" t="s">
        <v>88</v>
      </c>
    </row>
    <row r="7" spans="1:3" ht="30" x14ac:dyDescent="0.15">
      <c r="A7" s="107" t="s">
        <v>46</v>
      </c>
      <c r="B7" s="40" t="s">
        <v>72</v>
      </c>
      <c r="C7" s="40" t="s">
        <v>83</v>
      </c>
    </row>
    <row r="8" spans="1:3" ht="16.5" x14ac:dyDescent="0.15">
      <c r="A8" s="108"/>
      <c r="B8" s="41" t="s">
        <v>42</v>
      </c>
      <c r="C8" s="41" t="s">
        <v>54</v>
      </c>
    </row>
    <row r="9" spans="1:3" x14ac:dyDescent="0.15">
      <c r="A9" s="4">
        <v>1</v>
      </c>
      <c r="B9" s="9">
        <f>534494/1000</f>
        <v>534.49400000000003</v>
      </c>
      <c r="C9" s="35">
        <v>0.50700000000000001</v>
      </c>
    </row>
    <row r="10" spans="1:3" x14ac:dyDescent="0.15">
      <c r="A10" s="4">
        <v>2</v>
      </c>
      <c r="B10" s="9">
        <f>1041392/1000</f>
        <v>1041.3920000000001</v>
      </c>
      <c r="C10" s="35">
        <v>0.50700000000000001</v>
      </c>
    </row>
    <row r="11" spans="1:3" x14ac:dyDescent="0.15">
      <c r="A11" s="4">
        <v>3</v>
      </c>
      <c r="B11" s="9"/>
      <c r="C11" s="35"/>
    </row>
    <row r="12" spans="1:3" x14ac:dyDescent="0.15">
      <c r="A12" s="4">
        <v>4</v>
      </c>
      <c r="B12" s="9"/>
      <c r="C12" s="35"/>
    </row>
    <row r="13" spans="1:3" x14ac:dyDescent="0.15">
      <c r="A13" s="4">
        <v>5</v>
      </c>
      <c r="B13" s="9"/>
      <c r="C13" s="35"/>
    </row>
    <row r="14" spans="1:3" x14ac:dyDescent="0.15">
      <c r="A14" s="4">
        <v>6</v>
      </c>
      <c r="B14" s="9"/>
      <c r="C14" s="35"/>
    </row>
    <row r="15" spans="1:3" x14ac:dyDescent="0.15">
      <c r="A15" s="4">
        <v>7</v>
      </c>
      <c r="B15" s="9"/>
      <c r="C15" s="35"/>
    </row>
    <row r="16" spans="1:3" x14ac:dyDescent="0.15">
      <c r="A16" s="4">
        <v>8</v>
      </c>
      <c r="B16" s="9"/>
      <c r="C16" s="35"/>
    </row>
    <row r="17" spans="1:3" x14ac:dyDescent="0.15">
      <c r="A17" s="4">
        <v>9</v>
      </c>
      <c r="B17" s="9"/>
      <c r="C17" s="35"/>
    </row>
    <row r="18" spans="1:3" x14ac:dyDescent="0.15">
      <c r="A18" s="4">
        <v>10</v>
      </c>
      <c r="B18" s="9"/>
      <c r="C18" s="35"/>
    </row>
    <row r="19" spans="1:3" x14ac:dyDescent="0.15">
      <c r="A19" s="4">
        <v>11</v>
      </c>
      <c r="B19" s="9"/>
      <c r="C19" s="35"/>
    </row>
    <row r="20" spans="1:3" x14ac:dyDescent="0.15">
      <c r="A20" s="4">
        <v>12</v>
      </c>
      <c r="B20" s="9"/>
      <c r="C20" s="35"/>
    </row>
    <row r="21" spans="1:3" x14ac:dyDescent="0.15">
      <c r="A21" s="4">
        <v>13</v>
      </c>
      <c r="B21" s="9"/>
      <c r="C21" s="35"/>
    </row>
    <row r="22" spans="1:3" x14ac:dyDescent="0.15">
      <c r="A22" s="4">
        <v>14</v>
      </c>
      <c r="B22" s="9"/>
      <c r="C22" s="35"/>
    </row>
    <row r="23" spans="1:3" x14ac:dyDescent="0.15">
      <c r="A23" s="4">
        <v>15</v>
      </c>
      <c r="B23" s="9"/>
      <c r="C23" s="35"/>
    </row>
    <row r="24" spans="1:3" x14ac:dyDescent="0.15">
      <c r="A24" s="4">
        <v>16</v>
      </c>
      <c r="B24" s="9"/>
      <c r="C24" s="35"/>
    </row>
    <row r="25" spans="1:3" x14ac:dyDescent="0.15">
      <c r="A25" s="4">
        <v>17</v>
      </c>
      <c r="B25" s="9"/>
      <c r="C25" s="35"/>
    </row>
    <row r="26" spans="1:3" x14ac:dyDescent="0.15">
      <c r="A26" s="4">
        <v>18</v>
      </c>
      <c r="B26" s="9"/>
      <c r="C26" s="35"/>
    </row>
    <row r="27" spans="1:3" x14ac:dyDescent="0.15">
      <c r="A27" s="4">
        <v>19</v>
      </c>
      <c r="B27" s="9"/>
      <c r="C27" s="35"/>
    </row>
    <row r="28" spans="1:3" x14ac:dyDescent="0.15">
      <c r="A28" s="4">
        <v>20</v>
      </c>
      <c r="B28" s="9"/>
      <c r="C28" s="35"/>
    </row>
    <row r="29" spans="1:3" x14ac:dyDescent="0.15">
      <c r="A29" s="4">
        <v>21</v>
      </c>
      <c r="B29" s="9"/>
      <c r="C29" s="35"/>
    </row>
    <row r="30" spans="1:3" x14ac:dyDescent="0.15">
      <c r="A30" s="4">
        <v>22</v>
      </c>
      <c r="B30" s="9"/>
      <c r="C30" s="35"/>
    </row>
    <row r="31" spans="1:3" x14ac:dyDescent="0.15">
      <c r="A31" s="4">
        <v>23</v>
      </c>
      <c r="B31" s="9"/>
      <c r="C31" s="35"/>
    </row>
    <row r="32" spans="1:3" x14ac:dyDescent="0.15">
      <c r="A32" s="4">
        <v>24</v>
      </c>
      <c r="B32" s="9"/>
      <c r="C32" s="35"/>
    </row>
    <row r="33" spans="1:3" x14ac:dyDescent="0.15">
      <c r="A33" s="4">
        <v>25</v>
      </c>
      <c r="B33" s="9"/>
      <c r="C33" s="35"/>
    </row>
    <row r="34" spans="1:3" x14ac:dyDescent="0.15">
      <c r="A34" s="4">
        <v>26</v>
      </c>
      <c r="B34" s="9"/>
      <c r="C34" s="35"/>
    </row>
    <row r="35" spans="1:3" x14ac:dyDescent="0.15">
      <c r="A35" s="4">
        <v>27</v>
      </c>
      <c r="B35" s="9"/>
      <c r="C35" s="35"/>
    </row>
    <row r="36" spans="1:3" x14ac:dyDescent="0.15">
      <c r="A36" s="4">
        <v>28</v>
      </c>
      <c r="B36" s="9"/>
      <c r="C36" s="35"/>
    </row>
    <row r="37" spans="1:3" x14ac:dyDescent="0.15">
      <c r="A37" s="4">
        <v>29</v>
      </c>
      <c r="B37" s="9"/>
      <c r="C37" s="35"/>
    </row>
    <row r="38" spans="1:3" x14ac:dyDescent="0.15">
      <c r="A38" s="4">
        <v>30</v>
      </c>
      <c r="B38" s="9"/>
      <c r="C38" s="35"/>
    </row>
    <row r="39" spans="1:3" x14ac:dyDescent="0.15">
      <c r="A39" s="4">
        <v>31</v>
      </c>
      <c r="B39" s="9"/>
      <c r="C39" s="35"/>
    </row>
    <row r="40" spans="1:3" x14ac:dyDescent="0.15">
      <c r="A40" s="4">
        <v>32</v>
      </c>
      <c r="B40" s="9"/>
      <c r="C40" s="35"/>
    </row>
    <row r="41" spans="1:3" x14ac:dyDescent="0.15">
      <c r="A41" s="4">
        <v>33</v>
      </c>
      <c r="B41" s="9"/>
      <c r="C41" s="35"/>
    </row>
    <row r="42" spans="1:3" x14ac:dyDescent="0.15">
      <c r="A42" s="4">
        <v>34</v>
      </c>
      <c r="B42" s="9"/>
      <c r="C42" s="35"/>
    </row>
    <row r="43" spans="1:3" x14ac:dyDescent="0.15">
      <c r="A43" s="4">
        <v>35</v>
      </c>
      <c r="B43" s="9"/>
      <c r="C43" s="35"/>
    </row>
    <row r="44" spans="1:3" x14ac:dyDescent="0.15">
      <c r="A44" s="4">
        <v>36</v>
      </c>
      <c r="B44" s="9"/>
      <c r="C44" s="35"/>
    </row>
    <row r="45" spans="1:3" x14ac:dyDescent="0.15">
      <c r="A45" s="4">
        <v>37</v>
      </c>
      <c r="B45" s="9"/>
      <c r="C45" s="35"/>
    </row>
    <row r="46" spans="1:3" x14ac:dyDescent="0.15">
      <c r="A46" s="4">
        <v>38</v>
      </c>
      <c r="B46" s="9"/>
      <c r="C46" s="35"/>
    </row>
    <row r="47" spans="1:3" x14ac:dyDescent="0.15">
      <c r="A47" s="4">
        <v>39</v>
      </c>
      <c r="B47" s="9"/>
      <c r="C47" s="35"/>
    </row>
    <row r="48" spans="1:3" x14ac:dyDescent="0.15">
      <c r="A48" s="4">
        <v>40</v>
      </c>
      <c r="B48" s="9"/>
      <c r="C48" s="35"/>
    </row>
    <row r="49" spans="1:3" x14ac:dyDescent="0.15">
      <c r="A49" s="4">
        <v>41</v>
      </c>
      <c r="B49" s="9"/>
      <c r="C49" s="35"/>
    </row>
    <row r="50" spans="1:3" x14ac:dyDescent="0.15">
      <c r="A50" s="4">
        <v>42</v>
      </c>
      <c r="B50" s="9"/>
      <c r="C50" s="35"/>
    </row>
    <row r="51" spans="1:3" x14ac:dyDescent="0.15">
      <c r="A51" s="4">
        <v>43</v>
      </c>
      <c r="B51" s="9"/>
      <c r="C51" s="35"/>
    </row>
    <row r="52" spans="1:3" x14ac:dyDescent="0.15">
      <c r="A52" s="4">
        <v>44</v>
      </c>
      <c r="B52" s="9"/>
      <c r="C52" s="35"/>
    </row>
    <row r="53" spans="1:3" x14ac:dyDescent="0.15">
      <c r="A53" s="4">
        <v>45</v>
      </c>
      <c r="B53" s="9"/>
      <c r="C53" s="35"/>
    </row>
    <row r="54" spans="1:3" x14ac:dyDescent="0.15">
      <c r="A54" s="4">
        <v>46</v>
      </c>
      <c r="B54" s="9"/>
      <c r="C54" s="35"/>
    </row>
    <row r="55" spans="1:3" x14ac:dyDescent="0.15">
      <c r="A55" s="4">
        <v>47</v>
      </c>
      <c r="B55" s="9"/>
      <c r="C55" s="35"/>
    </row>
    <row r="56" spans="1:3" x14ac:dyDescent="0.15">
      <c r="A56" s="4">
        <v>48</v>
      </c>
      <c r="B56" s="9"/>
      <c r="C56" s="35"/>
    </row>
    <row r="57" spans="1:3" x14ac:dyDescent="0.15">
      <c r="A57" s="4">
        <v>49</v>
      </c>
      <c r="B57" s="9"/>
      <c r="C57" s="35"/>
    </row>
    <row r="58" spans="1:3" x14ac:dyDescent="0.15">
      <c r="A58" s="4">
        <v>50</v>
      </c>
      <c r="B58" s="9"/>
      <c r="C58" s="35"/>
    </row>
    <row r="59" spans="1:3" x14ac:dyDescent="0.15">
      <c r="A59" s="4">
        <v>51</v>
      </c>
      <c r="B59" s="9"/>
      <c r="C59" s="35"/>
    </row>
    <row r="60" spans="1:3" x14ac:dyDescent="0.15">
      <c r="A60" s="4">
        <v>52</v>
      </c>
      <c r="B60" s="9"/>
      <c r="C60" s="35"/>
    </row>
    <row r="61" spans="1:3" x14ac:dyDescent="0.15">
      <c r="A61" s="4">
        <v>53</v>
      </c>
      <c r="B61" s="9"/>
      <c r="C61" s="35"/>
    </row>
    <row r="62" spans="1:3" x14ac:dyDescent="0.15">
      <c r="A62" s="4">
        <v>54</v>
      </c>
      <c r="B62" s="9"/>
      <c r="C62" s="35"/>
    </row>
    <row r="63" spans="1:3" x14ac:dyDescent="0.15">
      <c r="A63" s="4">
        <v>55</v>
      </c>
      <c r="B63" s="9"/>
      <c r="C63" s="35"/>
    </row>
    <row r="64" spans="1:3" x14ac:dyDescent="0.15">
      <c r="A64" s="4">
        <v>56</v>
      </c>
      <c r="B64" s="9"/>
      <c r="C64" s="35"/>
    </row>
    <row r="65" spans="1:3" x14ac:dyDescent="0.15">
      <c r="A65" s="4">
        <v>57</v>
      </c>
      <c r="B65" s="9"/>
      <c r="C65" s="35"/>
    </row>
    <row r="66" spans="1:3" x14ac:dyDescent="0.15">
      <c r="A66" s="4">
        <v>58</v>
      </c>
      <c r="B66" s="9"/>
      <c r="C66" s="35"/>
    </row>
    <row r="67" spans="1:3" x14ac:dyDescent="0.15">
      <c r="A67" s="4">
        <v>59</v>
      </c>
      <c r="B67" s="9"/>
      <c r="C67" s="35"/>
    </row>
    <row r="68" spans="1:3" x14ac:dyDescent="0.15">
      <c r="A68" s="4">
        <v>60</v>
      </c>
      <c r="B68" s="9"/>
      <c r="C68" s="35"/>
    </row>
    <row r="69" spans="1:3" x14ac:dyDescent="0.15">
      <c r="A69" s="4">
        <v>61</v>
      </c>
      <c r="B69" s="9"/>
      <c r="C69" s="35"/>
    </row>
    <row r="70" spans="1:3" x14ac:dyDescent="0.15">
      <c r="A70" s="4">
        <v>62</v>
      </c>
      <c r="B70" s="9"/>
      <c r="C70" s="35"/>
    </row>
    <row r="71" spans="1:3" x14ac:dyDescent="0.15">
      <c r="A71" s="4">
        <v>63</v>
      </c>
      <c r="B71" s="9"/>
      <c r="C71" s="35"/>
    </row>
    <row r="72" spans="1:3" x14ac:dyDescent="0.15">
      <c r="A72" s="4">
        <v>64</v>
      </c>
      <c r="B72" s="9"/>
      <c r="C72" s="35"/>
    </row>
    <row r="73" spans="1:3" x14ac:dyDescent="0.15">
      <c r="A73" s="4">
        <v>65</v>
      </c>
      <c r="B73" s="9"/>
      <c r="C73" s="35"/>
    </row>
    <row r="74" spans="1:3" x14ac:dyDescent="0.15">
      <c r="A74" s="4">
        <v>66</v>
      </c>
      <c r="B74" s="9"/>
      <c r="C74" s="35"/>
    </row>
    <row r="75" spans="1:3" x14ac:dyDescent="0.15">
      <c r="A75" s="4">
        <v>67</v>
      </c>
      <c r="B75" s="9"/>
      <c r="C75" s="35"/>
    </row>
    <row r="76" spans="1:3" x14ac:dyDescent="0.15">
      <c r="A76" s="4">
        <v>68</v>
      </c>
      <c r="B76" s="9"/>
      <c r="C76" s="35"/>
    </row>
    <row r="77" spans="1:3" x14ac:dyDescent="0.15">
      <c r="A77" s="4">
        <v>69</v>
      </c>
      <c r="B77" s="9"/>
      <c r="C77" s="35"/>
    </row>
    <row r="78" spans="1:3" x14ac:dyDescent="0.15">
      <c r="A78" s="4">
        <v>70</v>
      </c>
      <c r="B78" s="9"/>
      <c r="C78" s="35"/>
    </row>
    <row r="79" spans="1:3" x14ac:dyDescent="0.15">
      <c r="A79" s="4">
        <v>71</v>
      </c>
      <c r="B79" s="9"/>
      <c r="C79" s="35"/>
    </row>
    <row r="80" spans="1:3" x14ac:dyDescent="0.15">
      <c r="A80" s="4">
        <v>72</v>
      </c>
      <c r="B80" s="9"/>
      <c r="C80" s="35"/>
    </row>
    <row r="81" spans="1:3" x14ac:dyDescent="0.15">
      <c r="A81" s="4">
        <v>73</v>
      </c>
      <c r="B81" s="9"/>
      <c r="C81" s="35"/>
    </row>
    <row r="82" spans="1:3" x14ac:dyDescent="0.15">
      <c r="A82" s="4">
        <v>74</v>
      </c>
      <c r="B82" s="9"/>
      <c r="C82" s="35"/>
    </row>
    <row r="83" spans="1:3" x14ac:dyDescent="0.15">
      <c r="A83" s="4">
        <v>75</v>
      </c>
      <c r="B83" s="9"/>
      <c r="C83" s="35"/>
    </row>
    <row r="84" spans="1:3" x14ac:dyDescent="0.15">
      <c r="A84" s="4">
        <v>76</v>
      </c>
      <c r="B84" s="9"/>
      <c r="C84" s="35"/>
    </row>
    <row r="85" spans="1:3" x14ac:dyDescent="0.15">
      <c r="A85" s="4">
        <v>77</v>
      </c>
      <c r="B85" s="9"/>
      <c r="C85" s="35"/>
    </row>
    <row r="86" spans="1:3" x14ac:dyDescent="0.15">
      <c r="A86" s="4">
        <v>78</v>
      </c>
      <c r="B86" s="9"/>
      <c r="C86" s="35"/>
    </row>
    <row r="87" spans="1:3" x14ac:dyDescent="0.15">
      <c r="A87" s="4">
        <v>79</v>
      </c>
      <c r="B87" s="9"/>
      <c r="C87" s="35"/>
    </row>
    <row r="88" spans="1:3" x14ac:dyDescent="0.15">
      <c r="A88" s="4">
        <v>80</v>
      </c>
      <c r="B88" s="9"/>
      <c r="C88" s="35"/>
    </row>
    <row r="89" spans="1:3" x14ac:dyDescent="0.15">
      <c r="A89" s="4">
        <v>81</v>
      </c>
      <c r="B89" s="9"/>
      <c r="C89" s="35"/>
    </row>
    <row r="90" spans="1:3" x14ac:dyDescent="0.15">
      <c r="A90" s="4">
        <v>82</v>
      </c>
      <c r="B90" s="9"/>
      <c r="C90" s="35"/>
    </row>
    <row r="91" spans="1:3" x14ac:dyDescent="0.15">
      <c r="A91" s="4">
        <v>83</v>
      </c>
      <c r="B91" s="9"/>
      <c r="C91" s="35"/>
    </row>
    <row r="92" spans="1:3" x14ac:dyDescent="0.15">
      <c r="A92" s="4">
        <v>84</v>
      </c>
      <c r="B92" s="9"/>
      <c r="C92" s="35"/>
    </row>
    <row r="93" spans="1:3" x14ac:dyDescent="0.15">
      <c r="A93" s="4">
        <v>85</v>
      </c>
      <c r="B93" s="9"/>
      <c r="C93" s="35"/>
    </row>
    <row r="94" spans="1:3" x14ac:dyDescent="0.15">
      <c r="A94" s="4">
        <v>86</v>
      </c>
      <c r="B94" s="9"/>
      <c r="C94" s="35"/>
    </row>
    <row r="95" spans="1:3" x14ac:dyDescent="0.15">
      <c r="A95" s="4">
        <v>87</v>
      </c>
      <c r="B95" s="9"/>
      <c r="C95" s="35"/>
    </row>
    <row r="96" spans="1:3" x14ac:dyDescent="0.15">
      <c r="A96" s="4">
        <v>88</v>
      </c>
      <c r="B96" s="9"/>
      <c r="C96" s="35"/>
    </row>
    <row r="97" spans="1:3" x14ac:dyDescent="0.15">
      <c r="A97" s="4">
        <v>89</v>
      </c>
      <c r="B97" s="9"/>
      <c r="C97" s="35"/>
    </row>
    <row r="98" spans="1:3" x14ac:dyDescent="0.15">
      <c r="A98" s="4">
        <v>90</v>
      </c>
      <c r="B98" s="9"/>
      <c r="C98" s="35"/>
    </row>
    <row r="99" spans="1:3" x14ac:dyDescent="0.15">
      <c r="A99" s="4">
        <v>91</v>
      </c>
      <c r="B99" s="9"/>
      <c r="C99" s="35"/>
    </row>
    <row r="100" spans="1:3" x14ac:dyDescent="0.15">
      <c r="A100" s="4">
        <v>92</v>
      </c>
      <c r="B100" s="9"/>
      <c r="C100" s="35"/>
    </row>
    <row r="101" spans="1:3" x14ac:dyDescent="0.15">
      <c r="A101" s="4">
        <v>93</v>
      </c>
      <c r="B101" s="9"/>
      <c r="C101" s="35"/>
    </row>
    <row r="102" spans="1:3" x14ac:dyDescent="0.15">
      <c r="A102" s="4">
        <v>94</v>
      </c>
      <c r="B102" s="9"/>
      <c r="C102" s="35"/>
    </row>
    <row r="103" spans="1:3" x14ac:dyDescent="0.15">
      <c r="A103" s="4">
        <v>95</v>
      </c>
      <c r="B103" s="9"/>
      <c r="C103" s="35"/>
    </row>
    <row r="104" spans="1:3" x14ac:dyDescent="0.15">
      <c r="A104" s="4">
        <v>96</v>
      </c>
      <c r="B104" s="9"/>
      <c r="C104" s="35"/>
    </row>
    <row r="105" spans="1:3" x14ac:dyDescent="0.15">
      <c r="A105" s="4">
        <v>97</v>
      </c>
      <c r="B105" s="9"/>
      <c r="C105" s="35"/>
    </row>
    <row r="106" spans="1:3" x14ac:dyDescent="0.15">
      <c r="A106" s="4">
        <v>98</v>
      </c>
      <c r="B106" s="9"/>
      <c r="C106" s="35"/>
    </row>
    <row r="107" spans="1:3" x14ac:dyDescent="0.15">
      <c r="A107" s="4">
        <v>99</v>
      </c>
      <c r="B107" s="9"/>
      <c r="C107" s="35"/>
    </row>
    <row r="108" spans="1:3" x14ac:dyDescent="0.15">
      <c r="A108" s="4">
        <v>100</v>
      </c>
      <c r="B108" s="9"/>
      <c r="C108" s="35"/>
    </row>
  </sheetData>
  <sheetProtection algorithmName="SHA-512" hashValue="Qj51LblQ4KB61fkNDE2djtqHxqp7xzL/EPzY6w506Ssfn/3gzrJ0qWiRHQUtZyhkQX1TygKo30y5cf5rKYWFsQ==" saltValue="tKt21GV+5dAsgybMpq3l4g==" spinCount="100000" sheet="1" objects="1" scenarios="1" formatCells="0" formatRows="0"/>
  <dataConsolidate/>
  <mergeCells count="2">
    <mergeCell ref="A7:A8"/>
    <mergeCell ref="A3:C3"/>
  </mergeCells>
  <phoneticPr fontId="15"/>
  <dataValidations count="1">
    <dataValidation type="list" allowBlank="1" showInputMessage="1" showErrorMessage="1" sqref="C9:C108" xr:uid="{00000000-0002-0000-0100-000000000000}">
      <formula1>"0.507, 0.468, 0.533"</formula1>
    </dataValidation>
  </dataValidations>
  <pageMargins left="0.7" right="0.7" top="0.75" bottom="0.75" header="0.3" footer="0.3"/>
  <pageSetup paperSize="9"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A5"/>
  <sheetViews>
    <sheetView workbookViewId="0">
      <selection activeCell="C9" sqref="C9"/>
    </sheetView>
  </sheetViews>
  <sheetFormatPr defaultRowHeight="13.5" x14ac:dyDescent="0.15"/>
  <cols>
    <col min="1" max="1" width="13.75" bestFit="1" customWidth="1"/>
  </cols>
  <sheetData>
    <row r="1" spans="1:1" x14ac:dyDescent="0.15">
      <c r="A1" s="5">
        <v>0.32</v>
      </c>
    </row>
    <row r="2" spans="1:1" x14ac:dyDescent="0.15">
      <c r="A2">
        <v>0.72599999999999998</v>
      </c>
    </row>
    <row r="3" spans="1:1" x14ac:dyDescent="0.15">
      <c r="A3">
        <v>0.48099999999999998</v>
      </c>
    </row>
    <row r="4" spans="1:1" x14ac:dyDescent="0.15">
      <c r="A4">
        <v>0.40699999999999997</v>
      </c>
    </row>
    <row r="5" spans="1:1" x14ac:dyDescent="0.15">
      <c r="A5">
        <v>0.53300000000000003</v>
      </c>
    </row>
  </sheetData>
  <phoneticPr fontId="15"/>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K22"/>
  <sheetViews>
    <sheetView showGridLines="0" view="pageBreakPreview" zoomScale="80" zoomScaleNormal="100" zoomScaleSheetLayoutView="80" workbookViewId="0"/>
  </sheetViews>
  <sheetFormatPr defaultColWidth="9" defaultRowHeight="14.25" x14ac:dyDescent="0.15"/>
  <cols>
    <col min="1" max="4" width="3.625" style="1" customWidth="1"/>
    <col min="5" max="5" width="65" style="1" customWidth="1"/>
    <col min="6" max="8" width="12.625" style="1" customWidth="1"/>
    <col min="9" max="9" width="12.625" style="2" customWidth="1"/>
    <col min="10" max="16384" width="9" style="1"/>
  </cols>
  <sheetData>
    <row r="1" spans="1:11" x14ac:dyDescent="0.15">
      <c r="A1" s="14"/>
      <c r="B1" s="14"/>
      <c r="C1" s="14"/>
      <c r="D1" s="14"/>
      <c r="E1" s="14"/>
      <c r="F1" s="14"/>
      <c r="G1" s="14"/>
      <c r="H1" s="14"/>
      <c r="I1" s="15" t="str">
        <f>'MPS(input)'!K1</f>
        <v>Monitoring Spreadsheet: JCM_PH_AM002_ver01.0</v>
      </c>
    </row>
    <row r="2" spans="1:11" x14ac:dyDescent="0.15">
      <c r="A2" s="14"/>
      <c r="B2" s="14"/>
      <c r="C2" s="14"/>
      <c r="D2" s="14"/>
      <c r="E2" s="14"/>
      <c r="F2" s="14"/>
      <c r="G2" s="14"/>
      <c r="H2" s="14"/>
      <c r="I2" s="15" t="str">
        <f>'MPS(input)'!K2</f>
        <v>Reference Number: PH003</v>
      </c>
    </row>
    <row r="3" spans="1:11" ht="15.75" x14ac:dyDescent="0.15">
      <c r="A3" s="110" t="s">
        <v>84</v>
      </c>
      <c r="B3" s="110"/>
      <c r="C3" s="110"/>
      <c r="D3" s="110"/>
      <c r="E3" s="110"/>
      <c r="F3" s="110"/>
      <c r="G3" s="110"/>
      <c r="H3" s="110"/>
      <c r="I3" s="110"/>
    </row>
    <row r="4" spans="1:11" x14ac:dyDescent="0.15">
      <c r="A4" s="14"/>
      <c r="B4" s="14"/>
      <c r="C4" s="14"/>
      <c r="D4" s="14"/>
      <c r="E4" s="14"/>
      <c r="F4" s="14"/>
      <c r="G4" s="14"/>
      <c r="H4" s="14"/>
      <c r="I4" s="42"/>
    </row>
    <row r="5" spans="1:11" ht="15.75" thickBot="1" x14ac:dyDescent="0.2">
      <c r="A5" s="43" t="s">
        <v>2</v>
      </c>
      <c r="B5" s="44"/>
      <c r="C5" s="44"/>
      <c r="D5" s="44"/>
      <c r="E5" s="45"/>
      <c r="F5" s="46" t="s">
        <v>6</v>
      </c>
      <c r="G5" s="47" t="s">
        <v>0</v>
      </c>
      <c r="H5" s="46" t="s">
        <v>1</v>
      </c>
      <c r="I5" s="48" t="s">
        <v>7</v>
      </c>
    </row>
    <row r="6" spans="1:11" ht="19.5" thickBot="1" x14ac:dyDescent="0.2">
      <c r="A6" s="49"/>
      <c r="B6" s="50" t="s">
        <v>34</v>
      </c>
      <c r="C6" s="50"/>
      <c r="D6" s="50"/>
      <c r="E6" s="50"/>
      <c r="F6" s="51" t="s">
        <v>47</v>
      </c>
      <c r="G6" s="52">
        <f>G12-G14</f>
        <v>798.9742020000001</v>
      </c>
      <c r="H6" s="53" t="s">
        <v>37</v>
      </c>
      <c r="I6" s="54" t="s">
        <v>38</v>
      </c>
    </row>
    <row r="7" spans="1:11" ht="15" x14ac:dyDescent="0.15">
      <c r="A7" s="43" t="s">
        <v>3</v>
      </c>
      <c r="B7" s="44"/>
      <c r="C7" s="44"/>
      <c r="D7" s="44"/>
      <c r="E7" s="45"/>
      <c r="F7" s="45"/>
      <c r="G7" s="55"/>
      <c r="H7" s="45"/>
      <c r="I7" s="46"/>
      <c r="J7" s="8"/>
      <c r="K7" s="8"/>
    </row>
    <row r="8" spans="1:11" ht="18.75" x14ac:dyDescent="0.15">
      <c r="A8" s="56"/>
      <c r="B8" s="57" t="s">
        <v>51</v>
      </c>
      <c r="C8" s="58"/>
      <c r="D8" s="58"/>
      <c r="E8" s="59"/>
      <c r="F8" s="60"/>
      <c r="G8" s="61"/>
      <c r="H8" s="62"/>
      <c r="I8" s="63"/>
    </row>
    <row r="9" spans="1:11" ht="18.75" x14ac:dyDescent="0.15">
      <c r="A9" s="56"/>
      <c r="B9" s="64"/>
      <c r="C9" s="111" t="s">
        <v>62</v>
      </c>
      <c r="D9" s="112"/>
      <c r="E9" s="113"/>
      <c r="F9" s="65" t="s">
        <v>45</v>
      </c>
      <c r="G9" s="66"/>
      <c r="H9" s="67" t="s">
        <v>49</v>
      </c>
      <c r="I9" s="68" t="s">
        <v>58</v>
      </c>
    </row>
    <row r="10" spans="1:11" ht="18.75" x14ac:dyDescent="0.15">
      <c r="A10" s="56"/>
      <c r="B10" s="64"/>
      <c r="C10" s="111" t="s">
        <v>63</v>
      </c>
      <c r="D10" s="112"/>
      <c r="E10" s="113"/>
      <c r="F10" s="65" t="s">
        <v>55</v>
      </c>
      <c r="G10" s="69">
        <v>0.53300000000000003</v>
      </c>
      <c r="H10" s="70" t="s">
        <v>56</v>
      </c>
      <c r="I10" s="71" t="s">
        <v>57</v>
      </c>
    </row>
    <row r="11" spans="1:11" ht="15" x14ac:dyDescent="0.15">
      <c r="A11" s="43" t="s">
        <v>4</v>
      </c>
      <c r="B11" s="45"/>
      <c r="C11" s="44"/>
      <c r="D11" s="46"/>
      <c r="E11" s="46"/>
      <c r="F11" s="46"/>
      <c r="G11" s="45"/>
      <c r="H11" s="45"/>
      <c r="I11" s="46"/>
    </row>
    <row r="12" spans="1:11" ht="18.75" x14ac:dyDescent="0.15">
      <c r="A12" s="56"/>
      <c r="B12" s="72" t="s">
        <v>35</v>
      </c>
      <c r="C12" s="50"/>
      <c r="D12" s="50"/>
      <c r="E12" s="50"/>
      <c r="F12" s="73" t="s">
        <v>47</v>
      </c>
      <c r="G12" s="74">
        <f>SUMPRODUCT('MPS(input_separate)'!B7:B106,'MPS(input_separate)'!C7:C106)</f>
        <v>798.9742020000001</v>
      </c>
      <c r="H12" s="73" t="s">
        <v>48</v>
      </c>
      <c r="I12" s="75" t="s">
        <v>39</v>
      </c>
    </row>
    <row r="13" spans="1:11" ht="15" x14ac:dyDescent="0.15">
      <c r="A13" s="43" t="s">
        <v>5</v>
      </c>
      <c r="B13" s="44"/>
      <c r="C13" s="44"/>
      <c r="D13" s="44"/>
      <c r="E13" s="45"/>
      <c r="F13" s="46"/>
      <c r="G13" s="45"/>
      <c r="H13" s="45"/>
      <c r="I13" s="46"/>
    </row>
    <row r="14" spans="1:11" ht="18.75" x14ac:dyDescent="0.15">
      <c r="A14" s="56"/>
      <c r="B14" s="76" t="s">
        <v>36</v>
      </c>
      <c r="C14" s="77"/>
      <c r="D14" s="77"/>
      <c r="E14" s="77"/>
      <c r="F14" s="73" t="s">
        <v>47</v>
      </c>
      <c r="G14" s="73">
        <v>0</v>
      </c>
      <c r="H14" s="73" t="s">
        <v>37</v>
      </c>
      <c r="I14" s="75" t="s">
        <v>40</v>
      </c>
    </row>
    <row r="15" spans="1:11" x14ac:dyDescent="0.15">
      <c r="A15" s="78"/>
      <c r="B15" s="78"/>
      <c r="C15" s="78"/>
      <c r="D15" s="78"/>
      <c r="E15" s="78"/>
      <c r="F15" s="79"/>
      <c r="G15" s="80"/>
      <c r="H15" s="80"/>
      <c r="I15" s="81"/>
    </row>
    <row r="16" spans="1:11" x14ac:dyDescent="0.15">
      <c r="A16" s="78"/>
      <c r="B16" s="78"/>
      <c r="C16" s="78"/>
      <c r="D16" s="78"/>
      <c r="E16" s="78" t="s">
        <v>61</v>
      </c>
      <c r="F16" s="79"/>
      <c r="G16" s="80"/>
      <c r="H16" s="80"/>
      <c r="I16" s="81"/>
    </row>
    <row r="17" spans="1:9" ht="18.75" x14ac:dyDescent="0.15">
      <c r="A17" s="14"/>
      <c r="B17" s="14"/>
      <c r="C17" s="14"/>
      <c r="D17" s="14"/>
      <c r="E17" s="82" t="s">
        <v>64</v>
      </c>
      <c r="F17" s="31"/>
      <c r="G17" s="14"/>
      <c r="H17" s="14"/>
      <c r="I17" s="42"/>
    </row>
    <row r="18" spans="1:9" ht="33" x14ac:dyDescent="0.15">
      <c r="A18" s="14"/>
      <c r="B18" s="14"/>
      <c r="C18" s="14"/>
      <c r="D18" s="14"/>
      <c r="E18" s="83" t="s">
        <v>60</v>
      </c>
      <c r="F18" s="84" t="s">
        <v>59</v>
      </c>
      <c r="G18" s="85" t="s">
        <v>65</v>
      </c>
      <c r="H18" s="86" t="s">
        <v>66</v>
      </c>
      <c r="I18" s="42"/>
    </row>
    <row r="19" spans="1:9" ht="18.75" x14ac:dyDescent="0.15">
      <c r="A19" s="14"/>
      <c r="B19" s="14"/>
      <c r="C19" s="14"/>
      <c r="D19" s="14"/>
      <c r="E19" s="87" t="s">
        <v>69</v>
      </c>
      <c r="F19" s="88" t="s">
        <v>45</v>
      </c>
      <c r="G19" s="89">
        <v>0.50700000000000001</v>
      </c>
      <c r="H19" s="89">
        <v>0.50700000000000001</v>
      </c>
      <c r="I19" s="42"/>
    </row>
    <row r="20" spans="1:9" ht="18.75" x14ac:dyDescent="0.15">
      <c r="A20" s="14"/>
      <c r="B20" s="14"/>
      <c r="C20" s="14"/>
      <c r="D20" s="14"/>
      <c r="E20" s="87" t="s">
        <v>70</v>
      </c>
      <c r="F20" s="88" t="s">
        <v>45</v>
      </c>
      <c r="G20" s="89">
        <v>0.46800000000000003</v>
      </c>
      <c r="H20" s="89">
        <v>0.46800000000000003</v>
      </c>
      <c r="I20" s="42"/>
    </row>
    <row r="21" spans="1:9" ht="18.75" x14ac:dyDescent="0.15">
      <c r="A21" s="14"/>
      <c r="B21" s="14"/>
      <c r="C21" s="14"/>
      <c r="D21" s="14"/>
      <c r="E21" s="90" t="s">
        <v>67</v>
      </c>
      <c r="F21" s="14"/>
      <c r="G21" s="14"/>
      <c r="H21" s="14"/>
      <c r="I21" s="42"/>
    </row>
    <row r="22" spans="1:9" ht="18.75" x14ac:dyDescent="0.15">
      <c r="A22" s="14"/>
      <c r="B22" s="14"/>
      <c r="C22" s="14"/>
      <c r="D22" s="14"/>
      <c r="E22" s="87" t="s">
        <v>71</v>
      </c>
      <c r="F22" s="88" t="s">
        <v>55</v>
      </c>
      <c r="G22" s="88">
        <v>0.53300000000000003</v>
      </c>
      <c r="H22" s="14"/>
      <c r="I22" s="42"/>
    </row>
  </sheetData>
  <sheetProtection algorithmName="SHA-512" hashValue="4p50gRS8+um1A92s/qixviKFXFg0/D2ijCleZ02BJItmDSFWmuZqrHHvaGsaiX91HPjQVPF6k4v62FCT5dYYIg==" saltValue="agteCWhMZWoCOIWzrwKUMQ==" spinCount="100000" sheet="1" objects="1" scenarios="1"/>
  <mergeCells count="3">
    <mergeCell ref="A3:I3"/>
    <mergeCell ref="C9:E9"/>
    <mergeCell ref="C10:E10"/>
  </mergeCells>
  <phoneticPr fontId="2"/>
  <pageMargins left="0.70866141732283472" right="0.70866141732283472" top="0.74803149606299213" bottom="0.74803149606299213" header="0.31496062992125984" footer="0.31496062992125984"/>
  <pageSetup paperSize="9" scale="62"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7F78D-A5B4-43BD-B729-452CE1AE3C69}">
  <sheetPr>
    <tabColor theme="3" tint="0.39997558519241921"/>
  </sheetPr>
  <dimension ref="A1:C12"/>
  <sheetViews>
    <sheetView showGridLines="0" view="pageBreakPreview" zoomScale="80" zoomScaleNormal="80" zoomScaleSheetLayoutView="80" workbookViewId="0"/>
  </sheetViews>
  <sheetFormatPr defaultRowHeight="13.5" x14ac:dyDescent="0.15"/>
  <cols>
    <col min="1" max="1" width="3.625" style="91" customWidth="1"/>
    <col min="2" max="2" width="42.875" style="91" customWidth="1"/>
    <col min="3" max="3" width="45.875" style="91" customWidth="1"/>
    <col min="4" max="256" width="8.75" style="91"/>
    <col min="257" max="257" width="3.625" style="91" customWidth="1"/>
    <col min="258" max="258" width="36.375" style="91" customWidth="1"/>
    <col min="259" max="259" width="49.125" style="91" customWidth="1"/>
    <col min="260" max="512" width="8.75" style="91"/>
    <col min="513" max="513" width="3.625" style="91" customWidth="1"/>
    <col min="514" max="514" width="36.375" style="91" customWidth="1"/>
    <col min="515" max="515" width="49.125" style="91" customWidth="1"/>
    <col min="516" max="768" width="8.75" style="91"/>
    <col min="769" max="769" width="3.625" style="91" customWidth="1"/>
    <col min="770" max="770" width="36.375" style="91" customWidth="1"/>
    <col min="771" max="771" width="49.125" style="91" customWidth="1"/>
    <col min="772" max="1024" width="8.75" style="91"/>
    <col min="1025" max="1025" width="3.625" style="91" customWidth="1"/>
    <col min="1026" max="1026" width="36.375" style="91" customWidth="1"/>
    <col min="1027" max="1027" width="49.125" style="91" customWidth="1"/>
    <col min="1028" max="1280" width="8.75" style="91"/>
    <col min="1281" max="1281" width="3.625" style="91" customWidth="1"/>
    <col min="1282" max="1282" width="36.375" style="91" customWidth="1"/>
    <col min="1283" max="1283" width="49.125" style="91" customWidth="1"/>
    <col min="1284" max="1536" width="8.75" style="91"/>
    <col min="1537" max="1537" width="3.625" style="91" customWidth="1"/>
    <col min="1538" max="1538" width="36.375" style="91" customWidth="1"/>
    <col min="1539" max="1539" width="49.125" style="91" customWidth="1"/>
    <col min="1540" max="1792" width="8.75" style="91"/>
    <col min="1793" max="1793" width="3.625" style="91" customWidth="1"/>
    <col min="1794" max="1794" width="36.375" style="91" customWidth="1"/>
    <col min="1795" max="1795" width="49.125" style="91" customWidth="1"/>
    <col min="1796" max="2048" width="8.75" style="91"/>
    <col min="2049" max="2049" width="3.625" style="91" customWidth="1"/>
    <col min="2050" max="2050" width="36.375" style="91" customWidth="1"/>
    <col min="2051" max="2051" width="49.125" style="91" customWidth="1"/>
    <col min="2052" max="2304" width="8.75" style="91"/>
    <col min="2305" max="2305" width="3.625" style="91" customWidth="1"/>
    <col min="2306" max="2306" width="36.375" style="91" customWidth="1"/>
    <col min="2307" max="2307" width="49.125" style="91" customWidth="1"/>
    <col min="2308" max="2560" width="8.75" style="91"/>
    <col min="2561" max="2561" width="3.625" style="91" customWidth="1"/>
    <col min="2562" max="2562" width="36.375" style="91" customWidth="1"/>
    <col min="2563" max="2563" width="49.125" style="91" customWidth="1"/>
    <col min="2564" max="2816" width="8.75" style="91"/>
    <col min="2817" max="2817" width="3.625" style="91" customWidth="1"/>
    <col min="2818" max="2818" width="36.375" style="91" customWidth="1"/>
    <col min="2819" max="2819" width="49.125" style="91" customWidth="1"/>
    <col min="2820" max="3072" width="8.75" style="91"/>
    <col min="3073" max="3073" width="3.625" style="91" customWidth="1"/>
    <col min="3074" max="3074" width="36.375" style="91" customWidth="1"/>
    <col min="3075" max="3075" width="49.125" style="91" customWidth="1"/>
    <col min="3076" max="3328" width="8.75" style="91"/>
    <col min="3329" max="3329" width="3.625" style="91" customWidth="1"/>
    <col min="3330" max="3330" width="36.375" style="91" customWidth="1"/>
    <col min="3331" max="3331" width="49.125" style="91" customWidth="1"/>
    <col min="3332" max="3584" width="8.75" style="91"/>
    <col min="3585" max="3585" width="3.625" style="91" customWidth="1"/>
    <col min="3586" max="3586" width="36.375" style="91" customWidth="1"/>
    <col min="3587" max="3587" width="49.125" style="91" customWidth="1"/>
    <col min="3588" max="3840" width="8.75" style="91"/>
    <col min="3841" max="3841" width="3.625" style="91" customWidth="1"/>
    <col min="3842" max="3842" width="36.375" style="91" customWidth="1"/>
    <col min="3843" max="3843" width="49.125" style="91" customWidth="1"/>
    <col min="3844" max="4096" width="8.75" style="91"/>
    <col min="4097" max="4097" width="3.625" style="91" customWidth="1"/>
    <col min="4098" max="4098" width="36.375" style="91" customWidth="1"/>
    <col min="4099" max="4099" width="49.125" style="91" customWidth="1"/>
    <col min="4100" max="4352" width="8.75" style="91"/>
    <col min="4353" max="4353" width="3.625" style="91" customWidth="1"/>
    <col min="4354" max="4354" width="36.375" style="91" customWidth="1"/>
    <col min="4355" max="4355" width="49.125" style="91" customWidth="1"/>
    <col min="4356" max="4608" width="8.75" style="91"/>
    <col min="4609" max="4609" width="3.625" style="91" customWidth="1"/>
    <col min="4610" max="4610" width="36.375" style="91" customWidth="1"/>
    <col min="4611" max="4611" width="49.125" style="91" customWidth="1"/>
    <col min="4612" max="4864" width="8.75" style="91"/>
    <col min="4865" max="4865" width="3.625" style="91" customWidth="1"/>
    <col min="4866" max="4866" width="36.375" style="91" customWidth="1"/>
    <col min="4867" max="4867" width="49.125" style="91" customWidth="1"/>
    <col min="4868" max="5120" width="8.75" style="91"/>
    <col min="5121" max="5121" width="3.625" style="91" customWidth="1"/>
    <col min="5122" max="5122" width="36.375" style="91" customWidth="1"/>
    <col min="5123" max="5123" width="49.125" style="91" customWidth="1"/>
    <col min="5124" max="5376" width="8.75" style="91"/>
    <col min="5377" max="5377" width="3.625" style="91" customWidth="1"/>
    <col min="5378" max="5378" width="36.375" style="91" customWidth="1"/>
    <col min="5379" max="5379" width="49.125" style="91" customWidth="1"/>
    <col min="5380" max="5632" width="8.75" style="91"/>
    <col min="5633" max="5633" width="3.625" style="91" customWidth="1"/>
    <col min="5634" max="5634" width="36.375" style="91" customWidth="1"/>
    <col min="5635" max="5635" width="49.125" style="91" customWidth="1"/>
    <col min="5636" max="5888" width="8.75" style="91"/>
    <col min="5889" max="5889" width="3.625" style="91" customWidth="1"/>
    <col min="5890" max="5890" width="36.375" style="91" customWidth="1"/>
    <col min="5891" max="5891" width="49.125" style="91" customWidth="1"/>
    <col min="5892" max="6144" width="8.75" style="91"/>
    <col min="6145" max="6145" width="3.625" style="91" customWidth="1"/>
    <col min="6146" max="6146" width="36.375" style="91" customWidth="1"/>
    <col min="6147" max="6147" width="49.125" style="91" customWidth="1"/>
    <col min="6148" max="6400" width="8.75" style="91"/>
    <col min="6401" max="6401" width="3.625" style="91" customWidth="1"/>
    <col min="6402" max="6402" width="36.375" style="91" customWidth="1"/>
    <col min="6403" max="6403" width="49.125" style="91" customWidth="1"/>
    <col min="6404" max="6656" width="8.75" style="91"/>
    <col min="6657" max="6657" width="3.625" style="91" customWidth="1"/>
    <col min="6658" max="6658" width="36.375" style="91" customWidth="1"/>
    <col min="6659" max="6659" width="49.125" style="91" customWidth="1"/>
    <col min="6660" max="6912" width="8.75" style="91"/>
    <col min="6913" max="6913" width="3.625" style="91" customWidth="1"/>
    <col min="6914" max="6914" width="36.375" style="91" customWidth="1"/>
    <col min="6915" max="6915" width="49.125" style="91" customWidth="1"/>
    <col min="6916" max="7168" width="8.75" style="91"/>
    <col min="7169" max="7169" width="3.625" style="91" customWidth="1"/>
    <col min="7170" max="7170" width="36.375" style="91" customWidth="1"/>
    <col min="7171" max="7171" width="49.125" style="91" customWidth="1"/>
    <col min="7172" max="7424" width="8.75" style="91"/>
    <col min="7425" max="7425" width="3.625" style="91" customWidth="1"/>
    <col min="7426" max="7426" width="36.375" style="91" customWidth="1"/>
    <col min="7427" max="7427" width="49.125" style="91" customWidth="1"/>
    <col min="7428" max="7680" width="8.75" style="91"/>
    <col min="7681" max="7681" width="3.625" style="91" customWidth="1"/>
    <col min="7682" max="7682" width="36.375" style="91" customWidth="1"/>
    <col min="7683" max="7683" width="49.125" style="91" customWidth="1"/>
    <col min="7684" max="7936" width="8.75" style="91"/>
    <col min="7937" max="7937" width="3.625" style="91" customWidth="1"/>
    <col min="7938" max="7938" width="36.375" style="91" customWidth="1"/>
    <col min="7939" max="7939" width="49.125" style="91" customWidth="1"/>
    <col min="7940" max="8192" width="8.75" style="91"/>
    <col min="8193" max="8193" width="3.625" style="91" customWidth="1"/>
    <col min="8194" max="8194" width="36.375" style="91" customWidth="1"/>
    <col min="8195" max="8195" width="49.125" style="91" customWidth="1"/>
    <col min="8196" max="8448" width="8.75" style="91"/>
    <col min="8449" max="8449" width="3.625" style="91" customWidth="1"/>
    <col min="8450" max="8450" width="36.375" style="91" customWidth="1"/>
    <col min="8451" max="8451" width="49.125" style="91" customWidth="1"/>
    <col min="8452" max="8704" width="8.75" style="91"/>
    <col min="8705" max="8705" width="3.625" style="91" customWidth="1"/>
    <col min="8706" max="8706" width="36.375" style="91" customWidth="1"/>
    <col min="8707" max="8707" width="49.125" style="91" customWidth="1"/>
    <col min="8708" max="8960" width="8.75" style="91"/>
    <col min="8961" max="8961" width="3.625" style="91" customWidth="1"/>
    <col min="8962" max="8962" width="36.375" style="91" customWidth="1"/>
    <col min="8963" max="8963" width="49.125" style="91" customWidth="1"/>
    <col min="8964" max="9216" width="8.75" style="91"/>
    <col min="9217" max="9217" width="3.625" style="91" customWidth="1"/>
    <col min="9218" max="9218" width="36.375" style="91" customWidth="1"/>
    <col min="9219" max="9219" width="49.125" style="91" customWidth="1"/>
    <col min="9220" max="9472" width="8.75" style="91"/>
    <col min="9473" max="9473" width="3.625" style="91" customWidth="1"/>
    <col min="9474" max="9474" width="36.375" style="91" customWidth="1"/>
    <col min="9475" max="9475" width="49.125" style="91" customWidth="1"/>
    <col min="9476" max="9728" width="8.75" style="91"/>
    <col min="9729" max="9729" width="3.625" style="91" customWidth="1"/>
    <col min="9730" max="9730" width="36.375" style="91" customWidth="1"/>
    <col min="9731" max="9731" width="49.125" style="91" customWidth="1"/>
    <col min="9732" max="9984" width="8.75" style="91"/>
    <col min="9985" max="9985" width="3.625" style="91" customWidth="1"/>
    <col min="9986" max="9986" width="36.375" style="91" customWidth="1"/>
    <col min="9987" max="9987" width="49.125" style="91" customWidth="1"/>
    <col min="9988" max="10240" width="8.75" style="91"/>
    <col min="10241" max="10241" width="3.625" style="91" customWidth="1"/>
    <col min="10242" max="10242" width="36.375" style="91" customWidth="1"/>
    <col min="10243" max="10243" width="49.125" style="91" customWidth="1"/>
    <col min="10244" max="10496" width="8.75" style="91"/>
    <col min="10497" max="10497" width="3.625" style="91" customWidth="1"/>
    <col min="10498" max="10498" width="36.375" style="91" customWidth="1"/>
    <col min="10499" max="10499" width="49.125" style="91" customWidth="1"/>
    <col min="10500" max="10752" width="8.75" style="91"/>
    <col min="10753" max="10753" width="3.625" style="91" customWidth="1"/>
    <col min="10754" max="10754" width="36.375" style="91" customWidth="1"/>
    <col min="10755" max="10755" width="49.125" style="91" customWidth="1"/>
    <col min="10756" max="11008" width="8.75" style="91"/>
    <col min="11009" max="11009" width="3.625" style="91" customWidth="1"/>
    <col min="11010" max="11010" width="36.375" style="91" customWidth="1"/>
    <col min="11011" max="11011" width="49.125" style="91" customWidth="1"/>
    <col min="11012" max="11264" width="8.75" style="91"/>
    <col min="11265" max="11265" width="3.625" style="91" customWidth="1"/>
    <col min="11266" max="11266" width="36.375" style="91" customWidth="1"/>
    <col min="11267" max="11267" width="49.125" style="91" customWidth="1"/>
    <col min="11268" max="11520" width="8.75" style="91"/>
    <col min="11521" max="11521" width="3.625" style="91" customWidth="1"/>
    <col min="11522" max="11522" width="36.375" style="91" customWidth="1"/>
    <col min="11523" max="11523" width="49.125" style="91" customWidth="1"/>
    <col min="11524" max="11776" width="8.75" style="91"/>
    <col min="11777" max="11777" width="3.625" style="91" customWidth="1"/>
    <col min="11778" max="11778" width="36.375" style="91" customWidth="1"/>
    <col min="11779" max="11779" width="49.125" style="91" customWidth="1"/>
    <col min="11780" max="12032" width="8.75" style="91"/>
    <col min="12033" max="12033" width="3.625" style="91" customWidth="1"/>
    <col min="12034" max="12034" width="36.375" style="91" customWidth="1"/>
    <col min="12035" max="12035" width="49.125" style="91" customWidth="1"/>
    <col min="12036" max="12288" width="8.75" style="91"/>
    <col min="12289" max="12289" width="3.625" style="91" customWidth="1"/>
    <col min="12290" max="12290" width="36.375" style="91" customWidth="1"/>
    <col min="12291" max="12291" width="49.125" style="91" customWidth="1"/>
    <col min="12292" max="12544" width="8.75" style="91"/>
    <col min="12545" max="12545" width="3.625" style="91" customWidth="1"/>
    <col min="12546" max="12546" width="36.375" style="91" customWidth="1"/>
    <col min="12547" max="12547" width="49.125" style="91" customWidth="1"/>
    <col min="12548" max="12800" width="8.75" style="91"/>
    <col min="12801" max="12801" width="3.625" style="91" customWidth="1"/>
    <col min="12802" max="12802" width="36.375" style="91" customWidth="1"/>
    <col min="12803" max="12803" width="49.125" style="91" customWidth="1"/>
    <col min="12804" max="13056" width="8.75" style="91"/>
    <col min="13057" max="13057" width="3.625" style="91" customWidth="1"/>
    <col min="13058" max="13058" width="36.375" style="91" customWidth="1"/>
    <col min="13059" max="13059" width="49.125" style="91" customWidth="1"/>
    <col min="13060" max="13312" width="8.75" style="91"/>
    <col min="13313" max="13313" width="3.625" style="91" customWidth="1"/>
    <col min="13314" max="13314" width="36.375" style="91" customWidth="1"/>
    <col min="13315" max="13315" width="49.125" style="91" customWidth="1"/>
    <col min="13316" max="13568" width="8.75" style="91"/>
    <col min="13569" max="13569" width="3.625" style="91" customWidth="1"/>
    <col min="13570" max="13570" width="36.375" style="91" customWidth="1"/>
    <col min="13571" max="13571" width="49.125" style="91" customWidth="1"/>
    <col min="13572" max="13824" width="8.75" style="91"/>
    <col min="13825" max="13825" width="3.625" style="91" customWidth="1"/>
    <col min="13826" max="13826" width="36.375" style="91" customWidth="1"/>
    <col min="13827" max="13827" width="49.125" style="91" customWidth="1"/>
    <col min="13828" max="14080" width="8.75" style="91"/>
    <col min="14081" max="14081" width="3.625" style="91" customWidth="1"/>
    <col min="14082" max="14082" width="36.375" style="91" customWidth="1"/>
    <col min="14083" max="14083" width="49.125" style="91" customWidth="1"/>
    <col min="14084" max="14336" width="8.75" style="91"/>
    <col min="14337" max="14337" width="3.625" style="91" customWidth="1"/>
    <col min="14338" max="14338" width="36.375" style="91" customWidth="1"/>
    <col min="14339" max="14339" width="49.125" style="91" customWidth="1"/>
    <col min="14340" max="14592" width="8.75" style="91"/>
    <col min="14593" max="14593" width="3.625" style="91" customWidth="1"/>
    <col min="14594" max="14594" width="36.375" style="91" customWidth="1"/>
    <col min="14595" max="14595" width="49.125" style="91" customWidth="1"/>
    <col min="14596" max="14848" width="8.75" style="91"/>
    <col min="14849" max="14849" width="3.625" style="91" customWidth="1"/>
    <col min="14850" max="14850" width="36.375" style="91" customWidth="1"/>
    <col min="14851" max="14851" width="49.125" style="91" customWidth="1"/>
    <col min="14852" max="15104" width="8.75" style="91"/>
    <col min="15105" max="15105" width="3.625" style="91" customWidth="1"/>
    <col min="15106" max="15106" width="36.375" style="91" customWidth="1"/>
    <col min="15107" max="15107" width="49.125" style="91" customWidth="1"/>
    <col min="15108" max="15360" width="8.75" style="91"/>
    <col min="15361" max="15361" width="3.625" style="91" customWidth="1"/>
    <col min="15362" max="15362" width="36.375" style="91" customWidth="1"/>
    <col min="15363" max="15363" width="49.125" style="91" customWidth="1"/>
    <col min="15364" max="15616" width="8.75" style="91"/>
    <col min="15617" max="15617" width="3.625" style="91" customWidth="1"/>
    <col min="15618" max="15618" width="36.375" style="91" customWidth="1"/>
    <col min="15619" max="15619" width="49.125" style="91" customWidth="1"/>
    <col min="15620" max="15872" width="8.75" style="91"/>
    <col min="15873" max="15873" width="3.625" style="91" customWidth="1"/>
    <col min="15874" max="15874" width="36.375" style="91" customWidth="1"/>
    <col min="15875" max="15875" width="49.125" style="91" customWidth="1"/>
    <col min="15876" max="16128" width="8.75" style="91"/>
    <col min="16129" max="16129" width="3.625" style="91" customWidth="1"/>
    <col min="16130" max="16130" width="36.375" style="91" customWidth="1"/>
    <col min="16131" max="16131" width="49.125" style="91" customWidth="1"/>
    <col min="16132" max="16384" width="8.75" style="91"/>
  </cols>
  <sheetData>
    <row r="1" spans="1:3" ht="14.25" x14ac:dyDescent="0.15">
      <c r="C1" s="92" t="str">
        <f>'MPS(input)'!K1</f>
        <v>Monitoring Spreadsheet: JCM_PH_AM002_ver01.0</v>
      </c>
    </row>
    <row r="2" spans="1:3" ht="14.25" x14ac:dyDescent="0.15">
      <c r="C2" s="92" t="str">
        <f>'MPS(input)'!K2</f>
        <v>Reference Number: PH003</v>
      </c>
    </row>
    <row r="3" spans="1:3" ht="15.75" x14ac:dyDescent="0.15">
      <c r="A3" s="114" t="s">
        <v>89</v>
      </c>
      <c r="B3" s="114"/>
      <c r="C3" s="114"/>
    </row>
    <row r="5" spans="1:3" ht="15" x14ac:dyDescent="0.15">
      <c r="B5" s="93" t="s">
        <v>90</v>
      </c>
      <c r="C5" s="93" t="s">
        <v>91</v>
      </c>
    </row>
    <row r="6" spans="1:3" ht="54" customHeight="1" x14ac:dyDescent="0.15">
      <c r="B6" s="94" t="s">
        <v>105</v>
      </c>
      <c r="C6" s="94" t="s">
        <v>106</v>
      </c>
    </row>
    <row r="7" spans="1:3" ht="54" customHeight="1" x14ac:dyDescent="0.15">
      <c r="B7" s="94" t="s">
        <v>107</v>
      </c>
      <c r="C7" s="94" t="s">
        <v>115</v>
      </c>
    </row>
    <row r="8" spans="1:3" ht="54" customHeight="1" x14ac:dyDescent="0.15">
      <c r="B8" s="94" t="s">
        <v>108</v>
      </c>
      <c r="C8" s="94" t="s">
        <v>109</v>
      </c>
    </row>
    <row r="9" spans="1:3" ht="54" customHeight="1" x14ac:dyDescent="0.15">
      <c r="B9" s="94"/>
      <c r="C9" s="94"/>
    </row>
    <row r="10" spans="1:3" ht="54" customHeight="1" x14ac:dyDescent="0.15">
      <c r="B10" s="94"/>
      <c r="C10" s="94"/>
    </row>
    <row r="11" spans="1:3" ht="54" customHeight="1" x14ac:dyDescent="0.15">
      <c r="B11" s="94"/>
      <c r="C11" s="94"/>
    </row>
    <row r="12" spans="1:3" ht="54" customHeight="1" x14ac:dyDescent="0.15">
      <c r="B12" s="94"/>
      <c r="C12" s="94"/>
    </row>
  </sheetData>
  <sheetProtection algorithmName="SHA-512" hashValue="sISvS+TMqNKY+Bld1jWqlbAzmwQ0m1dDqc3XGRU4fMYd3GD7fwzJgRmKbXWkuhPt4fTgWPNbLMcexwHejvZLpw==" saltValue="8zmB3Gyf6jNOGwTvT5DVxA==" spinCount="100000" sheet="1" formatCells="0" formatRows="0" insertRows="0"/>
  <mergeCells count="1">
    <mergeCell ref="A3:C3"/>
  </mergeCells>
  <phoneticPr fontId="15"/>
  <pageMargins left="0.70866141732283472" right="0.70866141732283472" top="0.74803149606299213" bottom="0.74803149606299213" header="0.31496062992125984" footer="0.31496062992125984"/>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F7A5B-A694-4849-86CD-91FAE4741993}">
  <sheetPr>
    <tabColor theme="5" tint="0.39997558519241921"/>
    <pageSetUpPr fitToPage="1"/>
  </sheetPr>
  <dimension ref="A1:L22"/>
  <sheetViews>
    <sheetView showGridLines="0" view="pageBreakPreview" zoomScale="80" zoomScaleNormal="80" zoomScaleSheetLayoutView="80" workbookViewId="0"/>
  </sheetViews>
  <sheetFormatPr defaultColWidth="9" defaultRowHeight="14.25" x14ac:dyDescent="0.15"/>
  <cols>
    <col min="1" max="1" width="3.625" style="1" customWidth="1"/>
    <col min="2" max="2" width="18.125" style="1" customWidth="1"/>
    <col min="3" max="4" width="13.625" style="1" customWidth="1"/>
    <col min="5" max="5" width="25.5" style="1" customWidth="1"/>
    <col min="6" max="9" width="13.625" style="1" customWidth="1"/>
    <col min="10" max="10" width="73.25" style="1" customWidth="1"/>
    <col min="11" max="12" width="13.625" style="1" customWidth="1"/>
    <col min="13" max="16384" width="9" style="1"/>
  </cols>
  <sheetData>
    <row r="1" spans="1:12" x14ac:dyDescent="0.15">
      <c r="A1" s="14"/>
      <c r="B1" s="14"/>
      <c r="C1" s="14"/>
      <c r="D1" s="14"/>
      <c r="E1" s="14"/>
      <c r="F1" s="14"/>
      <c r="G1" s="14"/>
      <c r="H1" s="14"/>
      <c r="I1" s="14"/>
      <c r="J1" s="14"/>
      <c r="K1" s="14"/>
      <c r="L1" s="15" t="str">
        <f>'MPS(input)'!K1</f>
        <v>Monitoring Spreadsheet: JCM_PH_AM002_ver01.0</v>
      </c>
    </row>
    <row r="2" spans="1:12" x14ac:dyDescent="0.15">
      <c r="A2" s="14"/>
      <c r="B2" s="14"/>
      <c r="C2" s="14"/>
      <c r="D2" s="14"/>
      <c r="E2" s="14"/>
      <c r="F2" s="14"/>
      <c r="G2" s="14"/>
      <c r="H2" s="14"/>
      <c r="I2" s="14"/>
      <c r="J2" s="14"/>
      <c r="K2" s="14"/>
      <c r="L2" s="15" t="str">
        <f>'MPS(input)'!K2</f>
        <v>Reference Number: PH003</v>
      </c>
    </row>
    <row r="3" spans="1:12" ht="15.75" x14ac:dyDescent="0.15">
      <c r="A3" s="6" t="s">
        <v>92</v>
      </c>
      <c r="B3" s="17"/>
      <c r="C3" s="17"/>
      <c r="D3" s="17"/>
      <c r="E3" s="17"/>
      <c r="F3" s="17"/>
      <c r="G3" s="17"/>
      <c r="H3" s="17"/>
      <c r="I3" s="17"/>
      <c r="J3" s="17"/>
      <c r="K3" s="17"/>
      <c r="L3" s="18"/>
    </row>
    <row r="4" spans="1:12" x14ac:dyDescent="0.15">
      <c r="A4" s="14"/>
      <c r="B4" s="14"/>
      <c r="C4" s="14"/>
      <c r="D4" s="14"/>
      <c r="E4" s="14"/>
      <c r="F4" s="14"/>
      <c r="G4" s="14"/>
      <c r="H4" s="14"/>
      <c r="I4" s="14"/>
      <c r="J4" s="14"/>
      <c r="K4" s="14"/>
      <c r="L4" s="14"/>
    </row>
    <row r="5" spans="1:12" ht="15" x14ac:dyDescent="0.15">
      <c r="A5" s="19" t="s">
        <v>96</v>
      </c>
      <c r="B5" s="19"/>
      <c r="C5" s="19"/>
      <c r="D5" s="14"/>
      <c r="E5" s="14"/>
      <c r="F5" s="14"/>
      <c r="G5" s="14"/>
      <c r="H5" s="14"/>
      <c r="I5" s="14"/>
      <c r="J5" s="14"/>
      <c r="K5" s="14"/>
      <c r="L5" s="14"/>
    </row>
    <row r="6" spans="1:12" ht="15" x14ac:dyDescent="0.15">
      <c r="A6" s="19"/>
      <c r="B6" s="20" t="s">
        <v>9</v>
      </c>
      <c r="C6" s="20" t="s">
        <v>10</v>
      </c>
      <c r="D6" s="20" t="s">
        <v>11</v>
      </c>
      <c r="E6" s="20" t="s">
        <v>12</v>
      </c>
      <c r="F6" s="20" t="s">
        <v>13</v>
      </c>
      <c r="G6" s="20" t="s">
        <v>14</v>
      </c>
      <c r="H6" s="20" t="s">
        <v>15</v>
      </c>
      <c r="I6" s="20" t="s">
        <v>16</v>
      </c>
      <c r="J6" s="20" t="s">
        <v>17</v>
      </c>
      <c r="K6" s="20" t="s">
        <v>18</v>
      </c>
      <c r="L6" s="20" t="s">
        <v>101</v>
      </c>
    </row>
    <row r="7" spans="1:12" s="3" customFormat="1" ht="30" x14ac:dyDescent="0.15">
      <c r="A7" s="21"/>
      <c r="B7" s="20" t="s">
        <v>102</v>
      </c>
      <c r="C7" s="20" t="s">
        <v>19</v>
      </c>
      <c r="D7" s="20" t="s">
        <v>20</v>
      </c>
      <c r="E7" s="20" t="s">
        <v>21</v>
      </c>
      <c r="F7" s="20" t="s">
        <v>104</v>
      </c>
      <c r="G7" s="20" t="s">
        <v>1</v>
      </c>
      <c r="H7" s="20" t="s">
        <v>24</v>
      </c>
      <c r="I7" s="20" t="s">
        <v>25</v>
      </c>
      <c r="J7" s="20" t="s">
        <v>26</v>
      </c>
      <c r="K7" s="20" t="s">
        <v>27</v>
      </c>
      <c r="L7" s="20" t="s">
        <v>28</v>
      </c>
    </row>
    <row r="8" spans="1:12" ht="211.5" customHeight="1" x14ac:dyDescent="0.15">
      <c r="A8" s="14"/>
      <c r="B8" s="11"/>
      <c r="C8" s="22" t="s">
        <v>41</v>
      </c>
      <c r="D8" s="23" t="s">
        <v>75</v>
      </c>
      <c r="E8" s="24" t="s">
        <v>76</v>
      </c>
      <c r="F8" s="25">
        <f>SUM('MRS(input_separate)'!B9:B108)</f>
        <v>0</v>
      </c>
      <c r="G8" s="23" t="s">
        <v>42</v>
      </c>
      <c r="H8" s="11" t="s">
        <v>43</v>
      </c>
      <c r="I8" s="11" t="s">
        <v>113</v>
      </c>
      <c r="J8" s="12" t="s">
        <v>114</v>
      </c>
      <c r="K8" s="13" t="s">
        <v>44</v>
      </c>
      <c r="L8" s="13" t="s">
        <v>95</v>
      </c>
    </row>
    <row r="9" spans="1:12" x14ac:dyDescent="0.15">
      <c r="A9" s="14"/>
      <c r="B9" s="14"/>
      <c r="C9" s="14"/>
      <c r="D9" s="14"/>
      <c r="E9" s="14"/>
      <c r="F9" s="14"/>
      <c r="G9" s="14"/>
      <c r="H9" s="14"/>
      <c r="I9" s="14"/>
      <c r="J9" s="14"/>
      <c r="K9" s="14"/>
      <c r="L9" s="14"/>
    </row>
    <row r="10" spans="1:12" ht="15" x14ac:dyDescent="0.15">
      <c r="A10" s="19" t="s">
        <v>97</v>
      </c>
      <c r="B10" s="14"/>
      <c r="C10" s="14"/>
      <c r="D10" s="14"/>
      <c r="E10" s="14"/>
      <c r="F10" s="14"/>
      <c r="G10" s="14"/>
      <c r="H10" s="14"/>
      <c r="I10" s="14"/>
      <c r="J10" s="14"/>
      <c r="K10" s="14"/>
      <c r="L10" s="14"/>
    </row>
    <row r="11" spans="1:12" ht="15" x14ac:dyDescent="0.15">
      <c r="A11" s="14"/>
      <c r="B11" s="98" t="s">
        <v>9</v>
      </c>
      <c r="C11" s="98"/>
      <c r="D11" s="98" t="s">
        <v>10</v>
      </c>
      <c r="E11" s="98"/>
      <c r="F11" s="20" t="s">
        <v>11</v>
      </c>
      <c r="G11" s="20" t="s">
        <v>12</v>
      </c>
      <c r="H11" s="98" t="s">
        <v>13</v>
      </c>
      <c r="I11" s="98"/>
      <c r="J11" s="98"/>
      <c r="K11" s="98" t="s">
        <v>14</v>
      </c>
      <c r="L11" s="98"/>
    </row>
    <row r="12" spans="1:12" ht="30" x14ac:dyDescent="0.15">
      <c r="A12" s="14"/>
      <c r="B12" s="98" t="s">
        <v>20</v>
      </c>
      <c r="C12" s="98"/>
      <c r="D12" s="98" t="s">
        <v>21</v>
      </c>
      <c r="E12" s="98"/>
      <c r="F12" s="20" t="s">
        <v>22</v>
      </c>
      <c r="G12" s="20" t="s">
        <v>1</v>
      </c>
      <c r="H12" s="98" t="s">
        <v>25</v>
      </c>
      <c r="I12" s="98"/>
      <c r="J12" s="98"/>
      <c r="K12" s="98" t="s">
        <v>28</v>
      </c>
      <c r="L12" s="98"/>
    </row>
    <row r="13" spans="1:12" ht="198.95" customHeight="1" x14ac:dyDescent="0.15">
      <c r="A13" s="14"/>
      <c r="B13" s="115" t="s">
        <v>78</v>
      </c>
      <c r="C13" s="115"/>
      <c r="D13" s="106" t="s">
        <v>79</v>
      </c>
      <c r="E13" s="106"/>
      <c r="F13" s="27" t="s">
        <v>68</v>
      </c>
      <c r="G13" s="23" t="s">
        <v>56</v>
      </c>
      <c r="H13" s="116" t="str">
        <f>'MPS(input)'!G13</f>
        <v>In case the solar PV system(s) in a proposed project activity is directly connected to a regional grid or connected to a regional grid via an internal grid not connecting to a captive power generator (Case 1), EFRE,grid is set as following:
Luzon-Visayas grid: 0.507 tCO2/MWh, Mindanao grid: 0.468 tCO2/MWh
In the case the solar PV system(s) in a proposed project activity is connected to an internal grid connecting to both a regional grid and a captive power generator (Case 2), EFRE,grid is set as following:
Luzon-Visayas grid: 0.507 tCO2/MWh, Mindanao grid: 0.468 tCO2/MWh
In the case that the solar PV system(s) in a proposed project activity is only connected to an internal grid connecting to a captive power generator (Case 3), EFRE,cap, 0.533 tCO2/MWh is applied.</v>
      </c>
      <c r="I13" s="116"/>
      <c r="J13" s="116"/>
      <c r="K13" s="117" t="str">
        <f>'MPS(input)'!J13</f>
        <v>Input on "MPS(input_separate)" sheet</v>
      </c>
      <c r="L13" s="118"/>
    </row>
    <row r="14" spans="1:12" x14ac:dyDescent="0.15">
      <c r="A14" s="14"/>
      <c r="B14" s="14"/>
      <c r="C14" s="14"/>
      <c r="D14" s="14"/>
      <c r="E14" s="14"/>
      <c r="F14" s="14"/>
      <c r="G14" s="14"/>
      <c r="H14" s="14"/>
      <c r="I14" s="14"/>
      <c r="J14" s="14"/>
      <c r="K14" s="14"/>
      <c r="L14" s="14"/>
    </row>
    <row r="15" spans="1:12" ht="16.5" x14ac:dyDescent="0.15">
      <c r="A15" s="28" t="s">
        <v>98</v>
      </c>
      <c r="B15" s="28"/>
      <c r="C15" s="28"/>
      <c r="D15" s="14"/>
      <c r="E15" s="14"/>
      <c r="F15" s="14"/>
      <c r="G15" s="14"/>
      <c r="H15" s="14"/>
      <c r="I15" s="14"/>
      <c r="J15" s="14"/>
      <c r="K15" s="14"/>
      <c r="L15" s="14"/>
    </row>
    <row r="16" spans="1:12" ht="17.25" thickBot="1" x14ac:dyDescent="0.2">
      <c r="A16" s="14"/>
      <c r="B16" s="95" t="s">
        <v>102</v>
      </c>
      <c r="C16" s="103" t="s">
        <v>81</v>
      </c>
      <c r="D16" s="103"/>
      <c r="E16" s="29" t="s">
        <v>1</v>
      </c>
      <c r="F16" s="14"/>
      <c r="G16" s="14"/>
      <c r="H16" s="14"/>
      <c r="I16" s="14"/>
      <c r="J16" s="14"/>
      <c r="K16" s="14"/>
      <c r="L16" s="14"/>
    </row>
    <row r="17" spans="1:12" ht="19.5" thickBot="1" x14ac:dyDescent="0.2">
      <c r="A17" s="14"/>
      <c r="B17" s="121"/>
      <c r="C17" s="104">
        <f>ROUNDDOWN('MRS(calc_process)'!G6, 0)</f>
        <v>0</v>
      </c>
      <c r="D17" s="105"/>
      <c r="E17" s="30" t="s">
        <v>37</v>
      </c>
      <c r="F17" s="14"/>
      <c r="G17" s="14"/>
      <c r="H17" s="14"/>
      <c r="I17" s="14"/>
      <c r="J17" s="14"/>
      <c r="K17" s="14"/>
      <c r="L17" s="14"/>
    </row>
    <row r="18" spans="1:12" x14ac:dyDescent="0.15">
      <c r="A18" s="14"/>
      <c r="B18" s="31"/>
      <c r="C18" s="31"/>
      <c r="D18" s="31"/>
      <c r="E18" s="14"/>
      <c r="F18" s="14"/>
      <c r="G18" s="32"/>
      <c r="H18" s="32"/>
      <c r="I18" s="14"/>
      <c r="J18" s="14"/>
      <c r="K18" s="14"/>
      <c r="L18" s="14"/>
    </row>
    <row r="19" spans="1:12" ht="15" x14ac:dyDescent="0.15">
      <c r="A19" s="19" t="s">
        <v>8</v>
      </c>
      <c r="B19" s="14"/>
      <c r="C19" s="14"/>
      <c r="D19" s="14"/>
      <c r="E19" s="14"/>
      <c r="F19" s="14"/>
      <c r="G19" s="14"/>
      <c r="H19" s="14"/>
      <c r="I19" s="14"/>
      <c r="J19" s="14"/>
      <c r="K19" s="14"/>
      <c r="L19" s="14"/>
    </row>
    <row r="20" spans="1:12" x14ac:dyDescent="0.15">
      <c r="A20" s="14"/>
      <c r="B20" s="102" t="s">
        <v>30</v>
      </c>
      <c r="C20" s="102"/>
      <c r="D20" s="102" t="s">
        <v>31</v>
      </c>
      <c r="E20" s="102"/>
      <c r="F20" s="102"/>
      <c r="G20" s="102"/>
      <c r="H20" s="102"/>
      <c r="I20" s="102"/>
      <c r="J20" s="102"/>
      <c r="K20" s="34"/>
      <c r="L20" s="14"/>
    </row>
    <row r="21" spans="1:12" x14ac:dyDescent="0.15">
      <c r="A21" s="14"/>
      <c r="B21" s="102" t="s">
        <v>29</v>
      </c>
      <c r="C21" s="102"/>
      <c r="D21" s="102" t="s">
        <v>32</v>
      </c>
      <c r="E21" s="102"/>
      <c r="F21" s="102"/>
      <c r="G21" s="102"/>
      <c r="H21" s="102"/>
      <c r="I21" s="102"/>
      <c r="J21" s="102"/>
      <c r="K21" s="34"/>
      <c r="L21" s="14"/>
    </row>
    <row r="22" spans="1:12" x14ac:dyDescent="0.15">
      <c r="A22" s="14"/>
      <c r="B22" s="102" t="s">
        <v>103</v>
      </c>
      <c r="C22" s="102"/>
      <c r="D22" s="102" t="s">
        <v>33</v>
      </c>
      <c r="E22" s="102"/>
      <c r="F22" s="102"/>
      <c r="G22" s="102"/>
      <c r="H22" s="102"/>
      <c r="I22" s="102"/>
      <c r="J22" s="102"/>
      <c r="K22" s="34"/>
      <c r="L22" s="14"/>
    </row>
  </sheetData>
  <sheetProtection algorithmName="SHA-512" hashValue="Bm61F74EviWwebYi+eTs9eKwkkOhNFuPFvlmJAa9p3jVtoSyzdejSFqRmsTM23hIigww9tXy8gDGZ2a30W3u+w==" saltValue="jw/JM0VmWtCSzUKjUDWPYA==" spinCount="100000" sheet="1" objects="1" scenarios="1" formatCells="0" formatRows="0"/>
  <mergeCells count="20">
    <mergeCell ref="K13:L13"/>
    <mergeCell ref="C16:D16"/>
    <mergeCell ref="C17:D17"/>
    <mergeCell ref="D20:J20"/>
    <mergeCell ref="D11:E11"/>
    <mergeCell ref="H11:J11"/>
    <mergeCell ref="K11:L11"/>
    <mergeCell ref="D12:E12"/>
    <mergeCell ref="H12:J12"/>
    <mergeCell ref="K12:L12"/>
    <mergeCell ref="D21:J21"/>
    <mergeCell ref="D22:J22"/>
    <mergeCell ref="B11:C11"/>
    <mergeCell ref="B12:C12"/>
    <mergeCell ref="B13:C13"/>
    <mergeCell ref="B20:C20"/>
    <mergeCell ref="B21:C21"/>
    <mergeCell ref="B22:C22"/>
    <mergeCell ref="D13:E13"/>
    <mergeCell ref="H13:J13"/>
  </mergeCells>
  <phoneticPr fontId="2"/>
  <pageMargins left="0.70866141732283472" right="0.70866141732283472" top="0.74803149606299213" bottom="0.74803149606299213" header="0.31496062992125984" footer="0.31496062992125984"/>
  <pageSetup paperSize="9" scale="5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D58FB-315F-4BC7-866F-B92FC885E196}">
  <sheetPr>
    <tabColor theme="5" tint="0.39997558519241921"/>
  </sheetPr>
  <dimension ref="A1:C108"/>
  <sheetViews>
    <sheetView showGridLines="0" view="pageBreakPreview" zoomScale="80" zoomScaleNormal="100" zoomScaleSheetLayoutView="80" workbookViewId="0"/>
  </sheetViews>
  <sheetFormatPr defaultColWidth="8.75" defaultRowHeight="14.25" x14ac:dyDescent="0.15"/>
  <cols>
    <col min="1" max="1" width="14.125" style="10" customWidth="1"/>
    <col min="2" max="2" width="46.25" style="10" customWidth="1"/>
    <col min="3" max="3" width="46.25" style="7" customWidth="1"/>
    <col min="4" max="16384" width="8.75" style="7"/>
  </cols>
  <sheetData>
    <row r="1" spans="1:3" x14ac:dyDescent="0.15">
      <c r="A1" s="36"/>
      <c r="B1" s="36"/>
      <c r="C1" s="15" t="str">
        <f>'MPS(input)'!K1</f>
        <v>Monitoring Spreadsheet: JCM_PH_AM002_ver01.0</v>
      </c>
    </row>
    <row r="2" spans="1:3" x14ac:dyDescent="0.15">
      <c r="A2" s="36"/>
      <c r="B2" s="36"/>
      <c r="C2" s="15" t="str">
        <f>'MPS(input)'!K2</f>
        <v>Reference Number: PH003</v>
      </c>
    </row>
    <row r="3" spans="1:3" ht="15.75" x14ac:dyDescent="0.15">
      <c r="A3" s="119" t="s">
        <v>93</v>
      </c>
      <c r="B3" s="119"/>
      <c r="C3" s="119"/>
    </row>
    <row r="4" spans="1:3" x14ac:dyDescent="0.15">
      <c r="A4" s="36"/>
      <c r="B4" s="36"/>
      <c r="C4" s="38"/>
    </row>
    <row r="5" spans="1:3" ht="15" x14ac:dyDescent="0.15">
      <c r="A5" s="39"/>
      <c r="B5" s="39" t="s">
        <v>99</v>
      </c>
      <c r="C5" s="39" t="s">
        <v>100</v>
      </c>
    </row>
    <row r="6" spans="1:3" ht="18.75" x14ac:dyDescent="0.15">
      <c r="A6" s="39" t="s">
        <v>53</v>
      </c>
      <c r="B6" s="40" t="s">
        <v>87</v>
      </c>
      <c r="C6" s="40" t="s">
        <v>88</v>
      </c>
    </row>
    <row r="7" spans="1:3" ht="30" x14ac:dyDescent="0.15">
      <c r="A7" s="107" t="s">
        <v>46</v>
      </c>
      <c r="B7" s="40" t="s">
        <v>72</v>
      </c>
      <c r="C7" s="40" t="s">
        <v>83</v>
      </c>
    </row>
    <row r="8" spans="1:3" ht="16.5" x14ac:dyDescent="0.15">
      <c r="A8" s="108"/>
      <c r="B8" s="41" t="s">
        <v>42</v>
      </c>
      <c r="C8" s="41" t="s">
        <v>54</v>
      </c>
    </row>
    <row r="9" spans="1:3" x14ac:dyDescent="0.15">
      <c r="A9" s="96">
        <v>1</v>
      </c>
      <c r="B9" s="9"/>
      <c r="C9" s="97">
        <f>'MPS(input_separate)'!C9</f>
        <v>0.50700000000000001</v>
      </c>
    </row>
    <row r="10" spans="1:3" x14ac:dyDescent="0.15">
      <c r="A10" s="96">
        <v>2</v>
      </c>
      <c r="B10" s="9"/>
      <c r="C10" s="97">
        <f>'MPS(input_separate)'!C10</f>
        <v>0.50700000000000001</v>
      </c>
    </row>
    <row r="11" spans="1:3" x14ac:dyDescent="0.15">
      <c r="A11" s="96">
        <v>3</v>
      </c>
      <c r="B11" s="9"/>
      <c r="C11" s="97">
        <f>'MPS(input_separate)'!C11</f>
        <v>0</v>
      </c>
    </row>
    <row r="12" spans="1:3" x14ac:dyDescent="0.15">
      <c r="A12" s="96">
        <v>4</v>
      </c>
      <c r="B12" s="9"/>
      <c r="C12" s="97">
        <f>'MPS(input_separate)'!C12</f>
        <v>0</v>
      </c>
    </row>
    <row r="13" spans="1:3" x14ac:dyDescent="0.15">
      <c r="A13" s="96">
        <v>5</v>
      </c>
      <c r="B13" s="9"/>
      <c r="C13" s="97">
        <f>'MPS(input_separate)'!C13</f>
        <v>0</v>
      </c>
    </row>
    <row r="14" spans="1:3" x14ac:dyDescent="0.15">
      <c r="A14" s="96">
        <v>6</v>
      </c>
      <c r="B14" s="9"/>
      <c r="C14" s="97">
        <f>'MPS(input_separate)'!C14</f>
        <v>0</v>
      </c>
    </row>
    <row r="15" spans="1:3" x14ac:dyDescent="0.15">
      <c r="A15" s="96">
        <v>7</v>
      </c>
      <c r="B15" s="9"/>
      <c r="C15" s="97">
        <f>'MPS(input_separate)'!C15</f>
        <v>0</v>
      </c>
    </row>
    <row r="16" spans="1:3" x14ac:dyDescent="0.15">
      <c r="A16" s="96">
        <v>8</v>
      </c>
      <c r="B16" s="9"/>
      <c r="C16" s="97">
        <f>'MPS(input_separate)'!C16</f>
        <v>0</v>
      </c>
    </row>
    <row r="17" spans="1:3" x14ac:dyDescent="0.15">
      <c r="A17" s="96">
        <v>9</v>
      </c>
      <c r="B17" s="9"/>
      <c r="C17" s="97">
        <f>'MPS(input_separate)'!C17</f>
        <v>0</v>
      </c>
    </row>
    <row r="18" spans="1:3" x14ac:dyDescent="0.15">
      <c r="A18" s="96">
        <v>10</v>
      </c>
      <c r="B18" s="9"/>
      <c r="C18" s="97">
        <f>'MPS(input_separate)'!C18</f>
        <v>0</v>
      </c>
    </row>
    <row r="19" spans="1:3" x14ac:dyDescent="0.15">
      <c r="A19" s="96">
        <v>11</v>
      </c>
      <c r="B19" s="9"/>
      <c r="C19" s="97">
        <f>'MPS(input_separate)'!C19</f>
        <v>0</v>
      </c>
    </row>
    <row r="20" spans="1:3" x14ac:dyDescent="0.15">
      <c r="A20" s="96">
        <v>12</v>
      </c>
      <c r="B20" s="9"/>
      <c r="C20" s="97">
        <f>'MPS(input_separate)'!C20</f>
        <v>0</v>
      </c>
    </row>
    <row r="21" spans="1:3" x14ac:dyDescent="0.15">
      <c r="A21" s="96">
        <v>13</v>
      </c>
      <c r="B21" s="9"/>
      <c r="C21" s="97">
        <f>'MPS(input_separate)'!C21</f>
        <v>0</v>
      </c>
    </row>
    <row r="22" spans="1:3" x14ac:dyDescent="0.15">
      <c r="A22" s="96">
        <v>14</v>
      </c>
      <c r="B22" s="9"/>
      <c r="C22" s="97">
        <f>'MPS(input_separate)'!C22</f>
        <v>0</v>
      </c>
    </row>
    <row r="23" spans="1:3" x14ac:dyDescent="0.15">
      <c r="A23" s="96">
        <v>15</v>
      </c>
      <c r="B23" s="9"/>
      <c r="C23" s="97">
        <f>'MPS(input_separate)'!C23</f>
        <v>0</v>
      </c>
    </row>
    <row r="24" spans="1:3" x14ac:dyDescent="0.15">
      <c r="A24" s="96">
        <v>16</v>
      </c>
      <c r="B24" s="9"/>
      <c r="C24" s="97">
        <f>'MPS(input_separate)'!C24</f>
        <v>0</v>
      </c>
    </row>
    <row r="25" spans="1:3" x14ac:dyDescent="0.15">
      <c r="A25" s="96">
        <v>17</v>
      </c>
      <c r="B25" s="9"/>
      <c r="C25" s="97">
        <f>'MPS(input_separate)'!C25</f>
        <v>0</v>
      </c>
    </row>
    <row r="26" spans="1:3" x14ac:dyDescent="0.15">
      <c r="A26" s="96">
        <v>18</v>
      </c>
      <c r="B26" s="9"/>
      <c r="C26" s="97">
        <f>'MPS(input_separate)'!C26</f>
        <v>0</v>
      </c>
    </row>
    <row r="27" spans="1:3" x14ac:dyDescent="0.15">
      <c r="A27" s="96">
        <v>19</v>
      </c>
      <c r="B27" s="9"/>
      <c r="C27" s="97">
        <f>'MPS(input_separate)'!C27</f>
        <v>0</v>
      </c>
    </row>
    <row r="28" spans="1:3" x14ac:dyDescent="0.15">
      <c r="A28" s="96">
        <v>20</v>
      </c>
      <c r="B28" s="9"/>
      <c r="C28" s="97">
        <f>'MPS(input_separate)'!C28</f>
        <v>0</v>
      </c>
    </row>
    <row r="29" spans="1:3" x14ac:dyDescent="0.15">
      <c r="A29" s="96">
        <v>21</v>
      </c>
      <c r="B29" s="9"/>
      <c r="C29" s="97">
        <f>'MPS(input_separate)'!C29</f>
        <v>0</v>
      </c>
    </row>
    <row r="30" spans="1:3" x14ac:dyDescent="0.15">
      <c r="A30" s="96">
        <v>22</v>
      </c>
      <c r="B30" s="9"/>
      <c r="C30" s="97">
        <f>'MPS(input_separate)'!C30</f>
        <v>0</v>
      </c>
    </row>
    <row r="31" spans="1:3" x14ac:dyDescent="0.15">
      <c r="A31" s="96">
        <v>23</v>
      </c>
      <c r="B31" s="9"/>
      <c r="C31" s="97">
        <f>'MPS(input_separate)'!C31</f>
        <v>0</v>
      </c>
    </row>
    <row r="32" spans="1:3" x14ac:dyDescent="0.15">
      <c r="A32" s="96">
        <v>24</v>
      </c>
      <c r="B32" s="9"/>
      <c r="C32" s="97">
        <f>'MPS(input_separate)'!C32</f>
        <v>0</v>
      </c>
    </row>
    <row r="33" spans="1:3" x14ac:dyDescent="0.15">
      <c r="A33" s="96">
        <v>25</v>
      </c>
      <c r="B33" s="9"/>
      <c r="C33" s="97">
        <f>'MPS(input_separate)'!C33</f>
        <v>0</v>
      </c>
    </row>
    <row r="34" spans="1:3" x14ac:dyDescent="0.15">
      <c r="A34" s="96">
        <v>26</v>
      </c>
      <c r="B34" s="9"/>
      <c r="C34" s="97">
        <f>'MPS(input_separate)'!C34</f>
        <v>0</v>
      </c>
    </row>
    <row r="35" spans="1:3" x14ac:dyDescent="0.15">
      <c r="A35" s="96">
        <v>27</v>
      </c>
      <c r="B35" s="9"/>
      <c r="C35" s="97">
        <f>'MPS(input_separate)'!C35</f>
        <v>0</v>
      </c>
    </row>
    <row r="36" spans="1:3" x14ac:dyDescent="0.15">
      <c r="A36" s="96">
        <v>28</v>
      </c>
      <c r="B36" s="9"/>
      <c r="C36" s="97">
        <f>'MPS(input_separate)'!C36</f>
        <v>0</v>
      </c>
    </row>
    <row r="37" spans="1:3" x14ac:dyDescent="0.15">
      <c r="A37" s="96">
        <v>29</v>
      </c>
      <c r="B37" s="9"/>
      <c r="C37" s="97">
        <f>'MPS(input_separate)'!C37</f>
        <v>0</v>
      </c>
    </row>
    <row r="38" spans="1:3" x14ac:dyDescent="0.15">
      <c r="A38" s="96">
        <v>30</v>
      </c>
      <c r="B38" s="9"/>
      <c r="C38" s="97">
        <f>'MPS(input_separate)'!C38</f>
        <v>0</v>
      </c>
    </row>
    <row r="39" spans="1:3" x14ac:dyDescent="0.15">
      <c r="A39" s="96">
        <v>31</v>
      </c>
      <c r="B39" s="9"/>
      <c r="C39" s="97">
        <f>'MPS(input_separate)'!C39</f>
        <v>0</v>
      </c>
    </row>
    <row r="40" spans="1:3" x14ac:dyDescent="0.15">
      <c r="A40" s="96">
        <v>32</v>
      </c>
      <c r="B40" s="9"/>
      <c r="C40" s="97">
        <f>'MPS(input_separate)'!C40</f>
        <v>0</v>
      </c>
    </row>
    <row r="41" spans="1:3" x14ac:dyDescent="0.15">
      <c r="A41" s="96">
        <v>33</v>
      </c>
      <c r="B41" s="9"/>
      <c r="C41" s="97">
        <f>'MPS(input_separate)'!C41</f>
        <v>0</v>
      </c>
    </row>
    <row r="42" spans="1:3" x14ac:dyDescent="0.15">
      <c r="A42" s="96">
        <v>34</v>
      </c>
      <c r="B42" s="9"/>
      <c r="C42" s="97">
        <f>'MPS(input_separate)'!C42</f>
        <v>0</v>
      </c>
    </row>
    <row r="43" spans="1:3" x14ac:dyDescent="0.15">
      <c r="A43" s="96">
        <v>35</v>
      </c>
      <c r="B43" s="9"/>
      <c r="C43" s="97">
        <f>'MPS(input_separate)'!C43</f>
        <v>0</v>
      </c>
    </row>
    <row r="44" spans="1:3" x14ac:dyDescent="0.15">
      <c r="A44" s="96">
        <v>36</v>
      </c>
      <c r="B44" s="9"/>
      <c r="C44" s="97">
        <f>'MPS(input_separate)'!C44</f>
        <v>0</v>
      </c>
    </row>
    <row r="45" spans="1:3" x14ac:dyDescent="0.15">
      <c r="A45" s="96">
        <v>37</v>
      </c>
      <c r="B45" s="9"/>
      <c r="C45" s="97">
        <f>'MPS(input_separate)'!C45</f>
        <v>0</v>
      </c>
    </row>
    <row r="46" spans="1:3" x14ac:dyDescent="0.15">
      <c r="A46" s="96">
        <v>38</v>
      </c>
      <c r="B46" s="9"/>
      <c r="C46" s="97">
        <f>'MPS(input_separate)'!C46</f>
        <v>0</v>
      </c>
    </row>
    <row r="47" spans="1:3" x14ac:dyDescent="0.15">
      <c r="A47" s="96">
        <v>39</v>
      </c>
      <c r="B47" s="9"/>
      <c r="C47" s="97">
        <f>'MPS(input_separate)'!C47</f>
        <v>0</v>
      </c>
    </row>
    <row r="48" spans="1:3" x14ac:dyDescent="0.15">
      <c r="A48" s="96">
        <v>40</v>
      </c>
      <c r="B48" s="9"/>
      <c r="C48" s="97">
        <f>'MPS(input_separate)'!C48</f>
        <v>0</v>
      </c>
    </row>
    <row r="49" spans="1:3" x14ac:dyDescent="0.15">
      <c r="A49" s="96">
        <v>41</v>
      </c>
      <c r="B49" s="9"/>
      <c r="C49" s="97">
        <f>'MPS(input_separate)'!C49</f>
        <v>0</v>
      </c>
    </row>
    <row r="50" spans="1:3" x14ac:dyDescent="0.15">
      <c r="A50" s="96">
        <v>42</v>
      </c>
      <c r="B50" s="9"/>
      <c r="C50" s="97">
        <f>'MPS(input_separate)'!C50</f>
        <v>0</v>
      </c>
    </row>
    <row r="51" spans="1:3" x14ac:dyDescent="0.15">
      <c r="A51" s="96">
        <v>43</v>
      </c>
      <c r="B51" s="9"/>
      <c r="C51" s="97">
        <f>'MPS(input_separate)'!C51</f>
        <v>0</v>
      </c>
    </row>
    <row r="52" spans="1:3" x14ac:dyDescent="0.15">
      <c r="A52" s="96">
        <v>44</v>
      </c>
      <c r="B52" s="9"/>
      <c r="C52" s="97">
        <f>'MPS(input_separate)'!C52</f>
        <v>0</v>
      </c>
    </row>
    <row r="53" spans="1:3" x14ac:dyDescent="0.15">
      <c r="A53" s="96">
        <v>45</v>
      </c>
      <c r="B53" s="9"/>
      <c r="C53" s="97">
        <f>'MPS(input_separate)'!C53</f>
        <v>0</v>
      </c>
    </row>
    <row r="54" spans="1:3" x14ac:dyDescent="0.15">
      <c r="A54" s="96">
        <v>46</v>
      </c>
      <c r="B54" s="9"/>
      <c r="C54" s="97">
        <f>'MPS(input_separate)'!C54</f>
        <v>0</v>
      </c>
    </row>
    <row r="55" spans="1:3" x14ac:dyDescent="0.15">
      <c r="A55" s="96">
        <v>47</v>
      </c>
      <c r="B55" s="9"/>
      <c r="C55" s="97">
        <f>'MPS(input_separate)'!C55</f>
        <v>0</v>
      </c>
    </row>
    <row r="56" spans="1:3" x14ac:dyDescent="0.15">
      <c r="A56" s="96">
        <v>48</v>
      </c>
      <c r="B56" s="9"/>
      <c r="C56" s="97">
        <f>'MPS(input_separate)'!C56</f>
        <v>0</v>
      </c>
    </row>
    <row r="57" spans="1:3" x14ac:dyDescent="0.15">
      <c r="A57" s="96">
        <v>49</v>
      </c>
      <c r="B57" s="9"/>
      <c r="C57" s="97">
        <f>'MPS(input_separate)'!C57</f>
        <v>0</v>
      </c>
    </row>
    <row r="58" spans="1:3" x14ac:dyDescent="0.15">
      <c r="A58" s="96">
        <v>50</v>
      </c>
      <c r="B58" s="9"/>
      <c r="C58" s="97">
        <f>'MPS(input_separate)'!C58</f>
        <v>0</v>
      </c>
    </row>
    <row r="59" spans="1:3" x14ac:dyDescent="0.15">
      <c r="A59" s="96">
        <v>51</v>
      </c>
      <c r="B59" s="9"/>
      <c r="C59" s="97">
        <f>'MPS(input_separate)'!C59</f>
        <v>0</v>
      </c>
    </row>
    <row r="60" spans="1:3" x14ac:dyDescent="0.15">
      <c r="A60" s="96">
        <v>52</v>
      </c>
      <c r="B60" s="9"/>
      <c r="C60" s="97">
        <f>'MPS(input_separate)'!C60</f>
        <v>0</v>
      </c>
    </row>
    <row r="61" spans="1:3" x14ac:dyDescent="0.15">
      <c r="A61" s="96">
        <v>53</v>
      </c>
      <c r="B61" s="9"/>
      <c r="C61" s="97">
        <f>'MPS(input_separate)'!C61</f>
        <v>0</v>
      </c>
    </row>
    <row r="62" spans="1:3" x14ac:dyDescent="0.15">
      <c r="A62" s="96">
        <v>54</v>
      </c>
      <c r="B62" s="9"/>
      <c r="C62" s="97">
        <f>'MPS(input_separate)'!C62</f>
        <v>0</v>
      </c>
    </row>
    <row r="63" spans="1:3" x14ac:dyDescent="0.15">
      <c r="A63" s="96">
        <v>55</v>
      </c>
      <c r="B63" s="9"/>
      <c r="C63" s="97">
        <f>'MPS(input_separate)'!C63</f>
        <v>0</v>
      </c>
    </row>
    <row r="64" spans="1:3" x14ac:dyDescent="0.15">
      <c r="A64" s="96">
        <v>56</v>
      </c>
      <c r="B64" s="9"/>
      <c r="C64" s="97">
        <f>'MPS(input_separate)'!C64</f>
        <v>0</v>
      </c>
    </row>
    <row r="65" spans="1:3" x14ac:dyDescent="0.15">
      <c r="A65" s="96">
        <v>57</v>
      </c>
      <c r="B65" s="9"/>
      <c r="C65" s="97">
        <f>'MPS(input_separate)'!C65</f>
        <v>0</v>
      </c>
    </row>
    <row r="66" spans="1:3" x14ac:dyDescent="0.15">
      <c r="A66" s="96">
        <v>58</v>
      </c>
      <c r="B66" s="9"/>
      <c r="C66" s="97">
        <f>'MPS(input_separate)'!C66</f>
        <v>0</v>
      </c>
    </row>
    <row r="67" spans="1:3" x14ac:dyDescent="0.15">
      <c r="A67" s="96">
        <v>59</v>
      </c>
      <c r="B67" s="9"/>
      <c r="C67" s="97">
        <f>'MPS(input_separate)'!C67</f>
        <v>0</v>
      </c>
    </row>
    <row r="68" spans="1:3" x14ac:dyDescent="0.15">
      <c r="A68" s="96">
        <v>60</v>
      </c>
      <c r="B68" s="9"/>
      <c r="C68" s="97">
        <f>'MPS(input_separate)'!C68</f>
        <v>0</v>
      </c>
    </row>
    <row r="69" spans="1:3" x14ac:dyDescent="0.15">
      <c r="A69" s="96">
        <v>61</v>
      </c>
      <c r="B69" s="9"/>
      <c r="C69" s="97">
        <f>'MPS(input_separate)'!C69</f>
        <v>0</v>
      </c>
    </row>
    <row r="70" spans="1:3" x14ac:dyDescent="0.15">
      <c r="A70" s="96">
        <v>62</v>
      </c>
      <c r="B70" s="9"/>
      <c r="C70" s="97">
        <f>'MPS(input_separate)'!C70</f>
        <v>0</v>
      </c>
    </row>
    <row r="71" spans="1:3" x14ac:dyDescent="0.15">
      <c r="A71" s="96">
        <v>63</v>
      </c>
      <c r="B71" s="9"/>
      <c r="C71" s="97">
        <f>'MPS(input_separate)'!C71</f>
        <v>0</v>
      </c>
    </row>
    <row r="72" spans="1:3" x14ac:dyDescent="0.15">
      <c r="A72" s="96">
        <v>64</v>
      </c>
      <c r="B72" s="9"/>
      <c r="C72" s="97">
        <f>'MPS(input_separate)'!C72</f>
        <v>0</v>
      </c>
    </row>
    <row r="73" spans="1:3" x14ac:dyDescent="0.15">
      <c r="A73" s="96">
        <v>65</v>
      </c>
      <c r="B73" s="9"/>
      <c r="C73" s="97">
        <f>'MPS(input_separate)'!C73</f>
        <v>0</v>
      </c>
    </row>
    <row r="74" spans="1:3" x14ac:dyDescent="0.15">
      <c r="A74" s="96">
        <v>66</v>
      </c>
      <c r="B74" s="9"/>
      <c r="C74" s="97">
        <f>'MPS(input_separate)'!C74</f>
        <v>0</v>
      </c>
    </row>
    <row r="75" spans="1:3" x14ac:dyDescent="0.15">
      <c r="A75" s="96">
        <v>67</v>
      </c>
      <c r="B75" s="9"/>
      <c r="C75" s="97">
        <f>'MPS(input_separate)'!C75</f>
        <v>0</v>
      </c>
    </row>
    <row r="76" spans="1:3" x14ac:dyDescent="0.15">
      <c r="A76" s="96">
        <v>68</v>
      </c>
      <c r="B76" s="9"/>
      <c r="C76" s="97">
        <f>'MPS(input_separate)'!C76</f>
        <v>0</v>
      </c>
    </row>
    <row r="77" spans="1:3" x14ac:dyDescent="0.15">
      <c r="A77" s="96">
        <v>69</v>
      </c>
      <c r="B77" s="9"/>
      <c r="C77" s="97">
        <f>'MPS(input_separate)'!C77</f>
        <v>0</v>
      </c>
    </row>
    <row r="78" spans="1:3" x14ac:dyDescent="0.15">
      <c r="A78" s="96">
        <v>70</v>
      </c>
      <c r="B78" s="9"/>
      <c r="C78" s="97">
        <f>'MPS(input_separate)'!C78</f>
        <v>0</v>
      </c>
    </row>
    <row r="79" spans="1:3" x14ac:dyDescent="0.15">
      <c r="A79" s="96">
        <v>71</v>
      </c>
      <c r="B79" s="9"/>
      <c r="C79" s="97">
        <f>'MPS(input_separate)'!C79</f>
        <v>0</v>
      </c>
    </row>
    <row r="80" spans="1:3" x14ac:dyDescent="0.15">
      <c r="A80" s="96">
        <v>72</v>
      </c>
      <c r="B80" s="9"/>
      <c r="C80" s="97">
        <f>'MPS(input_separate)'!C80</f>
        <v>0</v>
      </c>
    </row>
    <row r="81" spans="1:3" x14ac:dyDescent="0.15">
      <c r="A81" s="96">
        <v>73</v>
      </c>
      <c r="B81" s="9"/>
      <c r="C81" s="97">
        <f>'MPS(input_separate)'!C81</f>
        <v>0</v>
      </c>
    </row>
    <row r="82" spans="1:3" x14ac:dyDescent="0.15">
      <c r="A82" s="96">
        <v>74</v>
      </c>
      <c r="B82" s="9"/>
      <c r="C82" s="97">
        <f>'MPS(input_separate)'!C82</f>
        <v>0</v>
      </c>
    </row>
    <row r="83" spans="1:3" x14ac:dyDescent="0.15">
      <c r="A83" s="96">
        <v>75</v>
      </c>
      <c r="B83" s="9"/>
      <c r="C83" s="97">
        <f>'MPS(input_separate)'!C83</f>
        <v>0</v>
      </c>
    </row>
    <row r="84" spans="1:3" x14ac:dyDescent="0.15">
      <c r="A84" s="96">
        <v>76</v>
      </c>
      <c r="B84" s="9"/>
      <c r="C84" s="97">
        <f>'MPS(input_separate)'!C84</f>
        <v>0</v>
      </c>
    </row>
    <row r="85" spans="1:3" x14ac:dyDescent="0.15">
      <c r="A85" s="96">
        <v>77</v>
      </c>
      <c r="B85" s="9"/>
      <c r="C85" s="97">
        <f>'MPS(input_separate)'!C85</f>
        <v>0</v>
      </c>
    </row>
    <row r="86" spans="1:3" x14ac:dyDescent="0.15">
      <c r="A86" s="96">
        <v>78</v>
      </c>
      <c r="B86" s="9"/>
      <c r="C86" s="97">
        <f>'MPS(input_separate)'!C86</f>
        <v>0</v>
      </c>
    </row>
    <row r="87" spans="1:3" x14ac:dyDescent="0.15">
      <c r="A87" s="96">
        <v>79</v>
      </c>
      <c r="B87" s="9"/>
      <c r="C87" s="97">
        <f>'MPS(input_separate)'!C87</f>
        <v>0</v>
      </c>
    </row>
    <row r="88" spans="1:3" x14ac:dyDescent="0.15">
      <c r="A88" s="96">
        <v>80</v>
      </c>
      <c r="B88" s="9"/>
      <c r="C88" s="97">
        <f>'MPS(input_separate)'!C88</f>
        <v>0</v>
      </c>
    </row>
    <row r="89" spans="1:3" x14ac:dyDescent="0.15">
      <c r="A89" s="96">
        <v>81</v>
      </c>
      <c r="B89" s="9"/>
      <c r="C89" s="97">
        <f>'MPS(input_separate)'!C89</f>
        <v>0</v>
      </c>
    </row>
    <row r="90" spans="1:3" x14ac:dyDescent="0.15">
      <c r="A90" s="96">
        <v>82</v>
      </c>
      <c r="B90" s="9"/>
      <c r="C90" s="97">
        <f>'MPS(input_separate)'!C90</f>
        <v>0</v>
      </c>
    </row>
    <row r="91" spans="1:3" x14ac:dyDescent="0.15">
      <c r="A91" s="96">
        <v>83</v>
      </c>
      <c r="B91" s="9"/>
      <c r="C91" s="97">
        <f>'MPS(input_separate)'!C91</f>
        <v>0</v>
      </c>
    </row>
    <row r="92" spans="1:3" x14ac:dyDescent="0.15">
      <c r="A92" s="96">
        <v>84</v>
      </c>
      <c r="B92" s="9"/>
      <c r="C92" s="97">
        <f>'MPS(input_separate)'!C92</f>
        <v>0</v>
      </c>
    </row>
    <row r="93" spans="1:3" x14ac:dyDescent="0.15">
      <c r="A93" s="96">
        <v>85</v>
      </c>
      <c r="B93" s="9"/>
      <c r="C93" s="97">
        <f>'MPS(input_separate)'!C93</f>
        <v>0</v>
      </c>
    </row>
    <row r="94" spans="1:3" x14ac:dyDescent="0.15">
      <c r="A94" s="96">
        <v>86</v>
      </c>
      <c r="B94" s="9"/>
      <c r="C94" s="97">
        <f>'MPS(input_separate)'!C94</f>
        <v>0</v>
      </c>
    </row>
    <row r="95" spans="1:3" x14ac:dyDescent="0.15">
      <c r="A95" s="96">
        <v>87</v>
      </c>
      <c r="B95" s="9"/>
      <c r="C95" s="97">
        <f>'MPS(input_separate)'!C95</f>
        <v>0</v>
      </c>
    </row>
    <row r="96" spans="1:3" x14ac:dyDescent="0.15">
      <c r="A96" s="96">
        <v>88</v>
      </c>
      <c r="B96" s="9"/>
      <c r="C96" s="97">
        <f>'MPS(input_separate)'!C96</f>
        <v>0</v>
      </c>
    </row>
    <row r="97" spans="1:3" x14ac:dyDescent="0.15">
      <c r="A97" s="96">
        <v>89</v>
      </c>
      <c r="B97" s="9"/>
      <c r="C97" s="97">
        <f>'MPS(input_separate)'!C97</f>
        <v>0</v>
      </c>
    </row>
    <row r="98" spans="1:3" x14ac:dyDescent="0.15">
      <c r="A98" s="96">
        <v>90</v>
      </c>
      <c r="B98" s="9"/>
      <c r="C98" s="97">
        <f>'MPS(input_separate)'!C98</f>
        <v>0</v>
      </c>
    </row>
    <row r="99" spans="1:3" x14ac:dyDescent="0.15">
      <c r="A99" s="96">
        <v>91</v>
      </c>
      <c r="B99" s="9"/>
      <c r="C99" s="97">
        <f>'MPS(input_separate)'!C99</f>
        <v>0</v>
      </c>
    </row>
    <row r="100" spans="1:3" x14ac:dyDescent="0.15">
      <c r="A100" s="96">
        <v>92</v>
      </c>
      <c r="B100" s="9"/>
      <c r="C100" s="97">
        <f>'MPS(input_separate)'!C100</f>
        <v>0</v>
      </c>
    </row>
    <row r="101" spans="1:3" x14ac:dyDescent="0.15">
      <c r="A101" s="96">
        <v>93</v>
      </c>
      <c r="B101" s="9"/>
      <c r="C101" s="97">
        <f>'MPS(input_separate)'!C101</f>
        <v>0</v>
      </c>
    </row>
    <row r="102" spans="1:3" x14ac:dyDescent="0.15">
      <c r="A102" s="96">
        <v>94</v>
      </c>
      <c r="B102" s="9"/>
      <c r="C102" s="97">
        <f>'MPS(input_separate)'!C102</f>
        <v>0</v>
      </c>
    </row>
    <row r="103" spans="1:3" x14ac:dyDescent="0.15">
      <c r="A103" s="96">
        <v>95</v>
      </c>
      <c r="B103" s="9"/>
      <c r="C103" s="97">
        <f>'MPS(input_separate)'!C103</f>
        <v>0</v>
      </c>
    </row>
    <row r="104" spans="1:3" x14ac:dyDescent="0.15">
      <c r="A104" s="96">
        <v>96</v>
      </c>
      <c r="B104" s="9"/>
      <c r="C104" s="97">
        <f>'MPS(input_separate)'!C104</f>
        <v>0</v>
      </c>
    </row>
    <row r="105" spans="1:3" x14ac:dyDescent="0.15">
      <c r="A105" s="96">
        <v>97</v>
      </c>
      <c r="B105" s="9"/>
      <c r="C105" s="97">
        <f>'MPS(input_separate)'!C105</f>
        <v>0</v>
      </c>
    </row>
    <row r="106" spans="1:3" x14ac:dyDescent="0.15">
      <c r="A106" s="96">
        <v>98</v>
      </c>
      <c r="B106" s="9"/>
      <c r="C106" s="97">
        <f>'MPS(input_separate)'!C106</f>
        <v>0</v>
      </c>
    </row>
    <row r="107" spans="1:3" x14ac:dyDescent="0.15">
      <c r="A107" s="96">
        <v>99</v>
      </c>
      <c r="B107" s="9"/>
      <c r="C107" s="97">
        <f>'MPS(input_separate)'!C107</f>
        <v>0</v>
      </c>
    </row>
    <row r="108" spans="1:3" x14ac:dyDescent="0.15">
      <c r="A108" s="96">
        <v>100</v>
      </c>
      <c r="B108" s="9"/>
      <c r="C108" s="97">
        <f>'MPS(input_separate)'!C108</f>
        <v>0</v>
      </c>
    </row>
  </sheetData>
  <sheetProtection algorithmName="SHA-512" hashValue="uvN9X6rFl+FPN58CZf3xzX5LdTsu8/N9R9dVkUZmr/T6tm+pnCe6ovS5foI+58zqSBzy4X8UTtPEXhnPTZPjzQ==" saltValue="UOIBdwmsHnZvhqPpVh3cDA==" spinCount="100000" sheet="1" objects="1" scenarios="1" formatCells="0" formatRows="0"/>
  <dataConsolidate/>
  <mergeCells count="2">
    <mergeCell ref="A3:C3"/>
    <mergeCell ref="A7:A8"/>
  </mergeCells>
  <phoneticPr fontId="15"/>
  <pageMargins left="0.7" right="0.7" top="0.75" bottom="0.75" header="0.3" footer="0.3"/>
  <pageSetup paperSize="9" scale="7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2FF54-6B01-40E6-910C-C41393506BD7}">
  <sheetPr>
    <tabColor theme="5" tint="0.39997558519241921"/>
  </sheetPr>
  <dimension ref="A1:K22"/>
  <sheetViews>
    <sheetView showGridLines="0" view="pageBreakPreview" zoomScale="80" zoomScaleNormal="100" zoomScaleSheetLayoutView="80" workbookViewId="0"/>
  </sheetViews>
  <sheetFormatPr defaultColWidth="9" defaultRowHeight="14.25" x14ac:dyDescent="0.15"/>
  <cols>
    <col min="1" max="4" width="3.625" style="1" customWidth="1"/>
    <col min="5" max="5" width="65" style="1" customWidth="1"/>
    <col min="6" max="8" width="12.5" style="1" customWidth="1"/>
    <col min="9" max="9" width="12.5" style="2" customWidth="1"/>
    <col min="10" max="16384" width="9" style="1"/>
  </cols>
  <sheetData>
    <row r="1" spans="1:11" x14ac:dyDescent="0.15">
      <c r="A1" s="14"/>
      <c r="B1" s="14"/>
      <c r="C1" s="14"/>
      <c r="D1" s="14"/>
      <c r="E1" s="14"/>
      <c r="F1" s="14"/>
      <c r="G1" s="14"/>
      <c r="H1" s="14"/>
      <c r="I1" s="15" t="str">
        <f>'MPS(input)'!K1</f>
        <v>Monitoring Spreadsheet: JCM_PH_AM002_ver01.0</v>
      </c>
    </row>
    <row r="2" spans="1:11" x14ac:dyDescent="0.15">
      <c r="A2" s="14"/>
      <c r="B2" s="14"/>
      <c r="C2" s="14"/>
      <c r="D2" s="14"/>
      <c r="E2" s="14"/>
      <c r="F2" s="14"/>
      <c r="G2" s="14"/>
      <c r="H2" s="14"/>
      <c r="I2" s="15" t="str">
        <f>'MPS(input)'!K2</f>
        <v>Reference Number: PH003</v>
      </c>
    </row>
    <row r="3" spans="1:11" ht="15.75" x14ac:dyDescent="0.15">
      <c r="A3" s="120" t="s">
        <v>94</v>
      </c>
      <c r="B3" s="120"/>
      <c r="C3" s="120"/>
      <c r="D3" s="120"/>
      <c r="E3" s="120"/>
      <c r="F3" s="120"/>
      <c r="G3" s="120"/>
      <c r="H3" s="120"/>
      <c r="I3" s="120"/>
    </row>
    <row r="4" spans="1:11" x14ac:dyDescent="0.15">
      <c r="A4" s="14"/>
      <c r="B4" s="14"/>
      <c r="C4" s="14"/>
      <c r="D4" s="14"/>
      <c r="E4" s="14"/>
      <c r="F4" s="14"/>
      <c r="G4" s="14"/>
      <c r="H4" s="14"/>
      <c r="I4" s="42"/>
    </row>
    <row r="5" spans="1:11" ht="15.75" thickBot="1" x14ac:dyDescent="0.2">
      <c r="A5" s="43" t="s">
        <v>2</v>
      </c>
      <c r="B5" s="44"/>
      <c r="C5" s="44"/>
      <c r="D5" s="44"/>
      <c r="E5" s="45"/>
      <c r="F5" s="46" t="s">
        <v>6</v>
      </c>
      <c r="G5" s="47" t="s">
        <v>0</v>
      </c>
      <c r="H5" s="46" t="s">
        <v>1</v>
      </c>
      <c r="I5" s="48" t="s">
        <v>7</v>
      </c>
    </row>
    <row r="6" spans="1:11" ht="19.5" thickBot="1" x14ac:dyDescent="0.2">
      <c r="A6" s="49"/>
      <c r="B6" s="50" t="s">
        <v>34</v>
      </c>
      <c r="C6" s="50"/>
      <c r="D6" s="50"/>
      <c r="E6" s="50"/>
      <c r="F6" s="51" t="s">
        <v>47</v>
      </c>
      <c r="G6" s="52">
        <f>G12-G14</f>
        <v>0</v>
      </c>
      <c r="H6" s="53" t="s">
        <v>37</v>
      </c>
      <c r="I6" s="54" t="s">
        <v>38</v>
      </c>
    </row>
    <row r="7" spans="1:11" ht="15" x14ac:dyDescent="0.15">
      <c r="A7" s="43" t="s">
        <v>3</v>
      </c>
      <c r="B7" s="44"/>
      <c r="C7" s="44"/>
      <c r="D7" s="44"/>
      <c r="E7" s="45"/>
      <c r="F7" s="45"/>
      <c r="G7" s="55"/>
      <c r="H7" s="45"/>
      <c r="I7" s="46"/>
      <c r="J7" s="8"/>
      <c r="K7" s="8"/>
    </row>
    <row r="8" spans="1:11" ht="18.75" x14ac:dyDescent="0.15">
      <c r="A8" s="56"/>
      <c r="B8" s="57" t="s">
        <v>51</v>
      </c>
      <c r="C8" s="58"/>
      <c r="D8" s="58"/>
      <c r="E8" s="59"/>
      <c r="F8" s="60"/>
      <c r="G8" s="61"/>
      <c r="H8" s="62"/>
      <c r="I8" s="63"/>
    </row>
    <row r="9" spans="1:11" ht="18.75" x14ac:dyDescent="0.15">
      <c r="A9" s="56"/>
      <c r="B9" s="64"/>
      <c r="C9" s="111" t="s">
        <v>62</v>
      </c>
      <c r="D9" s="112"/>
      <c r="E9" s="113"/>
      <c r="F9" s="65" t="s">
        <v>45</v>
      </c>
      <c r="G9" s="66"/>
      <c r="H9" s="67" t="s">
        <v>49</v>
      </c>
      <c r="I9" s="68" t="s">
        <v>58</v>
      </c>
    </row>
    <row r="10" spans="1:11" ht="18.75" x14ac:dyDescent="0.15">
      <c r="A10" s="56"/>
      <c r="B10" s="64"/>
      <c r="C10" s="111" t="s">
        <v>63</v>
      </c>
      <c r="D10" s="112"/>
      <c r="E10" s="113"/>
      <c r="F10" s="65" t="s">
        <v>55</v>
      </c>
      <c r="G10" s="69">
        <v>0.53300000000000003</v>
      </c>
      <c r="H10" s="70" t="s">
        <v>56</v>
      </c>
      <c r="I10" s="71" t="s">
        <v>57</v>
      </c>
    </row>
    <row r="11" spans="1:11" ht="15" x14ac:dyDescent="0.15">
      <c r="A11" s="43" t="s">
        <v>4</v>
      </c>
      <c r="B11" s="45"/>
      <c r="C11" s="44"/>
      <c r="D11" s="46"/>
      <c r="E11" s="46"/>
      <c r="F11" s="46"/>
      <c r="G11" s="45"/>
      <c r="H11" s="45"/>
      <c r="I11" s="46"/>
    </row>
    <row r="12" spans="1:11" ht="18.75" x14ac:dyDescent="0.15">
      <c r="A12" s="56"/>
      <c r="B12" s="72" t="s">
        <v>35</v>
      </c>
      <c r="C12" s="50"/>
      <c r="D12" s="50"/>
      <c r="E12" s="50"/>
      <c r="F12" s="73" t="s">
        <v>47</v>
      </c>
      <c r="G12" s="74">
        <f>SUMPRODUCT('MRS(input_separate)'!B7:B106,'MRS(input_separate)'!C7:C106)</f>
        <v>0</v>
      </c>
      <c r="H12" s="73" t="s">
        <v>48</v>
      </c>
      <c r="I12" s="75" t="s">
        <v>39</v>
      </c>
    </row>
    <row r="13" spans="1:11" ht="15" x14ac:dyDescent="0.15">
      <c r="A13" s="43" t="s">
        <v>5</v>
      </c>
      <c r="B13" s="44"/>
      <c r="C13" s="44"/>
      <c r="D13" s="44"/>
      <c r="E13" s="45"/>
      <c r="F13" s="46"/>
      <c r="G13" s="45"/>
      <c r="H13" s="45"/>
      <c r="I13" s="46"/>
    </row>
    <row r="14" spans="1:11" ht="18.75" x14ac:dyDescent="0.15">
      <c r="A14" s="56"/>
      <c r="B14" s="76" t="s">
        <v>36</v>
      </c>
      <c r="C14" s="77"/>
      <c r="D14" s="77"/>
      <c r="E14" s="77"/>
      <c r="F14" s="73" t="s">
        <v>47</v>
      </c>
      <c r="G14" s="73">
        <v>0</v>
      </c>
      <c r="H14" s="73" t="s">
        <v>37</v>
      </c>
      <c r="I14" s="75" t="s">
        <v>40</v>
      </c>
    </row>
    <row r="15" spans="1:11" x14ac:dyDescent="0.15">
      <c r="A15" s="78"/>
      <c r="B15" s="78"/>
      <c r="C15" s="78"/>
      <c r="D15" s="78"/>
      <c r="E15" s="78"/>
      <c r="F15" s="79"/>
      <c r="G15" s="80"/>
      <c r="H15" s="80"/>
      <c r="I15" s="81"/>
    </row>
    <row r="16" spans="1:11" x14ac:dyDescent="0.15">
      <c r="A16" s="78"/>
      <c r="B16" s="78"/>
      <c r="C16" s="78"/>
      <c r="D16" s="78"/>
      <c r="E16" s="78" t="s">
        <v>61</v>
      </c>
      <c r="F16" s="79"/>
      <c r="G16" s="80"/>
      <c r="H16" s="80"/>
      <c r="I16" s="81"/>
    </row>
    <row r="17" spans="1:9" ht="18.75" x14ac:dyDescent="0.15">
      <c r="A17" s="14"/>
      <c r="B17" s="14"/>
      <c r="C17" s="14"/>
      <c r="D17" s="14"/>
      <c r="E17" s="82" t="s">
        <v>64</v>
      </c>
      <c r="F17" s="31"/>
      <c r="G17" s="14"/>
      <c r="H17" s="14"/>
      <c r="I17" s="42"/>
    </row>
    <row r="18" spans="1:9" ht="33" x14ac:dyDescent="0.15">
      <c r="A18" s="14"/>
      <c r="B18" s="14"/>
      <c r="C18" s="14"/>
      <c r="D18" s="14"/>
      <c r="E18" s="83" t="s">
        <v>60</v>
      </c>
      <c r="F18" s="84" t="s">
        <v>59</v>
      </c>
      <c r="G18" s="85" t="s">
        <v>65</v>
      </c>
      <c r="H18" s="86" t="s">
        <v>66</v>
      </c>
      <c r="I18" s="42"/>
    </row>
    <row r="19" spans="1:9" ht="18.75" x14ac:dyDescent="0.15">
      <c r="A19" s="14"/>
      <c r="B19" s="14"/>
      <c r="C19" s="14"/>
      <c r="D19" s="14"/>
      <c r="E19" s="87" t="s">
        <v>69</v>
      </c>
      <c r="F19" s="88" t="s">
        <v>45</v>
      </c>
      <c r="G19" s="89">
        <v>0.50700000000000001</v>
      </c>
      <c r="H19" s="89">
        <v>0.50700000000000001</v>
      </c>
      <c r="I19" s="42"/>
    </row>
    <row r="20" spans="1:9" ht="18.75" x14ac:dyDescent="0.15">
      <c r="A20" s="14"/>
      <c r="B20" s="14"/>
      <c r="C20" s="14"/>
      <c r="D20" s="14"/>
      <c r="E20" s="87" t="s">
        <v>70</v>
      </c>
      <c r="F20" s="88" t="s">
        <v>45</v>
      </c>
      <c r="G20" s="89">
        <v>0.46800000000000003</v>
      </c>
      <c r="H20" s="89">
        <v>0.46800000000000003</v>
      </c>
      <c r="I20" s="42"/>
    </row>
    <row r="21" spans="1:9" ht="18.75" x14ac:dyDescent="0.15">
      <c r="A21" s="14"/>
      <c r="B21" s="14"/>
      <c r="C21" s="14"/>
      <c r="D21" s="14"/>
      <c r="E21" s="90" t="s">
        <v>67</v>
      </c>
      <c r="F21" s="14"/>
      <c r="G21" s="14"/>
      <c r="H21" s="14"/>
      <c r="I21" s="42"/>
    </row>
    <row r="22" spans="1:9" ht="18.75" x14ac:dyDescent="0.15">
      <c r="A22" s="14"/>
      <c r="B22" s="14"/>
      <c r="C22" s="14"/>
      <c r="D22" s="14"/>
      <c r="E22" s="87" t="s">
        <v>71</v>
      </c>
      <c r="F22" s="88" t="s">
        <v>55</v>
      </c>
      <c r="G22" s="88">
        <v>0.53300000000000003</v>
      </c>
      <c r="H22" s="14"/>
      <c r="I22" s="42"/>
    </row>
  </sheetData>
  <sheetProtection algorithmName="SHA-512" hashValue="6xz1jSzNxOw6aOb2V1hLZHrYyT9HG5AHHIdf7eE3vejqnd9qsUz1R2hDbd5+o6cPt0NnGsvEkR2rmcFUAMKCsA==" saltValue="nCKazbI7teOtomUmTQVYGA==" spinCount="100000" sheet="1" objects="1" scenarios="1"/>
  <mergeCells count="3">
    <mergeCell ref="A3:I3"/>
    <mergeCell ref="C9:E9"/>
    <mergeCell ref="C10:E10"/>
  </mergeCells>
  <phoneticPr fontId="15"/>
  <pageMargins left="0.70866141732283472" right="0.70866141732283472" top="0.74803149606299213" bottom="0.74803149606299213" header="0.31496062992125984" footer="0.31496062992125984"/>
  <pageSetup paperSize="9" scale="62" fitToHeight="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C211D74D6178BC4D9F9CB4682A845950" ma:contentTypeVersion="11" ma:contentTypeDescription="新しいドキュメントを作成します。" ma:contentTypeScope="" ma:versionID="bf499d7ffa5a68ae834cbfb39dba5d7a">
  <xsd:schema xmlns:xsd="http://www.w3.org/2001/XMLSchema" xmlns:xs="http://www.w3.org/2001/XMLSchema" xmlns:p="http://schemas.microsoft.com/office/2006/metadata/properties" xmlns:ns2="16f3ea39-9308-4011-b282-348b837af518" xmlns:ns3="aa648ee9-af07-4ee7-a823-cd9c24dceb19" targetNamespace="http://schemas.microsoft.com/office/2006/metadata/properties" ma:root="true" ma:fieldsID="5a888a8b4aa4e75da5425c12f35676cc" ns2:_="" ns3:_="">
    <xsd:import namespace="16f3ea39-9308-4011-b282-348b837af518"/>
    <xsd:import namespace="aa648ee9-af07-4ee7-a823-cd9c24dceb1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f3ea39-9308-4011-b282-348b837af5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a648ee9-af07-4ee7-a823-cd9c24dceb19"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28F643C-AB10-4E67-AEE4-CA34B56CF629}">
  <ds:schemaRefs>
    <ds:schemaRef ds:uri="aa648ee9-af07-4ee7-a823-cd9c24dceb19"/>
    <ds:schemaRef ds:uri="http://purl.org/dc/dcmitype/"/>
    <ds:schemaRef ds:uri="http://schemas.microsoft.com/office/2006/documentManagement/types"/>
    <ds:schemaRef ds:uri="http://schemas.microsoft.com/office/infopath/2007/PartnerControls"/>
    <ds:schemaRef ds:uri="http://www.w3.org/XML/1998/namespace"/>
    <ds:schemaRef ds:uri="http://purl.org/dc/terms/"/>
    <ds:schemaRef ds:uri="http://schemas.openxmlformats.org/package/2006/metadata/core-properties"/>
    <ds:schemaRef ds:uri="16f3ea39-9308-4011-b282-348b837af518"/>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616DF5F3-CF51-4B89-8F42-678D968E088B}">
  <ds:schemaRefs>
    <ds:schemaRef ds:uri="http://schemas.microsoft.com/sharepoint/v3/contenttype/forms"/>
  </ds:schemaRefs>
</ds:datastoreItem>
</file>

<file path=customXml/itemProps3.xml><?xml version="1.0" encoding="utf-8"?>
<ds:datastoreItem xmlns:ds="http://schemas.openxmlformats.org/officeDocument/2006/customXml" ds:itemID="{D49FB2BF-48FA-445A-BB17-8F178DC1C0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f3ea39-9308-4011-b282-348b837af518"/>
    <ds:schemaRef ds:uri="aa648ee9-af07-4ee7-a823-cd9c24dceb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MPS(input)</vt:lpstr>
      <vt:lpstr>MPS(input_separate)</vt:lpstr>
      <vt:lpstr>Sheet1</vt:lpstr>
      <vt:lpstr>MPS(calc_process)</vt:lpstr>
      <vt:lpstr>MSS</vt:lpstr>
      <vt:lpstr>MRS(input)</vt:lpstr>
      <vt:lpstr>MRS(input_separate)</vt:lpstr>
      <vt:lpstr>MRS(calc_process)</vt:lpstr>
      <vt:lpstr>EFoptions</vt:lpstr>
      <vt:lpstr>'MPS(calc_process)'!Print_Area</vt:lpstr>
      <vt:lpstr>'MPS(input)'!Print_Area</vt:lpstr>
      <vt:lpstr>'MPS(input_separate)'!Print_Area</vt:lpstr>
      <vt:lpstr>'MRS(calc_process)'!Print_Area</vt:lpstr>
      <vt:lpstr>'MRS(input)'!Print_Area</vt:lpstr>
      <vt:lpstr>'MRS(input_separate)'!Print_Area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2021-06-25T08:51:21Z</cp:lastPrinted>
  <dcterms:created xsi:type="dcterms:W3CDTF">2012-01-13T02:28:29Z</dcterms:created>
  <dcterms:modified xsi:type="dcterms:W3CDTF">2022-01-28T05:55:11Z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0x010100C211D74D6178BC4D9F9CB4682A845950</vt:lpwstr>
  </property>
</Properties>
</file>