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urcjp.sharepoint.com/sites/msteams_a84ffb/Shared Documents/02-2_Project/17_PH/PH002(東京センチュリー、部品工場太陽光)/210708_regreq/5_upload(MP入力セルロック解除)/"/>
    </mc:Choice>
  </mc:AlternateContent>
  <xr:revisionPtr revIDLastSave="20" documentId="13_ncr:1_{BE0AF0F7-D416-451F-BE3E-005A121037A2}" xr6:coauthVersionLast="46" xr6:coauthVersionMax="47" xr10:uidLastSave="{7782EC3C-4C67-4DD6-A815-4AC672D9C6E9}"/>
  <bookViews>
    <workbookView xWindow="-120" yWindow="-120" windowWidth="29040" windowHeight="15990" tabRatio="587" xr2:uid="{00000000-000D-0000-FFFF-FFFF00000000}"/>
  </bookViews>
  <sheets>
    <sheet name="MPS(input)" sheetId="30" r:id="rId1"/>
    <sheet name="MPS(input_separate)" sheetId="32" r:id="rId2"/>
    <sheet name="Sheet1" sheetId="33" state="hidden" r:id="rId3"/>
    <sheet name="MPS(calc_process)" sheetId="31" r:id="rId4"/>
    <sheet name="MSS" sheetId="34" r:id="rId5"/>
    <sheet name="MRS(input)" sheetId="35" r:id="rId6"/>
    <sheet name="MRS(input_separate)" sheetId="36" r:id="rId7"/>
    <sheet name="MRS(calc_process)" sheetId="37" r:id="rId8"/>
  </sheets>
  <definedNames>
    <definedName name="EFoptions">Sheet1!$A$1:$A$5</definedName>
    <definedName name="_xlnm.Print_Area" localSheetId="3">'MPS(calc_process)'!$A$1:$I$22</definedName>
    <definedName name="_xlnm.Print_Area" localSheetId="0">'MPS(input)'!$A$1:$K$22</definedName>
    <definedName name="_xlnm.Print_Area" localSheetId="1">'MPS(input_separate)'!$A$1:$C$108</definedName>
    <definedName name="_xlnm.Print_Area" localSheetId="7">'MRS(calc_process)'!$A$1:$I$22</definedName>
    <definedName name="_xlnm.Print_Area" localSheetId="5">'MRS(input)'!$A$1:$L$22</definedName>
    <definedName name="_xlnm.Print_Area" localSheetId="6">'MRS(input_separate)'!$A$1:$C$108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2" l="1"/>
  <c r="B11" i="32"/>
  <c r="B10" i="32"/>
  <c r="B9" i="32"/>
  <c r="C108" i="36" l="1"/>
  <c r="C107" i="36"/>
  <c r="C106" i="36"/>
  <c r="C105" i="36"/>
  <c r="C104" i="36"/>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K13" i="35"/>
  <c r="H13" i="35"/>
  <c r="I2" i="37" l="1"/>
  <c r="I1" i="37"/>
  <c r="C2" i="36"/>
  <c r="C1" i="36"/>
  <c r="L2" i="35"/>
  <c r="L1" i="35"/>
  <c r="G12" i="37"/>
  <c r="G6" i="37" s="1"/>
  <c r="C17" i="35" s="1"/>
  <c r="F8" i="35"/>
  <c r="C2" i="34"/>
  <c r="C1" i="34"/>
  <c r="I2" i="31"/>
  <c r="I1" i="31"/>
  <c r="C2" i="32"/>
  <c r="C1" i="32"/>
  <c r="E8" i="30" l="1"/>
  <c r="G12" i="31" l="1"/>
  <c r="G6" i="31" s="1"/>
  <c r="B17" i="30" s="1"/>
</calcChain>
</file>

<file path=xl/sharedStrings.xml><?xml version="1.0" encoding="utf-8"?>
<sst xmlns="http://schemas.openxmlformats.org/spreadsheetml/2006/main" count="242" uniqueCount="116">
  <si>
    <t>Monitoring Spreadsheet: JCM_PH_AM002_ver01.0</t>
    <phoneticPr fontId="2"/>
  </si>
  <si>
    <t>Reference Number: PH002</t>
    <phoneticPr fontId="2"/>
  </si>
  <si>
    <t>Monitoring Plan Sheet (Input Sheet) [Attachment to Project Design Document]</t>
  </si>
  <si>
    <r>
      <t xml:space="preserve">Table 1: Parameters to be monitored </t>
    </r>
    <r>
      <rPr>
        <b/>
        <i/>
        <sz val="11"/>
        <color indexed="8"/>
        <rFont val="Arial"/>
        <family val="2"/>
      </rPr>
      <t>ex post</t>
    </r>
  </si>
  <si>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</si>
  <si>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</si>
  <si>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</si>
  <si>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</si>
  <si>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</si>
  <si>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</si>
  <si>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</si>
  <si>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</si>
  <si>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</si>
  <si>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</si>
  <si>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</si>
  <si>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</si>
  <si>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</si>
  <si>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</si>
  <si>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</si>
  <si>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</si>
  <si>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</si>
  <si>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</si>
  <si>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</si>
  <si>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</si>
  <si>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(1)</t>
  </si>
  <si>
    <r>
      <t>EG</t>
    </r>
    <r>
      <rPr>
        <vertAlign val="subscript"/>
        <sz val="11"/>
        <rFont val="Arial"/>
        <family val="2"/>
      </rPr>
      <t>i,p</t>
    </r>
  </si>
  <si>
    <r>
      <t xml:space="preserve">Quantity of electricity generated by the project solar PV system </t>
    </r>
    <r>
      <rPr>
        <i/>
        <sz val="11"/>
        <rFont val="Arial"/>
        <family val="2"/>
      </rPr>
      <t>i</t>
    </r>
    <r>
      <rPr>
        <sz val="11"/>
        <rFont val="Arial"/>
        <family val="2"/>
      </rPr>
      <t xml:space="preserve"> during the period </t>
    </r>
    <r>
      <rPr>
        <i/>
        <sz val="11"/>
        <rFont val="Arial"/>
        <family val="2"/>
      </rPr>
      <t>p</t>
    </r>
    <phoneticPr fontId="2"/>
  </si>
  <si>
    <t>MWh/p</t>
  </si>
  <si>
    <t>Option C</t>
    <phoneticPr fontId="2"/>
  </si>
  <si>
    <t xml:space="preserve">Measured data </t>
    <phoneticPr fontId="2"/>
  </si>
  <si>
    <r>
      <t>The measured AC output of the inverters is used to determine the amount of net electricity generation by the solar PV systems.
The reading is taken from an electricity meter and</t>
    </r>
    <r>
      <rPr>
        <sz val="11"/>
        <rFont val="Arial"/>
        <family val="2"/>
      </rPr>
      <t xml:space="preserve"> manufacturer’s specification for the electricity meter has been prepared by the time of installation. </t>
    </r>
    <r>
      <rPr>
        <sz val="11"/>
        <color theme="1"/>
        <rFont val="Arial"/>
        <family val="2"/>
      </rPr>
      <t>The accuracy of the electricity meter is within ±5%.</t>
    </r>
    <phoneticPr fontId="2"/>
  </si>
  <si>
    <t>Monthly recording</t>
  </si>
  <si>
    <t>Input on "MPS(input_separate)" sheet</t>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</si>
  <si>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</si>
  <si>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RE,i</t>
    </r>
    <phoneticPr fontId="2"/>
  </si>
  <si>
    <r>
      <t>Reference CO</t>
    </r>
    <r>
      <rPr>
        <vertAlign val="subscript"/>
        <sz val="11"/>
        <color theme="1"/>
        <rFont val="Arial"/>
        <family val="2"/>
      </rPr>
      <t>2</t>
    </r>
    <r>
      <rPr>
        <sz val="11"/>
        <color theme="1"/>
        <rFont val="Arial"/>
        <family val="2"/>
      </rPr>
      <t xml:space="preserve"> emission factor for the project solar PV system </t>
    </r>
    <r>
      <rPr>
        <i/>
        <sz val="11"/>
        <color theme="1"/>
        <rFont val="Arial"/>
        <family val="2"/>
      </rPr>
      <t>i</t>
    </r>
    <phoneticPr fontId="2"/>
  </si>
  <si>
    <t>-</t>
    <phoneticPr fontId="2"/>
  </si>
  <si>
    <r>
      <t>tCO</t>
    </r>
    <r>
      <rPr>
        <vertAlign val="subscript"/>
        <sz val="11"/>
        <rFont val="Arial"/>
        <family val="2"/>
      </rPr>
      <t>2</t>
    </r>
    <r>
      <rPr>
        <sz val="11"/>
        <rFont val="Arial"/>
        <family val="2"/>
      </rPr>
      <t>/MWh</t>
    </r>
  </si>
  <si>
    <r>
      <t>In case the solar PV system(s) in a proposed project activity is directly connected to a regional grid or connected to a regional grid via an internal grid not connecting to a captive power generator (Case 1), EF</t>
    </r>
    <r>
      <rPr>
        <vertAlign val="subscript"/>
        <sz val="11"/>
        <color theme="1"/>
        <rFont val="Arial"/>
        <family val="2"/>
      </rPr>
      <t>RE,grid</t>
    </r>
    <r>
      <rPr>
        <sz val="11"/>
        <color theme="1"/>
        <rFont val="Arial"/>
        <family val="2"/>
      </rPr>
      <t xml:space="preserve"> is set as following:
Luzon-Visayas grid: 0.507 tCO</t>
    </r>
    <r>
      <rPr>
        <vertAlign val="subscript"/>
        <sz val="11"/>
        <color theme="1"/>
        <rFont val="Arial"/>
        <family val="2"/>
      </rPr>
      <t>2</t>
    </r>
    <r>
      <rPr>
        <sz val="11"/>
        <color theme="1"/>
        <rFont val="Arial"/>
        <family val="2"/>
      </rPr>
      <t>/MWh, Mindanao grid: 0.468 tCO</t>
    </r>
    <r>
      <rPr>
        <vertAlign val="subscript"/>
        <sz val="11"/>
        <color theme="1"/>
        <rFont val="Arial"/>
        <family val="2"/>
      </rPr>
      <t>2</t>
    </r>
    <r>
      <rPr>
        <sz val="11"/>
        <color theme="1"/>
        <rFont val="Arial"/>
        <family val="2"/>
      </rPr>
      <t>/MWh
In the case the solar PV system(s) in a proposed project activity is connected to an internal grid connecting to both a regional grid and a captive power generator (Case 2), EF</t>
    </r>
    <r>
      <rPr>
        <vertAlign val="subscript"/>
        <sz val="11"/>
        <color theme="1"/>
        <rFont val="Arial"/>
        <family val="2"/>
      </rPr>
      <t>RE,grid</t>
    </r>
    <r>
      <rPr>
        <sz val="11"/>
        <color theme="1"/>
        <rFont val="Arial"/>
        <family val="2"/>
      </rPr>
      <t xml:space="preserve"> is set as following:
Luzon-Visayas grid: 0.507 tCO</t>
    </r>
    <r>
      <rPr>
        <vertAlign val="subscript"/>
        <sz val="11"/>
        <color theme="1"/>
        <rFont val="Arial"/>
        <family val="2"/>
      </rPr>
      <t>2</t>
    </r>
    <r>
      <rPr>
        <sz val="11"/>
        <color theme="1"/>
        <rFont val="Arial"/>
        <family val="2"/>
      </rPr>
      <t>/MWh</t>
    </r>
    <r>
      <rPr>
        <sz val="11"/>
        <rFont val="Arial"/>
        <family val="2"/>
      </rPr>
      <t>, Mind</t>
    </r>
    <r>
      <rPr>
        <sz val="11"/>
        <color theme="1"/>
        <rFont val="Arial"/>
        <family val="2"/>
      </rPr>
      <t>anao grid: 0.468 tCO</t>
    </r>
    <r>
      <rPr>
        <vertAlign val="subscript"/>
        <sz val="11"/>
        <color theme="1"/>
        <rFont val="Arial"/>
        <family val="2"/>
      </rPr>
      <t>2</t>
    </r>
    <r>
      <rPr>
        <sz val="11"/>
        <color theme="1"/>
        <rFont val="Arial"/>
        <family val="2"/>
      </rPr>
      <t>/MWh</t>
    </r>
    <r>
      <rPr>
        <b/>
        <sz val="11"/>
        <color theme="1"/>
        <rFont val="Arial"/>
        <family val="2"/>
      </rPr>
      <t xml:space="preserve">
</t>
    </r>
    <r>
      <rPr>
        <sz val="11"/>
        <color theme="1"/>
        <rFont val="Arial"/>
        <family val="2"/>
      </rPr>
      <t>In the case that the solar PV system(s) in a proposed project activity is only connected to an internal grid connecting to a captive power generator (Case 3), EF</t>
    </r>
    <r>
      <rPr>
        <vertAlign val="subscript"/>
        <sz val="11"/>
        <color theme="1"/>
        <rFont val="Arial"/>
        <family val="2"/>
      </rPr>
      <t>RE,cap</t>
    </r>
    <r>
      <rPr>
        <sz val="11"/>
        <color theme="1"/>
        <rFont val="Arial"/>
        <family val="2"/>
      </rPr>
      <t>, 0.533 tCO</t>
    </r>
    <r>
      <rPr>
        <vertAlign val="subscript"/>
        <sz val="11"/>
        <color theme="1"/>
        <rFont val="Arial"/>
        <family val="2"/>
      </rPr>
      <t>2</t>
    </r>
    <r>
      <rPr>
        <sz val="11"/>
        <color theme="1"/>
        <rFont val="Arial"/>
        <family val="2"/>
      </rPr>
      <t>/MWh is applied.</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</si>
  <si>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</si>
  <si>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</si>
  <si>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</si>
  <si>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</si>
  <si>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</si>
  <si>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</si>
  <si>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</si>
  <si>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</si>
  <si>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Option C</t>
  </si>
  <si>
    <t>Based on the actual measurement using measuring equipments (Data used: measured values)</t>
    <phoneticPr fontId="2"/>
  </si>
  <si>
    <t>Monitoring Plan Sheet (Input Separate Sheet) [Attachment to Project Design Document]</t>
  </si>
  <si>
    <r>
      <t xml:space="preserve">Parameters to be monitored </t>
    </r>
    <r>
      <rPr>
        <b/>
        <i/>
        <sz val="11"/>
        <color theme="0"/>
        <rFont val="Arial"/>
        <family val="2"/>
      </rPr>
      <t>ex post</t>
    </r>
  </si>
  <si>
    <r>
      <t xml:space="preserve">Project-specific parameters to be fixed </t>
    </r>
    <r>
      <rPr>
        <b/>
        <i/>
        <sz val="11"/>
        <color theme="0"/>
        <rFont val="Arial"/>
        <family val="2"/>
      </rPr>
      <t>ex ante</t>
    </r>
  </si>
  <si>
    <t>i</t>
    <phoneticPr fontId="2"/>
  </si>
  <si>
    <r>
      <t>EG</t>
    </r>
    <r>
      <rPr>
        <vertAlign val="subscript"/>
        <sz val="11"/>
        <color theme="0"/>
        <rFont val="Arial"/>
        <family val="2"/>
      </rPr>
      <t>i,p</t>
    </r>
  </si>
  <si>
    <r>
      <t>EF</t>
    </r>
    <r>
      <rPr>
        <vertAlign val="subscript"/>
        <sz val="11"/>
        <color theme="0"/>
        <rFont val="Arial"/>
        <family val="2"/>
      </rPr>
      <t>RE,i</t>
    </r>
  </si>
  <si>
    <t>Solar PV system number</t>
  </si>
  <si>
    <r>
      <t>Quantity of electricity generated by the project solar PV system</t>
    </r>
    <r>
      <rPr>
        <b/>
        <i/>
        <sz val="11"/>
        <color theme="0"/>
        <rFont val="Arial"/>
        <family val="2"/>
      </rPr>
      <t xml:space="preserve"> i</t>
    </r>
    <r>
      <rPr>
        <b/>
        <sz val="11"/>
        <color theme="0"/>
        <rFont val="Arial"/>
        <family val="2"/>
      </rPr>
      <t xml:space="preserve"> during the period</t>
    </r>
    <r>
      <rPr>
        <b/>
        <i/>
        <sz val="11"/>
        <color theme="0"/>
        <rFont val="Arial"/>
        <family val="2"/>
      </rPr>
      <t xml:space="preserve"> p</t>
    </r>
    <phoneticPr fontId="15"/>
  </si>
  <si>
    <r>
      <t xml:space="preserve">Reference emission factor for the project solar PV system </t>
    </r>
    <r>
      <rPr>
        <b/>
        <i/>
        <sz val="11"/>
        <color theme="0"/>
        <rFont val="Arial"/>
        <family val="2"/>
      </rPr>
      <t>i</t>
    </r>
  </si>
  <si>
    <r>
      <t>tCO</t>
    </r>
    <r>
      <rPr>
        <b/>
        <vertAlign val="subscript"/>
        <sz val="11"/>
        <color theme="0"/>
        <rFont val="Arial"/>
        <family val="2"/>
      </rPr>
      <t>2</t>
    </r>
    <r>
      <rPr>
        <b/>
        <sz val="11"/>
        <color theme="0"/>
        <rFont val="Arial"/>
        <family val="2"/>
      </rPr>
      <t>/MWh</t>
    </r>
  </si>
  <si>
    <t>Monitoring Plan Sheet (Calculation Process Sheet) [Attachment to Project Design Document]</t>
  </si>
  <si>
    <t>1. Calculations for emission reductions</t>
    <phoneticPr fontId="2"/>
  </si>
  <si>
    <t>Fuel type</t>
    <phoneticPr fontId="2"/>
  </si>
  <si>
    <t>Value</t>
    <phoneticPr fontId="2"/>
  </si>
  <si>
    <t>Parameter</t>
  </si>
  <si>
    <r>
      <t xml:space="preserve">Emission reductions during the period </t>
    </r>
    <r>
      <rPr>
        <i/>
        <sz val="11"/>
        <color indexed="8"/>
        <rFont val="Arial"/>
        <family val="2"/>
      </rPr>
      <t>p</t>
    </r>
    <phoneticPr fontId="2"/>
  </si>
  <si>
    <t>N/A</t>
  </si>
  <si>
    <r>
      <t>ER</t>
    </r>
    <r>
      <rPr>
        <vertAlign val="subscript"/>
        <sz val="11"/>
        <color indexed="8"/>
        <rFont val="Arial"/>
        <family val="2"/>
      </rPr>
      <t>p</t>
    </r>
    <phoneticPr fontId="2"/>
  </si>
  <si>
    <t>2. Selected default values, etc.</t>
    <phoneticPr fontId="2"/>
  </si>
  <si>
    <r>
      <t>Reference CO</t>
    </r>
    <r>
      <rPr>
        <vertAlign val="subscript"/>
        <sz val="11"/>
        <rFont val="Arial"/>
        <family val="2"/>
      </rPr>
      <t>2</t>
    </r>
    <r>
      <rPr>
        <sz val="11"/>
        <rFont val="Arial"/>
        <family val="2"/>
      </rPr>
      <t xml:space="preserve"> emission factor of grid and/or captive electricity</t>
    </r>
  </si>
  <si>
    <t>The reference emission factor based on a grid</t>
    <phoneticPr fontId="2"/>
  </si>
  <si>
    <t>Mixed</t>
  </si>
  <si>
    <r>
      <t>tCO</t>
    </r>
    <r>
      <rPr>
        <vertAlign val="subscript"/>
        <sz val="11"/>
        <color indexed="8"/>
        <rFont val="Arial"/>
        <family val="2"/>
      </rPr>
      <t>2</t>
    </r>
    <r>
      <rPr>
        <sz val="11"/>
        <color indexed="8"/>
        <rFont val="Arial"/>
        <family val="2"/>
      </rPr>
      <t>/MWh</t>
    </r>
  </si>
  <si>
    <r>
      <t>EF</t>
    </r>
    <r>
      <rPr>
        <vertAlign val="subscript"/>
        <sz val="11"/>
        <rFont val="Arial"/>
        <family val="2"/>
      </rPr>
      <t>RE,grid</t>
    </r>
  </si>
  <si>
    <t>The reference emission factor based on captive power generator</t>
    <phoneticPr fontId="2"/>
  </si>
  <si>
    <t>Diesel</t>
  </si>
  <si>
    <r>
      <t>EF</t>
    </r>
    <r>
      <rPr>
        <vertAlign val="subscript"/>
        <sz val="11"/>
        <rFont val="Arial"/>
        <family val="2"/>
      </rPr>
      <t>RE,cap</t>
    </r>
  </si>
  <si>
    <t>3. Calculations for reference emissions</t>
    <phoneticPr fontId="2"/>
  </si>
  <si>
    <r>
      <t xml:space="preserve">Reference emissions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</si>
  <si>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</si>
  <si>
    <r>
      <t>RE</t>
    </r>
    <r>
      <rPr>
        <vertAlign val="subscript"/>
        <sz val="11"/>
        <color indexed="8"/>
        <rFont val="Arial"/>
        <family val="2"/>
      </rPr>
      <t>p</t>
    </r>
    <phoneticPr fontId="2"/>
  </si>
  <si>
    <t>4. Calculations of the project emissions</t>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</si>
  <si>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</si>
  <si>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</si>
  <si>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t>[List of Default Values]</t>
  </si>
  <si>
    <r>
      <t>Emission factor for Case 1 and 2 (tCO</t>
    </r>
    <r>
      <rPr>
        <vertAlign val="subscript"/>
        <sz val="11"/>
        <color indexed="8"/>
        <rFont val="Arial"/>
        <family val="2"/>
      </rPr>
      <t>2</t>
    </r>
    <r>
      <rPr>
        <sz val="11"/>
        <color indexed="8"/>
        <rFont val="Arial"/>
        <family val="2"/>
      </rPr>
      <t xml:space="preserve">/MWh) </t>
    </r>
    <phoneticPr fontId="2"/>
  </si>
  <si>
    <t>Grid</t>
  </si>
  <si>
    <t>Fuel type</t>
  </si>
  <si>
    <r>
      <t>Case 1 (tCO</t>
    </r>
    <r>
      <rPr>
        <vertAlign val="subscript"/>
        <sz val="11"/>
        <color indexed="8"/>
        <rFont val="Arial"/>
        <family val="2"/>
      </rPr>
      <t>2</t>
    </r>
    <r>
      <rPr>
        <sz val="11"/>
        <color indexed="8"/>
        <rFont val="Arial"/>
        <family val="2"/>
      </rPr>
      <t xml:space="preserve">/MWh) </t>
    </r>
    <phoneticPr fontId="2"/>
  </si>
  <si>
    <r>
      <t>Case 2 (tCO</t>
    </r>
    <r>
      <rPr>
        <vertAlign val="subscript"/>
        <sz val="11"/>
        <color indexed="8"/>
        <rFont val="Arial"/>
        <family val="2"/>
      </rPr>
      <t>2</t>
    </r>
    <r>
      <rPr>
        <sz val="11"/>
        <color indexed="8"/>
        <rFont val="Arial"/>
        <family val="2"/>
      </rPr>
      <t>/MWh)</t>
    </r>
    <phoneticPr fontId="2"/>
  </si>
  <si>
    <r>
      <t>The reference CO</t>
    </r>
    <r>
      <rPr>
        <vertAlign val="subscript"/>
        <sz val="11"/>
        <color theme="1"/>
        <rFont val="Arial"/>
        <family val="2"/>
      </rPr>
      <t>2</t>
    </r>
    <r>
      <rPr>
        <sz val="11"/>
        <color theme="1"/>
        <rFont val="Arial"/>
        <family val="2"/>
      </rPr>
      <t xml:space="preserve"> emission factor based on the Luzon-Visayas grid</t>
    </r>
    <phoneticPr fontId="2"/>
  </si>
  <si>
    <r>
      <t>The reference CO</t>
    </r>
    <r>
      <rPr>
        <vertAlign val="subscript"/>
        <sz val="11"/>
        <color theme="1"/>
        <rFont val="Arial"/>
        <family val="2"/>
      </rPr>
      <t>2</t>
    </r>
    <r>
      <rPr>
        <sz val="11"/>
        <color theme="1"/>
        <rFont val="Arial"/>
        <family val="2"/>
      </rPr>
      <t xml:space="preserve"> emission factor based on the Mindanao grid</t>
    </r>
    <phoneticPr fontId="2"/>
  </si>
  <si>
    <r>
      <t>Emission factor for Case 3 (tCO</t>
    </r>
    <r>
      <rPr>
        <vertAlign val="subscript"/>
        <sz val="11"/>
        <color indexed="8"/>
        <rFont val="Arial"/>
        <family val="2"/>
      </rPr>
      <t>2</t>
    </r>
    <r>
      <rPr>
        <sz val="11"/>
        <color indexed="8"/>
        <rFont val="Arial"/>
        <family val="2"/>
      </rPr>
      <t xml:space="preserve">/MWh) </t>
    </r>
    <phoneticPr fontId="2"/>
  </si>
  <si>
    <r>
      <t>The reference CO</t>
    </r>
    <r>
      <rPr>
        <vertAlign val="subscript"/>
        <sz val="11"/>
        <color theme="1"/>
        <rFont val="Arial"/>
        <family val="2"/>
      </rPr>
      <t>2</t>
    </r>
    <r>
      <rPr>
        <sz val="11"/>
        <color theme="1"/>
        <rFont val="Arial"/>
        <family val="2"/>
      </rPr>
      <t xml:space="preserve"> emission factor based on the captive power generator </t>
    </r>
    <phoneticPr fontId="2"/>
  </si>
  <si>
    <t>Monitoring Structure Sheet [Attachment to Project Design Document]</t>
    <phoneticPr fontId="2"/>
  </si>
  <si>
    <t>Responsible personnel</t>
  </si>
  <si>
    <t>Role</t>
    <phoneticPr fontId="2"/>
  </si>
  <si>
    <t xml:space="preserve">JCM Project Manager 
(Tokyo Century Corporation) </t>
  </si>
  <si>
    <t>Responsible for preparing monitoring reports and keeping data monitored and required for verification and issuance for two years after the final issuance of credits.</t>
  </si>
  <si>
    <t xml:space="preserve">Engineering Manager 
(Enomoto Philippine Manufacturing Inc. / Aikawa Philippines, Inc.) </t>
  </si>
  <si>
    <t>Responsible for project planning, implementation, checking and reporting of monitoring results.</t>
    <phoneticPr fontId="15"/>
  </si>
  <si>
    <t>Project Operators 
(Enomoto Philippine Manufacturing Inc. / Aikawa Philippines, Inc.)</t>
  </si>
  <si>
    <t>Responsible for recording of monitoring data.</t>
    <phoneticPr fontId="15"/>
  </si>
  <si>
    <t>Monitoring Report Sheet (Input Sheet) [For Verification]</t>
  </si>
  <si>
    <r>
      <t xml:space="preserve">Table 1: Parameters monitored </t>
    </r>
    <r>
      <rPr>
        <b/>
        <i/>
        <sz val="11"/>
        <color indexed="8"/>
        <rFont val="Arial"/>
        <family val="2"/>
      </rPr>
      <t>ex post</t>
    </r>
    <phoneticPr fontId="15"/>
  </si>
  <si>
    <t>(k)</t>
    <phoneticPr fontId="2"/>
  </si>
  <si>
    <t>Monitoring period</t>
    <phoneticPr fontId="2"/>
  </si>
  <si>
    <t>Monitored Values</t>
    <phoneticPr fontId="2"/>
  </si>
  <si>
    <t xml:space="preserve">Measured data </t>
  </si>
  <si>
    <t>The measured AC output of the inverters is used to determine the amount of net electricity generation by the solar PV systems.
The reading is taken from an electricity meter and manufacturer’s specification for the electricity meter has been prepared by the time of installation. The accuracy of the electricity meter is within ±5%.</t>
  </si>
  <si>
    <t>Input on "MRS(input_separate)" sheet</t>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</si>
  <si>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</si>
  <si>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</si>
  <si>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Monitoring Report Sheet (Input Separate Sheet) [For Verification]</t>
  </si>
  <si>
    <r>
      <t xml:space="preserve">Parameters monitored </t>
    </r>
    <r>
      <rPr>
        <b/>
        <i/>
        <sz val="11"/>
        <color theme="0"/>
        <rFont val="Arial"/>
        <family val="2"/>
      </rPr>
      <t>ex post</t>
    </r>
    <phoneticPr fontId="15"/>
  </si>
  <si>
    <r>
      <t xml:space="preserve">Project-specific parameters fixed </t>
    </r>
    <r>
      <rPr>
        <b/>
        <i/>
        <sz val="11"/>
        <color theme="0"/>
        <rFont val="Arial"/>
        <family val="2"/>
      </rPr>
      <t>ex ante</t>
    </r>
    <phoneticPr fontId="15"/>
  </si>
  <si>
    <t>Monitoring Report Sheet (Calculation Process Sheet) [For 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</si>
</sst>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00_-;\-* #,##0.00_-;_-* &quot;-&quot;??_-;_-@_-"/>
    <numFmt numFmtId="177" formatCode="0.000_ "/>
    <numFmt numFmtId="178" formatCode="0.000"/>
    <numFmt numFmtId="179" formatCode="#,##0.0;[Red]\-#,##0.0"/>
    <numFmt numFmtId="180" formatCode="_-* #,##0.0_-;\-* #,##0.0_-;_-* &quot;-&quot;??_-;_-@_-"/>
    <numFmt numFmtId="181" formatCode="0.0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i/>
      <sz val="11"/>
      <color indexed="8"/>
      <name val="Arial"/>
      <family val="2"/>
    </font>
    <font>
      <b/>
      <sz val="11"/>
      <color theme="0"/>
      <name val="Arial"/>
      <family val="2"/>
    </font>
    <font>
      <b/>
      <i/>
      <sz val="11"/>
      <color theme="0"/>
      <name val="Arial"/>
      <family val="2"/>
    </font>
    <font>
      <sz val="11"/>
      <color theme="1"/>
      <name val="ＭＳ Ｐゴシック"/>
      <family val="3"/>
      <charset val="128"/>
      <scheme val="minor"/>
    </font>
    <font>
      <vertAlign val="subscript"/>
      <sz val="11"/>
      <name val="Arial"/>
      <family val="2"/>
    </font>
    <font>
      <b/>
      <vertAlign val="subscript"/>
      <sz val="11"/>
      <color theme="0"/>
      <name val="Arial"/>
      <family val="2"/>
    </font>
    <font>
      <sz val="6"/>
      <name val="ＭＳ Ｐゴシック"/>
      <family val="3"/>
      <charset val="128"/>
      <scheme val="minor"/>
    </font>
    <font>
      <sz val="11"/>
      <color theme="1"/>
      <name val="Arial"/>
      <family val="2"/>
    </font>
    <font>
      <vertAlign val="subscript"/>
      <sz val="11"/>
      <color theme="1"/>
      <name val="Arial"/>
      <family val="2"/>
    </font>
    <font>
      <b/>
      <i/>
      <sz val="11"/>
      <color indexed="8"/>
      <name val="Arial"/>
      <family val="2"/>
    </font>
    <font>
      <i/>
      <sz val="11"/>
      <name val="Arial"/>
      <family val="2"/>
    </font>
    <font>
      <i/>
      <sz val="11"/>
      <color theme="1"/>
      <name val="Arial"/>
      <family val="2"/>
    </font>
    <font>
      <b/>
      <sz val="11"/>
      <color theme="1"/>
      <name val="Arial"/>
      <family val="2"/>
    </font>
    <font>
      <b/>
      <vertAlign val="subscript"/>
      <sz val="11"/>
      <color indexed="8"/>
      <name val="Arial"/>
      <family val="2"/>
    </font>
    <font>
      <b/>
      <vertAlign val="subscript"/>
      <sz val="11"/>
      <color indexed="9"/>
      <name val="Arial"/>
      <family val="2"/>
    </font>
    <font>
      <sz val="11"/>
      <color indexed="10"/>
      <name val="Arial"/>
      <family val="2"/>
    </font>
    <font>
      <b/>
      <sz val="12"/>
      <color rgb="FFFFFFFF"/>
      <name val="Arial"/>
      <family val="2"/>
    </font>
    <font>
      <vertAlign val="subscript"/>
      <sz val="11"/>
      <color theme="0"/>
      <name val="Arial"/>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top style="thin">
        <color theme="1" tint="0.34998626667073579"/>
      </top>
      <bottom/>
      <diagonal/>
    </border>
    <border>
      <left style="medium">
        <color rgb="FFFF0000"/>
      </left>
      <right style="medium">
        <color rgb="FFFF0000"/>
      </right>
      <top style="medium">
        <color rgb="FFFF0000"/>
      </top>
      <bottom style="medium">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176" fontId="12" fillId="0" borderId="0" applyFont="0" applyFill="0" applyBorder="0" applyAlignment="0" applyProtection="0"/>
    <xf numFmtId="0" fontId="12" fillId="0" borderId="0">
      <alignment vertical="center"/>
    </xf>
  </cellStyleXfs>
  <cellXfs count="10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38" fontId="7" fillId="2" borderId="1" xfId="1" applyFont="1" applyFill="1" applyBorder="1" applyAlignment="1" applyProtection="1">
      <alignment horizontal="center" vertical="center" wrapText="1"/>
      <protection locked="0"/>
    </xf>
    <xf numFmtId="178" fontId="0" fillId="0" borderId="0" xfId="0" applyNumberFormat="1">
      <alignment vertical="center"/>
    </xf>
    <xf numFmtId="0" fontId="8" fillId="3" borderId="0" xfId="0" applyFont="1" applyFill="1">
      <alignment vertical="center"/>
    </xf>
    <xf numFmtId="0" fontId="16" fillId="0" borderId="0" xfId="0" applyFont="1">
      <alignment vertical="center"/>
    </xf>
    <xf numFmtId="0" fontId="5" fillId="0" borderId="0" xfId="0" applyFont="1">
      <alignment vertical="center"/>
    </xf>
    <xf numFmtId="179" fontId="7" fillId="2" borderId="15" xfId="1" applyNumberFormat="1" applyFont="1" applyFill="1" applyBorder="1" applyAlignment="1" applyProtection="1">
      <alignment horizontal="right" vertical="center"/>
      <protection locked="0"/>
    </xf>
    <xf numFmtId="0" fontId="16" fillId="0" borderId="0" xfId="0" applyFont="1" applyAlignment="1">
      <alignment horizontal="center" vertical="center" wrapText="1"/>
    </xf>
    <xf numFmtId="0" fontId="7" fillId="0" borderId="1" xfId="0" applyFont="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3" fillId="0" borderId="0" xfId="0" applyFont="1" applyAlignment="1">
      <alignment horizontal="right" vertical="center"/>
    </xf>
    <xf numFmtId="0" fontId="5" fillId="3" borderId="0" xfId="0" applyFont="1" applyFill="1">
      <alignment vertical="center"/>
    </xf>
    <xf numFmtId="0" fontId="5" fillId="3" borderId="0" xfId="0" applyFont="1" applyFill="1" applyAlignment="1">
      <alignment horizontal="right" vertical="center"/>
    </xf>
    <xf numFmtId="0" fontId="6" fillId="0" borderId="0" xfId="0" applyFont="1">
      <alignment vertical="center"/>
    </xf>
    <xf numFmtId="0" fontId="5" fillId="4" borderId="1" xfId="0" applyFont="1" applyFill="1" applyBorder="1" applyAlignment="1">
      <alignment horizontal="center" vertical="center" wrapText="1"/>
    </xf>
    <xf numFmtId="0" fontId="7" fillId="5" borderId="1" xfId="0" quotePrefix="1" applyFont="1" applyFill="1" applyBorder="1" applyAlignment="1">
      <alignment horizontal="center" vertical="center"/>
    </xf>
    <xf numFmtId="0" fontId="7" fillId="5" borderId="1" xfId="0" applyFont="1" applyFill="1" applyBorder="1">
      <alignment vertical="center"/>
    </xf>
    <xf numFmtId="0" fontId="7" fillId="5" borderId="1" xfId="0" applyFont="1" applyFill="1" applyBorder="1" applyAlignment="1">
      <alignment vertical="center" wrapText="1"/>
    </xf>
    <xf numFmtId="179" fontId="16" fillId="5" borderId="1" xfId="1" applyNumberFormat="1" applyFont="1" applyFill="1" applyBorder="1" applyProtection="1">
      <alignment vertical="center"/>
    </xf>
    <xf numFmtId="0" fontId="7" fillId="5" borderId="1" xfId="0" applyFont="1" applyFill="1" applyBorder="1" applyAlignment="1">
      <alignment horizontal="center" vertical="center"/>
    </xf>
    <xf numFmtId="0" fontId="7" fillId="5" borderId="1" xfId="0" applyFont="1" applyFill="1" applyBorder="1" applyAlignment="1">
      <alignment horizontal="left" vertical="center"/>
    </xf>
    <xf numFmtId="0" fontId="5" fillId="4" borderId="1" xfId="0" applyFont="1" applyFill="1" applyBorder="1" applyAlignment="1">
      <alignment horizontal="center" vertical="center"/>
    </xf>
    <xf numFmtId="0" fontId="3" fillId="5" borderId="2" xfId="0" applyFont="1" applyFill="1" applyBorder="1">
      <alignment vertical="center"/>
    </xf>
    <xf numFmtId="38" fontId="3" fillId="0" borderId="0" xfId="1" applyFont="1" applyProtection="1">
      <alignment vertical="center"/>
    </xf>
    <xf numFmtId="0" fontId="3" fillId="0" borderId="6" xfId="0" applyFont="1" applyBorder="1">
      <alignment vertical="center"/>
    </xf>
    <xf numFmtId="0" fontId="3" fillId="0" borderId="0" xfId="0" applyFont="1" applyAlignment="1">
      <alignment horizontal="left" vertical="center" wrapText="1"/>
    </xf>
    <xf numFmtId="0" fontId="16" fillId="0" borderId="16" xfId="0" applyFont="1" applyBorder="1" applyProtection="1">
      <alignment vertical="center"/>
      <protection locked="0"/>
    </xf>
    <xf numFmtId="0" fontId="16" fillId="0" borderId="0" xfId="0" applyFont="1" applyAlignment="1">
      <alignment horizontal="right" vertical="center"/>
    </xf>
    <xf numFmtId="0" fontId="10" fillId="8"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5" fillId="4" borderId="10" xfId="0" applyFont="1" applyFill="1" applyBorder="1">
      <alignment vertical="center"/>
    </xf>
    <xf numFmtId="0" fontId="3" fillId="4" borderId="6" xfId="0" applyFont="1" applyFill="1" applyBorder="1">
      <alignment vertical="center"/>
    </xf>
    <xf numFmtId="0" fontId="5" fillId="4" borderId="6" xfId="0" applyFont="1" applyFill="1" applyBorder="1">
      <alignment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 xfId="0" applyFont="1" applyFill="1" applyBorder="1" applyAlignment="1">
      <alignment horizontal="center" vertical="center" shrinkToFit="1"/>
    </xf>
    <xf numFmtId="0" fontId="3" fillId="4" borderId="11" xfId="0" applyFont="1" applyFill="1" applyBorder="1">
      <alignment vertical="center"/>
    </xf>
    <xf numFmtId="0" fontId="3" fillId="6" borderId="6" xfId="0" applyFont="1" applyFill="1" applyBorder="1">
      <alignment vertical="center"/>
    </xf>
    <xf numFmtId="0" fontId="3" fillId="0" borderId="7" xfId="0" applyFont="1" applyBorder="1">
      <alignment vertical="center"/>
    </xf>
    <xf numFmtId="180" fontId="3" fillId="0" borderId="18" xfId="2" applyNumberFormat="1" applyFont="1" applyBorder="1" applyAlignment="1" applyProtection="1">
      <alignment vertical="center"/>
    </xf>
    <xf numFmtId="0" fontId="3" fillId="0" borderId="9" xfId="0" applyFont="1" applyBorder="1">
      <alignment vertical="center"/>
    </xf>
    <xf numFmtId="0" fontId="3" fillId="0" borderId="6" xfId="0" applyFont="1" applyBorder="1" applyAlignment="1">
      <alignment horizontal="center" vertical="center"/>
    </xf>
    <xf numFmtId="0" fontId="5" fillId="4" borderId="11" xfId="0" applyFont="1" applyFill="1" applyBorder="1">
      <alignment vertical="center"/>
    </xf>
    <xf numFmtId="0" fontId="3" fillId="4" borderId="12" xfId="0" applyFont="1" applyFill="1" applyBorder="1">
      <alignment vertical="center"/>
    </xf>
    <xf numFmtId="0" fontId="7" fillId="6" borderId="7" xfId="0" applyFont="1" applyFill="1" applyBorder="1">
      <alignment vertical="center"/>
    </xf>
    <xf numFmtId="0" fontId="7" fillId="6" borderId="8" xfId="0" applyFont="1" applyFill="1" applyBorder="1">
      <alignment vertical="center"/>
    </xf>
    <xf numFmtId="0" fontId="7" fillId="6" borderId="9" xfId="0" applyFont="1" applyFill="1" applyBorder="1">
      <alignment vertical="center"/>
    </xf>
    <xf numFmtId="0" fontId="7" fillId="9" borderId="6" xfId="0" applyFont="1" applyFill="1" applyBorder="1" applyAlignment="1">
      <alignment horizontal="left" vertical="center"/>
    </xf>
    <xf numFmtId="0" fontId="7" fillId="9" borderId="6" xfId="0" applyFont="1" applyFill="1" applyBorder="1">
      <alignment vertical="center"/>
    </xf>
    <xf numFmtId="0" fontId="3" fillId="9" borderId="6" xfId="0" applyFont="1" applyFill="1" applyBorder="1">
      <alignment vertical="center"/>
    </xf>
    <xf numFmtId="0" fontId="3" fillId="9" borderId="6" xfId="0" applyFont="1" applyFill="1" applyBorder="1" applyAlignment="1">
      <alignment horizontal="center" vertical="center"/>
    </xf>
    <xf numFmtId="0" fontId="7" fillId="6" borderId="12" xfId="0" applyFont="1" applyFill="1" applyBorder="1">
      <alignment vertical="center"/>
    </xf>
    <xf numFmtId="0" fontId="7" fillId="0" borderId="6" xfId="0" applyFont="1" applyBorder="1" applyAlignment="1">
      <alignment horizontal="left" vertical="center"/>
    </xf>
    <xf numFmtId="177" fontId="7" fillId="10" borderId="6" xfId="0" applyNumberFormat="1" applyFont="1" applyFill="1" applyBorder="1">
      <alignment vertical="center"/>
    </xf>
    <xf numFmtId="0" fontId="3" fillId="10" borderId="6" xfId="0" applyFont="1" applyFill="1" applyBorder="1">
      <alignment vertical="center"/>
    </xf>
    <xf numFmtId="0" fontId="7" fillId="2" borderId="14" xfId="0" applyFont="1" applyFill="1" applyBorder="1" applyAlignment="1">
      <alignment horizontal="center" vertical="center"/>
    </xf>
    <xf numFmtId="177" fontId="7" fillId="7" borderId="6" xfId="0" applyNumberFormat="1" applyFont="1" applyFill="1" applyBorder="1">
      <alignment vertical="center"/>
    </xf>
    <xf numFmtId="0" fontId="7" fillId="7" borderId="6" xfId="0" applyFont="1" applyFill="1" applyBorder="1">
      <alignment vertical="center"/>
    </xf>
    <xf numFmtId="0" fontId="7" fillId="2" borderId="6" xfId="0" applyFont="1" applyFill="1" applyBorder="1" applyAlignment="1">
      <alignment horizontal="center" vertical="center"/>
    </xf>
    <xf numFmtId="0" fontId="3" fillId="6" borderId="10" xfId="0" applyFont="1" applyFill="1" applyBorder="1">
      <alignment vertical="center"/>
    </xf>
    <xf numFmtId="180" fontId="3" fillId="0" borderId="6" xfId="2" applyNumberFormat="1" applyFont="1" applyBorder="1" applyAlignment="1" applyProtection="1">
      <alignment vertical="center"/>
    </xf>
    <xf numFmtId="0" fontId="7" fillId="0" borderId="0" xfId="0" applyFont="1" applyAlignment="1">
      <alignment horizontal="left" vertical="center"/>
    </xf>
    <xf numFmtId="0" fontId="7" fillId="0" borderId="0" xfId="0" applyFont="1">
      <alignment vertical="center"/>
    </xf>
    <xf numFmtId="0" fontId="3" fillId="9" borderId="0" xfId="0" applyFont="1" applyFill="1" applyAlignment="1">
      <alignment horizontal="left" vertical="center"/>
    </xf>
    <xf numFmtId="0" fontId="7" fillId="7" borderId="6" xfId="0" applyFont="1" applyFill="1" applyBorder="1" applyAlignment="1">
      <alignment vertical="center" wrapText="1"/>
    </xf>
    <xf numFmtId="0" fontId="7" fillId="7" borderId="7" xfId="0" applyFont="1" applyFill="1" applyBorder="1" applyAlignment="1">
      <alignment horizontal="center" vertical="center" wrapText="1"/>
    </xf>
    <xf numFmtId="178" fontId="3" fillId="7" borderId="17" xfId="0" applyNumberFormat="1" applyFont="1" applyFill="1" applyBorder="1" applyAlignment="1">
      <alignment horizontal="center" vertical="center" wrapText="1"/>
    </xf>
    <xf numFmtId="178" fontId="3" fillId="7" borderId="6" xfId="0" applyNumberFormat="1" applyFont="1" applyFill="1" applyBorder="1" applyAlignment="1">
      <alignment horizontal="center" vertical="center" wrapText="1"/>
    </xf>
    <xf numFmtId="0" fontId="16" fillId="7" borderId="6" xfId="0" applyFont="1" applyFill="1" applyBorder="1" applyAlignment="1">
      <alignment vertical="center" wrapText="1"/>
    </xf>
    <xf numFmtId="0" fontId="7" fillId="7" borderId="6" xfId="0" applyFont="1" applyFill="1" applyBorder="1" applyAlignment="1">
      <alignment horizontal="center" vertical="center"/>
    </xf>
    <xf numFmtId="178" fontId="16" fillId="7" borderId="6" xfId="0" applyNumberFormat="1" applyFont="1" applyFill="1" applyBorder="1" applyAlignment="1">
      <alignment horizontal="center" vertical="center"/>
    </xf>
    <xf numFmtId="0" fontId="3" fillId="9" borderId="0" xfId="0" applyFont="1" applyFill="1" applyAlignment="1">
      <alignment horizontal="left" vertical="center" wrapText="1"/>
    </xf>
    <xf numFmtId="0" fontId="12" fillId="0" borderId="0" xfId="3">
      <alignment vertical="center"/>
    </xf>
    <xf numFmtId="0" fontId="3" fillId="0" borderId="0" xfId="3" applyFont="1" applyAlignment="1">
      <alignment horizontal="right" vertical="center"/>
    </xf>
    <xf numFmtId="0" fontId="5" fillId="4" borderId="6" xfId="3" applyFont="1" applyFill="1" applyBorder="1" applyAlignment="1">
      <alignment horizontal="center" vertical="center" wrapText="1"/>
    </xf>
    <xf numFmtId="0" fontId="7" fillId="0" borderId="6" xfId="3" applyFont="1" applyBorder="1" applyAlignment="1" applyProtection="1">
      <alignment vertical="center" wrapText="1"/>
      <protection locked="0"/>
    </xf>
    <xf numFmtId="0" fontId="5" fillId="4" borderId="0" xfId="0" applyFont="1" applyFill="1" applyAlignment="1">
      <alignment horizontal="center" vertical="center"/>
    </xf>
    <xf numFmtId="38" fontId="7" fillId="5" borderId="1" xfId="1" applyFont="1" applyFill="1" applyBorder="1" applyAlignment="1" applyProtection="1">
      <alignment horizontal="center" vertical="center" wrapText="1"/>
    </xf>
    <xf numFmtId="181" fontId="16" fillId="5" borderId="16" xfId="0" applyNumberFormat="1" applyFont="1" applyFill="1" applyBorder="1">
      <alignment vertical="center"/>
    </xf>
    <xf numFmtId="0" fontId="3" fillId="0" borderId="6"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3" fillId="0" borderId="6" xfId="0" applyFont="1" applyBorder="1" applyAlignment="1">
      <alignment vertical="center" wrapText="1"/>
    </xf>
    <xf numFmtId="0" fontId="5" fillId="4" borderId="3" xfId="0" applyFont="1" applyFill="1" applyBorder="1" applyAlignment="1">
      <alignment horizontal="center" vertical="center"/>
    </xf>
    <xf numFmtId="38" fontId="24" fillId="2" borderId="4" xfId="1" applyFont="1" applyFill="1" applyBorder="1" applyAlignment="1" applyProtection="1">
      <alignment horizontal="right" vertical="center"/>
    </xf>
    <xf numFmtId="38" fontId="24" fillId="2" borderId="5" xfId="1" applyFont="1" applyFill="1" applyBorder="1" applyAlignment="1" applyProtection="1">
      <alignment horizontal="right" vertical="center"/>
    </xf>
    <xf numFmtId="0" fontId="16" fillId="5" borderId="1"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5" fillId="3" borderId="0" xfId="0" applyFont="1" applyFill="1" applyAlignment="1">
      <alignment vertical="center"/>
    </xf>
    <xf numFmtId="0" fontId="8" fillId="3" borderId="0" xfId="0" applyFont="1" applyFill="1" applyAlignment="1">
      <alignment vertical="center"/>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9" xfId="0" applyFont="1" applyFill="1" applyBorder="1" applyAlignment="1">
      <alignment vertical="center" wrapText="1"/>
    </xf>
    <xf numFmtId="0" fontId="8" fillId="3" borderId="0" xfId="3" applyFont="1" applyFill="1" applyAlignment="1">
      <alignment horizontal="left" vertical="center"/>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7" fillId="5" borderId="2" xfId="0" applyFont="1" applyFill="1" applyBorder="1" applyAlignment="1">
      <alignment horizontal="left" vertical="center" wrapText="1"/>
    </xf>
  </cellXfs>
  <cellStyles count="4">
    <cellStyle name="桁区切り" xfId="1" builtinId="6"/>
    <cellStyle name="桁区切り [0.00]" xfId="2" builtinId="3"/>
    <cellStyle name="標準" xfId="0" builtinId="0"/>
    <cellStyle name="標準 3" xfId="3" xr:uid="{8FCA2015-FD05-42D6-8A68-C26FE14898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2"/>
  <sheetViews>
    <sheetView showGridLines="0" tabSelected="1" view="pageBreakPreview" zoomScale="70" zoomScaleNormal="80" zoomScaleSheetLayoutView="70" workbookViewId="0"/>
  </sheetViews>
  <sheetFormatPr defaultColWidth="9" defaultRowHeight="14.25" x14ac:dyDescent="0.15"/>
  <cols>
    <col min="1" max="1" width="3.625" style="1" customWidth="1"/>
    <col min="2" max="3" width="13.625" style="1" customWidth="1"/>
    <col min="4" max="4" width="25.5" style="1" customWidth="1"/>
    <col min="5" max="8" width="13.625" style="1" customWidth="1"/>
    <col min="9" max="9" width="73.25" style="1" customWidth="1"/>
    <col min="10" max="11" width="13.625" style="1" customWidth="1"/>
    <col min="12" max="16384" width="9" style="1"/>
  </cols>
  <sheetData>
    <row r="1" spans="1:11" x14ac:dyDescent="0.15">
      <c r="K1" s="14" t="s">
        <v>0</v>
      </c>
    </row>
    <row r="2" spans="1:11" x14ac:dyDescent="0.15">
      <c r="K2" s="14" t="s">
        <v>1</v>
      </c>
    </row>
    <row r="3" spans="1:11" ht="15.75" x14ac:dyDescent="0.15">
      <c r="A3" s="6" t="s">
        <v>2</v>
      </c>
      <c r="B3" s="15"/>
      <c r="C3" s="15"/>
      <c r="D3" s="15"/>
      <c r="E3" s="15"/>
      <c r="F3" s="15"/>
      <c r="G3" s="15"/>
      <c r="H3" s="15"/>
      <c r="I3" s="15"/>
      <c r="J3" s="15"/>
      <c r="K3" s="16"/>
    </row>
    <row r="5" spans="1:11" ht="15" x14ac:dyDescent="0.15">
      <c r="A5" s="17" t="s">
        <v>3</v>
      </c>
      <c r="B5" s="17"/>
    </row>
    <row r="6" spans="1:11" ht="15" x14ac:dyDescent="0.15">
      <c r="A6" s="17"/>
      <c r="B6" s="18" t="s">
        <v>4</v>
      </c>
      <c r="C6" s="18" t="s">
        <v>5</v>
      </c>
      <c r="D6" s="18" t="s">
        <v>6</v>
      </c>
      <c r="E6" s="18" t="s">
        <v>7</v>
      </c>
      <c r="F6" s="18" t="s">
        <v>8</v>
      </c>
      <c r="G6" s="18" t="s">
        <v>9</v>
      </c>
      <c r="H6" s="18" t="s">
        <v>10</v>
      </c>
      <c r="I6" s="18" t="s">
        <v>11</v>
      </c>
      <c r="J6" s="18" t="s">
        <v>12</v>
      </c>
      <c r="K6" s="18" t="s">
        <v>13</v>
      </c>
    </row>
    <row r="7" spans="1:11" s="3" customFormat="1" ht="30" x14ac:dyDescent="0.15">
      <c r="B7" s="18" t="s">
        <v>14</v>
      </c>
      <c r="C7" s="18" t="s">
        <v>15</v>
      </c>
      <c r="D7" s="18" t="s">
        <v>16</v>
      </c>
      <c r="E7" s="18" t="s">
        <v>17</v>
      </c>
      <c r="F7" s="18" t="s">
        <v>18</v>
      </c>
      <c r="G7" s="18" t="s">
        <v>19</v>
      </c>
      <c r="H7" s="18" t="s">
        <v>20</v>
      </c>
      <c r="I7" s="18" t="s">
        <v>21</v>
      </c>
      <c r="J7" s="18" t="s">
        <v>22</v>
      </c>
      <c r="K7" s="18" t="s">
        <v>23</v>
      </c>
    </row>
    <row r="8" spans="1:11" ht="211.5" customHeight="1" x14ac:dyDescent="0.15">
      <c r="B8" s="19" t="s">
        <v>24</v>
      </c>
      <c r="C8" s="20" t="s">
        <v>25</v>
      </c>
      <c r="D8" s="21" t="s">
        <v>26</v>
      </c>
      <c r="E8" s="22">
        <f>SUM('MPS(input_separate)'!B9:B108)</f>
        <v>2094.152</v>
      </c>
      <c r="F8" s="20" t="s">
        <v>27</v>
      </c>
      <c r="G8" s="11" t="s">
        <v>28</v>
      </c>
      <c r="H8" s="11" t="s">
        <v>29</v>
      </c>
      <c r="I8" s="12" t="s">
        <v>30</v>
      </c>
      <c r="J8" s="13" t="s">
        <v>31</v>
      </c>
      <c r="K8" s="13" t="s">
        <v>32</v>
      </c>
    </row>
    <row r="10" spans="1:11" ht="15" x14ac:dyDescent="0.15">
      <c r="A10" s="17" t="s">
        <v>33</v>
      </c>
    </row>
    <row r="11" spans="1:11" ht="15" x14ac:dyDescent="0.15">
      <c r="B11" s="18" t="s">
        <v>4</v>
      </c>
      <c r="C11" s="86" t="s">
        <v>5</v>
      </c>
      <c r="D11" s="86"/>
      <c r="E11" s="18" t="s">
        <v>6</v>
      </c>
      <c r="F11" s="18" t="s">
        <v>7</v>
      </c>
      <c r="G11" s="86" t="s">
        <v>8</v>
      </c>
      <c r="H11" s="86"/>
      <c r="I11" s="86"/>
      <c r="J11" s="86" t="s">
        <v>9</v>
      </c>
      <c r="K11" s="86"/>
    </row>
    <row r="12" spans="1:11" ht="30" x14ac:dyDescent="0.15">
      <c r="B12" s="18" t="s">
        <v>15</v>
      </c>
      <c r="C12" s="86" t="s">
        <v>16</v>
      </c>
      <c r="D12" s="86"/>
      <c r="E12" s="18" t="s">
        <v>17</v>
      </c>
      <c r="F12" s="18" t="s">
        <v>18</v>
      </c>
      <c r="G12" s="86" t="s">
        <v>20</v>
      </c>
      <c r="H12" s="86"/>
      <c r="I12" s="86"/>
      <c r="J12" s="86" t="s">
        <v>23</v>
      </c>
      <c r="K12" s="86"/>
    </row>
    <row r="13" spans="1:11" ht="198.95" customHeight="1" x14ac:dyDescent="0.15">
      <c r="B13" s="23" t="s">
        <v>34</v>
      </c>
      <c r="C13" s="94" t="s">
        <v>35</v>
      </c>
      <c r="D13" s="94"/>
      <c r="E13" s="24" t="s">
        <v>36</v>
      </c>
      <c r="F13" s="20" t="s">
        <v>37</v>
      </c>
      <c r="G13" s="87" t="s">
        <v>38</v>
      </c>
      <c r="H13" s="87"/>
      <c r="I13" s="87"/>
      <c r="J13" s="88" t="s">
        <v>32</v>
      </c>
      <c r="K13" s="89"/>
    </row>
    <row r="15" spans="1:11" ht="16.5" x14ac:dyDescent="0.15">
      <c r="A15" s="17" t="s">
        <v>39</v>
      </c>
      <c r="B15" s="17"/>
    </row>
    <row r="16" spans="1:11" ht="17.25" thickBot="1" x14ac:dyDescent="0.2">
      <c r="B16" s="91" t="s">
        <v>40</v>
      </c>
      <c r="C16" s="91"/>
      <c r="D16" s="25" t="s">
        <v>18</v>
      </c>
    </row>
    <row r="17" spans="1:10" ht="19.5" thickBot="1" x14ac:dyDescent="0.2">
      <c r="B17" s="92">
        <f>ROUNDDOWN('MPS(calc_process)'!G6, 0)</f>
        <v>1061</v>
      </c>
      <c r="C17" s="93"/>
      <c r="D17" s="26" t="s">
        <v>41</v>
      </c>
    </row>
    <row r="18" spans="1:10" x14ac:dyDescent="0.15">
      <c r="F18" s="27"/>
      <c r="G18" s="27"/>
    </row>
    <row r="19" spans="1:10" ht="15" x14ac:dyDescent="0.15">
      <c r="A19" s="17" t="s">
        <v>42</v>
      </c>
    </row>
    <row r="20" spans="1:10" x14ac:dyDescent="0.15">
      <c r="B20" s="28" t="s">
        <v>43</v>
      </c>
      <c r="C20" s="90" t="s">
        <v>44</v>
      </c>
      <c r="D20" s="90"/>
      <c r="E20" s="90"/>
      <c r="F20" s="90"/>
      <c r="G20" s="90"/>
      <c r="H20" s="90"/>
      <c r="I20" s="90"/>
      <c r="J20" s="29"/>
    </row>
    <row r="21" spans="1:10" x14ac:dyDescent="0.15">
      <c r="B21" s="28" t="s">
        <v>45</v>
      </c>
      <c r="C21" s="90" t="s">
        <v>46</v>
      </c>
      <c r="D21" s="90"/>
      <c r="E21" s="90"/>
      <c r="F21" s="90"/>
      <c r="G21" s="90"/>
      <c r="H21" s="90"/>
      <c r="I21" s="90"/>
      <c r="J21" s="29"/>
    </row>
    <row r="22" spans="1:10" x14ac:dyDescent="0.15">
      <c r="B22" s="28" t="s">
        <v>47</v>
      </c>
      <c r="C22" s="90" t="s">
        <v>48</v>
      </c>
      <c r="D22" s="90"/>
      <c r="E22" s="90"/>
      <c r="F22" s="90"/>
      <c r="G22" s="90"/>
      <c r="H22" s="90"/>
      <c r="I22" s="90"/>
      <c r="J22" s="29"/>
    </row>
  </sheetData>
  <sheetProtection password="C7E3" sheet="1" objects="1" scenarios="1" formatCells="0" formatRows="0"/>
  <mergeCells count="14">
    <mergeCell ref="C21:I21"/>
    <mergeCell ref="C22:I22"/>
    <mergeCell ref="C11:D11"/>
    <mergeCell ref="C12:D12"/>
    <mergeCell ref="B16:C16"/>
    <mergeCell ref="B17:C17"/>
    <mergeCell ref="C13:D13"/>
    <mergeCell ref="C20:I20"/>
    <mergeCell ref="J11:K11"/>
    <mergeCell ref="J12:K12"/>
    <mergeCell ref="G11:I11"/>
    <mergeCell ref="G12:I12"/>
    <mergeCell ref="G13:I13"/>
    <mergeCell ref="J13:K13"/>
  </mergeCells>
  <phoneticPr fontId="2"/>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108"/>
  <sheetViews>
    <sheetView showGridLines="0" view="pageBreakPreview" zoomScale="80" zoomScaleNormal="100" zoomScaleSheetLayoutView="80" workbookViewId="0"/>
  </sheetViews>
  <sheetFormatPr defaultColWidth="8.75" defaultRowHeight="14.25" x14ac:dyDescent="0.15"/>
  <cols>
    <col min="1" max="1" width="14.125" style="10" customWidth="1"/>
    <col min="2" max="2" width="46.25" style="10" customWidth="1"/>
    <col min="3" max="3" width="46.25" style="7" customWidth="1"/>
    <col min="4" max="16384" width="8.75" style="7"/>
  </cols>
  <sheetData>
    <row r="1" spans="1:3" x14ac:dyDescent="0.15">
      <c r="C1" s="31" t="str">
        <f>'MPS(input)'!K1</f>
        <v>Monitoring Spreadsheet: JCM_PH_AM002_ver01.0</v>
      </c>
    </row>
    <row r="2" spans="1:3" x14ac:dyDescent="0.15">
      <c r="C2" s="31" t="str">
        <f>'MPS(input)'!K2</f>
        <v>Reference Number: PH002</v>
      </c>
    </row>
    <row r="3" spans="1:3" ht="15.75" x14ac:dyDescent="0.15">
      <c r="A3" s="97" t="s">
        <v>49</v>
      </c>
      <c r="B3" s="97"/>
      <c r="C3" s="97"/>
    </row>
    <row r="5" spans="1:3" ht="15" x14ac:dyDescent="0.15">
      <c r="A5" s="32"/>
      <c r="B5" s="32" t="s">
        <v>50</v>
      </c>
      <c r="C5" s="32" t="s">
        <v>51</v>
      </c>
    </row>
    <row r="6" spans="1:3" ht="18.75" x14ac:dyDescent="0.15">
      <c r="A6" s="32" t="s">
        <v>52</v>
      </c>
      <c r="B6" s="33" t="s">
        <v>53</v>
      </c>
      <c r="C6" s="33" t="s">
        <v>54</v>
      </c>
    </row>
    <row r="7" spans="1:3" ht="30" x14ac:dyDescent="0.15">
      <c r="A7" s="95" t="s">
        <v>55</v>
      </c>
      <c r="B7" s="33" t="s">
        <v>56</v>
      </c>
      <c r="C7" s="33" t="s">
        <v>57</v>
      </c>
    </row>
    <row r="8" spans="1:3" ht="16.5" x14ac:dyDescent="0.15">
      <c r="A8" s="96"/>
      <c r="B8" s="34" t="s">
        <v>27</v>
      </c>
      <c r="C8" s="34" t="s">
        <v>58</v>
      </c>
    </row>
    <row r="9" spans="1:3" x14ac:dyDescent="0.15">
      <c r="A9" s="4">
        <v>1</v>
      </c>
      <c r="B9" s="9">
        <f>719173/1000</f>
        <v>719.173</v>
      </c>
      <c r="C9" s="30">
        <v>0.50700000000000001</v>
      </c>
    </row>
    <row r="10" spans="1:3" x14ac:dyDescent="0.15">
      <c r="A10" s="4">
        <v>2</v>
      </c>
      <c r="B10" s="9">
        <f>211535/1000</f>
        <v>211.535</v>
      </c>
      <c r="C10" s="30">
        <v>0.50700000000000001</v>
      </c>
    </row>
    <row r="11" spans="1:3" x14ac:dyDescent="0.15">
      <c r="A11" s="4">
        <v>3</v>
      </c>
      <c r="B11" s="9">
        <f>317303/1000</f>
        <v>317.303</v>
      </c>
      <c r="C11" s="30">
        <v>0.50700000000000001</v>
      </c>
    </row>
    <row r="12" spans="1:3" x14ac:dyDescent="0.15">
      <c r="A12" s="4">
        <v>4</v>
      </c>
      <c r="B12" s="9">
        <f>846141/1000</f>
        <v>846.14099999999996</v>
      </c>
      <c r="C12" s="30">
        <v>0.50700000000000001</v>
      </c>
    </row>
    <row r="13" spans="1:3" x14ac:dyDescent="0.15">
      <c r="A13" s="4">
        <v>5</v>
      </c>
      <c r="B13" s="9"/>
      <c r="C13" s="30"/>
    </row>
    <row r="14" spans="1:3" x14ac:dyDescent="0.15">
      <c r="A14" s="4">
        <v>6</v>
      </c>
      <c r="B14" s="9"/>
      <c r="C14" s="30"/>
    </row>
    <row r="15" spans="1:3" x14ac:dyDescent="0.15">
      <c r="A15" s="4">
        <v>7</v>
      </c>
      <c r="B15" s="9"/>
      <c r="C15" s="30"/>
    </row>
    <row r="16" spans="1:3" x14ac:dyDescent="0.15">
      <c r="A16" s="4">
        <v>8</v>
      </c>
      <c r="B16" s="9"/>
      <c r="C16" s="30"/>
    </row>
    <row r="17" spans="1:3" x14ac:dyDescent="0.15">
      <c r="A17" s="4">
        <v>9</v>
      </c>
      <c r="B17" s="9"/>
      <c r="C17" s="30"/>
    </row>
    <row r="18" spans="1:3" x14ac:dyDescent="0.15">
      <c r="A18" s="4">
        <v>10</v>
      </c>
      <c r="B18" s="9"/>
      <c r="C18" s="30"/>
    </row>
    <row r="19" spans="1:3" x14ac:dyDescent="0.15">
      <c r="A19" s="4">
        <v>11</v>
      </c>
      <c r="B19" s="9"/>
      <c r="C19" s="30"/>
    </row>
    <row r="20" spans="1:3" x14ac:dyDescent="0.15">
      <c r="A20" s="4">
        <v>12</v>
      </c>
      <c r="B20" s="9"/>
      <c r="C20" s="30"/>
    </row>
    <row r="21" spans="1:3" x14ac:dyDescent="0.15">
      <c r="A21" s="4">
        <v>13</v>
      </c>
      <c r="B21" s="9"/>
      <c r="C21" s="30"/>
    </row>
    <row r="22" spans="1:3" x14ac:dyDescent="0.15">
      <c r="A22" s="4">
        <v>14</v>
      </c>
      <c r="B22" s="9"/>
      <c r="C22" s="30"/>
    </row>
    <row r="23" spans="1:3" x14ac:dyDescent="0.15">
      <c r="A23" s="4">
        <v>15</v>
      </c>
      <c r="B23" s="9"/>
      <c r="C23" s="30"/>
    </row>
    <row r="24" spans="1:3" x14ac:dyDescent="0.15">
      <c r="A24" s="4">
        <v>16</v>
      </c>
      <c r="B24" s="9"/>
      <c r="C24" s="30"/>
    </row>
    <row r="25" spans="1:3" x14ac:dyDescent="0.15">
      <c r="A25" s="4">
        <v>17</v>
      </c>
      <c r="B25" s="9"/>
      <c r="C25" s="30"/>
    </row>
    <row r="26" spans="1:3" x14ac:dyDescent="0.15">
      <c r="A26" s="4">
        <v>18</v>
      </c>
      <c r="B26" s="9"/>
      <c r="C26" s="30"/>
    </row>
    <row r="27" spans="1:3" x14ac:dyDescent="0.15">
      <c r="A27" s="4">
        <v>19</v>
      </c>
      <c r="B27" s="9"/>
      <c r="C27" s="30"/>
    </row>
    <row r="28" spans="1:3" x14ac:dyDescent="0.15">
      <c r="A28" s="4">
        <v>20</v>
      </c>
      <c r="B28" s="9"/>
      <c r="C28" s="30"/>
    </row>
    <row r="29" spans="1:3" x14ac:dyDescent="0.15">
      <c r="A29" s="4">
        <v>21</v>
      </c>
      <c r="B29" s="9"/>
      <c r="C29" s="30"/>
    </row>
    <row r="30" spans="1:3" x14ac:dyDescent="0.15">
      <c r="A30" s="4">
        <v>22</v>
      </c>
      <c r="B30" s="9"/>
      <c r="C30" s="30"/>
    </row>
    <row r="31" spans="1:3" x14ac:dyDescent="0.15">
      <c r="A31" s="4">
        <v>23</v>
      </c>
      <c r="B31" s="9"/>
      <c r="C31" s="30"/>
    </row>
    <row r="32" spans="1:3" x14ac:dyDescent="0.15">
      <c r="A32" s="4">
        <v>24</v>
      </c>
      <c r="B32" s="9"/>
      <c r="C32" s="30"/>
    </row>
    <row r="33" spans="1:3" x14ac:dyDescent="0.15">
      <c r="A33" s="4">
        <v>25</v>
      </c>
      <c r="B33" s="9"/>
      <c r="C33" s="30"/>
    </row>
    <row r="34" spans="1:3" x14ac:dyDescent="0.15">
      <c r="A34" s="4">
        <v>26</v>
      </c>
      <c r="B34" s="9"/>
      <c r="C34" s="30"/>
    </row>
    <row r="35" spans="1:3" x14ac:dyDescent="0.15">
      <c r="A35" s="4">
        <v>27</v>
      </c>
      <c r="B35" s="9"/>
      <c r="C35" s="30"/>
    </row>
    <row r="36" spans="1:3" x14ac:dyDescent="0.15">
      <c r="A36" s="4">
        <v>28</v>
      </c>
      <c r="B36" s="9"/>
      <c r="C36" s="30"/>
    </row>
    <row r="37" spans="1:3" x14ac:dyDescent="0.15">
      <c r="A37" s="4">
        <v>29</v>
      </c>
      <c r="B37" s="9"/>
      <c r="C37" s="30"/>
    </row>
    <row r="38" spans="1:3" x14ac:dyDescent="0.15">
      <c r="A38" s="4">
        <v>30</v>
      </c>
      <c r="B38" s="9"/>
      <c r="C38" s="30"/>
    </row>
    <row r="39" spans="1:3" x14ac:dyDescent="0.15">
      <c r="A39" s="4">
        <v>31</v>
      </c>
      <c r="B39" s="9"/>
      <c r="C39" s="30"/>
    </row>
    <row r="40" spans="1:3" x14ac:dyDescent="0.15">
      <c r="A40" s="4">
        <v>32</v>
      </c>
      <c r="B40" s="9"/>
      <c r="C40" s="30"/>
    </row>
    <row r="41" spans="1:3" x14ac:dyDescent="0.15">
      <c r="A41" s="4">
        <v>33</v>
      </c>
      <c r="B41" s="9"/>
      <c r="C41" s="30"/>
    </row>
    <row r="42" spans="1:3" x14ac:dyDescent="0.15">
      <c r="A42" s="4">
        <v>34</v>
      </c>
      <c r="B42" s="9"/>
      <c r="C42" s="30"/>
    </row>
    <row r="43" spans="1:3" x14ac:dyDescent="0.15">
      <c r="A43" s="4">
        <v>35</v>
      </c>
      <c r="B43" s="9"/>
      <c r="C43" s="30"/>
    </row>
    <row r="44" spans="1:3" x14ac:dyDescent="0.15">
      <c r="A44" s="4">
        <v>36</v>
      </c>
      <c r="B44" s="9"/>
      <c r="C44" s="30"/>
    </row>
    <row r="45" spans="1:3" x14ac:dyDescent="0.15">
      <c r="A45" s="4">
        <v>37</v>
      </c>
      <c r="B45" s="9"/>
      <c r="C45" s="30"/>
    </row>
    <row r="46" spans="1:3" x14ac:dyDescent="0.15">
      <c r="A46" s="4">
        <v>38</v>
      </c>
      <c r="B46" s="9"/>
      <c r="C46" s="30"/>
    </row>
    <row r="47" spans="1:3" x14ac:dyDescent="0.15">
      <c r="A47" s="4">
        <v>39</v>
      </c>
      <c r="B47" s="9"/>
      <c r="C47" s="30"/>
    </row>
    <row r="48" spans="1:3" x14ac:dyDescent="0.15">
      <c r="A48" s="4">
        <v>40</v>
      </c>
      <c r="B48" s="9"/>
      <c r="C48" s="30"/>
    </row>
    <row r="49" spans="1:3" x14ac:dyDescent="0.15">
      <c r="A49" s="4">
        <v>41</v>
      </c>
      <c r="B49" s="9"/>
      <c r="C49" s="30"/>
    </row>
    <row r="50" spans="1:3" x14ac:dyDescent="0.15">
      <c r="A50" s="4">
        <v>42</v>
      </c>
      <c r="B50" s="9"/>
      <c r="C50" s="30"/>
    </row>
    <row r="51" spans="1:3" x14ac:dyDescent="0.15">
      <c r="A51" s="4">
        <v>43</v>
      </c>
      <c r="B51" s="9"/>
      <c r="C51" s="30"/>
    </row>
    <row r="52" spans="1:3" x14ac:dyDescent="0.15">
      <c r="A52" s="4">
        <v>44</v>
      </c>
      <c r="B52" s="9"/>
      <c r="C52" s="30"/>
    </row>
    <row r="53" spans="1:3" x14ac:dyDescent="0.15">
      <c r="A53" s="4">
        <v>45</v>
      </c>
      <c r="B53" s="9"/>
      <c r="C53" s="30"/>
    </row>
    <row r="54" spans="1:3" x14ac:dyDescent="0.15">
      <c r="A54" s="4">
        <v>46</v>
      </c>
      <c r="B54" s="9"/>
      <c r="C54" s="30"/>
    </row>
    <row r="55" spans="1:3" x14ac:dyDescent="0.15">
      <c r="A55" s="4">
        <v>47</v>
      </c>
      <c r="B55" s="9"/>
      <c r="C55" s="30"/>
    </row>
    <row r="56" spans="1:3" x14ac:dyDescent="0.15">
      <c r="A56" s="4">
        <v>48</v>
      </c>
      <c r="B56" s="9"/>
      <c r="C56" s="30"/>
    </row>
    <row r="57" spans="1:3" x14ac:dyDescent="0.15">
      <c r="A57" s="4">
        <v>49</v>
      </c>
      <c r="B57" s="9"/>
      <c r="C57" s="30"/>
    </row>
    <row r="58" spans="1:3" x14ac:dyDescent="0.15">
      <c r="A58" s="4">
        <v>50</v>
      </c>
      <c r="B58" s="9"/>
      <c r="C58" s="30"/>
    </row>
    <row r="59" spans="1:3" x14ac:dyDescent="0.15">
      <c r="A59" s="4">
        <v>51</v>
      </c>
      <c r="B59" s="9"/>
      <c r="C59" s="30"/>
    </row>
    <row r="60" spans="1:3" x14ac:dyDescent="0.15">
      <c r="A60" s="4">
        <v>52</v>
      </c>
      <c r="B60" s="9"/>
      <c r="C60" s="30"/>
    </row>
    <row r="61" spans="1:3" x14ac:dyDescent="0.15">
      <c r="A61" s="4">
        <v>53</v>
      </c>
      <c r="B61" s="9"/>
      <c r="C61" s="30"/>
    </row>
    <row r="62" spans="1:3" x14ac:dyDescent="0.15">
      <c r="A62" s="4">
        <v>54</v>
      </c>
      <c r="B62" s="9"/>
      <c r="C62" s="30"/>
    </row>
    <row r="63" spans="1:3" x14ac:dyDescent="0.15">
      <c r="A63" s="4">
        <v>55</v>
      </c>
      <c r="B63" s="9"/>
      <c r="C63" s="30"/>
    </row>
    <row r="64" spans="1:3" x14ac:dyDescent="0.15">
      <c r="A64" s="4">
        <v>56</v>
      </c>
      <c r="B64" s="9"/>
      <c r="C64" s="30"/>
    </row>
    <row r="65" spans="1:3" x14ac:dyDescent="0.15">
      <c r="A65" s="4">
        <v>57</v>
      </c>
      <c r="B65" s="9"/>
      <c r="C65" s="30"/>
    </row>
    <row r="66" spans="1:3" x14ac:dyDescent="0.15">
      <c r="A66" s="4">
        <v>58</v>
      </c>
      <c r="B66" s="9"/>
      <c r="C66" s="30"/>
    </row>
    <row r="67" spans="1:3" x14ac:dyDescent="0.15">
      <c r="A67" s="4">
        <v>59</v>
      </c>
      <c r="B67" s="9"/>
      <c r="C67" s="30"/>
    </row>
    <row r="68" spans="1:3" x14ac:dyDescent="0.15">
      <c r="A68" s="4">
        <v>60</v>
      </c>
      <c r="B68" s="9"/>
      <c r="C68" s="30"/>
    </row>
    <row r="69" spans="1:3" x14ac:dyDescent="0.15">
      <c r="A69" s="4">
        <v>61</v>
      </c>
      <c r="B69" s="9"/>
      <c r="C69" s="30"/>
    </row>
    <row r="70" spans="1:3" x14ac:dyDescent="0.15">
      <c r="A70" s="4">
        <v>62</v>
      </c>
      <c r="B70" s="9"/>
      <c r="C70" s="30"/>
    </row>
    <row r="71" spans="1:3" x14ac:dyDescent="0.15">
      <c r="A71" s="4">
        <v>63</v>
      </c>
      <c r="B71" s="9"/>
      <c r="C71" s="30"/>
    </row>
    <row r="72" spans="1:3" x14ac:dyDescent="0.15">
      <c r="A72" s="4">
        <v>64</v>
      </c>
      <c r="B72" s="9"/>
      <c r="C72" s="30"/>
    </row>
    <row r="73" spans="1:3" x14ac:dyDescent="0.15">
      <c r="A73" s="4">
        <v>65</v>
      </c>
      <c r="B73" s="9"/>
      <c r="C73" s="30"/>
    </row>
    <row r="74" spans="1:3" x14ac:dyDescent="0.15">
      <c r="A74" s="4">
        <v>66</v>
      </c>
      <c r="B74" s="9"/>
      <c r="C74" s="30"/>
    </row>
    <row r="75" spans="1:3" x14ac:dyDescent="0.15">
      <c r="A75" s="4">
        <v>67</v>
      </c>
      <c r="B75" s="9"/>
      <c r="C75" s="30"/>
    </row>
    <row r="76" spans="1:3" x14ac:dyDescent="0.15">
      <c r="A76" s="4">
        <v>68</v>
      </c>
      <c r="B76" s="9"/>
      <c r="C76" s="30"/>
    </row>
    <row r="77" spans="1:3" x14ac:dyDescent="0.15">
      <c r="A77" s="4">
        <v>69</v>
      </c>
      <c r="B77" s="9"/>
      <c r="C77" s="30"/>
    </row>
    <row r="78" spans="1:3" x14ac:dyDescent="0.15">
      <c r="A78" s="4">
        <v>70</v>
      </c>
      <c r="B78" s="9"/>
      <c r="C78" s="30"/>
    </row>
    <row r="79" spans="1:3" x14ac:dyDescent="0.15">
      <c r="A79" s="4">
        <v>71</v>
      </c>
      <c r="B79" s="9"/>
      <c r="C79" s="30"/>
    </row>
    <row r="80" spans="1:3" x14ac:dyDescent="0.15">
      <c r="A80" s="4">
        <v>72</v>
      </c>
      <c r="B80" s="9"/>
      <c r="C80" s="30"/>
    </row>
    <row r="81" spans="1:3" x14ac:dyDescent="0.15">
      <c r="A81" s="4">
        <v>73</v>
      </c>
      <c r="B81" s="9"/>
      <c r="C81" s="30"/>
    </row>
    <row r="82" spans="1:3" x14ac:dyDescent="0.15">
      <c r="A82" s="4">
        <v>74</v>
      </c>
      <c r="B82" s="9"/>
      <c r="C82" s="30"/>
    </row>
    <row r="83" spans="1:3" x14ac:dyDescent="0.15">
      <c r="A83" s="4">
        <v>75</v>
      </c>
      <c r="B83" s="9"/>
      <c r="C83" s="30"/>
    </row>
    <row r="84" spans="1:3" x14ac:dyDescent="0.15">
      <c r="A84" s="4">
        <v>76</v>
      </c>
      <c r="B84" s="9"/>
      <c r="C84" s="30"/>
    </row>
    <row r="85" spans="1:3" x14ac:dyDescent="0.15">
      <c r="A85" s="4">
        <v>77</v>
      </c>
      <c r="B85" s="9"/>
      <c r="C85" s="30"/>
    </row>
    <row r="86" spans="1:3" x14ac:dyDescent="0.15">
      <c r="A86" s="4">
        <v>78</v>
      </c>
      <c r="B86" s="9"/>
      <c r="C86" s="30"/>
    </row>
    <row r="87" spans="1:3" x14ac:dyDescent="0.15">
      <c r="A87" s="4">
        <v>79</v>
      </c>
      <c r="B87" s="9"/>
      <c r="C87" s="30"/>
    </row>
    <row r="88" spans="1:3" x14ac:dyDescent="0.15">
      <c r="A88" s="4">
        <v>80</v>
      </c>
      <c r="B88" s="9"/>
      <c r="C88" s="30"/>
    </row>
    <row r="89" spans="1:3" x14ac:dyDescent="0.15">
      <c r="A89" s="4">
        <v>81</v>
      </c>
      <c r="B89" s="9"/>
      <c r="C89" s="30"/>
    </row>
    <row r="90" spans="1:3" x14ac:dyDescent="0.15">
      <c r="A90" s="4">
        <v>82</v>
      </c>
      <c r="B90" s="9"/>
      <c r="C90" s="30"/>
    </row>
    <row r="91" spans="1:3" x14ac:dyDescent="0.15">
      <c r="A91" s="4">
        <v>83</v>
      </c>
      <c r="B91" s="9"/>
      <c r="C91" s="30"/>
    </row>
    <row r="92" spans="1:3" x14ac:dyDescent="0.15">
      <c r="A92" s="4">
        <v>84</v>
      </c>
      <c r="B92" s="9"/>
      <c r="C92" s="30"/>
    </row>
    <row r="93" spans="1:3" x14ac:dyDescent="0.15">
      <c r="A93" s="4">
        <v>85</v>
      </c>
      <c r="B93" s="9"/>
      <c r="C93" s="30"/>
    </row>
    <row r="94" spans="1:3" x14ac:dyDescent="0.15">
      <c r="A94" s="4">
        <v>86</v>
      </c>
      <c r="B94" s="9"/>
      <c r="C94" s="30"/>
    </row>
    <row r="95" spans="1:3" x14ac:dyDescent="0.15">
      <c r="A95" s="4">
        <v>87</v>
      </c>
      <c r="B95" s="9"/>
      <c r="C95" s="30"/>
    </row>
    <row r="96" spans="1:3" x14ac:dyDescent="0.15">
      <c r="A96" s="4">
        <v>88</v>
      </c>
      <c r="B96" s="9"/>
      <c r="C96" s="30"/>
    </row>
    <row r="97" spans="1:3" x14ac:dyDescent="0.15">
      <c r="A97" s="4">
        <v>89</v>
      </c>
      <c r="B97" s="9"/>
      <c r="C97" s="30"/>
    </row>
    <row r="98" spans="1:3" x14ac:dyDescent="0.15">
      <c r="A98" s="4">
        <v>90</v>
      </c>
      <c r="B98" s="9"/>
      <c r="C98" s="30"/>
    </row>
    <row r="99" spans="1:3" x14ac:dyDescent="0.15">
      <c r="A99" s="4">
        <v>91</v>
      </c>
      <c r="B99" s="9"/>
      <c r="C99" s="30"/>
    </row>
    <row r="100" spans="1:3" x14ac:dyDescent="0.15">
      <c r="A100" s="4">
        <v>92</v>
      </c>
      <c r="B100" s="9"/>
      <c r="C100" s="30"/>
    </row>
    <row r="101" spans="1:3" x14ac:dyDescent="0.15">
      <c r="A101" s="4">
        <v>93</v>
      </c>
      <c r="B101" s="9"/>
      <c r="C101" s="30"/>
    </row>
    <row r="102" spans="1:3" x14ac:dyDescent="0.15">
      <c r="A102" s="4">
        <v>94</v>
      </c>
      <c r="B102" s="9"/>
      <c r="C102" s="30"/>
    </row>
    <row r="103" spans="1:3" x14ac:dyDescent="0.15">
      <c r="A103" s="4">
        <v>95</v>
      </c>
      <c r="B103" s="9"/>
      <c r="C103" s="30"/>
    </row>
    <row r="104" spans="1:3" x14ac:dyDescent="0.15">
      <c r="A104" s="4">
        <v>96</v>
      </c>
      <c r="B104" s="9"/>
      <c r="C104" s="30"/>
    </row>
    <row r="105" spans="1:3" x14ac:dyDescent="0.15">
      <c r="A105" s="4">
        <v>97</v>
      </c>
      <c r="B105" s="9"/>
      <c r="C105" s="30"/>
    </row>
    <row r="106" spans="1:3" x14ac:dyDescent="0.15">
      <c r="A106" s="4">
        <v>98</v>
      </c>
      <c r="B106" s="9"/>
      <c r="C106" s="30"/>
    </row>
    <row r="107" spans="1:3" x14ac:dyDescent="0.15">
      <c r="A107" s="4">
        <v>99</v>
      </c>
      <c r="B107" s="9"/>
      <c r="C107" s="30"/>
    </row>
    <row r="108" spans="1:3" x14ac:dyDescent="0.15">
      <c r="A108" s="4">
        <v>100</v>
      </c>
      <c r="B108" s="9"/>
      <c r="C108" s="30"/>
    </row>
  </sheetData>
  <sheetProtection password="C7E3" sheet="1" objects="1" scenarios="1" formatCells="0" formatRows="0"/>
  <dataConsolidate/>
  <mergeCells count="2">
    <mergeCell ref="A7:A8"/>
    <mergeCell ref="A3:C3"/>
  </mergeCells>
  <phoneticPr fontId="15"/>
  <dataValidations count="1">
    <dataValidation type="list" allowBlank="1" showInputMessage="1" showErrorMessage="1" sqref="C9:C108" xr:uid="{00000000-0002-0000-0100-000000000000}">
      <formula1>"0.507, 0.468, 0.533"</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5"/>
  <sheetViews>
    <sheetView workbookViewId="0">
      <selection activeCell="C9" sqref="C9"/>
    </sheetView>
  </sheetViews>
  <sheetFormatPr defaultRowHeight="13.5" x14ac:dyDescent="0.15"/>
  <cols>
    <col min="1" max="1" width="13.75" bestFit="1" customWidth="1"/>
  </cols>
  <sheetData>
    <row r="1" spans="1:1" x14ac:dyDescent="0.15">
      <c r="A1" s="5">
        <v>0.32</v>
      </c>
    </row>
    <row r="2" spans="1:1" x14ac:dyDescent="0.15">
      <c r="A2">
        <v>0.72599999999999998</v>
      </c>
    </row>
    <row r="3" spans="1:1" x14ac:dyDescent="0.15">
      <c r="A3">
        <v>0.48099999999999998</v>
      </c>
    </row>
    <row r="4" spans="1:1" x14ac:dyDescent="0.15">
      <c r="A4">
        <v>0.40699999999999997</v>
      </c>
    </row>
    <row r="5" spans="1:1" x14ac:dyDescent="0.15">
      <c r="A5">
        <v>0.53300000000000003</v>
      </c>
    </row>
  </sheetData>
  <phoneticPr fontId="1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22"/>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65" style="1" customWidth="1"/>
    <col min="6" max="8" width="12.625" style="1" customWidth="1"/>
    <col min="9" max="9" width="12.625" style="2" customWidth="1"/>
    <col min="10" max="16384" width="9" style="1"/>
  </cols>
  <sheetData>
    <row r="1" spans="1:11" x14ac:dyDescent="0.15">
      <c r="I1" s="14" t="str">
        <f>'MPS(input)'!K1</f>
        <v>Monitoring Spreadsheet: JCM_PH_AM002_ver01.0</v>
      </c>
    </row>
    <row r="2" spans="1:11" x14ac:dyDescent="0.15">
      <c r="I2" s="14" t="str">
        <f>'MPS(input)'!K2</f>
        <v>Reference Number: PH002</v>
      </c>
    </row>
    <row r="3" spans="1:11" ht="15.75" x14ac:dyDescent="0.15">
      <c r="A3" s="98" t="s">
        <v>59</v>
      </c>
      <c r="B3" s="98"/>
      <c r="C3" s="98"/>
      <c r="D3" s="98"/>
      <c r="E3" s="98"/>
      <c r="F3" s="98"/>
      <c r="G3" s="98"/>
      <c r="H3" s="98"/>
      <c r="I3" s="98"/>
    </row>
    <row r="5" spans="1:11" ht="15.75" thickBot="1" x14ac:dyDescent="0.2">
      <c r="A5" s="35" t="s">
        <v>60</v>
      </c>
      <c r="B5" s="36"/>
      <c r="C5" s="36"/>
      <c r="D5" s="36"/>
      <c r="E5" s="37"/>
      <c r="F5" s="38" t="s">
        <v>61</v>
      </c>
      <c r="G5" s="39" t="s">
        <v>62</v>
      </c>
      <c r="H5" s="38" t="s">
        <v>18</v>
      </c>
      <c r="I5" s="40" t="s">
        <v>63</v>
      </c>
    </row>
    <row r="6" spans="1:11" ht="19.5" thickBot="1" x14ac:dyDescent="0.2">
      <c r="A6" s="41"/>
      <c r="B6" s="42" t="s">
        <v>64</v>
      </c>
      <c r="C6" s="42"/>
      <c r="D6" s="42"/>
      <c r="E6" s="42"/>
      <c r="F6" s="43" t="s">
        <v>65</v>
      </c>
      <c r="G6" s="44">
        <f>G12-G14</f>
        <v>1061.735064</v>
      </c>
      <c r="H6" s="45" t="s">
        <v>41</v>
      </c>
      <c r="I6" s="46" t="s">
        <v>66</v>
      </c>
    </row>
    <row r="7" spans="1:11" ht="15" x14ac:dyDescent="0.15">
      <c r="A7" s="35" t="s">
        <v>67</v>
      </c>
      <c r="B7" s="36"/>
      <c r="C7" s="36"/>
      <c r="D7" s="36"/>
      <c r="E7" s="37"/>
      <c r="F7" s="37"/>
      <c r="G7" s="47"/>
      <c r="H7" s="37"/>
      <c r="I7" s="38"/>
      <c r="J7" s="8"/>
      <c r="K7" s="8"/>
    </row>
    <row r="8" spans="1:11" ht="18.75" x14ac:dyDescent="0.15">
      <c r="A8" s="48"/>
      <c r="B8" s="49" t="s">
        <v>68</v>
      </c>
      <c r="C8" s="50"/>
      <c r="D8" s="50"/>
      <c r="E8" s="51"/>
      <c r="F8" s="52"/>
      <c r="G8" s="53"/>
      <c r="H8" s="54"/>
      <c r="I8" s="55"/>
    </row>
    <row r="9" spans="1:11" ht="18.75" x14ac:dyDescent="0.15">
      <c r="A9" s="48"/>
      <c r="B9" s="56"/>
      <c r="C9" s="99" t="s">
        <v>69</v>
      </c>
      <c r="D9" s="100"/>
      <c r="E9" s="101"/>
      <c r="F9" s="57" t="s">
        <v>70</v>
      </c>
      <c r="G9" s="58"/>
      <c r="H9" s="59" t="s">
        <v>71</v>
      </c>
      <c r="I9" s="60" t="s">
        <v>72</v>
      </c>
    </row>
    <row r="10" spans="1:11" ht="18.75" x14ac:dyDescent="0.15">
      <c r="A10" s="48"/>
      <c r="B10" s="56"/>
      <c r="C10" s="99" t="s">
        <v>73</v>
      </c>
      <c r="D10" s="100"/>
      <c r="E10" s="101"/>
      <c r="F10" s="57" t="s">
        <v>74</v>
      </c>
      <c r="G10" s="61">
        <v>0.53300000000000003</v>
      </c>
      <c r="H10" s="62" t="s">
        <v>37</v>
      </c>
      <c r="I10" s="63" t="s">
        <v>75</v>
      </c>
    </row>
    <row r="11" spans="1:11" ht="15" x14ac:dyDescent="0.15">
      <c r="A11" s="35" t="s">
        <v>76</v>
      </c>
      <c r="B11" s="37"/>
      <c r="C11" s="36"/>
      <c r="D11" s="38"/>
      <c r="E11" s="38"/>
      <c r="F11" s="38"/>
      <c r="G11" s="37"/>
      <c r="H11" s="37"/>
      <c r="I11" s="38"/>
    </row>
    <row r="12" spans="1:11" ht="18.75" x14ac:dyDescent="0.15">
      <c r="A12" s="48"/>
      <c r="B12" s="64" t="s">
        <v>77</v>
      </c>
      <c r="C12" s="42"/>
      <c r="D12" s="42"/>
      <c r="E12" s="42"/>
      <c r="F12" s="28" t="s">
        <v>65</v>
      </c>
      <c r="G12" s="65">
        <f>SUMPRODUCT('MPS(input_separate)'!B7:B106,'MPS(input_separate)'!C7:C106)</f>
        <v>1061.735064</v>
      </c>
      <c r="H12" s="28" t="s">
        <v>78</v>
      </c>
      <c r="I12" s="46" t="s">
        <v>79</v>
      </c>
    </row>
    <row r="13" spans="1:11" ht="15" x14ac:dyDescent="0.15">
      <c r="A13" s="35" t="s">
        <v>80</v>
      </c>
      <c r="B13" s="36"/>
      <c r="C13" s="36"/>
      <c r="D13" s="36"/>
      <c r="E13" s="37"/>
      <c r="F13" s="38"/>
      <c r="G13" s="37"/>
      <c r="H13" s="37"/>
      <c r="I13" s="38"/>
    </row>
    <row r="14" spans="1:11" ht="18.75" x14ac:dyDescent="0.15">
      <c r="A14" s="48"/>
      <c r="B14" s="64" t="s">
        <v>81</v>
      </c>
      <c r="C14" s="42"/>
      <c r="D14" s="42"/>
      <c r="E14" s="42"/>
      <c r="F14" s="28" t="s">
        <v>65</v>
      </c>
      <c r="G14" s="28">
        <v>0</v>
      </c>
      <c r="H14" s="28" t="s">
        <v>41</v>
      </c>
      <c r="I14" s="46" t="s">
        <v>82</v>
      </c>
    </row>
    <row r="15" spans="1:11" x14ac:dyDescent="0.15">
      <c r="F15" s="66"/>
      <c r="G15" s="67"/>
      <c r="H15" s="67"/>
    </row>
    <row r="16" spans="1:11" x14ac:dyDescent="0.15">
      <c r="E16" s="1" t="s">
        <v>83</v>
      </c>
      <c r="F16" s="66"/>
      <c r="G16" s="67"/>
      <c r="H16" s="67"/>
    </row>
    <row r="17" spans="5:8" ht="18.75" x14ac:dyDescent="0.15">
      <c r="E17" s="68" t="s">
        <v>84</v>
      </c>
    </row>
    <row r="18" spans="5:8" ht="33" x14ac:dyDescent="0.15">
      <c r="E18" s="69" t="s">
        <v>85</v>
      </c>
      <c r="F18" s="70" t="s">
        <v>86</v>
      </c>
      <c r="G18" s="71" t="s">
        <v>87</v>
      </c>
      <c r="H18" s="72" t="s">
        <v>88</v>
      </c>
    </row>
    <row r="19" spans="5:8" ht="18.75" x14ac:dyDescent="0.15">
      <c r="E19" s="73" t="s">
        <v>89</v>
      </c>
      <c r="F19" s="74" t="s">
        <v>70</v>
      </c>
      <c r="G19" s="75">
        <v>0.50700000000000001</v>
      </c>
      <c r="H19" s="75">
        <v>0.50700000000000001</v>
      </c>
    </row>
    <row r="20" spans="5:8" ht="18.75" x14ac:dyDescent="0.15">
      <c r="E20" s="73" t="s">
        <v>90</v>
      </c>
      <c r="F20" s="74" t="s">
        <v>70</v>
      </c>
      <c r="G20" s="75">
        <v>0.46800000000000003</v>
      </c>
      <c r="H20" s="75">
        <v>0.46800000000000003</v>
      </c>
    </row>
    <row r="21" spans="5:8" ht="18.75" x14ac:dyDescent="0.15">
      <c r="E21" s="76" t="s">
        <v>91</v>
      </c>
    </row>
    <row r="22" spans="5:8" ht="18.75" x14ac:dyDescent="0.15">
      <c r="E22" s="73" t="s">
        <v>92</v>
      </c>
      <c r="F22" s="74" t="s">
        <v>74</v>
      </c>
      <c r="G22" s="74">
        <v>0.53300000000000003</v>
      </c>
    </row>
  </sheetData>
  <sheetProtection password="C7E3" sheet="1" objects="1" scenarios="1"/>
  <mergeCells count="3">
    <mergeCell ref="A3:I3"/>
    <mergeCell ref="C9:E9"/>
    <mergeCell ref="C10:E10"/>
  </mergeCells>
  <phoneticPr fontId="2"/>
  <pageMargins left="0.70866141732283472" right="0.70866141732283472" top="0.74803149606299213" bottom="0.74803149606299213" header="0.31496062992125984" footer="0.31496062992125984"/>
  <pageSetup paperSize="9" scale="62"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F78D-A5B4-43BD-B729-452CE1AE3C69}">
  <sheetPr>
    <tabColor theme="3" tint="0.39997558519241921"/>
  </sheetPr>
  <dimension ref="A1:C12"/>
  <sheetViews>
    <sheetView showGridLines="0" view="pageBreakPreview" zoomScale="80" zoomScaleNormal="80" zoomScaleSheetLayoutView="80" workbookViewId="0"/>
  </sheetViews>
  <sheetFormatPr defaultRowHeight="13.5" x14ac:dyDescent="0.15"/>
  <cols>
    <col min="1" max="1" width="3.625" style="77" customWidth="1"/>
    <col min="2" max="2" width="42.875" style="77" customWidth="1"/>
    <col min="3" max="3" width="45.875" style="77" customWidth="1"/>
    <col min="4" max="256" width="8.75" style="77"/>
    <col min="257" max="257" width="3.625" style="77" customWidth="1"/>
    <col min="258" max="258" width="36.375" style="77" customWidth="1"/>
    <col min="259" max="259" width="49.125" style="77" customWidth="1"/>
    <col min="260" max="512" width="8.75" style="77"/>
    <col min="513" max="513" width="3.625" style="77" customWidth="1"/>
    <col min="514" max="514" width="36.375" style="77" customWidth="1"/>
    <col min="515" max="515" width="49.125" style="77" customWidth="1"/>
    <col min="516" max="768" width="8.75" style="77"/>
    <col min="769" max="769" width="3.625" style="77" customWidth="1"/>
    <col min="770" max="770" width="36.375" style="77" customWidth="1"/>
    <col min="771" max="771" width="49.125" style="77" customWidth="1"/>
    <col min="772" max="1024" width="8.75" style="77"/>
    <col min="1025" max="1025" width="3.625" style="77" customWidth="1"/>
    <col min="1026" max="1026" width="36.375" style="77" customWidth="1"/>
    <col min="1027" max="1027" width="49.125" style="77" customWidth="1"/>
    <col min="1028" max="1280" width="8.75" style="77"/>
    <col min="1281" max="1281" width="3.625" style="77" customWidth="1"/>
    <col min="1282" max="1282" width="36.375" style="77" customWidth="1"/>
    <col min="1283" max="1283" width="49.125" style="77" customWidth="1"/>
    <col min="1284" max="1536" width="8.75" style="77"/>
    <col min="1537" max="1537" width="3.625" style="77" customWidth="1"/>
    <col min="1538" max="1538" width="36.375" style="77" customWidth="1"/>
    <col min="1539" max="1539" width="49.125" style="77" customWidth="1"/>
    <col min="1540" max="1792" width="8.75" style="77"/>
    <col min="1793" max="1793" width="3.625" style="77" customWidth="1"/>
    <col min="1794" max="1794" width="36.375" style="77" customWidth="1"/>
    <col min="1795" max="1795" width="49.125" style="77" customWidth="1"/>
    <col min="1796" max="2048" width="8.75" style="77"/>
    <col min="2049" max="2049" width="3.625" style="77" customWidth="1"/>
    <col min="2050" max="2050" width="36.375" style="77" customWidth="1"/>
    <col min="2051" max="2051" width="49.125" style="77" customWidth="1"/>
    <col min="2052" max="2304" width="8.75" style="77"/>
    <col min="2305" max="2305" width="3.625" style="77" customWidth="1"/>
    <col min="2306" max="2306" width="36.375" style="77" customWidth="1"/>
    <col min="2307" max="2307" width="49.125" style="77" customWidth="1"/>
    <col min="2308" max="2560" width="8.75" style="77"/>
    <col min="2561" max="2561" width="3.625" style="77" customWidth="1"/>
    <col min="2562" max="2562" width="36.375" style="77" customWidth="1"/>
    <col min="2563" max="2563" width="49.125" style="77" customWidth="1"/>
    <col min="2564" max="2816" width="8.75" style="77"/>
    <col min="2817" max="2817" width="3.625" style="77" customWidth="1"/>
    <col min="2818" max="2818" width="36.375" style="77" customWidth="1"/>
    <col min="2819" max="2819" width="49.125" style="77" customWidth="1"/>
    <col min="2820" max="3072" width="8.75" style="77"/>
    <col min="3073" max="3073" width="3.625" style="77" customWidth="1"/>
    <col min="3074" max="3074" width="36.375" style="77" customWidth="1"/>
    <col min="3075" max="3075" width="49.125" style="77" customWidth="1"/>
    <col min="3076" max="3328" width="8.75" style="77"/>
    <col min="3329" max="3329" width="3.625" style="77" customWidth="1"/>
    <col min="3330" max="3330" width="36.375" style="77" customWidth="1"/>
    <col min="3331" max="3331" width="49.125" style="77" customWidth="1"/>
    <col min="3332" max="3584" width="8.75" style="77"/>
    <col min="3585" max="3585" width="3.625" style="77" customWidth="1"/>
    <col min="3586" max="3586" width="36.375" style="77" customWidth="1"/>
    <col min="3587" max="3587" width="49.125" style="77" customWidth="1"/>
    <col min="3588" max="3840" width="8.75" style="77"/>
    <col min="3841" max="3841" width="3.625" style="77" customWidth="1"/>
    <col min="3842" max="3842" width="36.375" style="77" customWidth="1"/>
    <col min="3843" max="3843" width="49.125" style="77" customWidth="1"/>
    <col min="3844" max="4096" width="8.75" style="77"/>
    <col min="4097" max="4097" width="3.625" style="77" customWidth="1"/>
    <col min="4098" max="4098" width="36.375" style="77" customWidth="1"/>
    <col min="4099" max="4099" width="49.125" style="77" customWidth="1"/>
    <col min="4100" max="4352" width="8.75" style="77"/>
    <col min="4353" max="4353" width="3.625" style="77" customWidth="1"/>
    <col min="4354" max="4354" width="36.375" style="77" customWidth="1"/>
    <col min="4355" max="4355" width="49.125" style="77" customWidth="1"/>
    <col min="4356" max="4608" width="8.75" style="77"/>
    <col min="4609" max="4609" width="3.625" style="77" customWidth="1"/>
    <col min="4610" max="4610" width="36.375" style="77" customWidth="1"/>
    <col min="4611" max="4611" width="49.125" style="77" customWidth="1"/>
    <col min="4612" max="4864" width="8.75" style="77"/>
    <col min="4865" max="4865" width="3.625" style="77" customWidth="1"/>
    <col min="4866" max="4866" width="36.375" style="77" customWidth="1"/>
    <col min="4867" max="4867" width="49.125" style="77" customWidth="1"/>
    <col min="4868" max="5120" width="8.75" style="77"/>
    <col min="5121" max="5121" width="3.625" style="77" customWidth="1"/>
    <col min="5122" max="5122" width="36.375" style="77" customWidth="1"/>
    <col min="5123" max="5123" width="49.125" style="77" customWidth="1"/>
    <col min="5124" max="5376" width="8.75" style="77"/>
    <col min="5377" max="5377" width="3.625" style="77" customWidth="1"/>
    <col min="5378" max="5378" width="36.375" style="77" customWidth="1"/>
    <col min="5379" max="5379" width="49.125" style="77" customWidth="1"/>
    <col min="5380" max="5632" width="8.75" style="77"/>
    <col min="5633" max="5633" width="3.625" style="77" customWidth="1"/>
    <col min="5634" max="5634" width="36.375" style="77" customWidth="1"/>
    <col min="5635" max="5635" width="49.125" style="77" customWidth="1"/>
    <col min="5636" max="5888" width="8.75" style="77"/>
    <col min="5889" max="5889" width="3.625" style="77" customWidth="1"/>
    <col min="5890" max="5890" width="36.375" style="77" customWidth="1"/>
    <col min="5891" max="5891" width="49.125" style="77" customWidth="1"/>
    <col min="5892" max="6144" width="8.75" style="77"/>
    <col min="6145" max="6145" width="3.625" style="77" customWidth="1"/>
    <col min="6146" max="6146" width="36.375" style="77" customWidth="1"/>
    <col min="6147" max="6147" width="49.125" style="77" customWidth="1"/>
    <col min="6148" max="6400" width="8.75" style="77"/>
    <col min="6401" max="6401" width="3.625" style="77" customWidth="1"/>
    <col min="6402" max="6402" width="36.375" style="77" customWidth="1"/>
    <col min="6403" max="6403" width="49.125" style="77" customWidth="1"/>
    <col min="6404" max="6656" width="8.75" style="77"/>
    <col min="6657" max="6657" width="3.625" style="77" customWidth="1"/>
    <col min="6658" max="6658" width="36.375" style="77" customWidth="1"/>
    <col min="6659" max="6659" width="49.125" style="77" customWidth="1"/>
    <col min="6660" max="6912" width="8.75" style="77"/>
    <col min="6913" max="6913" width="3.625" style="77" customWidth="1"/>
    <col min="6914" max="6914" width="36.375" style="77" customWidth="1"/>
    <col min="6915" max="6915" width="49.125" style="77" customWidth="1"/>
    <col min="6916" max="7168" width="8.75" style="77"/>
    <col min="7169" max="7169" width="3.625" style="77" customWidth="1"/>
    <col min="7170" max="7170" width="36.375" style="77" customWidth="1"/>
    <col min="7171" max="7171" width="49.125" style="77" customWidth="1"/>
    <col min="7172" max="7424" width="8.75" style="77"/>
    <col min="7425" max="7425" width="3.625" style="77" customWidth="1"/>
    <col min="7426" max="7426" width="36.375" style="77" customWidth="1"/>
    <col min="7427" max="7427" width="49.125" style="77" customWidth="1"/>
    <col min="7428" max="7680" width="8.75" style="77"/>
    <col min="7681" max="7681" width="3.625" style="77" customWidth="1"/>
    <col min="7682" max="7682" width="36.375" style="77" customWidth="1"/>
    <col min="7683" max="7683" width="49.125" style="77" customWidth="1"/>
    <col min="7684" max="7936" width="8.75" style="77"/>
    <col min="7937" max="7937" width="3.625" style="77" customWidth="1"/>
    <col min="7938" max="7938" width="36.375" style="77" customWidth="1"/>
    <col min="7939" max="7939" width="49.125" style="77" customWidth="1"/>
    <col min="7940" max="8192" width="8.75" style="77"/>
    <col min="8193" max="8193" width="3.625" style="77" customWidth="1"/>
    <col min="8194" max="8194" width="36.375" style="77" customWidth="1"/>
    <col min="8195" max="8195" width="49.125" style="77" customWidth="1"/>
    <col min="8196" max="8448" width="8.75" style="77"/>
    <col min="8449" max="8449" width="3.625" style="77" customWidth="1"/>
    <col min="8450" max="8450" width="36.375" style="77" customWidth="1"/>
    <col min="8451" max="8451" width="49.125" style="77" customWidth="1"/>
    <col min="8452" max="8704" width="8.75" style="77"/>
    <col min="8705" max="8705" width="3.625" style="77" customWidth="1"/>
    <col min="8706" max="8706" width="36.375" style="77" customWidth="1"/>
    <col min="8707" max="8707" width="49.125" style="77" customWidth="1"/>
    <col min="8708" max="8960" width="8.75" style="77"/>
    <col min="8961" max="8961" width="3.625" style="77" customWidth="1"/>
    <col min="8962" max="8962" width="36.375" style="77" customWidth="1"/>
    <col min="8963" max="8963" width="49.125" style="77" customWidth="1"/>
    <col min="8964" max="9216" width="8.75" style="77"/>
    <col min="9217" max="9217" width="3.625" style="77" customWidth="1"/>
    <col min="9218" max="9218" width="36.375" style="77" customWidth="1"/>
    <col min="9219" max="9219" width="49.125" style="77" customWidth="1"/>
    <col min="9220" max="9472" width="8.75" style="77"/>
    <col min="9473" max="9473" width="3.625" style="77" customWidth="1"/>
    <col min="9474" max="9474" width="36.375" style="77" customWidth="1"/>
    <col min="9475" max="9475" width="49.125" style="77" customWidth="1"/>
    <col min="9476" max="9728" width="8.75" style="77"/>
    <col min="9729" max="9729" width="3.625" style="77" customWidth="1"/>
    <col min="9730" max="9730" width="36.375" style="77" customWidth="1"/>
    <col min="9731" max="9731" width="49.125" style="77" customWidth="1"/>
    <col min="9732" max="9984" width="8.75" style="77"/>
    <col min="9985" max="9985" width="3.625" style="77" customWidth="1"/>
    <col min="9986" max="9986" width="36.375" style="77" customWidth="1"/>
    <col min="9987" max="9987" width="49.125" style="77" customWidth="1"/>
    <col min="9988" max="10240" width="8.75" style="77"/>
    <col min="10241" max="10241" width="3.625" style="77" customWidth="1"/>
    <col min="10242" max="10242" width="36.375" style="77" customWidth="1"/>
    <col min="10243" max="10243" width="49.125" style="77" customWidth="1"/>
    <col min="10244" max="10496" width="8.75" style="77"/>
    <col min="10497" max="10497" width="3.625" style="77" customWidth="1"/>
    <col min="10498" max="10498" width="36.375" style="77" customWidth="1"/>
    <col min="10499" max="10499" width="49.125" style="77" customWidth="1"/>
    <col min="10500" max="10752" width="8.75" style="77"/>
    <col min="10753" max="10753" width="3.625" style="77" customWidth="1"/>
    <col min="10754" max="10754" width="36.375" style="77" customWidth="1"/>
    <col min="10755" max="10755" width="49.125" style="77" customWidth="1"/>
    <col min="10756" max="11008" width="8.75" style="77"/>
    <col min="11009" max="11009" width="3.625" style="77" customWidth="1"/>
    <col min="11010" max="11010" width="36.375" style="77" customWidth="1"/>
    <col min="11011" max="11011" width="49.125" style="77" customWidth="1"/>
    <col min="11012" max="11264" width="8.75" style="77"/>
    <col min="11265" max="11265" width="3.625" style="77" customWidth="1"/>
    <col min="11266" max="11266" width="36.375" style="77" customWidth="1"/>
    <col min="11267" max="11267" width="49.125" style="77" customWidth="1"/>
    <col min="11268" max="11520" width="8.75" style="77"/>
    <col min="11521" max="11521" width="3.625" style="77" customWidth="1"/>
    <col min="11522" max="11522" width="36.375" style="77" customWidth="1"/>
    <col min="11523" max="11523" width="49.125" style="77" customWidth="1"/>
    <col min="11524" max="11776" width="8.75" style="77"/>
    <col min="11777" max="11777" width="3.625" style="77" customWidth="1"/>
    <col min="11778" max="11778" width="36.375" style="77" customWidth="1"/>
    <col min="11779" max="11779" width="49.125" style="77" customWidth="1"/>
    <col min="11780" max="12032" width="8.75" style="77"/>
    <col min="12033" max="12033" width="3.625" style="77" customWidth="1"/>
    <col min="12034" max="12034" width="36.375" style="77" customWidth="1"/>
    <col min="12035" max="12035" width="49.125" style="77" customWidth="1"/>
    <col min="12036" max="12288" width="8.75" style="77"/>
    <col min="12289" max="12289" width="3.625" style="77" customWidth="1"/>
    <col min="12290" max="12290" width="36.375" style="77" customWidth="1"/>
    <col min="12291" max="12291" width="49.125" style="77" customWidth="1"/>
    <col min="12292" max="12544" width="8.75" style="77"/>
    <col min="12545" max="12545" width="3.625" style="77" customWidth="1"/>
    <col min="12546" max="12546" width="36.375" style="77" customWidth="1"/>
    <col min="12547" max="12547" width="49.125" style="77" customWidth="1"/>
    <col min="12548" max="12800" width="8.75" style="77"/>
    <col min="12801" max="12801" width="3.625" style="77" customWidth="1"/>
    <col min="12802" max="12802" width="36.375" style="77" customWidth="1"/>
    <col min="12803" max="12803" width="49.125" style="77" customWidth="1"/>
    <col min="12804" max="13056" width="8.75" style="77"/>
    <col min="13057" max="13057" width="3.625" style="77" customWidth="1"/>
    <col min="13058" max="13058" width="36.375" style="77" customWidth="1"/>
    <col min="13059" max="13059" width="49.125" style="77" customWidth="1"/>
    <col min="13060" max="13312" width="8.75" style="77"/>
    <col min="13313" max="13313" width="3.625" style="77" customWidth="1"/>
    <col min="13314" max="13314" width="36.375" style="77" customWidth="1"/>
    <col min="13315" max="13315" width="49.125" style="77" customWidth="1"/>
    <col min="13316" max="13568" width="8.75" style="77"/>
    <col min="13569" max="13569" width="3.625" style="77" customWidth="1"/>
    <col min="13570" max="13570" width="36.375" style="77" customWidth="1"/>
    <col min="13571" max="13571" width="49.125" style="77" customWidth="1"/>
    <col min="13572" max="13824" width="8.75" style="77"/>
    <col min="13825" max="13825" width="3.625" style="77" customWidth="1"/>
    <col min="13826" max="13826" width="36.375" style="77" customWidth="1"/>
    <col min="13827" max="13827" width="49.125" style="77" customWidth="1"/>
    <col min="13828" max="14080" width="8.75" style="77"/>
    <col min="14081" max="14081" width="3.625" style="77" customWidth="1"/>
    <col min="14082" max="14082" width="36.375" style="77" customWidth="1"/>
    <col min="14083" max="14083" width="49.125" style="77" customWidth="1"/>
    <col min="14084" max="14336" width="8.75" style="77"/>
    <col min="14337" max="14337" width="3.625" style="77" customWidth="1"/>
    <col min="14338" max="14338" width="36.375" style="77" customWidth="1"/>
    <col min="14339" max="14339" width="49.125" style="77" customWidth="1"/>
    <col min="14340" max="14592" width="8.75" style="77"/>
    <col min="14593" max="14593" width="3.625" style="77" customWidth="1"/>
    <col min="14594" max="14594" width="36.375" style="77" customWidth="1"/>
    <col min="14595" max="14595" width="49.125" style="77" customWidth="1"/>
    <col min="14596" max="14848" width="8.75" style="77"/>
    <col min="14849" max="14849" width="3.625" style="77" customWidth="1"/>
    <col min="14850" max="14850" width="36.375" style="77" customWidth="1"/>
    <col min="14851" max="14851" width="49.125" style="77" customWidth="1"/>
    <col min="14852" max="15104" width="8.75" style="77"/>
    <col min="15105" max="15105" width="3.625" style="77" customWidth="1"/>
    <col min="15106" max="15106" width="36.375" style="77" customWidth="1"/>
    <col min="15107" max="15107" width="49.125" style="77" customWidth="1"/>
    <col min="15108" max="15360" width="8.75" style="77"/>
    <col min="15361" max="15361" width="3.625" style="77" customWidth="1"/>
    <col min="15362" max="15362" width="36.375" style="77" customWidth="1"/>
    <col min="15363" max="15363" width="49.125" style="77" customWidth="1"/>
    <col min="15364" max="15616" width="8.75" style="77"/>
    <col min="15617" max="15617" width="3.625" style="77" customWidth="1"/>
    <col min="15618" max="15618" width="36.375" style="77" customWidth="1"/>
    <col min="15619" max="15619" width="49.125" style="77" customWidth="1"/>
    <col min="15620" max="15872" width="8.75" style="77"/>
    <col min="15873" max="15873" width="3.625" style="77" customWidth="1"/>
    <col min="15874" max="15874" width="36.375" style="77" customWidth="1"/>
    <col min="15875" max="15875" width="49.125" style="77" customWidth="1"/>
    <col min="15876" max="16128" width="8.75" style="77"/>
    <col min="16129" max="16129" width="3.625" style="77" customWidth="1"/>
    <col min="16130" max="16130" width="36.375" style="77" customWidth="1"/>
    <col min="16131" max="16131" width="49.125" style="77" customWidth="1"/>
    <col min="16132" max="16384" width="8.75" style="77"/>
  </cols>
  <sheetData>
    <row r="1" spans="1:3" ht="14.25" x14ac:dyDescent="0.15">
      <c r="C1" s="78" t="str">
        <f>'MPS(input)'!K1</f>
        <v>Monitoring Spreadsheet: JCM_PH_AM002_ver01.0</v>
      </c>
    </row>
    <row r="2" spans="1:3" ht="14.25" x14ac:dyDescent="0.15">
      <c r="C2" s="78" t="str">
        <f>'MPS(input)'!K2</f>
        <v>Reference Number: PH002</v>
      </c>
    </row>
    <row r="3" spans="1:3" ht="15.75" x14ac:dyDescent="0.15">
      <c r="A3" s="102" t="s">
        <v>93</v>
      </c>
      <c r="B3" s="102"/>
      <c r="C3" s="102"/>
    </row>
    <row r="5" spans="1:3" ht="15" x14ac:dyDescent="0.15">
      <c r="B5" s="79" t="s">
        <v>94</v>
      </c>
      <c r="C5" s="79" t="s">
        <v>95</v>
      </c>
    </row>
    <row r="6" spans="1:3" ht="63" customHeight="1" x14ac:dyDescent="0.15">
      <c r="B6" s="80" t="s">
        <v>96</v>
      </c>
      <c r="C6" s="80" t="s">
        <v>97</v>
      </c>
    </row>
    <row r="7" spans="1:3" ht="54" customHeight="1" x14ac:dyDescent="0.15">
      <c r="B7" s="80" t="s">
        <v>98</v>
      </c>
      <c r="C7" s="80" t="s">
        <v>99</v>
      </c>
    </row>
    <row r="8" spans="1:3" ht="54" customHeight="1" x14ac:dyDescent="0.15">
      <c r="B8" s="80" t="s">
        <v>100</v>
      </c>
      <c r="C8" s="80" t="s">
        <v>101</v>
      </c>
    </row>
    <row r="9" spans="1:3" ht="54" customHeight="1" x14ac:dyDescent="0.15">
      <c r="B9" s="80"/>
      <c r="C9" s="80"/>
    </row>
    <row r="10" spans="1:3" ht="54" customHeight="1" x14ac:dyDescent="0.15">
      <c r="B10" s="80"/>
      <c r="C10" s="80"/>
    </row>
    <row r="11" spans="1:3" ht="54" customHeight="1" x14ac:dyDescent="0.15">
      <c r="B11" s="80"/>
      <c r="C11" s="80"/>
    </row>
    <row r="12" spans="1:3" ht="54" customHeight="1" x14ac:dyDescent="0.15">
      <c r="B12" s="80"/>
      <c r="C12" s="80"/>
    </row>
  </sheetData>
  <sheetProtection algorithmName="SHA-512" hashValue="YqOY8CesSpY8esD4tqUHsScEfNM0WlYkMD5yKriBeVgOQgsUE4iAA31hW69/UyciLjsIYc+DQBYwRW1Q4mFdZQ==" saltValue="xcNlxb6XSSQJdH+5MmsVEQ==" spinCount="100000" sheet="1" formatCells="0" formatRows="0" insertRows="0"/>
  <mergeCells count="1">
    <mergeCell ref="A3:C3"/>
  </mergeCells>
  <phoneticPr fontId="15"/>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7A5B-A694-4849-86CD-91FAE4741993}">
  <sheetPr>
    <tabColor theme="5" tint="0.39997558519241921"/>
    <pageSetUpPr fitToPage="1"/>
  </sheetPr>
  <dimension ref="A1:L22"/>
  <sheetViews>
    <sheetView showGridLines="0" view="pageBreakPreview" zoomScale="70" zoomScaleNormal="80" zoomScaleSheetLayoutView="70" workbookViewId="0"/>
  </sheetViews>
  <sheetFormatPr defaultColWidth="9" defaultRowHeight="14.25" x14ac:dyDescent="0.15"/>
  <cols>
    <col min="1" max="1" width="3.625" style="1" customWidth="1"/>
    <col min="2" max="2" width="18.125" style="1" customWidth="1"/>
    <col min="3" max="4" width="13.625" style="1" customWidth="1"/>
    <col min="5" max="5" width="25.5" style="1" customWidth="1"/>
    <col min="6" max="9" width="13.625" style="1" customWidth="1"/>
    <col min="10" max="10" width="73.25" style="1" customWidth="1"/>
    <col min="11" max="12" width="13.625" style="1" customWidth="1"/>
    <col min="13" max="16384" width="9" style="1"/>
  </cols>
  <sheetData>
    <row r="1" spans="1:12" x14ac:dyDescent="0.15">
      <c r="L1" s="14" t="str">
        <f>'MPS(input)'!K1</f>
        <v>Monitoring Spreadsheet: JCM_PH_AM002_ver01.0</v>
      </c>
    </row>
    <row r="2" spans="1:12" x14ac:dyDescent="0.15">
      <c r="L2" s="14" t="str">
        <f>'MPS(input)'!K2</f>
        <v>Reference Number: PH002</v>
      </c>
    </row>
    <row r="3" spans="1:12" ht="15.75" x14ac:dyDescent="0.15">
      <c r="A3" s="6" t="s">
        <v>102</v>
      </c>
      <c r="B3" s="15"/>
      <c r="C3" s="15"/>
      <c r="D3" s="15"/>
      <c r="E3" s="15"/>
      <c r="F3" s="15"/>
      <c r="G3" s="15"/>
      <c r="H3" s="15"/>
      <c r="I3" s="15"/>
      <c r="J3" s="15"/>
      <c r="K3" s="15"/>
      <c r="L3" s="16"/>
    </row>
    <row r="5" spans="1:12" ht="15" x14ac:dyDescent="0.15">
      <c r="A5" s="17" t="s">
        <v>103</v>
      </c>
      <c r="B5" s="17"/>
      <c r="C5" s="17"/>
    </row>
    <row r="6" spans="1:12" ht="15" x14ac:dyDescent="0.15">
      <c r="A6" s="17"/>
      <c r="B6" s="18" t="s">
        <v>4</v>
      </c>
      <c r="C6" s="18" t="s">
        <v>5</v>
      </c>
      <c r="D6" s="18" t="s">
        <v>6</v>
      </c>
      <c r="E6" s="18" t="s">
        <v>7</v>
      </c>
      <c r="F6" s="18" t="s">
        <v>8</v>
      </c>
      <c r="G6" s="18" t="s">
        <v>9</v>
      </c>
      <c r="H6" s="18" t="s">
        <v>10</v>
      </c>
      <c r="I6" s="18" t="s">
        <v>11</v>
      </c>
      <c r="J6" s="18" t="s">
        <v>12</v>
      </c>
      <c r="K6" s="18" t="s">
        <v>13</v>
      </c>
      <c r="L6" s="18" t="s">
        <v>104</v>
      </c>
    </row>
    <row r="7" spans="1:12" s="3" customFormat="1" ht="30" x14ac:dyDescent="0.15">
      <c r="B7" s="18" t="s">
        <v>105</v>
      </c>
      <c r="C7" s="18" t="s">
        <v>14</v>
      </c>
      <c r="D7" s="18" t="s">
        <v>15</v>
      </c>
      <c r="E7" s="18" t="s">
        <v>16</v>
      </c>
      <c r="F7" s="18" t="s">
        <v>106</v>
      </c>
      <c r="G7" s="18" t="s">
        <v>18</v>
      </c>
      <c r="H7" s="18" t="s">
        <v>19</v>
      </c>
      <c r="I7" s="18" t="s">
        <v>20</v>
      </c>
      <c r="J7" s="18" t="s">
        <v>21</v>
      </c>
      <c r="K7" s="18" t="s">
        <v>22</v>
      </c>
      <c r="L7" s="18" t="s">
        <v>23</v>
      </c>
    </row>
    <row r="8" spans="1:12" ht="211.5" customHeight="1" x14ac:dyDescent="0.15">
      <c r="B8" s="85"/>
      <c r="C8" s="19" t="s">
        <v>24</v>
      </c>
      <c r="D8" s="20" t="s">
        <v>25</v>
      </c>
      <c r="E8" s="21" t="s">
        <v>26</v>
      </c>
      <c r="F8" s="22">
        <f>SUM('MRS(input_separate)'!B9:B108)</f>
        <v>0</v>
      </c>
      <c r="G8" s="20" t="s">
        <v>27</v>
      </c>
      <c r="H8" s="11" t="s">
        <v>47</v>
      </c>
      <c r="I8" s="11" t="s">
        <v>107</v>
      </c>
      <c r="J8" s="12" t="s">
        <v>108</v>
      </c>
      <c r="K8" s="13" t="s">
        <v>31</v>
      </c>
      <c r="L8" s="13" t="s">
        <v>109</v>
      </c>
    </row>
    <row r="10" spans="1:12" ht="15" x14ac:dyDescent="0.15">
      <c r="A10" s="17" t="s">
        <v>110</v>
      </c>
    </row>
    <row r="11" spans="1:12" ht="15" x14ac:dyDescent="0.15">
      <c r="B11" s="86" t="s">
        <v>4</v>
      </c>
      <c r="C11" s="86"/>
      <c r="D11" s="86" t="s">
        <v>5</v>
      </c>
      <c r="E11" s="86"/>
      <c r="F11" s="18" t="s">
        <v>6</v>
      </c>
      <c r="G11" s="18" t="s">
        <v>7</v>
      </c>
      <c r="H11" s="86" t="s">
        <v>8</v>
      </c>
      <c r="I11" s="86"/>
      <c r="J11" s="86"/>
      <c r="K11" s="86" t="s">
        <v>9</v>
      </c>
      <c r="L11" s="86"/>
    </row>
    <row r="12" spans="1:12" ht="30" x14ac:dyDescent="0.15">
      <c r="B12" s="86" t="s">
        <v>15</v>
      </c>
      <c r="C12" s="86"/>
      <c r="D12" s="86" t="s">
        <v>16</v>
      </c>
      <c r="E12" s="86"/>
      <c r="F12" s="18" t="s">
        <v>17</v>
      </c>
      <c r="G12" s="18" t="s">
        <v>18</v>
      </c>
      <c r="H12" s="86" t="s">
        <v>20</v>
      </c>
      <c r="I12" s="86"/>
      <c r="J12" s="86"/>
      <c r="K12" s="86" t="s">
        <v>23</v>
      </c>
      <c r="L12" s="86"/>
    </row>
    <row r="13" spans="1:12" ht="198.95" customHeight="1" x14ac:dyDescent="0.15">
      <c r="B13" s="103" t="s">
        <v>34</v>
      </c>
      <c r="C13" s="103"/>
      <c r="D13" s="94" t="s">
        <v>35</v>
      </c>
      <c r="E13" s="94"/>
      <c r="F13" s="24" t="s">
        <v>36</v>
      </c>
      <c r="G13" s="20" t="s">
        <v>37</v>
      </c>
      <c r="H13" s="104" t="str">
        <f>'MPS(input)'!G13</f>
        <v>In case the solar PV system(s) in a proposed project activity is directly connected to a regional grid or connected to a regional grid via an internal grid not connecting to a captive power generator (Case 1), EFRE,grid is set as following:
Luzon-Visayas grid: 0.507 tCO2/MWh, Mindanao grid: 0.468 tCO2/MWh
In the case the solar PV system(s) in a proposed project activity is connected to an internal grid connecting to both a regional grid and a captive power generator (Case 2), EFRE,grid is set as following:
Luzon-Visayas grid: 0.507 tCO2/MWh, Mindanao grid: 0.468 tCO2/MWh
In the case that the solar PV system(s) in a proposed project activity is only connected to an internal grid connecting to a captive power generator (Case 3), EFRE,cap, 0.533 tCO2/MWh is applied.</v>
      </c>
      <c r="I13" s="104"/>
      <c r="J13" s="104"/>
      <c r="K13" s="105" t="str">
        <f>'MPS(input)'!J13</f>
        <v>Input on "MPS(input_separate)" sheet</v>
      </c>
      <c r="L13" s="106"/>
    </row>
    <row r="15" spans="1:12" ht="16.5" x14ac:dyDescent="0.15">
      <c r="A15" s="17" t="s">
        <v>111</v>
      </c>
      <c r="B15" s="17"/>
      <c r="C15" s="17"/>
    </row>
    <row r="16" spans="1:12" ht="17.25" thickBot="1" x14ac:dyDescent="0.2">
      <c r="B16" s="81" t="s">
        <v>105</v>
      </c>
      <c r="C16" s="91" t="s">
        <v>40</v>
      </c>
      <c r="D16" s="91"/>
      <c r="E16" s="25" t="s">
        <v>18</v>
      </c>
    </row>
    <row r="17" spans="1:11" ht="19.5" thickBot="1" x14ac:dyDescent="0.2">
      <c r="B17" s="84"/>
      <c r="C17" s="92">
        <f>ROUNDDOWN('MRS(calc_process)'!G6, 0)</f>
        <v>0</v>
      </c>
      <c r="D17" s="93"/>
      <c r="E17" s="26" t="s">
        <v>41</v>
      </c>
    </row>
    <row r="18" spans="1:11" x14ac:dyDescent="0.15">
      <c r="G18" s="27"/>
      <c r="H18" s="27"/>
    </row>
    <row r="19" spans="1:11" ht="15" x14ac:dyDescent="0.15">
      <c r="A19" s="17" t="s">
        <v>42</v>
      </c>
    </row>
    <row r="20" spans="1:11" x14ac:dyDescent="0.15">
      <c r="B20" s="90" t="s">
        <v>43</v>
      </c>
      <c r="C20" s="90"/>
      <c r="D20" s="90" t="s">
        <v>44</v>
      </c>
      <c r="E20" s="90"/>
      <c r="F20" s="90"/>
      <c r="G20" s="90"/>
      <c r="H20" s="90"/>
      <c r="I20" s="90"/>
      <c r="J20" s="90"/>
      <c r="K20" s="29"/>
    </row>
    <row r="21" spans="1:11" x14ac:dyDescent="0.15">
      <c r="B21" s="90" t="s">
        <v>45</v>
      </c>
      <c r="C21" s="90"/>
      <c r="D21" s="90" t="s">
        <v>46</v>
      </c>
      <c r="E21" s="90"/>
      <c r="F21" s="90"/>
      <c r="G21" s="90"/>
      <c r="H21" s="90"/>
      <c r="I21" s="90"/>
      <c r="J21" s="90"/>
      <c r="K21" s="29"/>
    </row>
    <row r="22" spans="1:11" x14ac:dyDescent="0.15">
      <c r="B22" s="90" t="s">
        <v>28</v>
      </c>
      <c r="C22" s="90"/>
      <c r="D22" s="90" t="s">
        <v>48</v>
      </c>
      <c r="E22" s="90"/>
      <c r="F22" s="90"/>
      <c r="G22" s="90"/>
      <c r="H22" s="90"/>
      <c r="I22" s="90"/>
      <c r="J22" s="90"/>
      <c r="K22" s="29"/>
    </row>
  </sheetData>
  <sheetProtection algorithmName="SHA-512" hashValue="4fOh24wylbpFS1fcMj11s3s2ZA5OvmgbcTSNvtACvoiEmmkNGZ1eOIFoCfqws7imT7bu2R4d0I7duK2zCoKccA==" saltValue="uAVG9uuliUwwq38JeDoyKg==" spinCount="100000" sheet="1" objects="1" scenarios="1" formatCells="0" formatRows="0"/>
  <mergeCells count="20">
    <mergeCell ref="K13:L13"/>
    <mergeCell ref="C16:D16"/>
    <mergeCell ref="C17:D17"/>
    <mergeCell ref="D20:J20"/>
    <mergeCell ref="D11:E11"/>
    <mergeCell ref="H11:J11"/>
    <mergeCell ref="K11:L11"/>
    <mergeCell ref="D12:E12"/>
    <mergeCell ref="H12:J12"/>
    <mergeCell ref="K12:L12"/>
    <mergeCell ref="D21:J21"/>
    <mergeCell ref="D22:J22"/>
    <mergeCell ref="B11:C11"/>
    <mergeCell ref="B12:C12"/>
    <mergeCell ref="B13:C13"/>
    <mergeCell ref="B20:C20"/>
    <mergeCell ref="B21:C21"/>
    <mergeCell ref="B22:C22"/>
    <mergeCell ref="D13:E13"/>
    <mergeCell ref="H13:J13"/>
  </mergeCells>
  <phoneticPr fontId="2"/>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58FB-315F-4BC7-866F-B92FC885E196}">
  <sheetPr>
    <tabColor theme="5" tint="0.39997558519241921"/>
  </sheetPr>
  <dimension ref="A1:C108"/>
  <sheetViews>
    <sheetView showGridLines="0" view="pageBreakPreview" zoomScale="80" zoomScaleNormal="100" zoomScaleSheetLayoutView="80" workbookViewId="0"/>
  </sheetViews>
  <sheetFormatPr defaultColWidth="8.75" defaultRowHeight="14.25" x14ac:dyDescent="0.15"/>
  <cols>
    <col min="1" max="1" width="14.125" style="10" customWidth="1"/>
    <col min="2" max="2" width="46.25" style="10" customWidth="1"/>
    <col min="3" max="3" width="46.25" style="7" customWidth="1"/>
    <col min="4" max="16384" width="8.75" style="7"/>
  </cols>
  <sheetData>
    <row r="1" spans="1:3" x14ac:dyDescent="0.15">
      <c r="C1" s="14" t="str">
        <f>'MPS(input)'!K1</f>
        <v>Monitoring Spreadsheet: JCM_PH_AM002_ver01.0</v>
      </c>
    </row>
    <row r="2" spans="1:3" x14ac:dyDescent="0.15">
      <c r="C2" s="14" t="str">
        <f>'MPS(input)'!K2</f>
        <v>Reference Number: PH002</v>
      </c>
    </row>
    <row r="3" spans="1:3" ht="15.75" x14ac:dyDescent="0.15">
      <c r="A3" s="97" t="s">
        <v>112</v>
      </c>
      <c r="B3" s="97"/>
      <c r="C3" s="97"/>
    </row>
    <row r="5" spans="1:3" ht="15" x14ac:dyDescent="0.15">
      <c r="A5" s="32"/>
      <c r="B5" s="32" t="s">
        <v>113</v>
      </c>
      <c r="C5" s="32" t="s">
        <v>114</v>
      </c>
    </row>
    <row r="6" spans="1:3" ht="18.75" x14ac:dyDescent="0.15">
      <c r="A6" s="32" t="s">
        <v>52</v>
      </c>
      <c r="B6" s="33" t="s">
        <v>53</v>
      </c>
      <c r="C6" s="33" t="s">
        <v>54</v>
      </c>
    </row>
    <row r="7" spans="1:3" ht="30" x14ac:dyDescent="0.15">
      <c r="A7" s="95" t="s">
        <v>55</v>
      </c>
      <c r="B7" s="33" t="s">
        <v>56</v>
      </c>
      <c r="C7" s="33" t="s">
        <v>57</v>
      </c>
    </row>
    <row r="8" spans="1:3" ht="16.5" x14ac:dyDescent="0.15">
      <c r="A8" s="96"/>
      <c r="B8" s="34" t="s">
        <v>27</v>
      </c>
      <c r="C8" s="34" t="s">
        <v>58</v>
      </c>
    </row>
    <row r="9" spans="1:3" x14ac:dyDescent="0.15">
      <c r="A9" s="82">
        <v>1</v>
      </c>
      <c r="B9" s="9"/>
      <c r="C9" s="83">
        <f>'MPS(input_separate)'!C9</f>
        <v>0.50700000000000001</v>
      </c>
    </row>
    <row r="10" spans="1:3" x14ac:dyDescent="0.15">
      <c r="A10" s="82">
        <v>2</v>
      </c>
      <c r="B10" s="9"/>
      <c r="C10" s="83">
        <f>'MPS(input_separate)'!C10</f>
        <v>0.50700000000000001</v>
      </c>
    </row>
    <row r="11" spans="1:3" x14ac:dyDescent="0.15">
      <c r="A11" s="82">
        <v>3</v>
      </c>
      <c r="B11" s="9"/>
      <c r="C11" s="83">
        <f>'MPS(input_separate)'!C11</f>
        <v>0.50700000000000001</v>
      </c>
    </row>
    <row r="12" spans="1:3" x14ac:dyDescent="0.15">
      <c r="A12" s="82">
        <v>4</v>
      </c>
      <c r="B12" s="9"/>
      <c r="C12" s="83">
        <f>'MPS(input_separate)'!C12</f>
        <v>0.50700000000000001</v>
      </c>
    </row>
    <row r="13" spans="1:3" x14ac:dyDescent="0.15">
      <c r="A13" s="82">
        <v>5</v>
      </c>
      <c r="B13" s="9"/>
      <c r="C13" s="83">
        <f>'MPS(input_separate)'!C13</f>
        <v>0</v>
      </c>
    </row>
    <row r="14" spans="1:3" x14ac:dyDescent="0.15">
      <c r="A14" s="82">
        <v>6</v>
      </c>
      <c r="B14" s="9"/>
      <c r="C14" s="83">
        <f>'MPS(input_separate)'!C14</f>
        <v>0</v>
      </c>
    </row>
    <row r="15" spans="1:3" x14ac:dyDescent="0.15">
      <c r="A15" s="82">
        <v>7</v>
      </c>
      <c r="B15" s="9"/>
      <c r="C15" s="83">
        <f>'MPS(input_separate)'!C15</f>
        <v>0</v>
      </c>
    </row>
    <row r="16" spans="1:3" x14ac:dyDescent="0.15">
      <c r="A16" s="82">
        <v>8</v>
      </c>
      <c r="B16" s="9"/>
      <c r="C16" s="83">
        <f>'MPS(input_separate)'!C16</f>
        <v>0</v>
      </c>
    </row>
    <row r="17" spans="1:3" x14ac:dyDescent="0.15">
      <c r="A17" s="82">
        <v>9</v>
      </c>
      <c r="B17" s="9"/>
      <c r="C17" s="83">
        <f>'MPS(input_separate)'!C17</f>
        <v>0</v>
      </c>
    </row>
    <row r="18" spans="1:3" x14ac:dyDescent="0.15">
      <c r="A18" s="82">
        <v>10</v>
      </c>
      <c r="B18" s="9"/>
      <c r="C18" s="83">
        <f>'MPS(input_separate)'!C18</f>
        <v>0</v>
      </c>
    </row>
    <row r="19" spans="1:3" x14ac:dyDescent="0.15">
      <c r="A19" s="82">
        <v>11</v>
      </c>
      <c r="B19" s="9"/>
      <c r="C19" s="83">
        <f>'MPS(input_separate)'!C19</f>
        <v>0</v>
      </c>
    </row>
    <row r="20" spans="1:3" x14ac:dyDescent="0.15">
      <c r="A20" s="82">
        <v>12</v>
      </c>
      <c r="B20" s="9"/>
      <c r="C20" s="83">
        <f>'MPS(input_separate)'!C20</f>
        <v>0</v>
      </c>
    </row>
    <row r="21" spans="1:3" x14ac:dyDescent="0.15">
      <c r="A21" s="82">
        <v>13</v>
      </c>
      <c r="B21" s="9"/>
      <c r="C21" s="83">
        <f>'MPS(input_separate)'!C21</f>
        <v>0</v>
      </c>
    </row>
    <row r="22" spans="1:3" x14ac:dyDescent="0.15">
      <c r="A22" s="82">
        <v>14</v>
      </c>
      <c r="B22" s="9"/>
      <c r="C22" s="83">
        <f>'MPS(input_separate)'!C22</f>
        <v>0</v>
      </c>
    </row>
    <row r="23" spans="1:3" x14ac:dyDescent="0.15">
      <c r="A23" s="82">
        <v>15</v>
      </c>
      <c r="B23" s="9"/>
      <c r="C23" s="83">
        <f>'MPS(input_separate)'!C23</f>
        <v>0</v>
      </c>
    </row>
    <row r="24" spans="1:3" x14ac:dyDescent="0.15">
      <c r="A24" s="82">
        <v>16</v>
      </c>
      <c r="B24" s="9"/>
      <c r="C24" s="83">
        <f>'MPS(input_separate)'!C24</f>
        <v>0</v>
      </c>
    </row>
    <row r="25" spans="1:3" x14ac:dyDescent="0.15">
      <c r="A25" s="82">
        <v>17</v>
      </c>
      <c r="B25" s="9"/>
      <c r="C25" s="83">
        <f>'MPS(input_separate)'!C25</f>
        <v>0</v>
      </c>
    </row>
    <row r="26" spans="1:3" x14ac:dyDescent="0.15">
      <c r="A26" s="82">
        <v>18</v>
      </c>
      <c r="B26" s="9"/>
      <c r="C26" s="83">
        <f>'MPS(input_separate)'!C26</f>
        <v>0</v>
      </c>
    </row>
    <row r="27" spans="1:3" x14ac:dyDescent="0.15">
      <c r="A27" s="82">
        <v>19</v>
      </c>
      <c r="B27" s="9"/>
      <c r="C27" s="83">
        <f>'MPS(input_separate)'!C27</f>
        <v>0</v>
      </c>
    </row>
    <row r="28" spans="1:3" x14ac:dyDescent="0.15">
      <c r="A28" s="82">
        <v>20</v>
      </c>
      <c r="B28" s="9"/>
      <c r="C28" s="83">
        <f>'MPS(input_separate)'!C28</f>
        <v>0</v>
      </c>
    </row>
    <row r="29" spans="1:3" x14ac:dyDescent="0.15">
      <c r="A29" s="82">
        <v>21</v>
      </c>
      <c r="B29" s="9"/>
      <c r="C29" s="83">
        <f>'MPS(input_separate)'!C29</f>
        <v>0</v>
      </c>
    </row>
    <row r="30" spans="1:3" x14ac:dyDescent="0.15">
      <c r="A30" s="82">
        <v>22</v>
      </c>
      <c r="B30" s="9"/>
      <c r="C30" s="83">
        <f>'MPS(input_separate)'!C30</f>
        <v>0</v>
      </c>
    </row>
    <row r="31" spans="1:3" x14ac:dyDescent="0.15">
      <c r="A31" s="82">
        <v>23</v>
      </c>
      <c r="B31" s="9"/>
      <c r="C31" s="83">
        <f>'MPS(input_separate)'!C31</f>
        <v>0</v>
      </c>
    </row>
    <row r="32" spans="1:3" x14ac:dyDescent="0.15">
      <c r="A32" s="82">
        <v>24</v>
      </c>
      <c r="B32" s="9"/>
      <c r="C32" s="83">
        <f>'MPS(input_separate)'!C32</f>
        <v>0</v>
      </c>
    </row>
    <row r="33" spans="1:3" x14ac:dyDescent="0.15">
      <c r="A33" s="82">
        <v>25</v>
      </c>
      <c r="B33" s="9"/>
      <c r="C33" s="83">
        <f>'MPS(input_separate)'!C33</f>
        <v>0</v>
      </c>
    </row>
    <row r="34" spans="1:3" x14ac:dyDescent="0.15">
      <c r="A34" s="82">
        <v>26</v>
      </c>
      <c r="B34" s="9"/>
      <c r="C34" s="83">
        <f>'MPS(input_separate)'!C34</f>
        <v>0</v>
      </c>
    </row>
    <row r="35" spans="1:3" x14ac:dyDescent="0.15">
      <c r="A35" s="82">
        <v>27</v>
      </c>
      <c r="B35" s="9"/>
      <c r="C35" s="83">
        <f>'MPS(input_separate)'!C35</f>
        <v>0</v>
      </c>
    </row>
    <row r="36" spans="1:3" x14ac:dyDescent="0.15">
      <c r="A36" s="82">
        <v>28</v>
      </c>
      <c r="B36" s="9"/>
      <c r="C36" s="83">
        <f>'MPS(input_separate)'!C36</f>
        <v>0</v>
      </c>
    </row>
    <row r="37" spans="1:3" x14ac:dyDescent="0.15">
      <c r="A37" s="82">
        <v>29</v>
      </c>
      <c r="B37" s="9"/>
      <c r="C37" s="83">
        <f>'MPS(input_separate)'!C37</f>
        <v>0</v>
      </c>
    </row>
    <row r="38" spans="1:3" x14ac:dyDescent="0.15">
      <c r="A38" s="82">
        <v>30</v>
      </c>
      <c r="B38" s="9"/>
      <c r="C38" s="83">
        <f>'MPS(input_separate)'!C38</f>
        <v>0</v>
      </c>
    </row>
    <row r="39" spans="1:3" x14ac:dyDescent="0.15">
      <c r="A39" s="82">
        <v>31</v>
      </c>
      <c r="B39" s="9"/>
      <c r="C39" s="83">
        <f>'MPS(input_separate)'!C39</f>
        <v>0</v>
      </c>
    </row>
    <row r="40" spans="1:3" x14ac:dyDescent="0.15">
      <c r="A40" s="82">
        <v>32</v>
      </c>
      <c r="B40" s="9"/>
      <c r="C40" s="83">
        <f>'MPS(input_separate)'!C40</f>
        <v>0</v>
      </c>
    </row>
    <row r="41" spans="1:3" x14ac:dyDescent="0.15">
      <c r="A41" s="82">
        <v>33</v>
      </c>
      <c r="B41" s="9"/>
      <c r="C41" s="83">
        <f>'MPS(input_separate)'!C41</f>
        <v>0</v>
      </c>
    </row>
    <row r="42" spans="1:3" x14ac:dyDescent="0.15">
      <c r="A42" s="82">
        <v>34</v>
      </c>
      <c r="B42" s="9"/>
      <c r="C42" s="83">
        <f>'MPS(input_separate)'!C42</f>
        <v>0</v>
      </c>
    </row>
    <row r="43" spans="1:3" x14ac:dyDescent="0.15">
      <c r="A43" s="82">
        <v>35</v>
      </c>
      <c r="B43" s="9"/>
      <c r="C43" s="83">
        <f>'MPS(input_separate)'!C43</f>
        <v>0</v>
      </c>
    </row>
    <row r="44" spans="1:3" x14ac:dyDescent="0.15">
      <c r="A44" s="82">
        <v>36</v>
      </c>
      <c r="B44" s="9"/>
      <c r="C44" s="83">
        <f>'MPS(input_separate)'!C44</f>
        <v>0</v>
      </c>
    </row>
    <row r="45" spans="1:3" x14ac:dyDescent="0.15">
      <c r="A45" s="82">
        <v>37</v>
      </c>
      <c r="B45" s="9"/>
      <c r="C45" s="83">
        <f>'MPS(input_separate)'!C45</f>
        <v>0</v>
      </c>
    </row>
    <row r="46" spans="1:3" x14ac:dyDescent="0.15">
      <c r="A46" s="82">
        <v>38</v>
      </c>
      <c r="B46" s="9"/>
      <c r="C46" s="83">
        <f>'MPS(input_separate)'!C46</f>
        <v>0</v>
      </c>
    </row>
    <row r="47" spans="1:3" x14ac:dyDescent="0.15">
      <c r="A47" s="82">
        <v>39</v>
      </c>
      <c r="B47" s="9"/>
      <c r="C47" s="83">
        <f>'MPS(input_separate)'!C47</f>
        <v>0</v>
      </c>
    </row>
    <row r="48" spans="1:3" x14ac:dyDescent="0.15">
      <c r="A48" s="82">
        <v>40</v>
      </c>
      <c r="B48" s="9"/>
      <c r="C48" s="83">
        <f>'MPS(input_separate)'!C48</f>
        <v>0</v>
      </c>
    </row>
    <row r="49" spans="1:3" x14ac:dyDescent="0.15">
      <c r="A49" s="82">
        <v>41</v>
      </c>
      <c r="B49" s="9"/>
      <c r="C49" s="83">
        <f>'MPS(input_separate)'!C49</f>
        <v>0</v>
      </c>
    </row>
    <row r="50" spans="1:3" x14ac:dyDescent="0.15">
      <c r="A50" s="82">
        <v>42</v>
      </c>
      <c r="B50" s="9"/>
      <c r="C50" s="83">
        <f>'MPS(input_separate)'!C50</f>
        <v>0</v>
      </c>
    </row>
    <row r="51" spans="1:3" x14ac:dyDescent="0.15">
      <c r="A51" s="82">
        <v>43</v>
      </c>
      <c r="B51" s="9"/>
      <c r="C51" s="83">
        <f>'MPS(input_separate)'!C51</f>
        <v>0</v>
      </c>
    </row>
    <row r="52" spans="1:3" x14ac:dyDescent="0.15">
      <c r="A52" s="82">
        <v>44</v>
      </c>
      <c r="B52" s="9"/>
      <c r="C52" s="83">
        <f>'MPS(input_separate)'!C52</f>
        <v>0</v>
      </c>
    </row>
    <row r="53" spans="1:3" x14ac:dyDescent="0.15">
      <c r="A53" s="82">
        <v>45</v>
      </c>
      <c r="B53" s="9"/>
      <c r="C53" s="83">
        <f>'MPS(input_separate)'!C53</f>
        <v>0</v>
      </c>
    </row>
    <row r="54" spans="1:3" x14ac:dyDescent="0.15">
      <c r="A54" s="82">
        <v>46</v>
      </c>
      <c r="B54" s="9"/>
      <c r="C54" s="83">
        <f>'MPS(input_separate)'!C54</f>
        <v>0</v>
      </c>
    </row>
    <row r="55" spans="1:3" x14ac:dyDescent="0.15">
      <c r="A55" s="82">
        <v>47</v>
      </c>
      <c r="B55" s="9"/>
      <c r="C55" s="83">
        <f>'MPS(input_separate)'!C55</f>
        <v>0</v>
      </c>
    </row>
    <row r="56" spans="1:3" x14ac:dyDescent="0.15">
      <c r="A56" s="82">
        <v>48</v>
      </c>
      <c r="B56" s="9"/>
      <c r="C56" s="83">
        <f>'MPS(input_separate)'!C56</f>
        <v>0</v>
      </c>
    </row>
    <row r="57" spans="1:3" x14ac:dyDescent="0.15">
      <c r="A57" s="82">
        <v>49</v>
      </c>
      <c r="B57" s="9"/>
      <c r="C57" s="83">
        <f>'MPS(input_separate)'!C57</f>
        <v>0</v>
      </c>
    </row>
    <row r="58" spans="1:3" x14ac:dyDescent="0.15">
      <c r="A58" s="82">
        <v>50</v>
      </c>
      <c r="B58" s="9"/>
      <c r="C58" s="83">
        <f>'MPS(input_separate)'!C58</f>
        <v>0</v>
      </c>
    </row>
    <row r="59" spans="1:3" x14ac:dyDescent="0.15">
      <c r="A59" s="82">
        <v>51</v>
      </c>
      <c r="B59" s="9"/>
      <c r="C59" s="83">
        <f>'MPS(input_separate)'!C59</f>
        <v>0</v>
      </c>
    </row>
    <row r="60" spans="1:3" x14ac:dyDescent="0.15">
      <c r="A60" s="82">
        <v>52</v>
      </c>
      <c r="B60" s="9"/>
      <c r="C60" s="83">
        <f>'MPS(input_separate)'!C60</f>
        <v>0</v>
      </c>
    </row>
    <row r="61" spans="1:3" x14ac:dyDescent="0.15">
      <c r="A61" s="82">
        <v>53</v>
      </c>
      <c r="B61" s="9"/>
      <c r="C61" s="83">
        <f>'MPS(input_separate)'!C61</f>
        <v>0</v>
      </c>
    </row>
    <row r="62" spans="1:3" x14ac:dyDescent="0.15">
      <c r="A62" s="82">
        <v>54</v>
      </c>
      <c r="B62" s="9"/>
      <c r="C62" s="83">
        <f>'MPS(input_separate)'!C62</f>
        <v>0</v>
      </c>
    </row>
    <row r="63" spans="1:3" x14ac:dyDescent="0.15">
      <c r="A63" s="82">
        <v>55</v>
      </c>
      <c r="B63" s="9"/>
      <c r="C63" s="83">
        <f>'MPS(input_separate)'!C63</f>
        <v>0</v>
      </c>
    </row>
    <row r="64" spans="1:3" x14ac:dyDescent="0.15">
      <c r="A64" s="82">
        <v>56</v>
      </c>
      <c r="B64" s="9"/>
      <c r="C64" s="83">
        <f>'MPS(input_separate)'!C64</f>
        <v>0</v>
      </c>
    </row>
    <row r="65" spans="1:3" x14ac:dyDescent="0.15">
      <c r="A65" s="82">
        <v>57</v>
      </c>
      <c r="B65" s="9"/>
      <c r="C65" s="83">
        <f>'MPS(input_separate)'!C65</f>
        <v>0</v>
      </c>
    </row>
    <row r="66" spans="1:3" x14ac:dyDescent="0.15">
      <c r="A66" s="82">
        <v>58</v>
      </c>
      <c r="B66" s="9"/>
      <c r="C66" s="83">
        <f>'MPS(input_separate)'!C66</f>
        <v>0</v>
      </c>
    </row>
    <row r="67" spans="1:3" x14ac:dyDescent="0.15">
      <c r="A67" s="82">
        <v>59</v>
      </c>
      <c r="B67" s="9"/>
      <c r="C67" s="83">
        <f>'MPS(input_separate)'!C67</f>
        <v>0</v>
      </c>
    </row>
    <row r="68" spans="1:3" x14ac:dyDescent="0.15">
      <c r="A68" s="82">
        <v>60</v>
      </c>
      <c r="B68" s="9"/>
      <c r="C68" s="83">
        <f>'MPS(input_separate)'!C68</f>
        <v>0</v>
      </c>
    </row>
    <row r="69" spans="1:3" x14ac:dyDescent="0.15">
      <c r="A69" s="82">
        <v>61</v>
      </c>
      <c r="B69" s="9"/>
      <c r="C69" s="83">
        <f>'MPS(input_separate)'!C69</f>
        <v>0</v>
      </c>
    </row>
    <row r="70" spans="1:3" x14ac:dyDescent="0.15">
      <c r="A70" s="82">
        <v>62</v>
      </c>
      <c r="B70" s="9"/>
      <c r="C70" s="83">
        <f>'MPS(input_separate)'!C70</f>
        <v>0</v>
      </c>
    </row>
    <row r="71" spans="1:3" x14ac:dyDescent="0.15">
      <c r="A71" s="82">
        <v>63</v>
      </c>
      <c r="B71" s="9"/>
      <c r="C71" s="83">
        <f>'MPS(input_separate)'!C71</f>
        <v>0</v>
      </c>
    </row>
    <row r="72" spans="1:3" x14ac:dyDescent="0.15">
      <c r="A72" s="82">
        <v>64</v>
      </c>
      <c r="B72" s="9"/>
      <c r="C72" s="83">
        <f>'MPS(input_separate)'!C72</f>
        <v>0</v>
      </c>
    </row>
    <row r="73" spans="1:3" x14ac:dyDescent="0.15">
      <c r="A73" s="82">
        <v>65</v>
      </c>
      <c r="B73" s="9"/>
      <c r="C73" s="83">
        <f>'MPS(input_separate)'!C73</f>
        <v>0</v>
      </c>
    </row>
    <row r="74" spans="1:3" x14ac:dyDescent="0.15">
      <c r="A74" s="82">
        <v>66</v>
      </c>
      <c r="B74" s="9"/>
      <c r="C74" s="83">
        <f>'MPS(input_separate)'!C74</f>
        <v>0</v>
      </c>
    </row>
    <row r="75" spans="1:3" x14ac:dyDescent="0.15">
      <c r="A75" s="82">
        <v>67</v>
      </c>
      <c r="B75" s="9"/>
      <c r="C75" s="83">
        <f>'MPS(input_separate)'!C75</f>
        <v>0</v>
      </c>
    </row>
    <row r="76" spans="1:3" x14ac:dyDescent="0.15">
      <c r="A76" s="82">
        <v>68</v>
      </c>
      <c r="B76" s="9"/>
      <c r="C76" s="83">
        <f>'MPS(input_separate)'!C76</f>
        <v>0</v>
      </c>
    </row>
    <row r="77" spans="1:3" x14ac:dyDescent="0.15">
      <c r="A77" s="82">
        <v>69</v>
      </c>
      <c r="B77" s="9"/>
      <c r="C77" s="83">
        <f>'MPS(input_separate)'!C77</f>
        <v>0</v>
      </c>
    </row>
    <row r="78" spans="1:3" x14ac:dyDescent="0.15">
      <c r="A78" s="82">
        <v>70</v>
      </c>
      <c r="B78" s="9"/>
      <c r="C78" s="83">
        <f>'MPS(input_separate)'!C78</f>
        <v>0</v>
      </c>
    </row>
    <row r="79" spans="1:3" x14ac:dyDescent="0.15">
      <c r="A79" s="82">
        <v>71</v>
      </c>
      <c r="B79" s="9"/>
      <c r="C79" s="83">
        <f>'MPS(input_separate)'!C79</f>
        <v>0</v>
      </c>
    </row>
    <row r="80" spans="1:3" x14ac:dyDescent="0.15">
      <c r="A80" s="82">
        <v>72</v>
      </c>
      <c r="B80" s="9"/>
      <c r="C80" s="83">
        <f>'MPS(input_separate)'!C80</f>
        <v>0</v>
      </c>
    </row>
    <row r="81" spans="1:3" x14ac:dyDescent="0.15">
      <c r="A81" s="82">
        <v>73</v>
      </c>
      <c r="B81" s="9"/>
      <c r="C81" s="83">
        <f>'MPS(input_separate)'!C81</f>
        <v>0</v>
      </c>
    </row>
    <row r="82" spans="1:3" x14ac:dyDescent="0.15">
      <c r="A82" s="82">
        <v>74</v>
      </c>
      <c r="B82" s="9"/>
      <c r="C82" s="83">
        <f>'MPS(input_separate)'!C82</f>
        <v>0</v>
      </c>
    </row>
    <row r="83" spans="1:3" x14ac:dyDescent="0.15">
      <c r="A83" s="82">
        <v>75</v>
      </c>
      <c r="B83" s="9"/>
      <c r="C83" s="83">
        <f>'MPS(input_separate)'!C83</f>
        <v>0</v>
      </c>
    </row>
    <row r="84" spans="1:3" x14ac:dyDescent="0.15">
      <c r="A84" s="82">
        <v>76</v>
      </c>
      <c r="B84" s="9"/>
      <c r="C84" s="83">
        <f>'MPS(input_separate)'!C84</f>
        <v>0</v>
      </c>
    </row>
    <row r="85" spans="1:3" x14ac:dyDescent="0.15">
      <c r="A85" s="82">
        <v>77</v>
      </c>
      <c r="B85" s="9"/>
      <c r="C85" s="83">
        <f>'MPS(input_separate)'!C85</f>
        <v>0</v>
      </c>
    </row>
    <row r="86" spans="1:3" x14ac:dyDescent="0.15">
      <c r="A86" s="82">
        <v>78</v>
      </c>
      <c r="B86" s="9"/>
      <c r="C86" s="83">
        <f>'MPS(input_separate)'!C86</f>
        <v>0</v>
      </c>
    </row>
    <row r="87" spans="1:3" x14ac:dyDescent="0.15">
      <c r="A87" s="82">
        <v>79</v>
      </c>
      <c r="B87" s="9"/>
      <c r="C87" s="83">
        <f>'MPS(input_separate)'!C87</f>
        <v>0</v>
      </c>
    </row>
    <row r="88" spans="1:3" x14ac:dyDescent="0.15">
      <c r="A88" s="82">
        <v>80</v>
      </c>
      <c r="B88" s="9"/>
      <c r="C88" s="83">
        <f>'MPS(input_separate)'!C88</f>
        <v>0</v>
      </c>
    </row>
    <row r="89" spans="1:3" x14ac:dyDescent="0.15">
      <c r="A89" s="82">
        <v>81</v>
      </c>
      <c r="B89" s="9"/>
      <c r="C89" s="83">
        <f>'MPS(input_separate)'!C89</f>
        <v>0</v>
      </c>
    </row>
    <row r="90" spans="1:3" x14ac:dyDescent="0.15">
      <c r="A90" s="82">
        <v>82</v>
      </c>
      <c r="B90" s="9"/>
      <c r="C90" s="83">
        <f>'MPS(input_separate)'!C90</f>
        <v>0</v>
      </c>
    </row>
    <row r="91" spans="1:3" x14ac:dyDescent="0.15">
      <c r="A91" s="82">
        <v>83</v>
      </c>
      <c r="B91" s="9"/>
      <c r="C91" s="83">
        <f>'MPS(input_separate)'!C91</f>
        <v>0</v>
      </c>
    </row>
    <row r="92" spans="1:3" x14ac:dyDescent="0.15">
      <c r="A92" s="82">
        <v>84</v>
      </c>
      <c r="B92" s="9"/>
      <c r="C92" s="83">
        <f>'MPS(input_separate)'!C92</f>
        <v>0</v>
      </c>
    </row>
    <row r="93" spans="1:3" x14ac:dyDescent="0.15">
      <c r="A93" s="82">
        <v>85</v>
      </c>
      <c r="B93" s="9"/>
      <c r="C93" s="83">
        <f>'MPS(input_separate)'!C93</f>
        <v>0</v>
      </c>
    </row>
    <row r="94" spans="1:3" x14ac:dyDescent="0.15">
      <c r="A94" s="82">
        <v>86</v>
      </c>
      <c r="B94" s="9"/>
      <c r="C94" s="83">
        <f>'MPS(input_separate)'!C94</f>
        <v>0</v>
      </c>
    </row>
    <row r="95" spans="1:3" x14ac:dyDescent="0.15">
      <c r="A95" s="82">
        <v>87</v>
      </c>
      <c r="B95" s="9"/>
      <c r="C95" s="83">
        <f>'MPS(input_separate)'!C95</f>
        <v>0</v>
      </c>
    </row>
    <row r="96" spans="1:3" x14ac:dyDescent="0.15">
      <c r="A96" s="82">
        <v>88</v>
      </c>
      <c r="B96" s="9"/>
      <c r="C96" s="83">
        <f>'MPS(input_separate)'!C96</f>
        <v>0</v>
      </c>
    </row>
    <row r="97" spans="1:3" x14ac:dyDescent="0.15">
      <c r="A97" s="82">
        <v>89</v>
      </c>
      <c r="B97" s="9"/>
      <c r="C97" s="83">
        <f>'MPS(input_separate)'!C97</f>
        <v>0</v>
      </c>
    </row>
    <row r="98" spans="1:3" x14ac:dyDescent="0.15">
      <c r="A98" s="82">
        <v>90</v>
      </c>
      <c r="B98" s="9"/>
      <c r="C98" s="83">
        <f>'MPS(input_separate)'!C98</f>
        <v>0</v>
      </c>
    </row>
    <row r="99" spans="1:3" x14ac:dyDescent="0.15">
      <c r="A99" s="82">
        <v>91</v>
      </c>
      <c r="B99" s="9"/>
      <c r="C99" s="83">
        <f>'MPS(input_separate)'!C99</f>
        <v>0</v>
      </c>
    </row>
    <row r="100" spans="1:3" x14ac:dyDescent="0.15">
      <c r="A100" s="82">
        <v>92</v>
      </c>
      <c r="B100" s="9"/>
      <c r="C100" s="83">
        <f>'MPS(input_separate)'!C100</f>
        <v>0</v>
      </c>
    </row>
    <row r="101" spans="1:3" x14ac:dyDescent="0.15">
      <c r="A101" s="82">
        <v>93</v>
      </c>
      <c r="B101" s="9"/>
      <c r="C101" s="83">
        <f>'MPS(input_separate)'!C101</f>
        <v>0</v>
      </c>
    </row>
    <row r="102" spans="1:3" x14ac:dyDescent="0.15">
      <c r="A102" s="82">
        <v>94</v>
      </c>
      <c r="B102" s="9"/>
      <c r="C102" s="83">
        <f>'MPS(input_separate)'!C102</f>
        <v>0</v>
      </c>
    </row>
    <row r="103" spans="1:3" x14ac:dyDescent="0.15">
      <c r="A103" s="82">
        <v>95</v>
      </c>
      <c r="B103" s="9"/>
      <c r="C103" s="83">
        <f>'MPS(input_separate)'!C103</f>
        <v>0</v>
      </c>
    </row>
    <row r="104" spans="1:3" x14ac:dyDescent="0.15">
      <c r="A104" s="82">
        <v>96</v>
      </c>
      <c r="B104" s="9"/>
      <c r="C104" s="83">
        <f>'MPS(input_separate)'!C104</f>
        <v>0</v>
      </c>
    </row>
    <row r="105" spans="1:3" x14ac:dyDescent="0.15">
      <c r="A105" s="82">
        <v>97</v>
      </c>
      <c r="B105" s="9"/>
      <c r="C105" s="83">
        <f>'MPS(input_separate)'!C105</f>
        <v>0</v>
      </c>
    </row>
    <row r="106" spans="1:3" x14ac:dyDescent="0.15">
      <c r="A106" s="82">
        <v>98</v>
      </c>
      <c r="B106" s="9"/>
      <c r="C106" s="83">
        <f>'MPS(input_separate)'!C106</f>
        <v>0</v>
      </c>
    </row>
    <row r="107" spans="1:3" x14ac:dyDescent="0.15">
      <c r="A107" s="82">
        <v>99</v>
      </c>
      <c r="B107" s="9"/>
      <c r="C107" s="83">
        <f>'MPS(input_separate)'!C107</f>
        <v>0</v>
      </c>
    </row>
    <row r="108" spans="1:3" x14ac:dyDescent="0.15">
      <c r="A108" s="82">
        <v>100</v>
      </c>
      <c r="B108" s="9"/>
      <c r="C108" s="83">
        <f>'MPS(input_separate)'!C108</f>
        <v>0</v>
      </c>
    </row>
  </sheetData>
  <sheetProtection algorithmName="SHA-512" hashValue="uvN9X6rFl+FPN58CZf3xzX5LdTsu8/N9R9dVkUZmr/T6tm+pnCe6ovS5foI+58zqSBzy4X8UTtPEXhnPTZPjzQ==" saltValue="UOIBdwmsHnZvhqPpVh3cDA==" spinCount="100000" sheet="1" objects="1" scenarios="1" formatCells="0" formatRows="0"/>
  <dataConsolidate/>
  <mergeCells count="2">
    <mergeCell ref="A3:C3"/>
    <mergeCell ref="A7:A8"/>
  </mergeCells>
  <phoneticPr fontId="15"/>
  <pageMargins left="0.7" right="0.7" top="0.75" bottom="0.75"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FF54-6B01-40E6-910C-C41393506BD7}">
  <sheetPr>
    <tabColor theme="5" tint="0.39997558519241921"/>
  </sheetPr>
  <dimension ref="A1:K22"/>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65" style="1" customWidth="1"/>
    <col min="6" max="8" width="12.5" style="1" customWidth="1"/>
    <col min="9" max="9" width="12.5" style="2" customWidth="1"/>
    <col min="10" max="16384" width="9" style="1"/>
  </cols>
  <sheetData>
    <row r="1" spans="1:11" x14ac:dyDescent="0.15">
      <c r="I1" s="14" t="str">
        <f>'MPS(input)'!K1</f>
        <v>Monitoring Spreadsheet: JCM_PH_AM002_ver01.0</v>
      </c>
    </row>
    <row r="2" spans="1:11" x14ac:dyDescent="0.15">
      <c r="I2" s="14" t="str">
        <f>'MPS(input)'!K2</f>
        <v>Reference Number: PH002</v>
      </c>
    </row>
    <row r="3" spans="1:11" ht="15.75" x14ac:dyDescent="0.15">
      <c r="A3" s="98" t="s">
        <v>115</v>
      </c>
      <c r="B3" s="98"/>
      <c r="C3" s="98"/>
      <c r="D3" s="98"/>
      <c r="E3" s="98"/>
      <c r="F3" s="98"/>
      <c r="G3" s="98"/>
      <c r="H3" s="98"/>
      <c r="I3" s="98"/>
    </row>
    <row r="5" spans="1:11" ht="15.75" thickBot="1" x14ac:dyDescent="0.2">
      <c r="A5" s="35" t="s">
        <v>60</v>
      </c>
      <c r="B5" s="36"/>
      <c r="C5" s="36"/>
      <c r="D5" s="36"/>
      <c r="E5" s="37"/>
      <c r="F5" s="38" t="s">
        <v>61</v>
      </c>
      <c r="G5" s="39" t="s">
        <v>62</v>
      </c>
      <c r="H5" s="38" t="s">
        <v>18</v>
      </c>
      <c r="I5" s="40" t="s">
        <v>63</v>
      </c>
    </row>
    <row r="6" spans="1:11" ht="19.5" thickBot="1" x14ac:dyDescent="0.2">
      <c r="A6" s="41"/>
      <c r="B6" s="42" t="s">
        <v>64</v>
      </c>
      <c r="C6" s="42"/>
      <c r="D6" s="42"/>
      <c r="E6" s="42"/>
      <c r="F6" s="43" t="s">
        <v>65</v>
      </c>
      <c r="G6" s="44">
        <f>G12-G14</f>
        <v>0</v>
      </c>
      <c r="H6" s="45" t="s">
        <v>41</v>
      </c>
      <c r="I6" s="46" t="s">
        <v>66</v>
      </c>
    </row>
    <row r="7" spans="1:11" ht="15" x14ac:dyDescent="0.15">
      <c r="A7" s="35" t="s">
        <v>67</v>
      </c>
      <c r="B7" s="36"/>
      <c r="C7" s="36"/>
      <c r="D7" s="36"/>
      <c r="E7" s="37"/>
      <c r="F7" s="37"/>
      <c r="G7" s="47"/>
      <c r="H7" s="37"/>
      <c r="I7" s="38"/>
      <c r="J7" s="8"/>
      <c r="K7" s="8"/>
    </row>
    <row r="8" spans="1:11" ht="18.75" x14ac:dyDescent="0.15">
      <c r="A8" s="48"/>
      <c r="B8" s="49" t="s">
        <v>68</v>
      </c>
      <c r="C8" s="50"/>
      <c r="D8" s="50"/>
      <c r="E8" s="51"/>
      <c r="F8" s="52"/>
      <c r="G8" s="53"/>
      <c r="H8" s="54"/>
      <c r="I8" s="55"/>
    </row>
    <row r="9" spans="1:11" ht="18.75" x14ac:dyDescent="0.15">
      <c r="A9" s="48"/>
      <c r="B9" s="56"/>
      <c r="C9" s="99" t="s">
        <v>69</v>
      </c>
      <c r="D9" s="100"/>
      <c r="E9" s="101"/>
      <c r="F9" s="57" t="s">
        <v>70</v>
      </c>
      <c r="G9" s="58"/>
      <c r="H9" s="59" t="s">
        <v>71</v>
      </c>
      <c r="I9" s="60" t="s">
        <v>72</v>
      </c>
    </row>
    <row r="10" spans="1:11" ht="18.75" x14ac:dyDescent="0.15">
      <c r="A10" s="48"/>
      <c r="B10" s="56"/>
      <c r="C10" s="99" t="s">
        <v>73</v>
      </c>
      <c r="D10" s="100"/>
      <c r="E10" s="101"/>
      <c r="F10" s="57" t="s">
        <v>74</v>
      </c>
      <c r="G10" s="61">
        <v>0.53300000000000003</v>
      </c>
      <c r="H10" s="62" t="s">
        <v>37</v>
      </c>
      <c r="I10" s="63" t="s">
        <v>75</v>
      </c>
    </row>
    <row r="11" spans="1:11" ht="15" x14ac:dyDescent="0.15">
      <c r="A11" s="35" t="s">
        <v>76</v>
      </c>
      <c r="B11" s="37"/>
      <c r="C11" s="36"/>
      <c r="D11" s="38"/>
      <c r="E11" s="38"/>
      <c r="F11" s="38"/>
      <c r="G11" s="37"/>
      <c r="H11" s="37"/>
      <c r="I11" s="38"/>
    </row>
    <row r="12" spans="1:11" ht="18.75" x14ac:dyDescent="0.15">
      <c r="A12" s="48"/>
      <c r="B12" s="64" t="s">
        <v>77</v>
      </c>
      <c r="C12" s="42"/>
      <c r="D12" s="42"/>
      <c r="E12" s="42"/>
      <c r="F12" s="28" t="s">
        <v>65</v>
      </c>
      <c r="G12" s="65">
        <f>SUMPRODUCT('MRS(input_separate)'!B7:B106,'MRS(input_separate)'!C7:C106)</f>
        <v>0</v>
      </c>
      <c r="H12" s="28" t="s">
        <v>78</v>
      </c>
      <c r="I12" s="46" t="s">
        <v>79</v>
      </c>
    </row>
    <row r="13" spans="1:11" ht="15" x14ac:dyDescent="0.15">
      <c r="A13" s="35" t="s">
        <v>80</v>
      </c>
      <c r="B13" s="36"/>
      <c r="C13" s="36"/>
      <c r="D13" s="36"/>
      <c r="E13" s="37"/>
      <c r="F13" s="38"/>
      <c r="G13" s="37"/>
      <c r="H13" s="37"/>
      <c r="I13" s="38"/>
    </row>
    <row r="14" spans="1:11" ht="18.75" x14ac:dyDescent="0.15">
      <c r="A14" s="48"/>
      <c r="B14" s="64" t="s">
        <v>81</v>
      </c>
      <c r="C14" s="42"/>
      <c r="D14" s="42"/>
      <c r="E14" s="42"/>
      <c r="F14" s="28" t="s">
        <v>65</v>
      </c>
      <c r="G14" s="28">
        <v>0</v>
      </c>
      <c r="H14" s="28" t="s">
        <v>41</v>
      </c>
      <c r="I14" s="46" t="s">
        <v>82</v>
      </c>
    </row>
    <row r="15" spans="1:11" x14ac:dyDescent="0.15">
      <c r="F15" s="66"/>
      <c r="G15" s="67"/>
      <c r="H15" s="67"/>
    </row>
    <row r="16" spans="1:11" x14ac:dyDescent="0.15">
      <c r="E16" s="1" t="s">
        <v>83</v>
      </c>
      <c r="F16" s="66"/>
      <c r="G16" s="67"/>
      <c r="H16" s="67"/>
    </row>
    <row r="17" spans="5:8" ht="18.75" x14ac:dyDescent="0.15">
      <c r="E17" s="68" t="s">
        <v>84</v>
      </c>
    </row>
    <row r="18" spans="5:8" ht="33" x14ac:dyDescent="0.15">
      <c r="E18" s="69" t="s">
        <v>85</v>
      </c>
      <c r="F18" s="70" t="s">
        <v>86</v>
      </c>
      <c r="G18" s="71" t="s">
        <v>87</v>
      </c>
      <c r="H18" s="72" t="s">
        <v>88</v>
      </c>
    </row>
    <row r="19" spans="5:8" ht="18.75" x14ac:dyDescent="0.15">
      <c r="E19" s="73" t="s">
        <v>89</v>
      </c>
      <c r="F19" s="74" t="s">
        <v>70</v>
      </c>
      <c r="G19" s="75">
        <v>0.50700000000000001</v>
      </c>
      <c r="H19" s="75">
        <v>0.50700000000000001</v>
      </c>
    </row>
    <row r="20" spans="5:8" ht="18.75" x14ac:dyDescent="0.15">
      <c r="E20" s="73" t="s">
        <v>90</v>
      </c>
      <c r="F20" s="74" t="s">
        <v>70</v>
      </c>
      <c r="G20" s="75">
        <v>0.46800000000000003</v>
      </c>
      <c r="H20" s="75">
        <v>0.46800000000000003</v>
      </c>
    </row>
    <row r="21" spans="5:8" ht="18.75" x14ac:dyDescent="0.15">
      <c r="E21" s="76" t="s">
        <v>91</v>
      </c>
    </row>
    <row r="22" spans="5:8" ht="18.75" x14ac:dyDescent="0.15">
      <c r="E22" s="73" t="s">
        <v>92</v>
      </c>
      <c r="F22" s="74" t="s">
        <v>74</v>
      </c>
      <c r="G22" s="74">
        <v>0.53300000000000003</v>
      </c>
    </row>
  </sheetData>
  <sheetProtection algorithmName="SHA-512" hashValue="6xz1jSzNxOw6aOb2V1hLZHrYyT9HG5AHHIdf7eE3vejqnd9qsUz1R2hDbd5+o6cPt0NnGsvEkR2rmcFUAMKCsA==" saltValue="nCKazbI7teOtomUmTQVYGA==" spinCount="100000" sheet="1" objects="1" scenarios="1"/>
  <mergeCells count="3">
    <mergeCell ref="A3:I3"/>
    <mergeCell ref="C9:E9"/>
    <mergeCell ref="C10:E10"/>
  </mergeCells>
  <phoneticPr fontId="15"/>
  <pageMargins left="0.70866141732283472" right="0.70866141732283472" top="0.74803149606299213" bottom="0.74803149606299213" header="0.31496062992125984" footer="0.31496062992125984"/>
  <pageSetup paperSize="9" scale="6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1" ma:contentTypeDescription="新しいドキュメントを作成します。" ma:contentTypeScope="" ma:versionID="bf499d7ffa5a68ae834cbfb39dba5d7a">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5a888a8b4aa4e75da5425c12f35676cc"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F8CC30-803B-4E70-A810-84D18893DC3F}">
  <ds:schemaRefs>
    <ds:schemaRef ds:uri="http://purl.org/dc/elements/1.1/"/>
    <ds:schemaRef ds:uri="16f3ea39-9308-4011-b282-348b837af518"/>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aa648ee9-af07-4ee7-a823-cd9c24dceb19"/>
    <ds:schemaRef ds:uri="http://www.w3.org/XML/1998/namespace"/>
  </ds:schemaRefs>
</ds:datastoreItem>
</file>

<file path=customXml/itemProps2.xml><?xml version="1.0" encoding="utf-8"?>
<ds:datastoreItem xmlns:ds="http://schemas.openxmlformats.org/officeDocument/2006/customXml" ds:itemID="{6F25F492-07EC-4743-BF31-48799D6B8CE2}">
  <ds:schemaRefs>
    <ds:schemaRef ds:uri="http://schemas.microsoft.com/sharepoint/v3/contenttype/forms"/>
  </ds:schemaRefs>
</ds:datastoreItem>
</file>

<file path=customXml/itemProps3.xml><?xml version="1.0" encoding="utf-8"?>
<ds:datastoreItem xmlns:ds="http://schemas.openxmlformats.org/officeDocument/2006/customXml" ds:itemID="{14D4AA04-DCD4-4D6B-9EE0-738148500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MPS(input)</vt:lpstr>
      <vt:lpstr>MPS(input_separate)</vt:lpstr>
      <vt:lpstr>Sheet1</vt:lpstr>
      <vt:lpstr>MPS(calc_process)</vt:lpstr>
      <vt:lpstr>MSS</vt:lpstr>
      <vt:lpstr>MRS(input)</vt:lpstr>
      <vt:lpstr>MRS(input_separate)</vt:lpstr>
      <vt:lpstr>MRS(calc_process)</vt:lpstr>
      <vt:lpstr>EFoptions</vt:lpstr>
      <vt:lpstr>'MPS(calc_process)'!Print_Area</vt:lpstr>
      <vt:lpstr>'MPS(input)'!Print_Area</vt:lpstr>
      <vt:lpstr>'MPS(input_separate)'!Print_Area</vt:lpstr>
      <vt:lpstr>'MRS(calc_process)'!Print_Area</vt:lpstr>
      <vt:lpstr>'MRS(input)'!Print_Area</vt:lpstr>
      <vt:lpstr>'MRS(input_separate)'!Print_Area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2012-01-13T02:28:29Z</dcterms:created>
  <dcterms:modified xsi:type="dcterms:W3CDTF">2022-01-28T05:57:00Z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0x010100C211D74D6178BC4D9F9CB4682A845950</vt:lpwstr>
  </property>
</Properties>
</file>