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15" tabRatio="587"/>
  </bookViews>
  <sheets>
    <sheet name="MPS(input)" sheetId="33" r:id="rId1"/>
    <sheet name="PMS(calc_process)" sheetId="31" r:id="rId2"/>
  </sheets>
  <definedNames>
    <definedName name="_xlnm.Print_Area" localSheetId="0">'MPS(input)'!$A$1:$V$64</definedName>
    <definedName name="_xlnm.Print_Area" localSheetId="1">'PMS(calc_process)'!$A$1:$I$18</definedName>
  </definedNames>
  <calcPr calcId="145621"/>
</workbook>
</file>

<file path=xl/calcChain.xml><?xml version="1.0" encoding="utf-8"?>
<calcChain xmlns="http://schemas.openxmlformats.org/spreadsheetml/2006/main">
  <c r="I1" i="31" l="1"/>
  <c r="P39" i="33" l="1"/>
  <c r="J16" i="33"/>
  <c r="J17" i="33"/>
  <c r="O17" i="33" s="1"/>
  <c r="J18" i="33"/>
  <c r="O18" i="33" s="1"/>
  <c r="J19" i="33"/>
  <c r="O19" i="33" s="1"/>
  <c r="J20" i="33"/>
  <c r="J21" i="33"/>
  <c r="O21" i="33" s="1"/>
  <c r="J22" i="33"/>
  <c r="O22" i="33" s="1"/>
  <c r="J23" i="33"/>
  <c r="O23" i="33" s="1"/>
  <c r="J24" i="33"/>
  <c r="J25" i="33"/>
  <c r="O25" i="33" s="1"/>
  <c r="J26" i="33"/>
  <c r="O26" i="33" s="1"/>
  <c r="J27" i="33"/>
  <c r="O27" i="33" s="1"/>
  <c r="J28" i="33"/>
  <c r="J29" i="33"/>
  <c r="O29" i="33" s="1"/>
  <c r="J30" i="33"/>
  <c r="O30" i="33" s="1"/>
  <c r="J31" i="33"/>
  <c r="O31" i="33" s="1"/>
  <c r="J32" i="33"/>
  <c r="J33" i="33"/>
  <c r="O33" i="33" s="1"/>
  <c r="J34" i="33"/>
  <c r="O34" i="33" s="1"/>
  <c r="J35" i="33"/>
  <c r="O35" i="33" s="1"/>
  <c r="J36" i="33"/>
  <c r="J37" i="33"/>
  <c r="O37" i="33" s="1"/>
  <c r="J38" i="33"/>
  <c r="O38" i="33" s="1"/>
  <c r="J39" i="33"/>
  <c r="O39" i="33" s="1"/>
  <c r="J40" i="33"/>
  <c r="J41" i="33"/>
  <c r="O41" i="33" s="1"/>
  <c r="J42" i="33"/>
  <c r="O42" i="33" s="1"/>
  <c r="J43" i="33"/>
  <c r="O43" i="33" s="1"/>
  <c r="J44" i="33"/>
  <c r="J45" i="33"/>
  <c r="O45" i="33" s="1"/>
  <c r="J46" i="33"/>
  <c r="O46" i="33" s="1"/>
  <c r="J47" i="33"/>
  <c r="O47" i="33" s="1"/>
  <c r="J48" i="33"/>
  <c r="J49" i="33"/>
  <c r="O49" i="33" s="1"/>
  <c r="J50" i="33"/>
  <c r="O50" i="33" s="1"/>
  <c r="J51" i="33"/>
  <c r="O51" i="33" s="1"/>
  <c r="J52" i="33"/>
  <c r="J53" i="33"/>
  <c r="O53" i="33" s="1"/>
  <c r="J54" i="33"/>
  <c r="O54" i="33" s="1"/>
  <c r="J55" i="33"/>
  <c r="O55" i="33" s="1"/>
  <c r="J56" i="33"/>
  <c r="J57" i="33"/>
  <c r="O57" i="33" s="1"/>
  <c r="J58" i="33"/>
  <c r="O58" i="33" s="1"/>
  <c r="J59" i="33"/>
  <c r="O59" i="33" s="1"/>
  <c r="J60" i="33"/>
  <c r="J61" i="33"/>
  <c r="O61" i="33" s="1"/>
  <c r="J62" i="33"/>
  <c r="O62" i="33" s="1"/>
  <c r="J63" i="33"/>
  <c r="O63" i="33" s="1"/>
  <c r="J64" i="33"/>
  <c r="J15" i="33"/>
  <c r="O15" i="33" s="1"/>
  <c r="P16" i="33"/>
  <c r="P17" i="33"/>
  <c r="P18" i="33"/>
  <c r="P19" i="33"/>
  <c r="P20" i="33"/>
  <c r="P21" i="33"/>
  <c r="P22" i="33"/>
  <c r="P23" i="33"/>
  <c r="P24" i="33"/>
  <c r="P25" i="33"/>
  <c r="P26" i="33"/>
  <c r="P27" i="33"/>
  <c r="P28" i="33"/>
  <c r="P29" i="33"/>
  <c r="P30" i="33"/>
  <c r="P31" i="33"/>
  <c r="P32" i="33"/>
  <c r="P33" i="33"/>
  <c r="P34" i="33"/>
  <c r="P35" i="33"/>
  <c r="P36" i="33"/>
  <c r="P37" i="33"/>
  <c r="P38" i="33"/>
  <c r="P40" i="33"/>
  <c r="P41" i="33"/>
  <c r="P42" i="33"/>
  <c r="P43" i="33"/>
  <c r="P44" i="33"/>
  <c r="P45" i="33"/>
  <c r="P46" i="33"/>
  <c r="P47" i="33"/>
  <c r="P48" i="33"/>
  <c r="P49" i="33"/>
  <c r="P50" i="33"/>
  <c r="P51" i="33"/>
  <c r="P52" i="33"/>
  <c r="P53" i="33"/>
  <c r="P54" i="33"/>
  <c r="P55" i="33"/>
  <c r="P56" i="33"/>
  <c r="P57" i="33"/>
  <c r="P58" i="33"/>
  <c r="P59" i="33"/>
  <c r="P60" i="33"/>
  <c r="P61" i="33"/>
  <c r="P62" i="33"/>
  <c r="P63" i="33"/>
  <c r="P64" i="33"/>
  <c r="P15" i="33"/>
  <c r="O16" i="33"/>
  <c r="O20" i="33"/>
  <c r="O24" i="33"/>
  <c r="O28" i="33"/>
  <c r="O32" i="33"/>
  <c r="O36" i="33"/>
  <c r="O40" i="33"/>
  <c r="O44" i="33"/>
  <c r="O48" i="33"/>
  <c r="O52" i="33"/>
  <c r="O56" i="33"/>
  <c r="O60" i="33"/>
  <c r="O64" i="33"/>
  <c r="G14" i="31" l="1"/>
  <c r="G13" i="31" s="1"/>
  <c r="Q60" i="33"/>
  <c r="Q47" i="33"/>
  <c r="Q44" i="33"/>
  <c r="Q40" i="33"/>
  <c r="Q36" i="33"/>
  <c r="Q34" i="33"/>
  <c r="Q32" i="33"/>
  <c r="Q23" i="33"/>
  <c r="Q15" i="33"/>
  <c r="Q64" i="33" l="1"/>
  <c r="Q28" i="33"/>
  <c r="Q33" i="33"/>
  <c r="Q41" i="33"/>
  <c r="Q49" i="33"/>
  <c r="Q57" i="33"/>
  <c r="Q61" i="33"/>
  <c r="Q16" i="33"/>
  <c r="Q18" i="33"/>
  <c r="Q20" i="33"/>
  <c r="Q22" i="33"/>
  <c r="Q24" i="33"/>
  <c r="Q26" i="33"/>
  <c r="Q31" i="33"/>
  <c r="Q42" i="33"/>
  <c r="Q55" i="33"/>
  <c r="Q17" i="33"/>
  <c r="Q25" i="33"/>
  <c r="Q48" i="33"/>
  <c r="Q50" i="33"/>
  <c r="Q52" i="33"/>
  <c r="Q54" i="33"/>
  <c r="Q56" i="33"/>
  <c r="Q58" i="33"/>
  <c r="Q27" i="33"/>
  <c r="Q29" i="33"/>
  <c r="Q38" i="33"/>
  <c r="Q43" i="33"/>
  <c r="Q45" i="33"/>
  <c r="Q59" i="33"/>
  <c r="Q63" i="33"/>
  <c r="Q19" i="33"/>
  <c r="Q21" i="33"/>
  <c r="Q30" i="33"/>
  <c r="Q35" i="33"/>
  <c r="Q37" i="33"/>
  <c r="Q46" i="33"/>
  <c r="Q51" i="33"/>
  <c r="Q53" i="33"/>
  <c r="Q62" i="33"/>
  <c r="G8" i="31" l="1"/>
  <c r="Q39" i="33" l="1"/>
  <c r="G11" i="31" s="1"/>
  <c r="G10" i="31" s="1"/>
  <c r="G6" i="31" s="1"/>
  <c r="S6" i="33" l="1"/>
</calcChain>
</file>

<file path=xl/sharedStrings.xml><?xml version="1.0" encoding="utf-8"?>
<sst xmlns="http://schemas.openxmlformats.org/spreadsheetml/2006/main" count="130" uniqueCount="88">
  <si>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</si>
  <si>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</si>
  <si>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</si>
  <si>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</si>
  <si>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</si>
  <si>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</si>
  <si>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</si>
  <si>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</si>
  <si>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</si>
  <si>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 xml:space="preserve">[Attachment to Proposed Methodology Form]  </t>
    <phoneticPr fontId="2"/>
  </si>
  <si>
    <t>JCM Proposed Methodology Spreadsheet Form (Calculation Process Sheet)</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</si>
  <si>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</si>
  <si>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</si>
  <si>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</si>
  <si>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</si>
  <si>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</si>
  <si>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</si>
  <si>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</si>
  <si>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t>
    <phoneticPr fontId="2"/>
  </si>
  <si>
    <t>Reference emissions</t>
    <phoneticPr fontId="2"/>
  </si>
  <si>
    <t>Projecte emissions</t>
    <phoneticPr fontId="2"/>
  </si>
  <si>
    <t>-</t>
    <phoneticPr fontId="2"/>
  </si>
  <si>
    <t>JCM Proposed Methodology Spreadsheet Form (Input Sheet) [Attachment to Proposed Methodology Form]</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</si>
  <si>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</si>
  <si>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</si>
  <si>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</si>
  <si>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</si>
  <si>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</si>
  <si>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</si>
  <si>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</si>
  <si>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</si>
  <si>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</si>
  <si>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i</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</si>
  <si>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</si>
  <si>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</si>
  <si>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</si>
  <si>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</si>
  <si>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</si>
  <si>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Description of data</t>
    <phoneticPr fontId="2"/>
  </si>
  <si>
    <t>Description of data</t>
  </si>
  <si>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</si>
  <si>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</si>
  <si>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</si>
  <si>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t>[Monitoring option]</t>
    <phoneticPr fontId="2"/>
  </si>
  <si>
    <t>(d)</t>
    <phoneticPr fontId="2"/>
  </si>
  <si>
    <t>Option A</t>
    <phoneticPr fontId="2"/>
  </si>
  <si>
    <t>Based on public data which is measured by entities other than the project participants (Data used: publicly recognized data such as statistical data and specifications)</t>
    <phoneticPr fontId="2"/>
  </si>
  <si>
    <t>(e)</t>
    <phoneticPr fontId="2"/>
  </si>
  <si>
    <t>Monitoring option</t>
    <phoneticPr fontId="2"/>
  </si>
  <si>
    <t>Option C</t>
    <phoneticPr fontId="2"/>
  </si>
  <si>
    <t>-</t>
    <phoneticPr fontId="2"/>
  </si>
  <si>
    <r>
      <t>tCO</t>
    </r>
    <r>
      <rPr>
        <vertAlign val="subscript"/>
        <sz val="11"/>
        <color rgb="FF000000"/>
        <rFont val="Arial"/>
        <family val="2"/>
      </rPr>
      <t>2</t>
    </r>
    <r>
      <rPr>
        <sz val="11"/>
        <color rgb="FF000000"/>
        <rFont val="Arial"/>
        <family val="2"/>
      </rPr>
      <t>/kWh</t>
    </r>
    <phoneticPr fontId="2"/>
  </si>
  <si>
    <t>Option B</t>
    <phoneticPr fontId="2"/>
  </si>
  <si>
    <t>Based on the amount of transaction which is measured directly using measuring equipments (Data used: commercial evidence such as invoices)</t>
    <phoneticPr fontId="2"/>
  </si>
  <si>
    <t>(f)</t>
    <phoneticPr fontId="2"/>
  </si>
  <si>
    <t>Source of data</t>
    <phoneticPr fontId="2"/>
  </si>
  <si>
    <t>Monitored and calculated data</t>
    <phoneticPr fontId="2"/>
  </si>
  <si>
    <t>Based on the actual measurement using measuring equipments (Data used: measured values)</t>
    <phoneticPr fontId="2"/>
  </si>
  <si>
    <t>(g)</t>
    <phoneticPr fontId="2"/>
  </si>
  <si>
    <t>(h)</t>
    <phoneticPr fontId="2"/>
  </si>
  <si>
    <t>Monitoring frequency</t>
    <phoneticPr fontId="2"/>
  </si>
  <si>
    <t>Other comments</t>
    <phoneticPr fontId="2"/>
  </si>
  <si>
    <r>
      <t>[tCO</t>
    </r>
    <r>
      <rPr>
        <vertAlign val="subscript"/>
        <sz val="11"/>
        <color rgb="FF000000"/>
        <rFont val="Arial"/>
        <family val="2"/>
      </rPr>
      <t>2</t>
    </r>
    <r>
      <rPr>
        <sz val="11"/>
        <color rgb="FF000000"/>
        <rFont val="Arial"/>
        <family val="2"/>
      </rPr>
      <t>/p]</t>
    </r>
    <phoneticPr fontId="2"/>
  </si>
  <si>
    <t>(i)</t>
    <phoneticPr fontId="2"/>
  </si>
  <si>
    <t>(j)</t>
    <phoneticPr fontId="2"/>
  </si>
  <si>
    <t>No.</t>
    <phoneticPr fontId="2"/>
  </si>
  <si>
    <t>Estimated Values</t>
    <phoneticPr fontId="14"/>
  </si>
  <si>
    <t>(d)</t>
    <phoneticPr fontId="14"/>
  </si>
  <si>
    <r>
      <t>EC</t>
    </r>
    <r>
      <rPr>
        <vertAlign val="subscript"/>
        <sz val="11"/>
        <rFont val="Arial"/>
        <family val="2"/>
      </rPr>
      <t>PJ,i,p</t>
    </r>
    <phoneticPr fontId="2"/>
  </si>
  <si>
    <r>
      <t xml:space="preserve">Electricity consumption of project wire stranding machine </t>
    </r>
    <r>
      <rPr>
        <i/>
        <sz val="11"/>
        <rFont val="Arial"/>
        <family val="2"/>
      </rPr>
      <t>i</t>
    </r>
    <r>
      <rPr>
        <sz val="11"/>
        <rFont val="Arial"/>
        <family val="2"/>
      </rPr>
      <t xml:space="preserve"> during the period </t>
    </r>
    <r>
      <rPr>
        <i/>
        <sz val="11"/>
        <rFont val="Arial"/>
        <family val="2"/>
      </rPr>
      <t>p</t>
    </r>
    <phoneticPr fontId="2"/>
  </si>
  <si>
    <t>JCM_VN_F_PMS_ver02.0</t>
    <phoneticPr fontId="14"/>
  </si>
  <si>
    <t>MWh/p</t>
    <phoneticPr fontId="2"/>
  </si>
  <si>
    <t>Monitored continuously and recorded monthly</t>
    <phoneticPr fontId="2"/>
  </si>
  <si>
    <t>Identification number of wire stranding machines</t>
    <phoneticPr fontId="2"/>
  </si>
  <si>
    <t>ECR</t>
    <phoneticPr fontId="2"/>
  </si>
  <si>
    <t>Electricity consumption ratio per production unit</t>
    <phoneticPr fontId="2"/>
  </si>
  <si>
    <t>-</t>
    <phoneticPr fontId="2"/>
  </si>
  <si>
    <t>Identification number of wire stranding machines</t>
    <phoneticPr fontId="14"/>
  </si>
  <si>
    <t>-</t>
    <phoneticPr fontId="14"/>
  </si>
  <si>
    <t>Electricity</t>
    <phoneticPr fontId="2"/>
  </si>
  <si>
    <r>
      <t>Survey results on EU</t>
    </r>
    <r>
      <rPr>
        <vertAlign val="subscript"/>
        <sz val="11"/>
        <rFont val="Arial"/>
        <family val="2"/>
      </rPr>
      <t>RE</t>
    </r>
    <r>
      <rPr>
        <sz val="11"/>
        <rFont val="Arial"/>
        <family val="2"/>
      </rPr>
      <t>/EU</t>
    </r>
    <r>
      <rPr>
        <vertAlign val="subscript"/>
        <sz val="11"/>
        <rFont val="Arial"/>
        <family val="2"/>
      </rPr>
      <t>PJ</t>
    </r>
    <r>
      <rPr>
        <sz val="11"/>
        <rFont val="Arial"/>
        <family val="2"/>
      </rPr>
      <t xml:space="preserve"> of wire stranding machines that have high market share in Vietnam.</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</si>
  <si>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</si>
  <si>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t>
    </r>
    <phoneticPr fontId="2"/>
  </si>
  <si>
    <t>Measurement methods and procedures</t>
    <phoneticPr fontId="2"/>
  </si>
  <si>
    <t>-</t>
    <phoneticPr fontId="2"/>
  </si>
  <si>
    <t xml:space="preserve">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t>
    <phoneticPr fontId="14"/>
  </si>
  <si>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9"/>
        <color theme="1"/>
        <rFont val="Arial"/>
        <family val="2"/>
      </rPr>
      <t>elec,CG</t>
    </r>
    <r>
      <rPr>
        <sz val="9"/>
        <color theme="1"/>
        <rFont val="Arial"/>
        <family val="2"/>
      </rPr>
      <t xml:space="preserve"> [%]).
CO</t>
    </r>
    <r>
      <rPr>
        <vertAlign val="subscript"/>
        <sz val="9"/>
        <color theme="1"/>
        <rFont val="Arial"/>
        <family val="2"/>
      </rPr>
      <t>2</t>
    </r>
    <r>
      <rPr>
        <sz val="9"/>
        <color theme="1"/>
        <rFont val="Arial"/>
        <family val="2"/>
      </rPr>
      <t xml:space="preserve"> emission factor of the fossil fuel type used in the captive power generation system (EF</t>
    </r>
    <r>
      <rPr>
        <vertAlign val="subscript"/>
        <sz val="9"/>
        <color theme="1"/>
        <rFont val="Arial"/>
        <family val="2"/>
      </rPr>
      <t>fuel,CG</t>
    </r>
    <r>
      <rPr>
        <sz val="9"/>
        <color theme="1"/>
        <rFont val="Arial"/>
        <family val="2"/>
      </rPr>
      <t xml:space="preserve"> [tCO</t>
    </r>
    <r>
      <rPr>
        <vertAlign val="subscript"/>
        <sz val="9"/>
        <color theme="1"/>
        <rFont val="Arial"/>
        <family val="2"/>
      </rPr>
      <t>2</t>
    </r>
    <r>
      <rPr>
        <sz val="9"/>
        <color theme="1"/>
        <rFont val="Arial"/>
        <family val="2"/>
      </rPr>
      <t>/GJ]) 
For the option b)
Generated and supplied electricity by the captive power generation system (EG</t>
    </r>
    <r>
      <rPr>
        <vertAlign val="subscript"/>
        <sz val="9"/>
        <color theme="1"/>
        <rFont val="Arial"/>
        <family val="2"/>
      </rPr>
      <t>PJ,CG,p</t>
    </r>
    <r>
      <rPr>
        <sz val="9"/>
        <color theme="1"/>
        <rFont val="Arial"/>
        <family val="2"/>
      </rPr>
      <t xml:space="preserve"> [MWh/p]).
Fuel amount consumed by the captive power generation system (FC</t>
    </r>
    <r>
      <rPr>
        <vertAlign val="subscript"/>
        <sz val="9"/>
        <color theme="1"/>
        <rFont val="Arial"/>
        <family val="2"/>
      </rPr>
      <t>PJ,CG,p</t>
    </r>
    <r>
      <rPr>
        <sz val="9"/>
        <color theme="1"/>
        <rFont val="Arial"/>
        <family val="2"/>
      </rPr>
      <t xml:space="preserve"> [mass or volume/p]).
Net calorific value (NCV</t>
    </r>
    <r>
      <rPr>
        <vertAlign val="subscript"/>
        <sz val="9"/>
        <color theme="1"/>
        <rFont val="Arial"/>
        <family val="2"/>
      </rPr>
      <t>fuel,CG</t>
    </r>
    <r>
      <rPr>
        <sz val="9"/>
        <color theme="1"/>
        <rFont val="Arial"/>
        <family val="2"/>
      </rPr>
      <t xml:space="preserve"> [GJ/mass or volume]) and CO</t>
    </r>
    <r>
      <rPr>
        <vertAlign val="subscript"/>
        <sz val="9"/>
        <color theme="1"/>
        <rFont val="Arial"/>
        <family val="2"/>
      </rPr>
      <t>2</t>
    </r>
    <r>
      <rPr>
        <sz val="9"/>
        <color theme="1"/>
        <rFont val="Arial"/>
        <family val="2"/>
      </rPr>
      <t xml:space="preserve"> emission factor (EF</t>
    </r>
    <r>
      <rPr>
        <vertAlign val="subscript"/>
        <sz val="9"/>
        <color theme="1"/>
        <rFont val="Arial"/>
        <family val="2"/>
      </rPr>
      <t>fuel,CG</t>
    </r>
    <r>
      <rPr>
        <sz val="9"/>
        <color theme="1"/>
        <rFont val="Arial"/>
        <family val="2"/>
      </rPr>
      <t xml:space="preserve"> [tCO</t>
    </r>
    <r>
      <rPr>
        <vertAlign val="subscript"/>
        <sz val="9"/>
        <color theme="1"/>
        <rFont val="Arial"/>
        <family val="2"/>
      </rPr>
      <t>2</t>
    </r>
    <r>
      <rPr>
        <sz val="9"/>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</si>
  <si>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t>ECR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</si>
</sst>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_ "/>
    <numFmt numFmtId="178" formatCode="0_ "/>
    <numFmt numFmtId="179" formatCode="#,##0.00_ "/>
    <numFmt numFmtId="180" formatCode="#,##0.0_ "/>
    <numFmt numFmtId="181" formatCode="#,##0.000000_ "/>
    <numFmt numFmtId="182" formatCode="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i/>
      <sz val="11"/>
      <name val="Arial"/>
      <family val="2"/>
    </font>
    <font>
      <vertAlign val="subscript"/>
      <sz val="11"/>
      <name val="Arial"/>
      <family val="2"/>
    </font>
    <font>
      <sz val="6"/>
      <name val="ＭＳ Ｐゴシック"/>
      <family val="3"/>
      <charset val="128"/>
      <scheme val="minor"/>
    </font>
    <font>
      <sz val="11"/>
      <color theme="1"/>
      <name val="Arial"/>
      <family val="2"/>
    </font>
    <font>
      <b/>
      <i/>
      <sz val="11"/>
      <color indexed="8"/>
      <name val="Arial"/>
      <family val="2"/>
    </font>
    <font>
      <b/>
      <sz val="11"/>
      <name val="Arial"/>
      <family val="2"/>
    </font>
    <font>
      <b/>
      <i/>
      <sz val="11"/>
      <name val="Arial"/>
      <family val="2"/>
    </font>
    <font>
      <b/>
      <vertAlign val="subscript"/>
      <sz val="11"/>
      <name val="Arial"/>
      <family val="2"/>
    </font>
    <font>
      <sz val="11"/>
      <color rgb="FF000000"/>
      <name val="Arial"/>
      <family val="2"/>
    </font>
    <font>
      <sz val="11"/>
      <color theme="0"/>
      <name val="Arial"/>
      <family val="2"/>
    </font>
    <font>
      <b/>
      <sz val="11"/>
      <color theme="0"/>
      <name val="Arial"/>
      <family val="2"/>
    </font>
    <font>
      <b/>
      <vertAlign val="subscript"/>
      <sz val="11"/>
      <color theme="0"/>
      <name val="Arial"/>
      <family val="2"/>
    </font>
    <font>
      <vertAlign val="subscript"/>
      <sz val="11"/>
      <color rgb="FF000000"/>
      <name val="Arial"/>
      <family val="2"/>
    </font>
    <font>
      <i/>
      <sz val="11"/>
      <color rgb="FF000000"/>
      <name val="Arial"/>
      <family val="2"/>
    </font>
    <font>
      <sz val="9"/>
      <color theme="1"/>
      <name val="Arial"/>
      <family val="2"/>
    </font>
    <font>
      <vertAlign val="subscript"/>
      <sz val="9"/>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top style="medium">
        <color rgb="FFFF0000"/>
      </top>
      <bottom/>
      <diagonal/>
    </border>
    <border>
      <left style="thin">
        <color theme="1" tint="0.34998626667073579"/>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4" borderId="2" xfId="0" applyFont="1" applyFill="1" applyBorder="1">
      <alignment vertical="center"/>
    </xf>
    <xf numFmtId="0" fontId="6" fillId="4" borderId="2" xfId="0" applyFont="1" applyFill="1" applyBorder="1">
      <alignmen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shrinkToFit="1"/>
    </xf>
    <xf numFmtId="0" fontId="3" fillId="6" borderId="2" xfId="0" applyFont="1" applyFill="1" applyBorder="1">
      <alignment vertical="center"/>
    </xf>
    <xf numFmtId="0" fontId="3" fillId="6" borderId="2" xfId="0" applyFont="1" applyFill="1" applyBorder="1" applyAlignment="1">
      <alignment vertical="center"/>
    </xf>
    <xf numFmtId="0" fontId="3" fillId="6" borderId="3" xfId="0" applyFont="1" applyFill="1" applyBorder="1">
      <alignment vertical="center"/>
    </xf>
    <xf numFmtId="0" fontId="3" fillId="6" borderId="4" xfId="0" applyFont="1" applyFill="1" applyBorder="1">
      <alignment vertical="center"/>
    </xf>
    <xf numFmtId="0" fontId="6" fillId="4" borderId="5"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6" borderId="5" xfId="0" applyFont="1" applyFill="1" applyBorder="1" applyAlignment="1">
      <alignment vertical="center"/>
    </xf>
    <xf numFmtId="0" fontId="3" fillId="6" borderId="7" xfId="0" applyFont="1" applyFill="1" applyBorder="1">
      <alignment vertical="center"/>
    </xf>
    <xf numFmtId="0" fontId="3" fillId="6" borderId="6" xfId="0" applyFont="1" applyFill="1" applyBorder="1">
      <alignment vertical="center"/>
    </xf>
    <xf numFmtId="0" fontId="3" fillId="6" borderId="5" xfId="0" applyFont="1" applyFill="1" applyBorder="1">
      <alignment vertical="center"/>
    </xf>
    <xf numFmtId="0" fontId="4" fillId="5" borderId="4" xfId="0" applyFont="1" applyFill="1" applyBorder="1">
      <alignment vertical="center"/>
    </xf>
    <xf numFmtId="0" fontId="3" fillId="5" borderId="8" xfId="0" applyFont="1" applyFill="1" applyBorder="1">
      <alignment vertical="center"/>
    </xf>
    <xf numFmtId="0" fontId="4" fillId="5" borderId="3" xfId="0" applyFont="1" applyFill="1" applyBorder="1">
      <alignment vertical="center"/>
    </xf>
    <xf numFmtId="0" fontId="3" fillId="7"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lignment vertical="center"/>
    </xf>
    <xf numFmtId="0" fontId="3" fillId="0" borderId="2" xfId="0" applyFont="1" applyBorder="1" applyAlignment="1">
      <alignment horizontal="center" vertical="center"/>
    </xf>
    <xf numFmtId="0" fontId="8" fillId="0" borderId="2" xfId="0" applyFont="1" applyFill="1" applyBorder="1" applyAlignment="1">
      <alignment horizontal="center" vertical="center"/>
    </xf>
    <xf numFmtId="0" fontId="3" fillId="0" borderId="2" xfId="0" applyFont="1" applyBorder="1" applyAlignment="1">
      <alignment horizontal="right" vertical="center"/>
    </xf>
    <xf numFmtId="0" fontId="6" fillId="4" borderId="2" xfId="0" applyFont="1" applyFill="1" applyBorder="1" applyAlignment="1">
      <alignment horizontal="right" vertical="center"/>
    </xf>
    <xf numFmtId="0" fontId="8" fillId="0" borderId="2" xfId="0" quotePrefix="1" applyFont="1" applyFill="1" applyBorder="1" applyAlignment="1">
      <alignment horizontal="right" vertical="center"/>
    </xf>
    <xf numFmtId="0" fontId="0" fillId="0" borderId="0" xfId="0" applyFont="1" applyProtection="1">
      <alignment vertical="center"/>
    </xf>
    <xf numFmtId="0" fontId="15" fillId="0" borderId="0" xfId="0" applyFont="1" applyAlignment="1" applyProtection="1">
      <alignment horizontal="right" vertical="center"/>
    </xf>
    <xf numFmtId="0" fontId="10" fillId="3" borderId="0" xfId="0" applyFont="1" applyFill="1" applyAlignment="1" applyProtection="1">
      <alignment vertical="center"/>
    </xf>
    <xf numFmtId="0" fontId="6" fillId="3" borderId="0" xfId="0" applyFont="1" applyFill="1" applyAlignment="1" applyProtection="1">
      <alignment vertical="center"/>
    </xf>
    <xf numFmtId="0" fontId="6" fillId="3" borderId="0" xfId="0" applyFont="1" applyFill="1" applyAlignment="1" applyProtection="1">
      <alignment horizontal="right" vertical="center"/>
    </xf>
    <xf numFmtId="0" fontId="3" fillId="0" borderId="0" xfId="0" applyFont="1" applyProtection="1">
      <alignment vertical="center"/>
    </xf>
    <xf numFmtId="0" fontId="7" fillId="0" borderId="0" xfId="0" applyFont="1" applyFill="1" applyBorder="1" applyProtection="1">
      <alignment vertical="center"/>
    </xf>
    <xf numFmtId="0" fontId="17" fillId="0" borderId="0" xfId="0" applyFont="1" applyFill="1" applyBorder="1" applyAlignment="1" applyProtection="1">
      <alignment horizontal="left" vertical="center"/>
    </xf>
    <xf numFmtId="0" fontId="17" fillId="0" borderId="0" xfId="0" applyFont="1" applyProtection="1">
      <alignment vertical="center"/>
    </xf>
    <xf numFmtId="0" fontId="8" fillId="0" borderId="0" xfId="0" applyFont="1" applyProtection="1">
      <alignment vertical="center"/>
    </xf>
    <xf numFmtId="0" fontId="6" fillId="4" borderId="2" xfId="0" applyFont="1" applyFill="1" applyBorder="1" applyAlignment="1" applyProtection="1">
      <alignment horizontal="center" vertical="center" wrapText="1"/>
    </xf>
    <xf numFmtId="0" fontId="20" fillId="5" borderId="2" xfId="0" quotePrefix="1" applyFont="1" applyFill="1" applyBorder="1" applyAlignment="1" applyProtection="1">
      <alignment horizontal="center" vertical="center"/>
    </xf>
    <xf numFmtId="0" fontId="21" fillId="0" borderId="0" xfId="0" applyFont="1" applyProtection="1">
      <alignment vertical="center"/>
    </xf>
    <xf numFmtId="0" fontId="22" fillId="4" borderId="2"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8" fillId="5" borderId="2" xfId="0" applyFont="1" applyFill="1" applyBorder="1" applyAlignment="1" applyProtection="1">
      <alignment horizontal="center" vertical="center" wrapText="1"/>
    </xf>
    <xf numFmtId="0" fontId="22" fillId="4" borderId="2"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xf>
    <xf numFmtId="0" fontId="8" fillId="5" borderId="2" xfId="0" applyFont="1" applyFill="1" applyBorder="1" applyAlignment="1" applyProtection="1">
      <alignment vertical="center" wrapText="1"/>
    </xf>
    <xf numFmtId="0" fontId="7" fillId="0" borderId="11" xfId="0" applyFont="1" applyFill="1" applyBorder="1" applyAlignment="1" applyProtection="1"/>
    <xf numFmtId="0" fontId="7" fillId="0" borderId="11" xfId="0" applyFont="1" applyFill="1" applyBorder="1" applyAlignment="1" applyProtection="1">
      <alignment vertical="center"/>
    </xf>
    <xf numFmtId="0" fontId="3" fillId="0" borderId="2" xfId="0" applyFont="1" applyFill="1" applyBorder="1" applyProtection="1">
      <alignment vertical="center"/>
    </xf>
    <xf numFmtId="0" fontId="8" fillId="0" borderId="2" xfId="0" applyFont="1" applyFill="1" applyBorder="1" applyAlignment="1" applyProtection="1">
      <alignment vertical="center" wrapText="1"/>
      <protection locked="0"/>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8" fillId="2" borderId="2" xfId="0" applyFont="1" applyFill="1" applyBorder="1" applyAlignment="1" applyProtection="1">
      <alignment vertical="center" wrapText="1"/>
      <protection locked="0"/>
    </xf>
    <xf numFmtId="177" fontId="8" fillId="2" borderId="2" xfId="0" applyNumberFormat="1" applyFont="1" applyFill="1" applyBorder="1" applyAlignment="1" applyProtection="1">
      <alignment vertical="center" wrapText="1"/>
      <protection locked="0"/>
    </xf>
    <xf numFmtId="178" fontId="8" fillId="2" borderId="2" xfId="0" applyNumberFormat="1" applyFont="1" applyFill="1" applyBorder="1" applyAlignment="1" applyProtection="1">
      <alignment vertical="center" wrapText="1"/>
      <protection locked="0"/>
    </xf>
    <xf numFmtId="181" fontId="8" fillId="2" borderId="2" xfId="0" applyNumberFormat="1" applyFont="1" applyFill="1" applyBorder="1" applyAlignment="1" applyProtection="1">
      <alignment vertical="center" wrapText="1"/>
      <protection locked="0"/>
    </xf>
    <xf numFmtId="180" fontId="8" fillId="5" borderId="2" xfId="0" applyNumberFormat="1" applyFont="1" applyFill="1" applyBorder="1" applyAlignment="1" applyProtection="1">
      <alignment vertical="center" wrapText="1"/>
    </xf>
    <xf numFmtId="0" fontId="8" fillId="5" borderId="1" xfId="0" applyFont="1" applyFill="1" applyBorder="1" applyAlignment="1">
      <alignment horizontal="center" vertical="center"/>
    </xf>
    <xf numFmtId="179" fontId="8" fillId="5" borderId="2" xfId="0" applyNumberFormat="1" applyFont="1" applyFill="1" applyBorder="1" applyAlignment="1" applyProtection="1">
      <alignment vertical="center" wrapText="1"/>
    </xf>
    <xf numFmtId="0" fontId="3" fillId="5" borderId="12" xfId="0" applyFont="1" applyFill="1" applyBorder="1">
      <alignment vertical="center"/>
    </xf>
    <xf numFmtId="182" fontId="3" fillId="0" borderId="2" xfId="0" applyNumberFormat="1" applyFont="1" applyBorder="1" applyAlignment="1">
      <alignment horizontal="right" vertical="center"/>
    </xf>
    <xf numFmtId="182" fontId="3" fillId="0" borderId="2" xfId="0" applyNumberFormat="1" applyFont="1" applyBorder="1">
      <alignment vertical="center"/>
    </xf>
    <xf numFmtId="180" fontId="8" fillId="2" borderId="2" xfId="0" applyNumberFormat="1" applyFont="1" applyFill="1" applyBorder="1" applyAlignment="1" applyProtection="1">
      <alignment vertical="center" wrapText="1"/>
      <protection locked="0"/>
    </xf>
    <xf numFmtId="49" fontId="8" fillId="0" borderId="2" xfId="0" quotePrefix="1" applyNumberFormat="1" applyFont="1" applyFill="1" applyBorder="1" applyAlignment="1" applyProtection="1">
      <alignment vertical="center" wrapText="1"/>
      <protection locked="0"/>
    </xf>
    <xf numFmtId="0" fontId="6" fillId="4" borderId="2" xfId="0" applyFont="1" applyFill="1" applyBorder="1" applyAlignment="1" applyProtection="1">
      <alignment horizontal="center" vertical="center" wrapText="1"/>
    </xf>
    <xf numFmtId="0" fontId="22" fillId="4" borderId="2" xfId="0" applyFont="1" applyFill="1" applyBorder="1" applyAlignment="1" applyProtection="1">
      <alignment horizontal="center" vertical="center" wrapText="1"/>
    </xf>
    <xf numFmtId="0" fontId="8" fillId="0" borderId="2" xfId="0" applyFont="1" applyBorder="1" applyAlignment="1" applyProtection="1">
      <alignment horizontal="left" vertical="center" wrapText="1"/>
      <protection locked="0"/>
    </xf>
    <xf numFmtId="0" fontId="20" fillId="5" borderId="2" xfId="0" applyFont="1" applyFill="1" applyBorder="1" applyAlignment="1" applyProtection="1">
      <alignment horizontal="center" vertical="center" wrapText="1"/>
    </xf>
    <xf numFmtId="38" fontId="26" fillId="2" borderId="5" xfId="1" quotePrefix="1" applyFont="1" applyFill="1" applyBorder="1" applyAlignment="1" applyProtection="1">
      <alignment horizontal="left" vertical="center" wrapText="1"/>
      <protection locked="0"/>
    </xf>
    <xf numFmtId="38" fontId="26" fillId="2" borderId="6" xfId="1" quotePrefix="1"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xf>
    <xf numFmtId="0" fontId="20" fillId="5" borderId="2" xfId="0" applyFont="1" applyFill="1" applyBorder="1" applyAlignment="1" applyProtection="1">
      <alignment horizontal="left" vertical="center" wrapText="1"/>
    </xf>
    <xf numFmtId="0" fontId="22" fillId="4" borderId="5" xfId="0" applyFont="1" applyFill="1" applyBorder="1" applyAlignment="1" applyProtection="1">
      <alignment horizontal="center" vertical="center" wrapText="1"/>
    </xf>
    <xf numFmtId="176" fontId="8" fillId="2" borderId="9" xfId="1" applyNumberFormat="1" applyFont="1" applyFill="1" applyBorder="1" applyAlignment="1" applyProtection="1">
      <alignment horizontal="center" vertical="center"/>
    </xf>
    <xf numFmtId="176" fontId="8" fillId="2" borderId="10" xfId="1" applyNumberFormat="1" applyFont="1" applyFill="1" applyBorder="1" applyAlignment="1" applyProtection="1">
      <alignment horizontal="center" vertical="center"/>
    </xf>
    <xf numFmtId="0" fontId="20" fillId="5" borderId="2" xfId="0" applyFont="1" applyFill="1" applyBorder="1" applyAlignment="1" applyProtection="1">
      <alignment vertical="center" wrapText="1"/>
    </xf>
    <xf numFmtId="0" fontId="8" fillId="5" borderId="2" xfId="0" applyFont="1" applyFill="1" applyBorder="1" applyAlignment="1" applyProtection="1">
      <alignment vertical="center" wrapText="1"/>
    </xf>
    <xf numFmtId="0" fontId="8" fillId="5" borderId="2" xfId="0" applyFont="1" applyFill="1" applyBorder="1" applyAlignment="1" applyProtection="1">
      <alignment horizontal="left" vertical="center" wrapText="1"/>
    </xf>
    <xf numFmtId="0" fontId="10" fillId="3" borderId="0" xfId="0" applyFont="1" applyFill="1" applyAlignment="1">
      <alignment vertical="center"/>
    </xf>
    <xf numFmtId="0" fontId="9" fillId="3" borderId="0" xfId="0" applyFont="1" applyFill="1" applyAlignment="1">
      <alignment horizontal="right" vertical="center"/>
    </xf>
    <xf numFmtId="0" fontId="10" fillId="3" borderId="0" xfId="0" applyFont="1" applyFill="1" applyAlignment="1">
      <alignment horizontal="right" vertical="center"/>
    </xf>
    <xf numFmtId="0" fontId="15" fillId="8" borderId="2" xfId="0" applyFont="1" applyFill="1" applyBorder="1">
      <alignment vertical="center"/>
    </xf>
    <xf numFmtId="0" fontId="26" fillId="0" borderId="2" xfId="0" applyFont="1" applyBorder="1" applyAlignment="1">
      <alignment horizontal="center" vertical="center"/>
    </xf>
    <xf numFmtId="0" fontId="15" fillId="7" borderId="2" xfId="0"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64"/>
  <sheetViews>
    <sheetView tabSelected="1" view="pageBreakPreview" zoomScale="70" zoomScaleNormal="60" zoomScaleSheetLayoutView="70" workbookViewId="0"/>
  </sheetViews>
  <sheetFormatPr defaultColWidth="9" defaultRowHeight="13.5" x14ac:dyDescent="0.15"/>
  <cols>
    <col min="1" max="1" width="1.625" style="38" customWidth="1"/>
    <col min="2" max="2" width="4.625" style="38" customWidth="1"/>
    <col min="3" max="4" width="15.625" style="38" customWidth="1"/>
    <col min="5" max="5" width="34.625" style="38" customWidth="1"/>
    <col min="6" max="6" width="3.625" style="38" customWidth="1"/>
    <col min="7" max="7" width="4.625" style="38" customWidth="1"/>
    <col min="8" max="8" width="15.625" style="38" customWidth="1"/>
    <col min="9" max="9" width="13.875" style="38" customWidth="1"/>
    <col min="10" max="10" width="15.75" style="38" customWidth="1"/>
    <col min="11" max="11" width="61.375" style="38" customWidth="1"/>
    <col min="12" max="12" width="3.625" style="38" customWidth="1"/>
    <col min="13" max="13" width="4.625" style="38" customWidth="1"/>
    <col min="14" max="14" width="15.625" style="38" customWidth="1"/>
    <col min="15" max="17" width="11.625" style="38" customWidth="1"/>
    <col min="18" max="18" width="3.625" style="38" customWidth="1"/>
    <col min="19" max="19" width="2.625" style="38" customWidth="1"/>
    <col min="20" max="20" width="14.25" style="38" customWidth="1"/>
    <col min="21" max="21" width="9" style="38"/>
    <col min="22" max="22" width="32.375" style="38" customWidth="1"/>
    <col min="23" max="16384" width="9" style="38"/>
  </cols>
  <sheetData>
    <row r="1" spans="1:22" ht="18" customHeight="1" x14ac:dyDescent="0.15">
      <c r="V1" s="39" t="s">
        <v>70</v>
      </c>
    </row>
    <row r="2" spans="1:22" s="43" customFormat="1" ht="27.75" customHeight="1" x14ac:dyDescent="0.15">
      <c r="A2" s="40" t="s">
        <v>22</v>
      </c>
      <c r="B2" s="41"/>
      <c r="C2" s="41"/>
      <c r="D2" s="41"/>
      <c r="E2" s="41"/>
      <c r="F2" s="41"/>
      <c r="G2" s="41"/>
      <c r="H2" s="41"/>
      <c r="I2" s="41"/>
      <c r="J2" s="42"/>
      <c r="K2" s="42"/>
      <c r="L2" s="42"/>
      <c r="M2" s="42"/>
      <c r="N2" s="42"/>
      <c r="O2" s="42"/>
      <c r="P2" s="42"/>
      <c r="Q2" s="42"/>
      <c r="R2" s="42"/>
      <c r="S2" s="42"/>
      <c r="T2" s="42"/>
      <c r="U2" s="42"/>
      <c r="V2" s="42"/>
    </row>
    <row r="3" spans="1:22" s="43" customFormat="1" ht="14.25" x14ac:dyDescent="0.15"/>
    <row r="4" spans="1:22" s="43" customFormat="1" ht="18.75" customHeight="1" x14ac:dyDescent="0.15">
      <c r="A4" s="44" t="s">
        <v>23</v>
      </c>
      <c r="B4" s="44"/>
      <c r="G4" s="45" t="s">
        <v>24</v>
      </c>
      <c r="M4" s="46" t="s">
        <v>25</v>
      </c>
      <c r="N4" s="47"/>
      <c r="O4" s="47"/>
      <c r="P4" s="47"/>
      <c r="Q4" s="47"/>
      <c r="S4" s="46"/>
      <c r="T4" s="47"/>
      <c r="U4" s="47"/>
    </row>
    <row r="5" spans="1:22" ht="38.25" customHeight="1" thickBot="1" x14ac:dyDescent="0.2">
      <c r="B5" s="48" t="s">
        <v>26</v>
      </c>
      <c r="C5" s="48" t="s">
        <v>27</v>
      </c>
      <c r="D5" s="53" t="s">
        <v>76</v>
      </c>
      <c r="E5" s="49">
        <v>1</v>
      </c>
      <c r="M5" s="50"/>
      <c r="N5" s="50"/>
      <c r="O5" s="50"/>
      <c r="P5" s="50"/>
      <c r="Q5" s="50"/>
      <c r="S5" s="84" t="s">
        <v>28</v>
      </c>
      <c r="T5" s="84"/>
      <c r="U5" s="51" t="s">
        <v>29</v>
      </c>
    </row>
    <row r="6" spans="1:22" ht="24" customHeight="1" thickBot="1" x14ac:dyDescent="0.2">
      <c r="B6" s="48" t="s">
        <v>30</v>
      </c>
      <c r="C6" s="48" t="s">
        <v>31</v>
      </c>
      <c r="D6" s="53" t="s">
        <v>32</v>
      </c>
      <c r="E6" s="69" t="s">
        <v>68</v>
      </c>
      <c r="G6" s="48" t="s">
        <v>26</v>
      </c>
      <c r="H6" s="48" t="s">
        <v>31</v>
      </c>
      <c r="I6" s="53" t="s">
        <v>32</v>
      </c>
      <c r="J6" s="54" t="s">
        <v>74</v>
      </c>
      <c r="K6" s="54" t="s">
        <v>81</v>
      </c>
      <c r="M6" s="55" t="s">
        <v>26</v>
      </c>
      <c r="N6" s="55" t="s">
        <v>31</v>
      </c>
      <c r="O6" s="53" t="s">
        <v>33</v>
      </c>
      <c r="P6" s="53" t="s">
        <v>34</v>
      </c>
      <c r="Q6" s="53" t="s">
        <v>35</v>
      </c>
      <c r="S6" s="85">
        <f>ROUNDDOWN(SUM(Q15:Q64),0)</f>
        <v>0</v>
      </c>
      <c r="T6" s="86"/>
      <c r="U6" s="56" t="s">
        <v>36</v>
      </c>
    </row>
    <row r="7" spans="1:22" ht="57" customHeight="1" x14ac:dyDescent="0.25">
      <c r="B7" s="48" t="s">
        <v>37</v>
      </c>
      <c r="C7" s="48" t="s">
        <v>38</v>
      </c>
      <c r="D7" s="57" t="s">
        <v>77</v>
      </c>
      <c r="E7" s="57" t="s">
        <v>69</v>
      </c>
      <c r="G7" s="76" t="s">
        <v>30</v>
      </c>
      <c r="H7" s="76" t="s">
        <v>39</v>
      </c>
      <c r="I7" s="87" t="s">
        <v>73</v>
      </c>
      <c r="J7" s="88" t="s">
        <v>75</v>
      </c>
      <c r="K7" s="89" t="s">
        <v>82</v>
      </c>
      <c r="M7" s="77" t="s">
        <v>30</v>
      </c>
      <c r="N7" s="77" t="s">
        <v>38</v>
      </c>
      <c r="O7" s="83" t="s">
        <v>40</v>
      </c>
      <c r="P7" s="83" t="s">
        <v>41</v>
      </c>
      <c r="Q7" s="83" t="s">
        <v>42</v>
      </c>
      <c r="S7" s="58" t="s">
        <v>43</v>
      </c>
      <c r="T7" s="59"/>
      <c r="U7" s="43"/>
      <c r="V7" s="43"/>
    </row>
    <row r="8" spans="1:22" ht="61.5" customHeight="1" x14ac:dyDescent="0.15">
      <c r="B8" s="48" t="s">
        <v>44</v>
      </c>
      <c r="C8" s="48" t="s">
        <v>29</v>
      </c>
      <c r="D8" s="53" t="s">
        <v>78</v>
      </c>
      <c r="E8" s="53" t="s">
        <v>71</v>
      </c>
      <c r="G8" s="76"/>
      <c r="H8" s="76"/>
      <c r="I8" s="87"/>
      <c r="J8" s="88"/>
      <c r="K8" s="89"/>
      <c r="M8" s="77"/>
      <c r="N8" s="77"/>
      <c r="O8" s="83"/>
      <c r="P8" s="83"/>
      <c r="Q8" s="83"/>
      <c r="S8" s="43"/>
      <c r="T8" s="60" t="s">
        <v>45</v>
      </c>
      <c r="U8" s="82" t="s">
        <v>46</v>
      </c>
      <c r="V8" s="82"/>
    </row>
    <row r="9" spans="1:22" ht="60.75" customHeight="1" x14ac:dyDescent="0.15">
      <c r="B9" s="48" t="s">
        <v>47</v>
      </c>
      <c r="C9" s="48" t="s">
        <v>48</v>
      </c>
      <c r="D9" s="53" t="s">
        <v>50</v>
      </c>
      <c r="E9" s="61" t="s">
        <v>49</v>
      </c>
      <c r="G9" s="48" t="s">
        <v>37</v>
      </c>
      <c r="H9" s="48" t="s">
        <v>29</v>
      </c>
      <c r="I9" s="53" t="s">
        <v>50</v>
      </c>
      <c r="J9" s="52" t="s">
        <v>76</v>
      </c>
      <c r="K9" s="53" t="s">
        <v>51</v>
      </c>
      <c r="M9" s="77"/>
      <c r="N9" s="77"/>
      <c r="O9" s="83"/>
      <c r="P9" s="83"/>
      <c r="Q9" s="83"/>
      <c r="S9" s="43"/>
      <c r="T9" s="60" t="s">
        <v>52</v>
      </c>
      <c r="U9" s="82" t="s">
        <v>53</v>
      </c>
      <c r="V9" s="82"/>
    </row>
    <row r="10" spans="1:22" ht="48" customHeight="1" x14ac:dyDescent="0.15">
      <c r="B10" s="48" t="s">
        <v>54</v>
      </c>
      <c r="C10" s="48" t="s">
        <v>55</v>
      </c>
      <c r="D10" s="53" t="s">
        <v>50</v>
      </c>
      <c r="E10" s="61" t="s">
        <v>56</v>
      </c>
      <c r="G10" s="76" t="s">
        <v>44</v>
      </c>
      <c r="H10" s="76" t="s">
        <v>55</v>
      </c>
      <c r="I10" s="79" t="s">
        <v>50</v>
      </c>
      <c r="J10" s="83" t="s">
        <v>80</v>
      </c>
      <c r="K10" s="80" t="s">
        <v>86</v>
      </c>
      <c r="M10" s="77"/>
      <c r="N10" s="77"/>
      <c r="O10" s="83"/>
      <c r="P10" s="83"/>
      <c r="Q10" s="83"/>
      <c r="S10" s="43"/>
      <c r="T10" s="60" t="s">
        <v>49</v>
      </c>
      <c r="U10" s="82" t="s">
        <v>57</v>
      </c>
      <c r="V10" s="82"/>
    </row>
    <row r="11" spans="1:22" ht="409.15" customHeight="1" x14ac:dyDescent="0.15">
      <c r="B11" s="48" t="s">
        <v>58</v>
      </c>
      <c r="C11" s="48" t="s">
        <v>83</v>
      </c>
      <c r="D11" s="53" t="s">
        <v>50</v>
      </c>
      <c r="E11" s="75" t="s">
        <v>85</v>
      </c>
      <c r="G11" s="76"/>
      <c r="H11" s="76"/>
      <c r="I11" s="79"/>
      <c r="J11" s="83"/>
      <c r="K11" s="81"/>
      <c r="M11" s="77"/>
      <c r="N11" s="77"/>
      <c r="O11" s="83"/>
      <c r="P11" s="83"/>
      <c r="Q11" s="83"/>
      <c r="S11" s="43"/>
      <c r="T11" s="62"/>
      <c r="U11" s="63"/>
      <c r="V11" s="63"/>
    </row>
    <row r="12" spans="1:22" ht="30" x14ac:dyDescent="0.15">
      <c r="B12" s="48" t="s">
        <v>59</v>
      </c>
      <c r="C12" s="48" t="s">
        <v>60</v>
      </c>
      <c r="D12" s="53" t="s">
        <v>50</v>
      </c>
      <c r="E12" s="64" t="s">
        <v>72</v>
      </c>
      <c r="G12" s="76" t="s">
        <v>47</v>
      </c>
      <c r="H12" s="76" t="s">
        <v>61</v>
      </c>
      <c r="I12" s="78"/>
      <c r="J12" s="78"/>
      <c r="K12" s="78"/>
      <c r="M12" s="77" t="s">
        <v>37</v>
      </c>
      <c r="N12" s="77" t="s">
        <v>29</v>
      </c>
      <c r="O12" s="79" t="s">
        <v>62</v>
      </c>
      <c r="P12" s="79" t="s">
        <v>62</v>
      </c>
      <c r="Q12" s="79" t="s">
        <v>62</v>
      </c>
    </row>
    <row r="13" spans="1:22" ht="33.75" customHeight="1" x14ac:dyDescent="0.15">
      <c r="B13" s="48" t="s">
        <v>63</v>
      </c>
      <c r="C13" s="48" t="s">
        <v>61</v>
      </c>
      <c r="D13" s="64"/>
      <c r="E13" s="64"/>
      <c r="G13" s="76"/>
      <c r="H13" s="76"/>
      <c r="I13" s="78"/>
      <c r="J13" s="78"/>
      <c r="K13" s="78"/>
      <c r="M13" s="77"/>
      <c r="N13" s="77"/>
      <c r="O13" s="79"/>
      <c r="P13" s="79"/>
      <c r="Q13" s="79"/>
    </row>
    <row r="14" spans="1:22" ht="36" customHeight="1" x14ac:dyDescent="0.15">
      <c r="B14" s="76" t="s">
        <v>64</v>
      </c>
      <c r="C14" s="48" t="s">
        <v>65</v>
      </c>
      <c r="D14" s="48"/>
      <c r="E14" s="48" t="s">
        <v>66</v>
      </c>
      <c r="G14" s="76" t="s">
        <v>54</v>
      </c>
      <c r="H14" s="48" t="s">
        <v>65</v>
      </c>
      <c r="I14" s="76"/>
      <c r="J14" s="76"/>
      <c r="K14" s="76"/>
      <c r="M14" s="77" t="s">
        <v>67</v>
      </c>
      <c r="N14" s="48" t="s">
        <v>65</v>
      </c>
      <c r="O14" s="76" t="s">
        <v>66</v>
      </c>
      <c r="P14" s="76"/>
      <c r="Q14" s="76"/>
    </row>
    <row r="15" spans="1:22" ht="15" x14ac:dyDescent="0.15">
      <c r="B15" s="76"/>
      <c r="C15" s="48">
        <v>1</v>
      </c>
      <c r="D15" s="65"/>
      <c r="E15" s="74"/>
      <c r="G15" s="76"/>
      <c r="H15" s="48">
        <v>1</v>
      </c>
      <c r="I15" s="66"/>
      <c r="J15" s="70">
        <f>'PMS(calc_process)'!$F$17</f>
        <v>1.51</v>
      </c>
      <c r="K15" s="67"/>
      <c r="M15" s="77"/>
      <c r="N15" s="48">
        <v>1</v>
      </c>
      <c r="O15" s="68">
        <f>IFERROR((E15*J15*K15),"0.0")</f>
        <v>0</v>
      </c>
      <c r="P15" s="68">
        <f>IFERROR((E15*K15),"0.0")</f>
        <v>0</v>
      </c>
      <c r="Q15" s="68">
        <f>O15-P15</f>
        <v>0</v>
      </c>
    </row>
    <row r="16" spans="1:22" ht="15" x14ac:dyDescent="0.15">
      <c r="B16" s="76"/>
      <c r="C16" s="48">
        <v>2</v>
      </c>
      <c r="D16" s="65"/>
      <c r="E16" s="74"/>
      <c r="G16" s="76"/>
      <c r="H16" s="48">
        <v>2</v>
      </c>
      <c r="I16" s="66"/>
      <c r="J16" s="70">
        <f>'PMS(calc_process)'!$F$17</f>
        <v>1.51</v>
      </c>
      <c r="K16" s="67"/>
      <c r="M16" s="77"/>
      <c r="N16" s="48">
        <v>2</v>
      </c>
      <c r="O16" s="68">
        <f t="shared" ref="O16:O64" si="0">IFERROR((E16*J16*K16),"0.0")</f>
        <v>0</v>
      </c>
      <c r="P16" s="68">
        <f t="shared" ref="P16:P64" si="1">IFERROR((E16*K16),"0.0")</f>
        <v>0</v>
      </c>
      <c r="Q16" s="68">
        <f t="shared" ref="Q16:Q64" si="2">O16-P16</f>
        <v>0</v>
      </c>
    </row>
    <row r="17" spans="2:17" ht="15" x14ac:dyDescent="0.15">
      <c r="B17" s="76"/>
      <c r="C17" s="48">
        <v>3</v>
      </c>
      <c r="D17" s="65"/>
      <c r="E17" s="74"/>
      <c r="G17" s="76"/>
      <c r="H17" s="48">
        <v>3</v>
      </c>
      <c r="I17" s="66"/>
      <c r="J17" s="70">
        <f>'PMS(calc_process)'!$F$17</f>
        <v>1.51</v>
      </c>
      <c r="K17" s="67"/>
      <c r="M17" s="77"/>
      <c r="N17" s="48">
        <v>3</v>
      </c>
      <c r="O17" s="68">
        <f t="shared" si="0"/>
        <v>0</v>
      </c>
      <c r="P17" s="68">
        <f t="shared" si="1"/>
        <v>0</v>
      </c>
      <c r="Q17" s="68">
        <f t="shared" si="2"/>
        <v>0</v>
      </c>
    </row>
    <row r="18" spans="2:17" ht="15" x14ac:dyDescent="0.15">
      <c r="B18" s="76"/>
      <c r="C18" s="48">
        <v>4</v>
      </c>
      <c r="D18" s="65"/>
      <c r="E18" s="74"/>
      <c r="G18" s="76"/>
      <c r="H18" s="48">
        <v>4</v>
      </c>
      <c r="I18" s="66"/>
      <c r="J18" s="70">
        <f>'PMS(calc_process)'!$F$17</f>
        <v>1.51</v>
      </c>
      <c r="K18" s="67"/>
      <c r="M18" s="77"/>
      <c r="N18" s="48">
        <v>4</v>
      </c>
      <c r="O18" s="68">
        <f t="shared" si="0"/>
        <v>0</v>
      </c>
      <c r="P18" s="68">
        <f t="shared" si="1"/>
        <v>0</v>
      </c>
      <c r="Q18" s="68">
        <f t="shared" si="2"/>
        <v>0</v>
      </c>
    </row>
    <row r="19" spans="2:17" ht="15" x14ac:dyDescent="0.15">
      <c r="B19" s="76"/>
      <c r="C19" s="48">
        <v>5</v>
      </c>
      <c r="D19" s="65"/>
      <c r="E19" s="74"/>
      <c r="G19" s="76"/>
      <c r="H19" s="48">
        <v>5</v>
      </c>
      <c r="I19" s="66"/>
      <c r="J19" s="70">
        <f>'PMS(calc_process)'!$F$17</f>
        <v>1.51</v>
      </c>
      <c r="K19" s="67"/>
      <c r="M19" s="77"/>
      <c r="N19" s="48">
        <v>5</v>
      </c>
      <c r="O19" s="68">
        <f t="shared" si="0"/>
        <v>0</v>
      </c>
      <c r="P19" s="68">
        <f t="shared" si="1"/>
        <v>0</v>
      </c>
      <c r="Q19" s="68">
        <f t="shared" si="2"/>
        <v>0</v>
      </c>
    </row>
    <row r="20" spans="2:17" ht="15" x14ac:dyDescent="0.15">
      <c r="B20" s="76"/>
      <c r="C20" s="48">
        <v>6</v>
      </c>
      <c r="D20" s="65"/>
      <c r="E20" s="74"/>
      <c r="G20" s="76"/>
      <c r="H20" s="48">
        <v>6</v>
      </c>
      <c r="I20" s="66"/>
      <c r="J20" s="70">
        <f>'PMS(calc_process)'!$F$17</f>
        <v>1.51</v>
      </c>
      <c r="K20" s="67"/>
      <c r="M20" s="77"/>
      <c r="N20" s="48">
        <v>6</v>
      </c>
      <c r="O20" s="68">
        <f t="shared" si="0"/>
        <v>0</v>
      </c>
      <c r="P20" s="68">
        <f t="shared" si="1"/>
        <v>0</v>
      </c>
      <c r="Q20" s="68">
        <f t="shared" si="2"/>
        <v>0</v>
      </c>
    </row>
    <row r="21" spans="2:17" ht="15" x14ac:dyDescent="0.15">
      <c r="B21" s="76"/>
      <c r="C21" s="48">
        <v>7</v>
      </c>
      <c r="D21" s="65"/>
      <c r="E21" s="74"/>
      <c r="G21" s="76"/>
      <c r="H21" s="48">
        <v>7</v>
      </c>
      <c r="I21" s="66"/>
      <c r="J21" s="70">
        <f>'PMS(calc_process)'!$F$17</f>
        <v>1.51</v>
      </c>
      <c r="K21" s="67"/>
      <c r="M21" s="77"/>
      <c r="N21" s="48">
        <v>7</v>
      </c>
      <c r="O21" s="68">
        <f t="shared" si="0"/>
        <v>0</v>
      </c>
      <c r="P21" s="68">
        <f t="shared" si="1"/>
        <v>0</v>
      </c>
      <c r="Q21" s="68">
        <f t="shared" si="2"/>
        <v>0</v>
      </c>
    </row>
    <row r="22" spans="2:17" ht="15" x14ac:dyDescent="0.15">
      <c r="B22" s="76"/>
      <c r="C22" s="48">
        <v>8</v>
      </c>
      <c r="D22" s="65"/>
      <c r="E22" s="74"/>
      <c r="G22" s="76"/>
      <c r="H22" s="48">
        <v>8</v>
      </c>
      <c r="I22" s="66"/>
      <c r="J22" s="70">
        <f>'PMS(calc_process)'!$F$17</f>
        <v>1.51</v>
      </c>
      <c r="K22" s="67"/>
      <c r="M22" s="77"/>
      <c r="N22" s="48">
        <v>8</v>
      </c>
      <c r="O22" s="68">
        <f t="shared" si="0"/>
        <v>0</v>
      </c>
      <c r="P22" s="68">
        <f t="shared" si="1"/>
        <v>0</v>
      </c>
      <c r="Q22" s="68">
        <f t="shared" si="2"/>
        <v>0</v>
      </c>
    </row>
    <row r="23" spans="2:17" ht="15" x14ac:dyDescent="0.15">
      <c r="B23" s="76"/>
      <c r="C23" s="48">
        <v>9</v>
      </c>
      <c r="D23" s="65"/>
      <c r="E23" s="74"/>
      <c r="G23" s="76"/>
      <c r="H23" s="48">
        <v>9</v>
      </c>
      <c r="I23" s="66"/>
      <c r="J23" s="70">
        <f>'PMS(calc_process)'!$F$17</f>
        <v>1.51</v>
      </c>
      <c r="K23" s="67"/>
      <c r="M23" s="77"/>
      <c r="N23" s="48">
        <v>9</v>
      </c>
      <c r="O23" s="68">
        <f t="shared" si="0"/>
        <v>0</v>
      </c>
      <c r="P23" s="68">
        <f t="shared" si="1"/>
        <v>0</v>
      </c>
      <c r="Q23" s="68">
        <f t="shared" si="2"/>
        <v>0</v>
      </c>
    </row>
    <row r="24" spans="2:17" ht="15" x14ac:dyDescent="0.15">
      <c r="B24" s="76"/>
      <c r="C24" s="48">
        <v>10</v>
      </c>
      <c r="D24" s="65"/>
      <c r="E24" s="74"/>
      <c r="G24" s="76"/>
      <c r="H24" s="48">
        <v>10</v>
      </c>
      <c r="I24" s="66"/>
      <c r="J24" s="70">
        <f>'PMS(calc_process)'!$F$17</f>
        <v>1.51</v>
      </c>
      <c r="K24" s="67"/>
      <c r="M24" s="77"/>
      <c r="N24" s="48">
        <v>10</v>
      </c>
      <c r="O24" s="68">
        <f t="shared" si="0"/>
        <v>0</v>
      </c>
      <c r="P24" s="68">
        <f t="shared" si="1"/>
        <v>0</v>
      </c>
      <c r="Q24" s="68">
        <f t="shared" si="2"/>
        <v>0</v>
      </c>
    </row>
    <row r="25" spans="2:17" ht="15" x14ac:dyDescent="0.15">
      <c r="B25" s="76"/>
      <c r="C25" s="48">
        <v>11</v>
      </c>
      <c r="D25" s="65"/>
      <c r="E25" s="74"/>
      <c r="G25" s="76"/>
      <c r="H25" s="48">
        <v>11</v>
      </c>
      <c r="I25" s="66"/>
      <c r="J25" s="70">
        <f>'PMS(calc_process)'!$F$17</f>
        <v>1.51</v>
      </c>
      <c r="K25" s="67"/>
      <c r="M25" s="77"/>
      <c r="N25" s="48">
        <v>11</v>
      </c>
      <c r="O25" s="68">
        <f t="shared" si="0"/>
        <v>0</v>
      </c>
      <c r="P25" s="68">
        <f t="shared" si="1"/>
        <v>0</v>
      </c>
      <c r="Q25" s="68">
        <f t="shared" si="2"/>
        <v>0</v>
      </c>
    </row>
    <row r="26" spans="2:17" ht="15" x14ac:dyDescent="0.15">
      <c r="B26" s="76"/>
      <c r="C26" s="48">
        <v>12</v>
      </c>
      <c r="D26" s="65"/>
      <c r="E26" s="74"/>
      <c r="G26" s="76"/>
      <c r="H26" s="48">
        <v>12</v>
      </c>
      <c r="I26" s="66"/>
      <c r="J26" s="70">
        <f>'PMS(calc_process)'!$F$17</f>
        <v>1.51</v>
      </c>
      <c r="K26" s="67"/>
      <c r="M26" s="77"/>
      <c r="N26" s="48">
        <v>12</v>
      </c>
      <c r="O26" s="68">
        <f t="shared" si="0"/>
        <v>0</v>
      </c>
      <c r="P26" s="68">
        <f t="shared" si="1"/>
        <v>0</v>
      </c>
      <c r="Q26" s="68">
        <f t="shared" si="2"/>
        <v>0</v>
      </c>
    </row>
    <row r="27" spans="2:17" ht="15" x14ac:dyDescent="0.15">
      <c r="B27" s="76"/>
      <c r="C27" s="48">
        <v>13</v>
      </c>
      <c r="D27" s="65"/>
      <c r="E27" s="74"/>
      <c r="G27" s="76"/>
      <c r="H27" s="48">
        <v>13</v>
      </c>
      <c r="I27" s="66"/>
      <c r="J27" s="70">
        <f>'PMS(calc_process)'!$F$17</f>
        <v>1.51</v>
      </c>
      <c r="K27" s="67"/>
      <c r="M27" s="77"/>
      <c r="N27" s="48">
        <v>13</v>
      </c>
      <c r="O27" s="68">
        <f t="shared" si="0"/>
        <v>0</v>
      </c>
      <c r="P27" s="68">
        <f t="shared" si="1"/>
        <v>0</v>
      </c>
      <c r="Q27" s="68">
        <f t="shared" si="2"/>
        <v>0</v>
      </c>
    </row>
    <row r="28" spans="2:17" ht="15" x14ac:dyDescent="0.15">
      <c r="B28" s="76"/>
      <c r="C28" s="48">
        <v>14</v>
      </c>
      <c r="D28" s="65"/>
      <c r="E28" s="74"/>
      <c r="G28" s="76"/>
      <c r="H28" s="48">
        <v>14</v>
      </c>
      <c r="I28" s="66"/>
      <c r="J28" s="70">
        <f>'PMS(calc_process)'!$F$17</f>
        <v>1.51</v>
      </c>
      <c r="K28" s="67"/>
      <c r="M28" s="77"/>
      <c r="N28" s="48">
        <v>14</v>
      </c>
      <c r="O28" s="68">
        <f t="shared" si="0"/>
        <v>0</v>
      </c>
      <c r="P28" s="68">
        <f t="shared" si="1"/>
        <v>0</v>
      </c>
      <c r="Q28" s="68">
        <f t="shared" si="2"/>
        <v>0</v>
      </c>
    </row>
    <row r="29" spans="2:17" ht="15" x14ac:dyDescent="0.15">
      <c r="B29" s="76"/>
      <c r="C29" s="48">
        <v>15</v>
      </c>
      <c r="D29" s="65"/>
      <c r="E29" s="74"/>
      <c r="G29" s="76"/>
      <c r="H29" s="48">
        <v>15</v>
      </c>
      <c r="I29" s="66"/>
      <c r="J29" s="70">
        <f>'PMS(calc_process)'!$F$17</f>
        <v>1.51</v>
      </c>
      <c r="K29" s="67"/>
      <c r="M29" s="77"/>
      <c r="N29" s="48">
        <v>15</v>
      </c>
      <c r="O29" s="68">
        <f t="shared" si="0"/>
        <v>0</v>
      </c>
      <c r="P29" s="68">
        <f t="shared" si="1"/>
        <v>0</v>
      </c>
      <c r="Q29" s="68">
        <f t="shared" si="2"/>
        <v>0</v>
      </c>
    </row>
    <row r="30" spans="2:17" ht="15" x14ac:dyDescent="0.15">
      <c r="B30" s="76"/>
      <c r="C30" s="48">
        <v>16</v>
      </c>
      <c r="D30" s="65"/>
      <c r="E30" s="74"/>
      <c r="G30" s="76"/>
      <c r="H30" s="48">
        <v>16</v>
      </c>
      <c r="I30" s="66"/>
      <c r="J30" s="70">
        <f>'PMS(calc_process)'!$F$17</f>
        <v>1.51</v>
      </c>
      <c r="K30" s="67"/>
      <c r="M30" s="77"/>
      <c r="N30" s="48">
        <v>16</v>
      </c>
      <c r="O30" s="68">
        <f t="shared" si="0"/>
        <v>0</v>
      </c>
      <c r="P30" s="68">
        <f t="shared" si="1"/>
        <v>0</v>
      </c>
      <c r="Q30" s="68">
        <f t="shared" si="2"/>
        <v>0</v>
      </c>
    </row>
    <row r="31" spans="2:17" ht="15" x14ac:dyDescent="0.15">
      <c r="B31" s="76"/>
      <c r="C31" s="48">
        <v>17</v>
      </c>
      <c r="D31" s="65"/>
      <c r="E31" s="74"/>
      <c r="G31" s="76"/>
      <c r="H31" s="48">
        <v>17</v>
      </c>
      <c r="I31" s="66"/>
      <c r="J31" s="70">
        <f>'PMS(calc_process)'!$F$17</f>
        <v>1.51</v>
      </c>
      <c r="K31" s="67"/>
      <c r="M31" s="77"/>
      <c r="N31" s="48">
        <v>17</v>
      </c>
      <c r="O31" s="68">
        <f t="shared" si="0"/>
        <v>0</v>
      </c>
      <c r="P31" s="68">
        <f t="shared" si="1"/>
        <v>0</v>
      </c>
      <c r="Q31" s="68">
        <f t="shared" si="2"/>
        <v>0</v>
      </c>
    </row>
    <row r="32" spans="2:17" ht="15" x14ac:dyDescent="0.15">
      <c r="B32" s="76"/>
      <c r="C32" s="48">
        <v>18</v>
      </c>
      <c r="D32" s="65"/>
      <c r="E32" s="74"/>
      <c r="G32" s="76"/>
      <c r="H32" s="48">
        <v>18</v>
      </c>
      <c r="I32" s="66"/>
      <c r="J32" s="70">
        <f>'PMS(calc_process)'!$F$17</f>
        <v>1.51</v>
      </c>
      <c r="K32" s="67"/>
      <c r="M32" s="77"/>
      <c r="N32" s="48">
        <v>18</v>
      </c>
      <c r="O32" s="68">
        <f t="shared" si="0"/>
        <v>0</v>
      </c>
      <c r="P32" s="68">
        <f t="shared" si="1"/>
        <v>0</v>
      </c>
      <c r="Q32" s="68">
        <f t="shared" si="2"/>
        <v>0</v>
      </c>
    </row>
    <row r="33" spans="2:17" ht="15" x14ac:dyDescent="0.15">
      <c r="B33" s="76"/>
      <c r="C33" s="48">
        <v>19</v>
      </c>
      <c r="D33" s="65"/>
      <c r="E33" s="74"/>
      <c r="G33" s="76"/>
      <c r="H33" s="48">
        <v>19</v>
      </c>
      <c r="I33" s="66"/>
      <c r="J33" s="70">
        <f>'PMS(calc_process)'!$F$17</f>
        <v>1.51</v>
      </c>
      <c r="K33" s="67"/>
      <c r="M33" s="77"/>
      <c r="N33" s="48">
        <v>19</v>
      </c>
      <c r="O33" s="68">
        <f t="shared" si="0"/>
        <v>0</v>
      </c>
      <c r="P33" s="68">
        <f t="shared" si="1"/>
        <v>0</v>
      </c>
      <c r="Q33" s="68">
        <f t="shared" si="2"/>
        <v>0</v>
      </c>
    </row>
    <row r="34" spans="2:17" ht="15" x14ac:dyDescent="0.15">
      <c r="B34" s="76"/>
      <c r="C34" s="48">
        <v>20</v>
      </c>
      <c r="D34" s="65"/>
      <c r="E34" s="74"/>
      <c r="G34" s="76"/>
      <c r="H34" s="48">
        <v>20</v>
      </c>
      <c r="I34" s="66"/>
      <c r="J34" s="70">
        <f>'PMS(calc_process)'!$F$17</f>
        <v>1.51</v>
      </c>
      <c r="K34" s="67"/>
      <c r="M34" s="77"/>
      <c r="N34" s="48">
        <v>20</v>
      </c>
      <c r="O34" s="68">
        <f t="shared" si="0"/>
        <v>0</v>
      </c>
      <c r="P34" s="68">
        <f t="shared" si="1"/>
        <v>0</v>
      </c>
      <c r="Q34" s="68">
        <f t="shared" si="2"/>
        <v>0</v>
      </c>
    </row>
    <row r="35" spans="2:17" ht="15" x14ac:dyDescent="0.15">
      <c r="B35" s="76"/>
      <c r="C35" s="48">
        <v>21</v>
      </c>
      <c r="D35" s="65"/>
      <c r="E35" s="74"/>
      <c r="G35" s="76"/>
      <c r="H35" s="48">
        <v>21</v>
      </c>
      <c r="I35" s="66"/>
      <c r="J35" s="70">
        <f>'PMS(calc_process)'!$F$17</f>
        <v>1.51</v>
      </c>
      <c r="K35" s="67"/>
      <c r="M35" s="77"/>
      <c r="N35" s="48">
        <v>21</v>
      </c>
      <c r="O35" s="68">
        <f t="shared" si="0"/>
        <v>0</v>
      </c>
      <c r="P35" s="68">
        <f t="shared" si="1"/>
        <v>0</v>
      </c>
      <c r="Q35" s="68">
        <f t="shared" si="2"/>
        <v>0</v>
      </c>
    </row>
    <row r="36" spans="2:17" ht="15" x14ac:dyDescent="0.15">
      <c r="B36" s="76"/>
      <c r="C36" s="48">
        <v>22</v>
      </c>
      <c r="D36" s="65"/>
      <c r="E36" s="74"/>
      <c r="G36" s="76"/>
      <c r="H36" s="48">
        <v>22</v>
      </c>
      <c r="I36" s="66"/>
      <c r="J36" s="70">
        <f>'PMS(calc_process)'!$F$17</f>
        <v>1.51</v>
      </c>
      <c r="K36" s="67"/>
      <c r="M36" s="77"/>
      <c r="N36" s="48">
        <v>22</v>
      </c>
      <c r="O36" s="68">
        <f t="shared" si="0"/>
        <v>0</v>
      </c>
      <c r="P36" s="68">
        <f t="shared" si="1"/>
        <v>0</v>
      </c>
      <c r="Q36" s="68">
        <f t="shared" si="2"/>
        <v>0</v>
      </c>
    </row>
    <row r="37" spans="2:17" ht="15" x14ac:dyDescent="0.15">
      <c r="B37" s="76"/>
      <c r="C37" s="48">
        <v>23</v>
      </c>
      <c r="D37" s="65"/>
      <c r="E37" s="74"/>
      <c r="G37" s="76"/>
      <c r="H37" s="48">
        <v>23</v>
      </c>
      <c r="I37" s="66"/>
      <c r="J37" s="70">
        <f>'PMS(calc_process)'!$F$17</f>
        <v>1.51</v>
      </c>
      <c r="K37" s="67"/>
      <c r="M37" s="77"/>
      <c r="N37" s="48">
        <v>23</v>
      </c>
      <c r="O37" s="68">
        <f t="shared" si="0"/>
        <v>0</v>
      </c>
      <c r="P37" s="68">
        <f t="shared" si="1"/>
        <v>0</v>
      </c>
      <c r="Q37" s="68">
        <f t="shared" si="2"/>
        <v>0</v>
      </c>
    </row>
    <row r="38" spans="2:17" ht="15" x14ac:dyDescent="0.15">
      <c r="B38" s="76"/>
      <c r="C38" s="48">
        <v>24</v>
      </c>
      <c r="D38" s="65"/>
      <c r="E38" s="74"/>
      <c r="G38" s="76"/>
      <c r="H38" s="48">
        <v>24</v>
      </c>
      <c r="I38" s="66"/>
      <c r="J38" s="70">
        <f>'PMS(calc_process)'!$F$17</f>
        <v>1.51</v>
      </c>
      <c r="K38" s="67"/>
      <c r="M38" s="77"/>
      <c r="N38" s="48">
        <v>24</v>
      </c>
      <c r="O38" s="68">
        <f t="shared" si="0"/>
        <v>0</v>
      </c>
      <c r="P38" s="68">
        <f t="shared" si="1"/>
        <v>0</v>
      </c>
      <c r="Q38" s="68">
        <f t="shared" si="2"/>
        <v>0</v>
      </c>
    </row>
    <row r="39" spans="2:17" ht="15.75" customHeight="1" x14ac:dyDescent="0.15">
      <c r="B39" s="76"/>
      <c r="C39" s="48">
        <v>25</v>
      </c>
      <c r="D39" s="65"/>
      <c r="E39" s="74"/>
      <c r="G39" s="76"/>
      <c r="H39" s="48">
        <v>25</v>
      </c>
      <c r="I39" s="66"/>
      <c r="J39" s="70">
        <f>'PMS(calc_process)'!$F$17</f>
        <v>1.51</v>
      </c>
      <c r="K39" s="67"/>
      <c r="M39" s="77"/>
      <c r="N39" s="48">
        <v>25</v>
      </c>
      <c r="O39" s="68">
        <f t="shared" si="0"/>
        <v>0</v>
      </c>
      <c r="P39" s="68">
        <f>IFERROR((E39*K39),"0.0")</f>
        <v>0</v>
      </c>
      <c r="Q39" s="68">
        <f t="shared" si="2"/>
        <v>0</v>
      </c>
    </row>
    <row r="40" spans="2:17" ht="15" x14ac:dyDescent="0.15">
      <c r="B40" s="76"/>
      <c r="C40" s="48">
        <v>26</v>
      </c>
      <c r="D40" s="65"/>
      <c r="E40" s="74"/>
      <c r="G40" s="76"/>
      <c r="H40" s="48">
        <v>26</v>
      </c>
      <c r="I40" s="66"/>
      <c r="J40" s="70">
        <f>'PMS(calc_process)'!$F$17</f>
        <v>1.51</v>
      </c>
      <c r="K40" s="67"/>
      <c r="M40" s="77"/>
      <c r="N40" s="48">
        <v>26</v>
      </c>
      <c r="O40" s="68">
        <f t="shared" si="0"/>
        <v>0</v>
      </c>
      <c r="P40" s="68">
        <f t="shared" si="1"/>
        <v>0</v>
      </c>
      <c r="Q40" s="68">
        <f t="shared" si="2"/>
        <v>0</v>
      </c>
    </row>
    <row r="41" spans="2:17" ht="15" x14ac:dyDescent="0.15">
      <c r="B41" s="76"/>
      <c r="C41" s="48">
        <v>27</v>
      </c>
      <c r="D41" s="65"/>
      <c r="E41" s="74"/>
      <c r="G41" s="76"/>
      <c r="H41" s="48">
        <v>27</v>
      </c>
      <c r="I41" s="66"/>
      <c r="J41" s="70">
        <f>'PMS(calc_process)'!$F$17</f>
        <v>1.51</v>
      </c>
      <c r="K41" s="67"/>
      <c r="M41" s="77"/>
      <c r="N41" s="48">
        <v>27</v>
      </c>
      <c r="O41" s="68">
        <f t="shared" si="0"/>
        <v>0</v>
      </c>
      <c r="P41" s="68">
        <f t="shared" si="1"/>
        <v>0</v>
      </c>
      <c r="Q41" s="68">
        <f t="shared" si="2"/>
        <v>0</v>
      </c>
    </row>
    <row r="42" spans="2:17" ht="15" x14ac:dyDescent="0.15">
      <c r="B42" s="76"/>
      <c r="C42" s="48">
        <v>28</v>
      </c>
      <c r="D42" s="65"/>
      <c r="E42" s="74"/>
      <c r="G42" s="76"/>
      <c r="H42" s="48">
        <v>28</v>
      </c>
      <c r="I42" s="66"/>
      <c r="J42" s="70">
        <f>'PMS(calc_process)'!$F$17</f>
        <v>1.51</v>
      </c>
      <c r="K42" s="67"/>
      <c r="M42" s="77"/>
      <c r="N42" s="48">
        <v>28</v>
      </c>
      <c r="O42" s="68">
        <f t="shared" si="0"/>
        <v>0</v>
      </c>
      <c r="P42" s="68">
        <f t="shared" si="1"/>
        <v>0</v>
      </c>
      <c r="Q42" s="68">
        <f t="shared" si="2"/>
        <v>0</v>
      </c>
    </row>
    <row r="43" spans="2:17" ht="15" x14ac:dyDescent="0.15">
      <c r="B43" s="76"/>
      <c r="C43" s="48">
        <v>29</v>
      </c>
      <c r="D43" s="65"/>
      <c r="E43" s="74"/>
      <c r="G43" s="76"/>
      <c r="H43" s="48">
        <v>29</v>
      </c>
      <c r="I43" s="66"/>
      <c r="J43" s="70">
        <f>'PMS(calc_process)'!$F$17</f>
        <v>1.51</v>
      </c>
      <c r="K43" s="67"/>
      <c r="M43" s="77"/>
      <c r="N43" s="48">
        <v>29</v>
      </c>
      <c r="O43" s="68">
        <f t="shared" si="0"/>
        <v>0</v>
      </c>
      <c r="P43" s="68">
        <f t="shared" si="1"/>
        <v>0</v>
      </c>
      <c r="Q43" s="68">
        <f t="shared" si="2"/>
        <v>0</v>
      </c>
    </row>
    <row r="44" spans="2:17" ht="15" x14ac:dyDescent="0.15">
      <c r="B44" s="76"/>
      <c r="C44" s="48">
        <v>30</v>
      </c>
      <c r="D44" s="65"/>
      <c r="E44" s="74"/>
      <c r="G44" s="76"/>
      <c r="H44" s="48">
        <v>30</v>
      </c>
      <c r="I44" s="66"/>
      <c r="J44" s="70">
        <f>'PMS(calc_process)'!$F$17</f>
        <v>1.51</v>
      </c>
      <c r="K44" s="67"/>
      <c r="M44" s="77"/>
      <c r="N44" s="48">
        <v>30</v>
      </c>
      <c r="O44" s="68">
        <f t="shared" si="0"/>
        <v>0</v>
      </c>
      <c r="P44" s="68">
        <f t="shared" si="1"/>
        <v>0</v>
      </c>
      <c r="Q44" s="68">
        <f t="shared" si="2"/>
        <v>0</v>
      </c>
    </row>
    <row r="45" spans="2:17" ht="15" x14ac:dyDescent="0.15">
      <c r="B45" s="76"/>
      <c r="C45" s="48">
        <v>31</v>
      </c>
      <c r="D45" s="65"/>
      <c r="E45" s="74"/>
      <c r="G45" s="76"/>
      <c r="H45" s="48">
        <v>31</v>
      </c>
      <c r="I45" s="66"/>
      <c r="J45" s="70">
        <f>'PMS(calc_process)'!$F$17</f>
        <v>1.51</v>
      </c>
      <c r="K45" s="67"/>
      <c r="M45" s="77"/>
      <c r="N45" s="48">
        <v>31</v>
      </c>
      <c r="O45" s="68">
        <f t="shared" si="0"/>
        <v>0</v>
      </c>
      <c r="P45" s="68">
        <f t="shared" si="1"/>
        <v>0</v>
      </c>
      <c r="Q45" s="68">
        <f t="shared" si="2"/>
        <v>0</v>
      </c>
    </row>
    <row r="46" spans="2:17" ht="15" x14ac:dyDescent="0.15">
      <c r="B46" s="76"/>
      <c r="C46" s="48">
        <v>32</v>
      </c>
      <c r="D46" s="65"/>
      <c r="E46" s="74"/>
      <c r="G46" s="76"/>
      <c r="H46" s="48">
        <v>32</v>
      </c>
      <c r="I46" s="66"/>
      <c r="J46" s="70">
        <f>'PMS(calc_process)'!$F$17</f>
        <v>1.51</v>
      </c>
      <c r="K46" s="67"/>
      <c r="M46" s="77"/>
      <c r="N46" s="48">
        <v>32</v>
      </c>
      <c r="O46" s="68">
        <f t="shared" si="0"/>
        <v>0</v>
      </c>
      <c r="P46" s="68">
        <f t="shared" si="1"/>
        <v>0</v>
      </c>
      <c r="Q46" s="68">
        <f t="shared" si="2"/>
        <v>0</v>
      </c>
    </row>
    <row r="47" spans="2:17" ht="15" x14ac:dyDescent="0.15">
      <c r="B47" s="76"/>
      <c r="C47" s="48">
        <v>33</v>
      </c>
      <c r="D47" s="65"/>
      <c r="E47" s="74"/>
      <c r="G47" s="76"/>
      <c r="H47" s="48">
        <v>33</v>
      </c>
      <c r="I47" s="66"/>
      <c r="J47" s="70">
        <f>'PMS(calc_process)'!$F$17</f>
        <v>1.51</v>
      </c>
      <c r="K47" s="67"/>
      <c r="M47" s="77"/>
      <c r="N47" s="48">
        <v>33</v>
      </c>
      <c r="O47" s="68">
        <f t="shared" si="0"/>
        <v>0</v>
      </c>
      <c r="P47" s="68">
        <f t="shared" si="1"/>
        <v>0</v>
      </c>
      <c r="Q47" s="68">
        <f t="shared" si="2"/>
        <v>0</v>
      </c>
    </row>
    <row r="48" spans="2:17" ht="15" x14ac:dyDescent="0.15">
      <c r="B48" s="76"/>
      <c r="C48" s="48">
        <v>34</v>
      </c>
      <c r="D48" s="65"/>
      <c r="E48" s="74"/>
      <c r="G48" s="76"/>
      <c r="H48" s="48">
        <v>34</v>
      </c>
      <c r="I48" s="66"/>
      <c r="J48" s="70">
        <f>'PMS(calc_process)'!$F$17</f>
        <v>1.51</v>
      </c>
      <c r="K48" s="67"/>
      <c r="M48" s="77"/>
      <c r="N48" s="48">
        <v>34</v>
      </c>
      <c r="O48" s="68">
        <f t="shared" si="0"/>
        <v>0</v>
      </c>
      <c r="P48" s="68">
        <f t="shared" si="1"/>
        <v>0</v>
      </c>
      <c r="Q48" s="68">
        <f t="shared" si="2"/>
        <v>0</v>
      </c>
    </row>
    <row r="49" spans="2:17" ht="15" x14ac:dyDescent="0.15">
      <c r="B49" s="76"/>
      <c r="C49" s="48">
        <v>35</v>
      </c>
      <c r="D49" s="65"/>
      <c r="E49" s="74"/>
      <c r="G49" s="76"/>
      <c r="H49" s="48">
        <v>35</v>
      </c>
      <c r="I49" s="66"/>
      <c r="J49" s="70">
        <f>'PMS(calc_process)'!$F$17</f>
        <v>1.51</v>
      </c>
      <c r="K49" s="67"/>
      <c r="M49" s="77"/>
      <c r="N49" s="48">
        <v>35</v>
      </c>
      <c r="O49" s="68">
        <f t="shared" si="0"/>
        <v>0</v>
      </c>
      <c r="P49" s="68">
        <f t="shared" si="1"/>
        <v>0</v>
      </c>
      <c r="Q49" s="68">
        <f t="shared" si="2"/>
        <v>0</v>
      </c>
    </row>
    <row r="50" spans="2:17" ht="15" x14ac:dyDescent="0.15">
      <c r="B50" s="76"/>
      <c r="C50" s="48">
        <v>36</v>
      </c>
      <c r="D50" s="65"/>
      <c r="E50" s="74"/>
      <c r="G50" s="76"/>
      <c r="H50" s="48">
        <v>36</v>
      </c>
      <c r="I50" s="66"/>
      <c r="J50" s="70">
        <f>'PMS(calc_process)'!$F$17</f>
        <v>1.51</v>
      </c>
      <c r="K50" s="67"/>
      <c r="M50" s="77"/>
      <c r="N50" s="48">
        <v>36</v>
      </c>
      <c r="O50" s="68">
        <f t="shared" si="0"/>
        <v>0</v>
      </c>
      <c r="P50" s="68">
        <f t="shared" si="1"/>
        <v>0</v>
      </c>
      <c r="Q50" s="68">
        <f t="shared" si="2"/>
        <v>0</v>
      </c>
    </row>
    <row r="51" spans="2:17" ht="15" x14ac:dyDescent="0.15">
      <c r="B51" s="76"/>
      <c r="C51" s="48">
        <v>37</v>
      </c>
      <c r="D51" s="65"/>
      <c r="E51" s="74"/>
      <c r="G51" s="76"/>
      <c r="H51" s="48">
        <v>37</v>
      </c>
      <c r="I51" s="66"/>
      <c r="J51" s="70">
        <f>'PMS(calc_process)'!$F$17</f>
        <v>1.51</v>
      </c>
      <c r="K51" s="67"/>
      <c r="M51" s="77"/>
      <c r="N51" s="48">
        <v>37</v>
      </c>
      <c r="O51" s="68">
        <f t="shared" si="0"/>
        <v>0</v>
      </c>
      <c r="P51" s="68">
        <f t="shared" si="1"/>
        <v>0</v>
      </c>
      <c r="Q51" s="68">
        <f t="shared" si="2"/>
        <v>0</v>
      </c>
    </row>
    <row r="52" spans="2:17" ht="15" x14ac:dyDescent="0.15">
      <c r="B52" s="76"/>
      <c r="C52" s="48">
        <v>38</v>
      </c>
      <c r="D52" s="65"/>
      <c r="E52" s="74"/>
      <c r="G52" s="76"/>
      <c r="H52" s="48">
        <v>38</v>
      </c>
      <c r="I52" s="66"/>
      <c r="J52" s="70">
        <f>'PMS(calc_process)'!$F$17</f>
        <v>1.51</v>
      </c>
      <c r="K52" s="67"/>
      <c r="M52" s="77"/>
      <c r="N52" s="48">
        <v>38</v>
      </c>
      <c r="O52" s="68">
        <f t="shared" si="0"/>
        <v>0</v>
      </c>
      <c r="P52" s="68">
        <f t="shared" si="1"/>
        <v>0</v>
      </c>
      <c r="Q52" s="68">
        <f t="shared" si="2"/>
        <v>0</v>
      </c>
    </row>
    <row r="53" spans="2:17" ht="15" x14ac:dyDescent="0.15">
      <c r="B53" s="76"/>
      <c r="C53" s="48">
        <v>39</v>
      </c>
      <c r="D53" s="65"/>
      <c r="E53" s="74"/>
      <c r="G53" s="76"/>
      <c r="H53" s="48">
        <v>39</v>
      </c>
      <c r="I53" s="66"/>
      <c r="J53" s="70">
        <f>'PMS(calc_process)'!$F$17</f>
        <v>1.51</v>
      </c>
      <c r="K53" s="67"/>
      <c r="M53" s="77"/>
      <c r="N53" s="48">
        <v>39</v>
      </c>
      <c r="O53" s="68">
        <f t="shared" si="0"/>
        <v>0</v>
      </c>
      <c r="P53" s="68">
        <f t="shared" si="1"/>
        <v>0</v>
      </c>
      <c r="Q53" s="68">
        <f t="shared" si="2"/>
        <v>0</v>
      </c>
    </row>
    <row r="54" spans="2:17" ht="15" x14ac:dyDescent="0.15">
      <c r="B54" s="76"/>
      <c r="C54" s="48">
        <v>40</v>
      </c>
      <c r="D54" s="65"/>
      <c r="E54" s="74"/>
      <c r="G54" s="76"/>
      <c r="H54" s="48">
        <v>40</v>
      </c>
      <c r="I54" s="66"/>
      <c r="J54" s="70">
        <f>'PMS(calc_process)'!$F$17</f>
        <v>1.51</v>
      </c>
      <c r="K54" s="67"/>
      <c r="M54" s="77"/>
      <c r="N54" s="48">
        <v>40</v>
      </c>
      <c r="O54" s="68">
        <f t="shared" si="0"/>
        <v>0</v>
      </c>
      <c r="P54" s="68">
        <f t="shared" si="1"/>
        <v>0</v>
      </c>
      <c r="Q54" s="68">
        <f t="shared" si="2"/>
        <v>0</v>
      </c>
    </row>
    <row r="55" spans="2:17" ht="15" x14ac:dyDescent="0.15">
      <c r="B55" s="76"/>
      <c r="C55" s="48">
        <v>41</v>
      </c>
      <c r="D55" s="65"/>
      <c r="E55" s="74"/>
      <c r="G55" s="76"/>
      <c r="H55" s="48">
        <v>41</v>
      </c>
      <c r="I55" s="66"/>
      <c r="J55" s="70">
        <f>'PMS(calc_process)'!$F$17</f>
        <v>1.51</v>
      </c>
      <c r="K55" s="67"/>
      <c r="M55" s="77"/>
      <c r="N55" s="48">
        <v>41</v>
      </c>
      <c r="O55" s="68">
        <f t="shared" si="0"/>
        <v>0</v>
      </c>
      <c r="P55" s="68">
        <f t="shared" si="1"/>
        <v>0</v>
      </c>
      <c r="Q55" s="68">
        <f t="shared" si="2"/>
        <v>0</v>
      </c>
    </row>
    <row r="56" spans="2:17" ht="15" x14ac:dyDescent="0.15">
      <c r="B56" s="76"/>
      <c r="C56" s="48">
        <v>42</v>
      </c>
      <c r="D56" s="65"/>
      <c r="E56" s="74"/>
      <c r="G56" s="76"/>
      <c r="H56" s="48">
        <v>42</v>
      </c>
      <c r="I56" s="66"/>
      <c r="J56" s="70">
        <f>'PMS(calc_process)'!$F$17</f>
        <v>1.51</v>
      </c>
      <c r="K56" s="67"/>
      <c r="M56" s="77"/>
      <c r="N56" s="48">
        <v>42</v>
      </c>
      <c r="O56" s="68">
        <f t="shared" si="0"/>
        <v>0</v>
      </c>
      <c r="P56" s="68">
        <f t="shared" si="1"/>
        <v>0</v>
      </c>
      <c r="Q56" s="68">
        <f t="shared" si="2"/>
        <v>0</v>
      </c>
    </row>
    <row r="57" spans="2:17" ht="15" x14ac:dyDescent="0.15">
      <c r="B57" s="76"/>
      <c r="C57" s="48">
        <v>43</v>
      </c>
      <c r="D57" s="65"/>
      <c r="E57" s="74"/>
      <c r="G57" s="76"/>
      <c r="H57" s="48">
        <v>43</v>
      </c>
      <c r="I57" s="66"/>
      <c r="J57" s="70">
        <f>'PMS(calc_process)'!$F$17</f>
        <v>1.51</v>
      </c>
      <c r="K57" s="67"/>
      <c r="M57" s="77"/>
      <c r="N57" s="48">
        <v>43</v>
      </c>
      <c r="O57" s="68">
        <f t="shared" si="0"/>
        <v>0</v>
      </c>
      <c r="P57" s="68">
        <f t="shared" si="1"/>
        <v>0</v>
      </c>
      <c r="Q57" s="68">
        <f t="shared" si="2"/>
        <v>0</v>
      </c>
    </row>
    <row r="58" spans="2:17" ht="15" x14ac:dyDescent="0.15">
      <c r="B58" s="76"/>
      <c r="C58" s="48">
        <v>44</v>
      </c>
      <c r="D58" s="65"/>
      <c r="E58" s="74"/>
      <c r="G58" s="76"/>
      <c r="H58" s="48">
        <v>44</v>
      </c>
      <c r="I58" s="66"/>
      <c r="J58" s="70">
        <f>'PMS(calc_process)'!$F$17</f>
        <v>1.51</v>
      </c>
      <c r="K58" s="67"/>
      <c r="M58" s="77"/>
      <c r="N58" s="48">
        <v>44</v>
      </c>
      <c r="O58" s="68">
        <f t="shared" si="0"/>
        <v>0</v>
      </c>
      <c r="P58" s="68">
        <f t="shared" si="1"/>
        <v>0</v>
      </c>
      <c r="Q58" s="68">
        <f t="shared" si="2"/>
        <v>0</v>
      </c>
    </row>
    <row r="59" spans="2:17" ht="15" x14ac:dyDescent="0.15">
      <c r="B59" s="76"/>
      <c r="C59" s="48">
        <v>45</v>
      </c>
      <c r="D59" s="65"/>
      <c r="E59" s="74"/>
      <c r="G59" s="76"/>
      <c r="H59" s="48">
        <v>45</v>
      </c>
      <c r="I59" s="66"/>
      <c r="J59" s="70">
        <f>'PMS(calc_process)'!$F$17</f>
        <v>1.51</v>
      </c>
      <c r="K59" s="67"/>
      <c r="M59" s="77"/>
      <c r="N59" s="48">
        <v>45</v>
      </c>
      <c r="O59" s="68">
        <f t="shared" si="0"/>
        <v>0</v>
      </c>
      <c r="P59" s="68">
        <f t="shared" si="1"/>
        <v>0</v>
      </c>
      <c r="Q59" s="68">
        <f t="shared" si="2"/>
        <v>0</v>
      </c>
    </row>
    <row r="60" spans="2:17" ht="15" x14ac:dyDescent="0.15">
      <c r="B60" s="76"/>
      <c r="C60" s="48">
        <v>46</v>
      </c>
      <c r="D60" s="65"/>
      <c r="E60" s="74"/>
      <c r="G60" s="76"/>
      <c r="H60" s="48">
        <v>46</v>
      </c>
      <c r="I60" s="66"/>
      <c r="J60" s="70">
        <f>'PMS(calc_process)'!$F$17</f>
        <v>1.51</v>
      </c>
      <c r="K60" s="67"/>
      <c r="M60" s="77"/>
      <c r="N60" s="48">
        <v>46</v>
      </c>
      <c r="O60" s="68">
        <f t="shared" si="0"/>
        <v>0</v>
      </c>
      <c r="P60" s="68">
        <f t="shared" si="1"/>
        <v>0</v>
      </c>
      <c r="Q60" s="68">
        <f t="shared" si="2"/>
        <v>0</v>
      </c>
    </row>
    <row r="61" spans="2:17" ht="15" x14ac:dyDescent="0.15">
      <c r="B61" s="76"/>
      <c r="C61" s="48">
        <v>47</v>
      </c>
      <c r="D61" s="65"/>
      <c r="E61" s="74"/>
      <c r="G61" s="76"/>
      <c r="H61" s="48">
        <v>47</v>
      </c>
      <c r="I61" s="66"/>
      <c r="J61" s="70">
        <f>'PMS(calc_process)'!$F$17</f>
        <v>1.51</v>
      </c>
      <c r="K61" s="67"/>
      <c r="M61" s="77"/>
      <c r="N61" s="48">
        <v>47</v>
      </c>
      <c r="O61" s="68">
        <f t="shared" si="0"/>
        <v>0</v>
      </c>
      <c r="P61" s="68">
        <f t="shared" si="1"/>
        <v>0</v>
      </c>
      <c r="Q61" s="68">
        <f t="shared" si="2"/>
        <v>0</v>
      </c>
    </row>
    <row r="62" spans="2:17" ht="15" x14ac:dyDescent="0.15">
      <c r="B62" s="76"/>
      <c r="C62" s="48">
        <v>48</v>
      </c>
      <c r="D62" s="65"/>
      <c r="E62" s="74"/>
      <c r="G62" s="76"/>
      <c r="H62" s="48">
        <v>48</v>
      </c>
      <c r="I62" s="66"/>
      <c r="J62" s="70">
        <f>'PMS(calc_process)'!$F$17</f>
        <v>1.51</v>
      </c>
      <c r="K62" s="67"/>
      <c r="M62" s="77"/>
      <c r="N62" s="48">
        <v>48</v>
      </c>
      <c r="O62" s="68">
        <f t="shared" si="0"/>
        <v>0</v>
      </c>
      <c r="P62" s="68">
        <f t="shared" si="1"/>
        <v>0</v>
      </c>
      <c r="Q62" s="68">
        <f t="shared" si="2"/>
        <v>0</v>
      </c>
    </row>
    <row r="63" spans="2:17" ht="15" x14ac:dyDescent="0.15">
      <c r="B63" s="76"/>
      <c r="C63" s="48">
        <v>49</v>
      </c>
      <c r="D63" s="65"/>
      <c r="E63" s="74"/>
      <c r="G63" s="76"/>
      <c r="H63" s="48">
        <v>49</v>
      </c>
      <c r="I63" s="66"/>
      <c r="J63" s="70">
        <f>'PMS(calc_process)'!$F$17</f>
        <v>1.51</v>
      </c>
      <c r="K63" s="67"/>
      <c r="M63" s="77"/>
      <c r="N63" s="48">
        <v>49</v>
      </c>
      <c r="O63" s="68">
        <f t="shared" si="0"/>
        <v>0</v>
      </c>
      <c r="P63" s="68">
        <f t="shared" si="1"/>
        <v>0</v>
      </c>
      <c r="Q63" s="68">
        <f t="shared" si="2"/>
        <v>0</v>
      </c>
    </row>
    <row r="64" spans="2:17" ht="15" x14ac:dyDescent="0.15">
      <c r="B64" s="76"/>
      <c r="C64" s="48">
        <v>50</v>
      </c>
      <c r="D64" s="65"/>
      <c r="E64" s="74"/>
      <c r="G64" s="76"/>
      <c r="H64" s="48">
        <v>50</v>
      </c>
      <c r="I64" s="66"/>
      <c r="J64" s="70">
        <f>'PMS(calc_process)'!$F$17</f>
        <v>1.51</v>
      </c>
      <c r="K64" s="67"/>
      <c r="M64" s="77"/>
      <c r="N64" s="48">
        <v>50</v>
      </c>
      <c r="O64" s="68">
        <f t="shared" si="0"/>
        <v>0</v>
      </c>
      <c r="P64" s="68">
        <f t="shared" si="1"/>
        <v>0</v>
      </c>
      <c r="Q64" s="68">
        <f t="shared" si="2"/>
        <v>0</v>
      </c>
    </row>
  </sheetData>
  <sheetProtection formatCells="0" formatRows="0"/>
  <mergeCells count="35">
    <mergeCell ref="U8:V8"/>
    <mergeCell ref="U9:V9"/>
    <mergeCell ref="S5:T5"/>
    <mergeCell ref="S6:T6"/>
    <mergeCell ref="G7:G8"/>
    <mergeCell ref="H7:H8"/>
    <mergeCell ref="I7:I8"/>
    <mergeCell ref="J7:J8"/>
    <mergeCell ref="K7:K8"/>
    <mergeCell ref="Q12:Q13"/>
    <mergeCell ref="K10:K11"/>
    <mergeCell ref="U10:V10"/>
    <mergeCell ref="G12:G13"/>
    <mergeCell ref="H12:H13"/>
    <mergeCell ref="I12:I13"/>
    <mergeCell ref="J12:J13"/>
    <mergeCell ref="G10:G11"/>
    <mergeCell ref="H10:H11"/>
    <mergeCell ref="I10:I11"/>
    <mergeCell ref="J10:J11"/>
    <mergeCell ref="M7:M11"/>
    <mergeCell ref="N7:N11"/>
    <mergeCell ref="O7:O11"/>
    <mergeCell ref="P7:P11"/>
    <mergeCell ref="Q7:Q11"/>
    <mergeCell ref="K12:K13"/>
    <mergeCell ref="M12:M13"/>
    <mergeCell ref="N12:N13"/>
    <mergeCell ref="O12:O13"/>
    <mergeCell ref="P12:P13"/>
    <mergeCell ref="B14:B64"/>
    <mergeCell ref="G14:G64"/>
    <mergeCell ref="I14:K14"/>
    <mergeCell ref="M14:M64"/>
    <mergeCell ref="O14:Q14"/>
  </mergeCells>
  <phoneticPr fontId="14"/>
  <pageMargins left="0.70866141732283472" right="0.70866141732283472" top="0.74803149606299213" bottom="0.74803149606299213" header="0.31496062992125984" footer="0.31496062992125984"/>
  <pageSetup paperSize="9" scale="4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ht="18" customHeight="1" x14ac:dyDescent="0.15">
      <c r="I1" s="11" t="str">
        <f>'MPS(input)'!V1</f>
        <v>JCM_VN_F_PMS_ver02.0</v>
      </c>
    </row>
    <row r="2" spans="1:11" ht="27.75" customHeight="1" x14ac:dyDescent="0.15">
      <c r="A2" s="90" t="s">
        <v>10</v>
      </c>
      <c r="B2" s="90"/>
      <c r="C2" s="90"/>
      <c r="D2" s="90"/>
      <c r="E2" s="90"/>
      <c r="F2" s="90"/>
      <c r="G2" s="90"/>
      <c r="H2" s="90"/>
      <c r="I2" s="90"/>
    </row>
    <row r="3" spans="1:11" ht="18" customHeight="1" x14ac:dyDescent="0.15">
      <c r="A3" s="91" t="s">
        <v>9</v>
      </c>
      <c r="B3" s="92"/>
      <c r="C3" s="92"/>
      <c r="D3" s="92"/>
      <c r="E3" s="92"/>
      <c r="F3" s="92"/>
      <c r="G3" s="92"/>
      <c r="H3" s="92"/>
      <c r="I3" s="92"/>
    </row>
    <row r="4" spans="1:11" ht="11.25" customHeight="1" x14ac:dyDescent="0.15"/>
    <row r="5" spans="1:11" ht="18.75" customHeight="1" x14ac:dyDescent="0.15">
      <c r="A5" s="20" t="s">
        <v>2</v>
      </c>
      <c r="B5" s="12"/>
      <c r="C5" s="12"/>
      <c r="D5" s="12"/>
      <c r="E5" s="13"/>
      <c r="F5" s="14" t="s">
        <v>6</v>
      </c>
      <c r="G5" s="14" t="s">
        <v>0</v>
      </c>
      <c r="H5" s="14" t="s">
        <v>1</v>
      </c>
      <c r="I5" s="15" t="s">
        <v>7</v>
      </c>
    </row>
    <row r="6" spans="1:11" ht="18.75" customHeight="1" x14ac:dyDescent="0.15">
      <c r="A6" s="21"/>
      <c r="B6" s="16" t="s">
        <v>11</v>
      </c>
      <c r="C6" s="16"/>
      <c r="D6" s="16"/>
      <c r="E6" s="16"/>
      <c r="F6" s="33" t="s">
        <v>21</v>
      </c>
      <c r="G6" s="73">
        <f>G10-G13</f>
        <v>0</v>
      </c>
      <c r="H6" s="35" t="s">
        <v>14</v>
      </c>
      <c r="I6" s="31" t="s">
        <v>15</v>
      </c>
    </row>
    <row r="7" spans="1:11" ht="18.75" customHeight="1" x14ac:dyDescent="0.15">
      <c r="A7" s="20" t="s">
        <v>3</v>
      </c>
      <c r="B7" s="12"/>
      <c r="C7" s="12"/>
      <c r="D7" s="12"/>
      <c r="E7" s="13"/>
      <c r="F7" s="13"/>
      <c r="G7" s="13"/>
      <c r="H7" s="36"/>
      <c r="I7" s="14"/>
      <c r="J7" s="10"/>
      <c r="K7" s="10"/>
    </row>
    <row r="8" spans="1:11" ht="18.75" customHeight="1" x14ac:dyDescent="0.15">
      <c r="A8" s="22"/>
      <c r="B8" s="93" t="s">
        <v>87</v>
      </c>
      <c r="C8" s="18"/>
      <c r="D8" s="18"/>
      <c r="E8" s="19"/>
      <c r="F8" s="31" t="s">
        <v>21</v>
      </c>
      <c r="G8" s="32">
        <f>F17</f>
        <v>1.51</v>
      </c>
      <c r="H8" s="37" t="s">
        <v>18</v>
      </c>
      <c r="I8" s="94" t="s">
        <v>87</v>
      </c>
    </row>
    <row r="9" spans="1:11" ht="18.75" customHeight="1" x14ac:dyDescent="0.15">
      <c r="A9" s="20" t="s">
        <v>4</v>
      </c>
      <c r="B9" s="13"/>
      <c r="C9" s="12"/>
      <c r="D9" s="14"/>
      <c r="E9" s="14"/>
      <c r="F9" s="14"/>
      <c r="G9" s="13"/>
      <c r="H9" s="36"/>
      <c r="I9" s="14"/>
    </row>
    <row r="10" spans="1:11" ht="18.75" customHeight="1" x14ac:dyDescent="0.15">
      <c r="A10" s="22"/>
      <c r="B10" s="26" t="s">
        <v>12</v>
      </c>
      <c r="C10" s="16"/>
      <c r="D10" s="16"/>
      <c r="E10" s="16"/>
      <c r="F10" s="33" t="s">
        <v>21</v>
      </c>
      <c r="G10" s="73">
        <f>G11</f>
        <v>0</v>
      </c>
      <c r="H10" s="35" t="s">
        <v>14</v>
      </c>
      <c r="I10" s="33" t="s">
        <v>16</v>
      </c>
    </row>
    <row r="11" spans="1:11" ht="18.75" customHeight="1" x14ac:dyDescent="0.15">
      <c r="A11" s="22"/>
      <c r="B11" s="24"/>
      <c r="C11" s="28" t="s">
        <v>19</v>
      </c>
      <c r="D11" s="29"/>
      <c r="E11" s="27"/>
      <c r="F11" s="34" t="s">
        <v>79</v>
      </c>
      <c r="G11" s="72">
        <f>IFERROR(SUM('MPS(input)'!Q12:Q61),"0.0")</f>
        <v>0</v>
      </c>
      <c r="H11" s="35" t="s">
        <v>14</v>
      </c>
      <c r="I11" s="33" t="s">
        <v>16</v>
      </c>
    </row>
    <row r="12" spans="1:11" ht="18.75" customHeight="1" x14ac:dyDescent="0.15">
      <c r="A12" s="20" t="s">
        <v>5</v>
      </c>
      <c r="B12" s="12"/>
      <c r="C12" s="12"/>
      <c r="D12" s="12"/>
      <c r="E12" s="13"/>
      <c r="F12" s="14"/>
      <c r="G12" s="13"/>
      <c r="H12" s="36"/>
      <c r="I12" s="14"/>
    </row>
    <row r="13" spans="1:11" ht="18.75" customHeight="1" x14ac:dyDescent="0.15">
      <c r="A13" s="22"/>
      <c r="B13" s="23" t="s">
        <v>13</v>
      </c>
      <c r="C13" s="17"/>
      <c r="D13" s="17"/>
      <c r="E13" s="17"/>
      <c r="F13" s="33" t="s">
        <v>21</v>
      </c>
      <c r="G13" s="73">
        <f>G14</f>
        <v>0</v>
      </c>
      <c r="H13" s="35" t="s">
        <v>14</v>
      </c>
      <c r="I13" s="33" t="s">
        <v>17</v>
      </c>
    </row>
    <row r="14" spans="1:11" ht="18.75" customHeight="1" x14ac:dyDescent="0.15">
      <c r="A14" s="21"/>
      <c r="B14" s="25"/>
      <c r="C14" s="71" t="s">
        <v>20</v>
      </c>
      <c r="D14" s="29"/>
      <c r="E14" s="27"/>
      <c r="F14" s="34" t="s">
        <v>79</v>
      </c>
      <c r="G14" s="72">
        <f>IFERROR(SUM('MPS(input)'!P15:P64),"0.0")</f>
        <v>0</v>
      </c>
      <c r="H14" s="35" t="s">
        <v>14</v>
      </c>
      <c r="I14" s="33" t="s">
        <v>17</v>
      </c>
    </row>
    <row r="15" spans="1:11" x14ac:dyDescent="0.15">
      <c r="A15" s="2"/>
      <c r="B15" s="2"/>
      <c r="C15" s="7"/>
      <c r="D15" s="2"/>
      <c r="E15" s="7"/>
      <c r="F15" s="9"/>
      <c r="G15" s="8"/>
      <c r="H15" s="8"/>
      <c r="I15" s="6"/>
    </row>
    <row r="16" spans="1:11" ht="21.75" customHeight="1" x14ac:dyDescent="0.15">
      <c r="E16" s="2" t="s">
        <v>8</v>
      </c>
      <c r="F16" s="4"/>
    </row>
    <row r="17" spans="5:8" ht="21.75" customHeight="1" x14ac:dyDescent="0.15">
      <c r="E17" s="95" t="s">
        <v>87</v>
      </c>
      <c r="F17" s="30">
        <v>1.51</v>
      </c>
      <c r="G17" s="30" t="s">
        <v>84</v>
      </c>
      <c r="H17" s="3"/>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MPS(input)</vt:lpstr>
      <vt:lpstr>PMS(calc_process)</vt:lpstr>
      <vt:lpstr>'MPS(input)'!Print_Area</vt:lpstr>
      <vt:lpstr>'PMS(calc_process)'!Print_Area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2017-09-07T08:50:06Z</cp:lastPrinted>
  <dcterms:created xsi:type="dcterms:W3CDTF">2012-01-13T02:28:29Z</dcterms:created>
  <dcterms:modified xsi:type="dcterms:W3CDTF">2018-08-13T13:02:09Z</dcterms:modified>
</cp:coreProperties>
</file>