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misako-otsuka\Desktop\"/>
    </mc:Choice>
  </mc:AlternateContent>
  <xr:revisionPtr revIDLastSave="0" documentId="13_ncr:1_{571D1898-94B0-4CD2-A997-B54DE2AC6E96}" xr6:coauthVersionLast="47" xr6:coauthVersionMax="47" xr10:uidLastSave="{00000000-0000-0000-0000-000000000000}"/>
  <bookViews>
    <workbookView xWindow="-120" yWindow="-120" windowWidth="29040" windowHeight="15990" tabRatio="737" xr2:uid="{00000000-000D-0000-FFFF-FFFF00000000}"/>
  </bookViews>
  <sheets>
    <sheet name="PMS(input)" sheetId="30" r:id="rId1"/>
    <sheet name="PMS(input_separate)" sheetId="32" r:id="rId2"/>
    <sheet name="PMS(calc_process)" sheetId="31" r:id="rId3"/>
  </sheets>
  <definedNames>
    <definedName name="_xlnm.Print_Area" localSheetId="2">'PMS(calc_process)'!$A$1:$I$28</definedName>
    <definedName name="_xlnm.Print_Area" localSheetId="0">'PMS(input)'!$A$1:$K$32</definedName>
    <definedName name="_xlnm.Print_Area" localSheetId="1">'PMS(input_separate)'!$A$1:$M$4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32" l="1"/>
  <c r="G10" i="32" s="1"/>
  <c r="F11" i="32"/>
  <c r="G11" i="32" s="1"/>
  <c r="C99" i="32"/>
  <c r="E180" i="32"/>
  <c r="E181" i="32"/>
  <c r="E182" i="32"/>
  <c r="E183" i="32"/>
  <c r="E184" i="32"/>
  <c r="E185" i="32"/>
  <c r="E186" i="32"/>
  <c r="E187" i="32"/>
  <c r="E188" i="32"/>
  <c r="E189" i="32"/>
  <c r="E190" i="32"/>
  <c r="E191" i="32"/>
  <c r="E192" i="32"/>
  <c r="E193" i="32"/>
  <c r="E194" i="32"/>
  <c r="E195" i="32"/>
  <c r="E196" i="32"/>
  <c r="E197" i="32"/>
  <c r="E198" i="32"/>
  <c r="E199" i="32"/>
  <c r="E200" i="32"/>
  <c r="E201" i="32"/>
  <c r="E202" i="32"/>
  <c r="E203" i="32"/>
  <c r="E204" i="32"/>
  <c r="E205" i="32"/>
  <c r="E206" i="32"/>
  <c r="E207" i="32"/>
  <c r="E208" i="32"/>
  <c r="E209" i="32"/>
  <c r="E210" i="32"/>
  <c r="E211" i="32"/>
  <c r="E212" i="32"/>
  <c r="E213" i="32"/>
  <c r="E214" i="32"/>
  <c r="E215" i="32"/>
  <c r="E216" i="32"/>
  <c r="E217" i="32"/>
  <c r="E218" i="32"/>
  <c r="E219" i="32"/>
  <c r="E220" i="32"/>
  <c r="E221" i="32"/>
  <c r="E222" i="32"/>
  <c r="E223" i="32"/>
  <c r="E224" i="32"/>
  <c r="E225" i="32"/>
  <c r="E226" i="32"/>
  <c r="E227" i="32"/>
  <c r="E228" i="32"/>
  <c r="E229" i="32"/>
  <c r="E230" i="32"/>
  <c r="E231" i="32"/>
  <c r="E232" i="32"/>
  <c r="E233" i="32"/>
  <c r="E234" i="32"/>
  <c r="E235" i="32"/>
  <c r="E236" i="32"/>
  <c r="E237" i="32"/>
  <c r="E238" i="32"/>
  <c r="E239" i="32"/>
  <c r="E240" i="32"/>
  <c r="E241" i="32"/>
  <c r="E242" i="32"/>
  <c r="E243" i="32"/>
  <c r="E244" i="32"/>
  <c r="E179" i="32"/>
  <c r="F21" i="32" l="1"/>
  <c r="G21" i="32" s="1"/>
  <c r="F20" i="32"/>
  <c r="G20" i="32" s="1"/>
  <c r="G108" i="32" l="1"/>
  <c r="G111" i="32"/>
  <c r="G112" i="32"/>
  <c r="G119" i="32"/>
  <c r="G120" i="32"/>
  <c r="G124" i="32"/>
  <c r="G127" i="32"/>
  <c r="G128" i="32"/>
  <c r="G135" i="32"/>
  <c r="G136" i="32"/>
  <c r="G140" i="32"/>
  <c r="G143" i="32"/>
  <c r="G144" i="32"/>
  <c r="G151" i="32"/>
  <c r="G152" i="32"/>
  <c r="G156" i="32"/>
  <c r="G160" i="32"/>
  <c r="G164" i="32"/>
  <c r="G167" i="32"/>
  <c r="G168" i="32"/>
  <c r="G104" i="32"/>
  <c r="I32" i="32"/>
  <c r="I36" i="32"/>
  <c r="I40" i="32"/>
  <c r="I44" i="32"/>
  <c r="I48" i="32"/>
  <c r="I51" i="32"/>
  <c r="I52" i="32"/>
  <c r="I55" i="32"/>
  <c r="I56" i="32"/>
  <c r="I59" i="32"/>
  <c r="I63" i="32"/>
  <c r="I64" i="32"/>
  <c r="I67" i="32"/>
  <c r="I68" i="32"/>
  <c r="I71" i="32"/>
  <c r="I72" i="32"/>
  <c r="I75" i="32"/>
  <c r="I76" i="32"/>
  <c r="I79" i="32"/>
  <c r="I80" i="32"/>
  <c r="I83" i="32"/>
  <c r="I84" i="32"/>
  <c r="I87" i="32"/>
  <c r="I88" i="32"/>
  <c r="I91" i="32"/>
  <c r="I92" i="32"/>
  <c r="I95" i="32"/>
  <c r="I30" i="32"/>
  <c r="G105" i="32"/>
  <c r="G106" i="32"/>
  <c r="G107" i="32"/>
  <c r="G109" i="32"/>
  <c r="G110" i="32"/>
  <c r="G113" i="32"/>
  <c r="G114" i="32"/>
  <c r="G115" i="32"/>
  <c r="G116" i="32"/>
  <c r="G117" i="32"/>
  <c r="G118" i="32"/>
  <c r="G121" i="32"/>
  <c r="G122" i="32"/>
  <c r="G123" i="32"/>
  <c r="G125" i="32"/>
  <c r="G126" i="32"/>
  <c r="G129" i="32"/>
  <c r="G130" i="32"/>
  <c r="G131" i="32"/>
  <c r="G132" i="32"/>
  <c r="G133" i="32"/>
  <c r="G134" i="32"/>
  <c r="G137" i="32"/>
  <c r="G138" i="32"/>
  <c r="G139" i="32"/>
  <c r="G141" i="32"/>
  <c r="G142" i="32"/>
  <c r="G145" i="32"/>
  <c r="G146" i="32"/>
  <c r="G147" i="32"/>
  <c r="G148" i="32"/>
  <c r="G149" i="32"/>
  <c r="G150" i="32"/>
  <c r="G153" i="32"/>
  <c r="G154" i="32"/>
  <c r="G155" i="32"/>
  <c r="G157" i="32"/>
  <c r="G158" i="32"/>
  <c r="G159" i="32"/>
  <c r="G161" i="32"/>
  <c r="G162" i="32"/>
  <c r="G163" i="32"/>
  <c r="G165" i="32"/>
  <c r="G166" i="32"/>
  <c r="G169" i="32"/>
  <c r="F181" i="32"/>
  <c r="F182" i="32"/>
  <c r="F183" i="32"/>
  <c r="F184" i="32"/>
  <c r="F185" i="32"/>
  <c r="F186" i="32"/>
  <c r="F187" i="32"/>
  <c r="F188" i="32"/>
  <c r="F189" i="32"/>
  <c r="F190" i="32"/>
  <c r="F191" i="32"/>
  <c r="F192" i="32"/>
  <c r="F193" i="32"/>
  <c r="F194" i="32"/>
  <c r="F195" i="32"/>
  <c r="F196" i="32"/>
  <c r="F197" i="32"/>
  <c r="F198" i="32"/>
  <c r="F199" i="32"/>
  <c r="F200" i="32"/>
  <c r="F201" i="32"/>
  <c r="F202" i="32"/>
  <c r="F203" i="32"/>
  <c r="F204" i="32"/>
  <c r="F205" i="32"/>
  <c r="F206" i="32"/>
  <c r="F207" i="32"/>
  <c r="F208" i="32"/>
  <c r="F209" i="32"/>
  <c r="F210" i="32"/>
  <c r="F211" i="32"/>
  <c r="F212" i="32"/>
  <c r="F213" i="32"/>
  <c r="F214" i="32"/>
  <c r="F215" i="32"/>
  <c r="F216" i="32"/>
  <c r="F217" i="32"/>
  <c r="F218" i="32"/>
  <c r="F219" i="32"/>
  <c r="F220" i="32"/>
  <c r="F221" i="32"/>
  <c r="F222" i="32"/>
  <c r="F223" i="32"/>
  <c r="F224" i="32"/>
  <c r="F225" i="32"/>
  <c r="F226" i="32"/>
  <c r="F227" i="32"/>
  <c r="F228" i="32"/>
  <c r="F229" i="32"/>
  <c r="F230" i="32"/>
  <c r="F231" i="32"/>
  <c r="F232" i="32"/>
  <c r="F233" i="32"/>
  <c r="F234" i="32"/>
  <c r="F235" i="32"/>
  <c r="F236" i="32"/>
  <c r="F237" i="32"/>
  <c r="F238" i="32"/>
  <c r="F239" i="32"/>
  <c r="F240" i="32"/>
  <c r="F241" i="32"/>
  <c r="F242" i="32"/>
  <c r="F243" i="32"/>
  <c r="F244" i="32"/>
  <c r="G170" i="32" l="1"/>
  <c r="I60" i="32"/>
  <c r="I47" i="32"/>
  <c r="I43" i="32"/>
  <c r="I39" i="32"/>
  <c r="I35" i="32"/>
  <c r="I31" i="32"/>
  <c r="I94" i="32"/>
  <c r="I90" i="32"/>
  <c r="I93" i="32"/>
  <c r="I89" i="32"/>
  <c r="I85" i="32"/>
  <c r="I81" i="32"/>
  <c r="I77" i="32"/>
  <c r="I73" i="32"/>
  <c r="I69" i="32"/>
  <c r="I65" i="32"/>
  <c r="I61" i="32"/>
  <c r="I57" i="32"/>
  <c r="I53" i="32"/>
  <c r="I49" i="32"/>
  <c r="I45" i="32"/>
  <c r="I41" i="32"/>
  <c r="I37" i="32"/>
  <c r="I33" i="32"/>
  <c r="I86" i="32"/>
  <c r="I82" i="32"/>
  <c r="I78" i="32"/>
  <c r="I74" i="32"/>
  <c r="I70" i="32"/>
  <c r="I66" i="32"/>
  <c r="I62" i="32"/>
  <c r="I58" i="32"/>
  <c r="I54" i="32"/>
  <c r="I50" i="32"/>
  <c r="I46" i="32"/>
  <c r="I42" i="32"/>
  <c r="I38" i="32"/>
  <c r="I34" i="32"/>
  <c r="F19" i="32"/>
  <c r="F9" i="32"/>
  <c r="G9" i="32" s="1"/>
  <c r="I96" i="32" l="1"/>
  <c r="F180" i="32"/>
  <c r="F179" i="32"/>
  <c r="F245" i="32" s="1"/>
  <c r="G19" i="32"/>
  <c r="G22" i="32" s="1"/>
  <c r="G13" i="31" l="1"/>
  <c r="G12" i="32"/>
  <c r="G9" i="31" s="1"/>
  <c r="G8" i="31" s="1"/>
  <c r="G12" i="31" l="1"/>
  <c r="G11" i="31" l="1"/>
  <c r="I1" i="31"/>
  <c r="G6" i="31" l="1"/>
  <c r="B27" i="30" s="1"/>
</calcChain>
</file>

<file path=xl/sharedStrings.xml><?xml version="1.0" encoding="utf-8"?>
<sst xmlns="http://schemas.openxmlformats.org/spreadsheetml/2006/main" count="350" uniqueCount="168">
  <si>
    <t>JCM_VN_F_PMS_ver02.0</t>
    <phoneticPr fontId="2"/>
  </si>
  <si>
    <r>
      <t xml:space="preserve">JCM Proposed Methodology Spreadsheet Form (Input Sheet) </t>
    </r>
    <r>
      <rPr>
        <b/>
        <sz val="12"/>
        <color indexed="9"/>
        <rFont val="Arial"/>
        <family val="2"/>
      </rPr>
      <t xml:space="preserve">[Attachment to Proposed Methodology Form]  </t>
    </r>
    <phoneticPr fontId="2"/>
  </si>
  <si>
    <r>
      <t xml:space="preserve">Table 1: Parameters to be monitored </t>
    </r>
    <r>
      <rPr>
        <b/>
        <i/>
        <sz val="14"/>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</si>
  <si>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</si>
  <si>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</si>
  <si>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</si>
  <si>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</si>
  <si>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</si>
  <si>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</si>
  <si>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</si>
  <si>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</si>
  <si>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</si>
  <si>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</si>
  <si>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</si>
  <si>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</si>
  <si>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</si>
  <si>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</si>
  <si>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</si>
  <si>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</si>
  <si>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</si>
  <si>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</si>
  <si>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</si>
  <si>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</si>
  <si>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FR</t>
    </r>
    <r>
      <rPr>
        <vertAlign val="subscript"/>
        <sz val="11"/>
        <color theme="1"/>
        <rFont val="Arial"/>
        <family val="2"/>
      </rPr>
      <t>P</t>
    </r>
    <r>
      <rPr>
        <i/>
        <vertAlign val="subscript"/>
        <sz val="11"/>
        <color theme="1"/>
        <rFont val="Arial"/>
        <family val="2"/>
      </rPr>
      <t>J,i,p</t>
    </r>
    <phoneticPr fontId="2"/>
  </si>
  <si>
    <r>
      <t xml:space="preserve">Total mass of project freight transported through the project land route </t>
    </r>
    <r>
      <rPr>
        <i/>
        <sz val="11"/>
        <color theme="1"/>
        <rFont val="Arial"/>
        <family val="2"/>
      </rPr>
      <t>i</t>
    </r>
    <r>
      <rPr>
        <sz val="11"/>
        <color theme="1"/>
        <rFont val="Arial"/>
        <family val="2"/>
      </rPr>
      <t xml:space="preserve"> during period </t>
    </r>
    <r>
      <rPr>
        <i/>
        <sz val="11"/>
        <color theme="1"/>
        <rFont val="Arial"/>
        <family val="2"/>
      </rPr>
      <t>p</t>
    </r>
    <phoneticPr fontId="2"/>
  </si>
  <si>
    <t>-</t>
    <phoneticPr fontId="2"/>
  </si>
  <si>
    <t>tonne/p</t>
    <phoneticPr fontId="2"/>
  </si>
  <si>
    <t>Option C</t>
    <phoneticPr fontId="2"/>
  </si>
  <si>
    <t>Monitored data</t>
    <phoneticPr fontId="2"/>
  </si>
  <si>
    <t>Collected from invoices of mass of freight transpoted for each transportation activity.</t>
    <phoneticPr fontId="2"/>
  </si>
  <si>
    <t>Each transportation</t>
    <phoneticPr fontId="2"/>
  </si>
  <si>
    <t>Monitored values are input on "MPS(input_separate)" sheet</t>
    <phoneticPr fontId="2"/>
  </si>
  <si>
    <r>
      <t>AD</t>
    </r>
    <r>
      <rPr>
        <i/>
        <vertAlign val="subscript"/>
        <sz val="11"/>
        <color theme="1"/>
        <rFont val="Arial"/>
        <family val="2"/>
      </rPr>
      <t>RE,land,i</t>
    </r>
    <phoneticPr fontId="2"/>
  </si>
  <si>
    <r>
      <t xml:space="preserve">One-way land transportation distance of the reference route </t>
    </r>
    <r>
      <rPr>
        <i/>
        <sz val="11"/>
        <color theme="1"/>
        <rFont val="Arial"/>
        <family val="2"/>
      </rPr>
      <t>i</t>
    </r>
    <phoneticPr fontId="2"/>
  </si>
  <si>
    <t>km</t>
    <phoneticPr fontId="2"/>
  </si>
  <si>
    <t>Option A</t>
    <phoneticPr fontId="2"/>
  </si>
  <si>
    <t>Published data</t>
    <phoneticPr fontId="2"/>
  </si>
  <si>
    <t>Collected from the published geographical data.</t>
    <phoneticPr fontId="2"/>
  </si>
  <si>
    <t>Each transportation</t>
  </si>
  <si>
    <r>
      <t>AD</t>
    </r>
    <r>
      <rPr>
        <i/>
        <vertAlign val="subscript"/>
        <sz val="11"/>
        <color theme="1"/>
        <rFont val="Arial"/>
        <family val="2"/>
      </rPr>
      <t>PJ,land,i</t>
    </r>
    <phoneticPr fontId="2"/>
  </si>
  <si>
    <r>
      <t xml:space="preserve">One-way land transportation distance of the project route </t>
    </r>
    <r>
      <rPr>
        <i/>
        <sz val="11"/>
        <color theme="1"/>
        <rFont val="Arial"/>
        <family val="2"/>
      </rPr>
      <t>i</t>
    </r>
    <phoneticPr fontId="2"/>
  </si>
  <si>
    <r>
      <t>FC</t>
    </r>
    <r>
      <rPr>
        <i/>
        <vertAlign val="subscript"/>
        <sz val="11"/>
        <color theme="1"/>
        <rFont val="Arial"/>
        <family val="2"/>
      </rPr>
      <t>ship,j,p</t>
    </r>
    <phoneticPr fontId="2"/>
  </si>
  <si>
    <r>
      <t xml:space="preserve">Fossil fuel consumption by cargo ships through the project water transportation activity </t>
    </r>
    <r>
      <rPr>
        <i/>
        <sz val="11"/>
        <color theme="1"/>
        <rFont val="Arial"/>
        <family val="2"/>
      </rPr>
      <t>j</t>
    </r>
    <r>
      <rPr>
        <sz val="11"/>
        <color theme="1"/>
        <rFont val="Arial"/>
        <family val="2"/>
      </rPr>
      <t xml:space="preserve"> during the period </t>
    </r>
    <r>
      <rPr>
        <i/>
        <sz val="11"/>
        <color theme="1"/>
        <rFont val="Arial"/>
        <family val="2"/>
      </rPr>
      <t>p</t>
    </r>
    <phoneticPr fontId="2"/>
  </si>
  <si>
    <t>mass or volume/p</t>
    <phoneticPr fontId="2"/>
  </si>
  <si>
    <t>Option B or Option C</t>
    <phoneticPr fontId="2"/>
  </si>
  <si>
    <t>[Option B]
Data is monitored from transaction evidence (e.g. invoices) from fuel supplier.
[Option C]
Fuel meter is applied for measurement of fuel consumption of the project ships.
Meter is certified in compliance with national/regional/international standards on fuel meter.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</si>
  <si>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t>[Option B]
Each transaction
[Option C]
Each transportation</t>
    <phoneticPr fontId="2"/>
  </si>
  <si>
    <r>
      <t>FR</t>
    </r>
    <r>
      <rPr>
        <i/>
        <vertAlign val="subscript"/>
        <sz val="11"/>
        <color theme="1"/>
        <rFont val="Arial"/>
        <family val="2"/>
      </rPr>
      <t>PJ,j,p</t>
    </r>
    <phoneticPr fontId="2"/>
  </si>
  <si>
    <r>
      <t xml:space="preserve">Total mass of project freight transported through the project water transportation activity </t>
    </r>
    <r>
      <rPr>
        <i/>
        <sz val="11"/>
        <color theme="1"/>
        <rFont val="Arial"/>
        <family val="2"/>
      </rPr>
      <t>j</t>
    </r>
    <r>
      <rPr>
        <sz val="11"/>
        <color theme="1"/>
        <rFont val="Arial"/>
        <family val="2"/>
      </rPr>
      <t xml:space="preserve"> during the period </t>
    </r>
    <r>
      <rPr>
        <i/>
        <sz val="11"/>
        <color theme="1"/>
        <rFont val="Arial"/>
        <family val="2"/>
      </rPr>
      <t>p</t>
    </r>
    <phoneticPr fontId="2"/>
  </si>
  <si>
    <t>Collected from invoices of mass of freight transpoted through each water transportation activity.</t>
    <phoneticPr fontId="2"/>
  </si>
  <si>
    <r>
      <t>FR</t>
    </r>
    <r>
      <rPr>
        <i/>
        <vertAlign val="subscript"/>
        <sz val="11"/>
        <color theme="1"/>
        <rFont val="Arial"/>
        <family val="2"/>
      </rPr>
      <t>all,j,p</t>
    </r>
    <phoneticPr fontId="2"/>
  </si>
  <si>
    <r>
      <t xml:space="preserve">Total mass of all freight transported through the project water transportation activity </t>
    </r>
    <r>
      <rPr>
        <i/>
        <sz val="11"/>
        <color theme="1"/>
        <rFont val="Arial"/>
        <family val="2"/>
      </rPr>
      <t>j</t>
    </r>
    <r>
      <rPr>
        <sz val="11"/>
        <color theme="1"/>
        <rFont val="Arial"/>
        <family val="2"/>
      </rPr>
      <t xml:space="preserve"> during the period </t>
    </r>
    <r>
      <rPr>
        <i/>
        <sz val="11"/>
        <color theme="1"/>
        <rFont val="Arial"/>
        <family val="2"/>
      </rPr>
      <t>p</t>
    </r>
    <phoneticPr fontId="2"/>
  </si>
  <si>
    <r>
      <t>AD</t>
    </r>
    <r>
      <rPr>
        <i/>
        <vertAlign val="subscript"/>
        <sz val="11"/>
        <color theme="1"/>
        <rFont val="Arial"/>
        <family val="2"/>
      </rPr>
      <t>PJ,water,j</t>
    </r>
    <phoneticPr fontId="2"/>
  </si>
  <si>
    <r>
      <t xml:space="preserve">One-way water transportation distance of the project activity </t>
    </r>
    <r>
      <rPr>
        <i/>
        <sz val="11"/>
        <color theme="1"/>
        <rFont val="Arial"/>
        <family val="2"/>
      </rPr>
      <t>j</t>
    </r>
    <phoneticPr fontId="2"/>
  </si>
  <si>
    <r>
      <t>EC</t>
    </r>
    <r>
      <rPr>
        <i/>
        <vertAlign val="subscript"/>
        <sz val="11"/>
        <color theme="1"/>
        <rFont val="Arial"/>
        <family val="2"/>
      </rPr>
      <t>container,j,p</t>
    </r>
    <phoneticPr fontId="2"/>
  </si>
  <si>
    <r>
      <t xml:space="preserve">Total electricity consumption by project reefer containers transported through the project water transportation activity </t>
    </r>
    <r>
      <rPr>
        <i/>
        <sz val="11"/>
        <color theme="1"/>
        <rFont val="Arial"/>
        <family val="2"/>
      </rPr>
      <t>j</t>
    </r>
    <r>
      <rPr>
        <sz val="11"/>
        <color theme="1"/>
        <rFont val="Arial"/>
        <family val="2"/>
      </rPr>
      <t xml:space="preserve"> during the period </t>
    </r>
    <r>
      <rPr>
        <i/>
        <sz val="11"/>
        <color theme="1"/>
        <rFont val="Arial"/>
        <family val="2"/>
      </rPr>
      <t>p</t>
    </r>
    <phoneticPr fontId="2"/>
  </si>
  <si>
    <t>MWh/p</t>
    <phoneticPr fontId="2"/>
  </si>
  <si>
    <t>Electricity meter is applied for measurement of electricity consumption of the project reefer containers.
Meter is certified in compliance with national/regional/international standards on fuel meter.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</si>
  <si>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r>
      <t xml:space="preserve">Table 2: Project-specific parameters to be fixed </t>
    </r>
    <r>
      <rPr>
        <b/>
        <i/>
        <sz val="14"/>
        <color indexed="8"/>
        <rFont val="Arial"/>
        <family val="2"/>
      </rPr>
      <t>ex ante</t>
    </r>
    <phoneticPr fontId="2"/>
  </si>
  <si>
    <r>
      <t>EF</t>
    </r>
    <r>
      <rPr>
        <i/>
        <vertAlign val="subscript"/>
        <sz val="11"/>
        <color theme="1"/>
        <rFont val="Arial"/>
        <family val="2"/>
      </rPr>
      <t>FR,land</t>
    </r>
    <phoneticPr fontId="2"/>
  </si>
  <si>
    <t>The default values provided in the CDM methodology “AM0090 Modal shift in transportation of cargo from road transportation to water or rail transportation Version 1.1.0”.</t>
    <phoneticPr fontId="2"/>
  </si>
  <si>
    <t>Values are input on "MPS(input_separate)" sheet</t>
    <phoneticPr fontId="2"/>
  </si>
  <si>
    <r>
      <t>NCV</t>
    </r>
    <r>
      <rPr>
        <i/>
        <vertAlign val="subscript"/>
        <sz val="11"/>
        <color theme="1"/>
        <rFont val="Arial"/>
        <family val="2"/>
      </rPr>
      <t>j</t>
    </r>
    <phoneticPr fontId="2"/>
  </si>
  <si>
    <r>
      <t xml:space="preserve">Net calorific value for fossil fuel used by cargo ships through the project water transportation activity </t>
    </r>
    <r>
      <rPr>
        <i/>
        <sz val="11"/>
        <color theme="1"/>
        <rFont val="Arial"/>
        <family val="2"/>
      </rPr>
      <t>j</t>
    </r>
    <phoneticPr fontId="2"/>
  </si>
  <si>
    <t>GJ/mass of volume</t>
    <phoneticPr fontId="2"/>
  </si>
  <si>
    <t>In the order of preference:
a)	Values provided by the fuel supplier;
b)	Measurement by the project participants;
c)	Reginal or national default values;
d)	IPCC default values provided in 2006 IPCC Guidelines on National GHG Inventories. Upper value is applied.</t>
    <phoneticPr fontId="2"/>
  </si>
  <si>
    <r>
      <t>EF</t>
    </r>
    <r>
      <rPr>
        <i/>
        <vertAlign val="subscript"/>
        <sz val="11"/>
        <color theme="1"/>
        <rFont val="Arial"/>
        <family val="2"/>
      </rPr>
      <t>fuel,j</t>
    </r>
    <phoneticPr fontId="2"/>
  </si>
  <si>
    <r>
      <t>tCO</t>
    </r>
    <r>
      <rPr>
        <vertAlign val="subscript"/>
        <sz val="11"/>
        <rFont val="Arial"/>
        <family val="2"/>
      </rPr>
      <t>2</t>
    </r>
    <r>
      <rPr>
        <sz val="11"/>
        <rFont val="Arial"/>
        <family val="2"/>
      </rPr>
      <t>/GJ</t>
    </r>
    <phoneticPr fontId="2"/>
  </si>
  <si>
    <r>
      <t>EF</t>
    </r>
    <r>
      <rPr>
        <i/>
        <vertAlign val="subscript"/>
        <sz val="11"/>
        <color theme="1"/>
        <rFont val="Arial"/>
        <family val="2"/>
      </rPr>
      <t>FR,water,j</t>
    </r>
    <phoneticPr fontId="2"/>
  </si>
  <si>
    <r>
      <t>tCO</t>
    </r>
    <r>
      <rPr>
        <vertAlign val="subscript"/>
        <sz val="11"/>
        <rFont val="Arial"/>
        <family val="2"/>
      </rPr>
      <t>2</t>
    </r>
    <r>
      <rPr>
        <sz val="11"/>
        <rFont val="Arial"/>
        <family val="2"/>
      </rPr>
      <t>/tonne-km</t>
    </r>
    <phoneticPr fontId="2"/>
  </si>
  <si>
    <t>The default values provided in the “Second IMO Greenhouse Gas Study 2009” issued by IMO.</t>
    <phoneticPr fontId="2"/>
  </si>
  <si>
    <r>
      <t>EF</t>
    </r>
    <r>
      <rPr>
        <i/>
        <vertAlign val="subscript"/>
        <sz val="11"/>
        <color theme="1"/>
        <rFont val="Arial"/>
        <family val="2"/>
      </rPr>
      <t>elec</t>
    </r>
    <phoneticPr fontId="2"/>
  </si>
  <si>
    <r>
      <t>tCO</t>
    </r>
    <r>
      <rPr>
        <vertAlign val="subscript"/>
        <sz val="11"/>
        <rFont val="Arial"/>
        <family val="2"/>
      </rPr>
      <t>2</t>
    </r>
    <r>
      <rPr>
        <sz val="11"/>
        <rFont val="Arial"/>
        <family val="2"/>
      </rPr>
      <t>/MWh</t>
    </r>
    <phoneticPr fontId="2"/>
  </si>
  <si>
    <t>The default values provided in the CDM methodological tool “Baseline, project and/or leakage emissions from electricity consumption and monitoring of electricity generation version 03.0”.</t>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</si>
  <si>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</si>
  <si>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b/>
        <vertAlign val="subscript"/>
        <sz val="14"/>
        <color indexed="9"/>
        <rFont val="Arial"/>
        <family val="2"/>
      </rPr>
      <t>2</t>
    </r>
    <r>
      <rPr>
        <b/>
        <sz val="14"/>
        <color indexed="9"/>
        <rFont val="Arial"/>
        <family val="2"/>
      </rPr>
      <t xml:space="preserve"> emission reductions</t>
    </r>
    <phoneticPr fontId="2"/>
  </si>
  <si>
    <r>
      <t>tCO</t>
    </r>
    <r>
      <rPr>
        <vertAlign val="subscript"/>
        <sz val="14"/>
        <color indexed="8"/>
        <rFont val="Arial"/>
        <family val="2"/>
      </rPr>
      <t>2</t>
    </r>
    <r>
      <rPr>
        <sz val="14"/>
        <color indexed="8"/>
        <rFont val="Arial"/>
        <family val="2"/>
      </rPr>
      <t>/p</t>
    </r>
    <phoneticPr fontId="2"/>
  </si>
  <si>
    <t>[Monitoring option]</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</si>
  <si>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</si>
  <si>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</si>
  <si>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</si>
  <si>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</si>
  <si>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 xml:space="preserve">Table 4:Calculaton of Reference Emissions </t>
    <phoneticPr fontId="26"/>
  </si>
  <si>
    <t>Indication number</t>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</si>
  <si>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</si>
  <si>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</si>
  <si>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t xml:space="preserve">Reference emissions </t>
    <phoneticPr fontId="26"/>
  </si>
  <si>
    <t>i</t>
    <phoneticPr fontId="2"/>
  </si>
  <si>
    <r>
      <t>FR</t>
    </r>
    <r>
      <rPr>
        <vertAlign val="subscript"/>
        <sz val="11"/>
        <rFont val="Arial"/>
        <family val="2"/>
      </rPr>
      <t>P</t>
    </r>
    <r>
      <rPr>
        <i/>
        <vertAlign val="subscript"/>
        <sz val="11"/>
        <rFont val="Arial"/>
        <family val="2"/>
      </rPr>
      <t>J,i,p</t>
    </r>
    <phoneticPr fontId="2"/>
  </si>
  <si>
    <r>
      <t>AD</t>
    </r>
    <r>
      <rPr>
        <i/>
        <vertAlign val="subscript"/>
        <sz val="11"/>
        <rFont val="Arial"/>
        <family val="2"/>
      </rPr>
      <t>RE,land,i</t>
    </r>
    <phoneticPr fontId="2"/>
  </si>
  <si>
    <r>
      <t>EF</t>
    </r>
    <r>
      <rPr>
        <i/>
        <vertAlign val="subscript"/>
        <sz val="11"/>
        <rFont val="Arial"/>
        <family val="2"/>
      </rPr>
      <t>FR,land</t>
    </r>
    <phoneticPr fontId="2"/>
  </si>
  <si>
    <r>
      <t>RE</t>
    </r>
    <r>
      <rPr>
        <i/>
        <vertAlign val="subscript"/>
        <sz val="11"/>
        <rFont val="Arial"/>
        <family val="2"/>
      </rPr>
      <t>p</t>
    </r>
    <phoneticPr fontId="2"/>
  </si>
  <si>
    <t>Description of data</t>
    <phoneticPr fontId="26"/>
  </si>
  <si>
    <t>Indication number of the land  transportation route</t>
    <phoneticPr fontId="2"/>
  </si>
  <si>
    <r>
      <t xml:space="preserve">Reference emissions during the period </t>
    </r>
    <r>
      <rPr>
        <i/>
        <sz val="11"/>
        <rFont val="Arial"/>
        <family val="2"/>
      </rPr>
      <t>p</t>
    </r>
    <phoneticPr fontId="2"/>
  </si>
  <si>
    <r>
      <t>tCO</t>
    </r>
    <r>
      <rPr>
        <vertAlign val="subscript"/>
        <sz val="11"/>
        <rFont val="Arial"/>
        <family val="2"/>
      </rPr>
      <t>2</t>
    </r>
    <r>
      <rPr>
        <sz val="11"/>
        <rFont val="Arial"/>
        <family val="2"/>
      </rPr>
      <t>/p</t>
    </r>
    <phoneticPr fontId="2"/>
  </si>
  <si>
    <t>Total</t>
    <phoneticPr fontId="2"/>
  </si>
  <si>
    <t>-</t>
  </si>
  <si>
    <t>Table 5:Calculation of Project Emissions for Land transportation</t>
    <phoneticPr fontId="2"/>
  </si>
  <si>
    <r>
      <t xml:space="preserve">Parameters
 to be monitored </t>
    </r>
    <r>
      <rPr>
        <b/>
        <i/>
        <sz val="11"/>
        <color theme="0"/>
        <rFont val="Arial"/>
        <family val="2"/>
      </rPr>
      <t>ex post</t>
    </r>
    <phoneticPr fontId="2"/>
  </si>
  <si>
    <r>
      <t>Project-specific parameters
 to be fixed</t>
    </r>
    <r>
      <rPr>
        <b/>
        <i/>
        <sz val="11"/>
        <color theme="0"/>
        <rFont val="Arial"/>
        <family val="2"/>
      </rPr>
      <t xml:space="preserve"> ex ante</t>
    </r>
    <phoneticPr fontId="2"/>
  </si>
  <si>
    <t>Project emissions</t>
    <phoneticPr fontId="2"/>
  </si>
  <si>
    <r>
      <t>AD</t>
    </r>
    <r>
      <rPr>
        <i/>
        <vertAlign val="subscript"/>
        <sz val="11"/>
        <rFont val="Arial"/>
        <family val="2"/>
      </rPr>
      <t>PJ,land,i</t>
    </r>
    <phoneticPr fontId="2"/>
  </si>
  <si>
    <r>
      <t>PE</t>
    </r>
    <r>
      <rPr>
        <i/>
        <vertAlign val="subscript"/>
        <sz val="11"/>
        <rFont val="Arial"/>
        <family val="2"/>
      </rPr>
      <t>land,p</t>
    </r>
    <phoneticPr fontId="2"/>
  </si>
  <si>
    <t>Project emissions from land transportation during the period p</t>
    <phoneticPr fontId="26"/>
  </si>
  <si>
    <t>Table 6:Calculation of Project Emissions for Water transportation (Option 1)</t>
    <phoneticPr fontId="2"/>
  </si>
  <si>
    <t>Use of Option 1</t>
    <phoneticPr fontId="2"/>
  </si>
  <si>
    <t>Yes</t>
  </si>
  <si>
    <t>j</t>
    <phoneticPr fontId="2"/>
  </si>
  <si>
    <r>
      <t>PE</t>
    </r>
    <r>
      <rPr>
        <i/>
        <vertAlign val="subscript"/>
        <sz val="11"/>
        <color theme="1"/>
        <rFont val="Arial"/>
        <family val="2"/>
      </rPr>
      <t>ship,p</t>
    </r>
    <phoneticPr fontId="2"/>
  </si>
  <si>
    <t>Indication number of water transportation activity</t>
    <phoneticPr fontId="2"/>
  </si>
  <si>
    <t>Project emissions from fossil fuel consumption by cargo ships during the period p</t>
    <phoneticPr fontId="26"/>
  </si>
  <si>
    <t>GJ/mass or volume</t>
    <phoneticPr fontId="2"/>
  </si>
  <si>
    <t>Table 7:Calculation of Project Emissions for Water transportation (Option 2)</t>
    <phoneticPr fontId="2"/>
  </si>
  <si>
    <t>Use of Option 2</t>
    <phoneticPr fontId="2"/>
  </si>
  <si>
    <r>
      <t>PE</t>
    </r>
    <r>
      <rPr>
        <i/>
        <vertAlign val="subscript"/>
        <sz val="11"/>
        <rFont val="Arial"/>
        <family val="2"/>
      </rPr>
      <t>ship,p</t>
    </r>
    <phoneticPr fontId="2"/>
  </si>
  <si>
    <t>Table 8:Calculation of Project Emissions for Electricity consumption by reefer containers</t>
    <phoneticPr fontId="2"/>
  </si>
  <si>
    <r>
      <t>PE</t>
    </r>
    <r>
      <rPr>
        <i/>
        <vertAlign val="subscript"/>
        <sz val="11"/>
        <color theme="1"/>
        <rFont val="Arial"/>
        <family val="2"/>
      </rPr>
      <t>container,p</t>
    </r>
    <phoneticPr fontId="2"/>
  </si>
  <si>
    <r>
      <t xml:space="preserve">Project emissions from electricity consumption by reefer containers transported through the project water transportation during the period </t>
    </r>
    <r>
      <rPr>
        <i/>
        <sz val="11"/>
        <color theme="1"/>
        <rFont val="Arial"/>
        <family val="2"/>
      </rPr>
      <t>p</t>
    </r>
    <phoneticPr fontId="26"/>
  </si>
  <si>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</si>
  <si>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</si>
  <si>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</si>
  <si>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</si>
  <si>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</si>
  <si>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Parameter</t>
  </si>
  <si>
    <r>
      <t xml:space="preserve">Emission reductions during the period </t>
    </r>
    <r>
      <rPr>
        <i/>
        <sz val="11"/>
        <color indexed="8"/>
        <rFont val="Arial"/>
        <family val="2"/>
      </rPr>
      <t>p</t>
    </r>
    <phoneticPr fontId="2"/>
  </si>
  <si>
    <t>N/A</t>
    <phoneticPr fontId="2"/>
  </si>
  <si>
    <r>
      <t>tCO</t>
    </r>
    <r>
      <rPr>
        <vertAlign val="subscript"/>
        <sz val="11"/>
        <color indexed="8"/>
        <rFont val="Arial"/>
        <family val="2"/>
      </rPr>
      <t>2</t>
    </r>
    <r>
      <rPr>
        <sz val="11"/>
        <color indexed="8"/>
        <rFont val="Arial"/>
        <family val="2"/>
      </rPr>
      <t>/p</t>
    </r>
    <phoneticPr fontId="2"/>
  </si>
  <si>
    <r>
      <t>ER</t>
    </r>
    <r>
      <rPr>
        <i/>
        <vertAlign val="subscript"/>
        <sz val="11"/>
        <color rgb="FF000000"/>
        <rFont val="Arial"/>
        <family val="2"/>
      </rPr>
      <t>p</t>
    </r>
    <phoneticPr fontId="2"/>
  </si>
  <si>
    <t>2. Calculations for reference emissions</t>
    <phoneticPr fontId="2"/>
  </si>
  <si>
    <r>
      <t xml:space="preserve">Reference emissions during the period </t>
    </r>
    <r>
      <rPr>
        <i/>
        <sz val="11"/>
        <color indexed="8"/>
        <rFont val="Arial"/>
        <family val="2"/>
      </rPr>
      <t>p</t>
    </r>
    <phoneticPr fontId="2"/>
  </si>
  <si>
    <t>diesel fuel</t>
    <phoneticPr fontId="2"/>
  </si>
  <si>
    <r>
      <t>RE</t>
    </r>
    <r>
      <rPr>
        <i/>
        <vertAlign val="subscript"/>
        <sz val="11"/>
        <color rgb="FF000000"/>
        <rFont val="Arial"/>
        <family val="2"/>
      </rPr>
      <t>p</t>
    </r>
    <phoneticPr fontId="2"/>
  </si>
  <si>
    <r>
      <t xml:space="preserve">Reference emissions during the period </t>
    </r>
    <r>
      <rPr>
        <i/>
        <sz val="11"/>
        <color rgb="FF000000"/>
        <rFont val="Arial"/>
        <family val="2"/>
      </rPr>
      <t>p</t>
    </r>
    <phoneticPr fontId="2"/>
  </si>
  <si>
    <t>3. Calculations of the project emissions</t>
    <phoneticPr fontId="2"/>
  </si>
  <si>
    <r>
      <t xml:space="preserve">Project emissions during the period </t>
    </r>
    <r>
      <rPr>
        <i/>
        <sz val="11"/>
        <color indexed="8"/>
        <rFont val="Arial"/>
        <family val="2"/>
      </rPr>
      <t>p</t>
    </r>
    <phoneticPr fontId="2"/>
  </si>
  <si>
    <r>
      <t>PE</t>
    </r>
    <r>
      <rPr>
        <i/>
        <vertAlign val="subscript"/>
        <sz val="11"/>
        <color rgb="FF000000"/>
        <rFont val="Arial"/>
        <family val="2"/>
      </rPr>
      <t>p</t>
    </r>
    <phoneticPr fontId="2"/>
  </si>
  <si>
    <r>
      <t xml:space="preserve">Project emissions from land transportation during the period </t>
    </r>
    <r>
      <rPr>
        <i/>
        <sz val="11"/>
        <color rgb="FF000000"/>
        <rFont val="Arial"/>
        <family val="2"/>
      </rPr>
      <t>p</t>
    </r>
    <phoneticPr fontId="2"/>
  </si>
  <si>
    <r>
      <t>tCO</t>
    </r>
    <r>
      <rPr>
        <vertAlign val="subscript"/>
        <sz val="11"/>
        <color rgb="FF000000"/>
        <rFont val="Arial"/>
        <family val="2"/>
      </rPr>
      <t>2</t>
    </r>
    <r>
      <rPr>
        <sz val="11"/>
        <color indexed="8"/>
        <rFont val="Arial"/>
        <family val="2"/>
      </rPr>
      <t>/p</t>
    </r>
    <phoneticPr fontId="2"/>
  </si>
  <si>
    <r>
      <t>PE</t>
    </r>
    <r>
      <rPr>
        <i/>
        <vertAlign val="subscript"/>
        <sz val="11"/>
        <color rgb="FF000000"/>
        <rFont val="Arial"/>
        <family val="2"/>
      </rPr>
      <t>land,p</t>
    </r>
    <phoneticPr fontId="2"/>
  </si>
  <si>
    <r>
      <t xml:space="preserve">Project emissions from water transportation during the period </t>
    </r>
    <r>
      <rPr>
        <i/>
        <sz val="11"/>
        <color theme="1"/>
        <rFont val="Arial"/>
        <family val="2"/>
      </rPr>
      <t>p</t>
    </r>
    <phoneticPr fontId="2"/>
  </si>
  <si>
    <r>
      <t>PE</t>
    </r>
    <r>
      <rPr>
        <i/>
        <vertAlign val="subscript"/>
        <sz val="11"/>
        <color rgb="FF000000"/>
        <rFont val="Arial"/>
        <family val="2"/>
      </rPr>
      <t>marine,p</t>
    </r>
    <phoneticPr fontId="2"/>
  </si>
  <si>
    <t>[List of Default Values]</t>
    <phoneticPr fontId="2"/>
  </si>
  <si>
    <r>
      <t>EF</t>
    </r>
    <r>
      <rPr>
        <vertAlign val="subscript"/>
        <sz val="11"/>
        <color rgb="FF000000"/>
        <rFont val="Arial"/>
        <family val="2"/>
      </rPr>
      <t>FR,land</t>
    </r>
    <r>
      <rPr>
        <sz val="11"/>
        <color indexed="8"/>
        <rFont val="Arial"/>
        <family val="2"/>
      </rPr>
      <t xml:space="preserve"> (tCO</t>
    </r>
    <r>
      <rPr>
        <vertAlign val="subscript"/>
        <sz val="11"/>
        <color rgb="FF000000"/>
        <rFont val="Arial"/>
        <family val="2"/>
      </rPr>
      <t>2</t>
    </r>
    <r>
      <rPr>
        <sz val="11"/>
        <color indexed="8"/>
        <rFont val="Arial"/>
        <family val="2"/>
      </rPr>
      <t>/tonne-km)</t>
    </r>
    <phoneticPr fontId="2"/>
  </si>
  <si>
    <t>Type of cargo transported</t>
    <phoneticPr fontId="2"/>
  </si>
  <si>
    <t>Emission factor</t>
  </si>
  <si>
    <t>Perishable and semi-perishable foodstuff and canned food</t>
    <phoneticPr fontId="2"/>
  </si>
  <si>
    <r>
      <rPr>
        <sz val="11"/>
        <color theme="1"/>
        <rFont val="Arial"/>
        <family val="2"/>
      </rPr>
      <t>EF</t>
    </r>
    <r>
      <rPr>
        <vertAlign val="subscript"/>
        <sz val="11"/>
        <color theme="1"/>
        <rFont val="Arial"/>
        <family val="2"/>
      </rPr>
      <t>FR,water,j</t>
    </r>
    <r>
      <rPr>
        <sz val="11"/>
        <color theme="1"/>
        <rFont val="Arial"/>
        <family val="2"/>
      </rPr>
      <t xml:space="preserve"> (tCO</t>
    </r>
    <r>
      <rPr>
        <vertAlign val="subscript"/>
        <sz val="11"/>
        <color theme="1"/>
        <rFont val="Arial"/>
        <family val="2"/>
      </rPr>
      <t>2</t>
    </r>
    <r>
      <rPr>
        <sz val="11"/>
        <color theme="1"/>
        <rFont val="Arial"/>
        <family val="2"/>
      </rPr>
      <t>/tonne-km)</t>
    </r>
    <phoneticPr fontId="2"/>
  </si>
  <si>
    <t>Type of ship</t>
  </si>
  <si>
    <t>Size</t>
  </si>
  <si>
    <t>Container Ship</t>
    <phoneticPr fontId="2"/>
  </si>
  <si>
    <t>8,000 + TEU</t>
  </si>
  <si>
    <t>5,000 - 7,999 TEU</t>
  </si>
  <si>
    <t>3,000 - 4,999 TEU</t>
  </si>
  <si>
    <t>2,000 - 2,999 TEU</t>
  </si>
  <si>
    <t>1,000 - ,999 TEU</t>
  </si>
  <si>
    <t>0 - 999 TEU</t>
  </si>
  <si>
    <t>In the case of Option1, Energy-based approach, if fuel consumption for captive power generation</t>
    <phoneticPr fontId="2"/>
  </si>
  <si>
    <r>
      <t>tCO</t>
    </r>
    <r>
      <rPr>
        <vertAlign val="subscript"/>
        <sz val="11"/>
        <color rgb="FFFF0000"/>
        <rFont val="Arial"/>
        <family val="2"/>
      </rPr>
      <t>2</t>
    </r>
    <r>
      <rPr>
        <sz val="11"/>
        <rFont val="Arial"/>
        <family val="2"/>
      </rPr>
      <t>/GJ</t>
    </r>
    <phoneticPr fontId="2"/>
  </si>
  <si>
    <r>
      <t>tCO</t>
    </r>
    <r>
      <rPr>
        <vertAlign val="subscript"/>
        <sz val="11"/>
        <color rgb="FFFF0000"/>
        <rFont val="Arial"/>
        <family val="2"/>
      </rPr>
      <t>2</t>
    </r>
    <r>
      <rPr>
        <sz val="11"/>
        <rFont val="Arial"/>
        <family val="2"/>
      </rPr>
      <t>/MWh</t>
    </r>
    <phoneticPr fontId="2"/>
  </si>
  <si>
    <r>
      <t>is included in FC</t>
    </r>
    <r>
      <rPr>
        <vertAlign val="subscript"/>
        <sz val="14"/>
        <rFont val="Arial"/>
        <family val="2"/>
      </rPr>
      <t>ship,j,p</t>
    </r>
    <r>
      <rPr>
        <sz val="14"/>
        <rFont val="Arial"/>
        <family val="2"/>
      </rPr>
      <t>, then PE</t>
    </r>
    <r>
      <rPr>
        <i/>
        <vertAlign val="subscript"/>
        <sz val="14"/>
        <rFont val="Arial"/>
        <family val="2"/>
      </rPr>
      <t>container,p</t>
    </r>
    <r>
      <rPr>
        <sz val="14"/>
        <rFont val="Arial"/>
        <family val="2"/>
      </rPr>
      <t xml:space="preserve"> is calculated as zero.</t>
    </r>
    <phoneticPr fontId="2"/>
  </si>
  <si>
    <r>
      <t>CO</t>
    </r>
    <r>
      <rPr>
        <vertAlign val="subscript"/>
        <sz val="11"/>
        <rFont val="Arial"/>
        <family val="2"/>
      </rPr>
      <t>2</t>
    </r>
    <r>
      <rPr>
        <sz val="11"/>
        <rFont val="Arial"/>
        <family val="2"/>
      </rPr>
      <t xml:space="preserve"> emission factor for land transportation per freight tonne kilometres</t>
    </r>
    <phoneticPr fontId="2"/>
  </si>
  <si>
    <r>
      <t>CO</t>
    </r>
    <r>
      <rPr>
        <vertAlign val="subscript"/>
        <sz val="11"/>
        <rFont val="Arial"/>
        <family val="2"/>
      </rPr>
      <t>2</t>
    </r>
    <r>
      <rPr>
        <sz val="11"/>
        <rFont val="Arial"/>
        <family val="2"/>
      </rPr>
      <t xml:space="preserve"> emission factor for fossil fuel used by cargo ships through the project water transportation activity </t>
    </r>
    <r>
      <rPr>
        <i/>
        <sz val="11"/>
        <rFont val="Arial"/>
        <family val="2"/>
      </rPr>
      <t>j</t>
    </r>
    <phoneticPr fontId="26"/>
  </si>
  <si>
    <r>
      <t>CO</t>
    </r>
    <r>
      <rPr>
        <vertAlign val="subscript"/>
        <sz val="11"/>
        <rFont val="Arial"/>
        <family val="2"/>
      </rPr>
      <t>2</t>
    </r>
    <r>
      <rPr>
        <sz val="11"/>
        <rFont val="Arial"/>
        <family val="2"/>
      </rPr>
      <t xml:space="preserve"> emission factor for water transportation activity j per freight tonne kilometres</t>
    </r>
    <phoneticPr fontId="26"/>
  </si>
  <si>
    <r>
      <t>CO</t>
    </r>
    <r>
      <rPr>
        <vertAlign val="subscript"/>
        <sz val="11"/>
        <rFont val="Arial"/>
        <family val="2"/>
      </rPr>
      <t>2</t>
    </r>
    <r>
      <rPr>
        <sz val="11"/>
        <rFont val="Arial"/>
        <family val="2"/>
      </rPr>
      <t xml:space="preserve"> emission factor for consumed electricity from captive power generation</t>
    </r>
    <phoneticPr fontId="26"/>
  </si>
  <si>
    <r>
      <t>CO</t>
    </r>
    <r>
      <rPr>
        <vertAlign val="subscript"/>
        <sz val="11"/>
        <rFont val="Arial"/>
        <family val="2"/>
      </rPr>
      <t>2</t>
    </r>
    <r>
      <rPr>
        <sz val="11"/>
        <rFont val="Arial"/>
        <family val="2"/>
      </rPr>
      <t xml:space="preserve"> emission factor for fossil fuel used by cargo ships through the project water transportation activity </t>
    </r>
    <r>
      <rPr>
        <i/>
        <sz val="11"/>
        <rFont val="Arial"/>
        <family val="2"/>
      </rPr>
      <t>j</t>
    </r>
    <phoneticPr fontId="2"/>
  </si>
  <si>
    <r>
      <t>CO</t>
    </r>
    <r>
      <rPr>
        <vertAlign val="subscript"/>
        <sz val="11"/>
        <rFont val="Arial"/>
        <family val="2"/>
      </rPr>
      <t>2</t>
    </r>
    <r>
      <rPr>
        <sz val="11"/>
        <rFont val="Arial"/>
        <family val="2"/>
      </rPr>
      <t xml:space="preserve"> emission factor for water transportation activity </t>
    </r>
    <r>
      <rPr>
        <i/>
        <sz val="11"/>
        <rFont val="Arial"/>
        <family val="2"/>
      </rPr>
      <t>j</t>
    </r>
    <r>
      <rPr>
        <sz val="11"/>
        <rFont val="Arial"/>
        <family val="2"/>
      </rPr>
      <t xml:space="preserve"> per freight tonne kilometres</t>
    </r>
    <phoneticPr fontId="2"/>
  </si>
  <si>
    <r>
      <t>CO</t>
    </r>
    <r>
      <rPr>
        <vertAlign val="subscript"/>
        <sz val="11"/>
        <rFont val="Arial"/>
        <family val="2"/>
      </rPr>
      <t>2</t>
    </r>
    <r>
      <rPr>
        <sz val="11"/>
        <rFont val="Arial"/>
        <family val="2"/>
      </rPr>
      <t xml:space="preserve"> emission factor for consumed electricity from captive power generation</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</si>
</sst>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00000;[Red]\-#,##0.000000"/>
    <numFmt numFmtId="178" formatCode="#,##0.00_ ;[Red]\-#,##0.00\ "/>
    <numFmt numFmtId="179" formatCode="0.0"/>
  </numFmts>
  <fonts count="4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i/>
      <sz val="11"/>
      <color indexed="8"/>
      <name val="Arial"/>
      <family val="2"/>
    </font>
    <font>
      <sz val="14"/>
      <name val="Arial"/>
      <family val="2"/>
    </font>
    <font>
      <sz val="11"/>
      <color theme="1"/>
      <name val="Arial"/>
      <family val="2"/>
    </font>
    <font>
      <vertAlign val="subscript"/>
      <sz val="11"/>
      <name val="Arial"/>
      <family val="2"/>
    </font>
    <font>
      <i/>
      <vertAlign val="subscript"/>
      <sz val="11"/>
      <name val="Arial"/>
      <family val="2"/>
    </font>
    <font>
      <sz val="6"/>
      <name val="ＭＳ Ｐゴシック"/>
      <family val="3"/>
      <charset val="128"/>
      <scheme val="minor"/>
    </font>
    <font>
      <sz val="14"/>
      <color theme="1"/>
      <name val="Arial"/>
      <family val="2"/>
    </font>
    <font>
      <b/>
      <sz val="11"/>
      <color theme="0"/>
      <name val="Arial"/>
      <family val="2"/>
    </font>
    <font>
      <b/>
      <i/>
      <sz val="11"/>
      <color theme="0"/>
      <name val="Arial"/>
      <family val="2"/>
    </font>
    <font>
      <i/>
      <sz val="11"/>
      <color rgb="FF000000"/>
      <name val="Arial"/>
      <family val="2"/>
    </font>
    <font>
      <i/>
      <vertAlign val="subscript"/>
      <sz val="11"/>
      <color rgb="FF000000"/>
      <name val="Arial"/>
      <family val="2"/>
    </font>
    <font>
      <b/>
      <sz val="14"/>
      <name val="Arial"/>
      <family val="2"/>
    </font>
    <font>
      <vertAlign val="subscript"/>
      <sz val="11"/>
      <color rgb="FF000000"/>
      <name val="Arial"/>
      <family val="2"/>
    </font>
    <font>
      <i/>
      <sz val="11"/>
      <name val="Arial"/>
      <family val="2"/>
    </font>
    <font>
      <i/>
      <sz val="11"/>
      <color theme="1"/>
      <name val="Arial"/>
      <family val="2"/>
    </font>
    <font>
      <i/>
      <vertAlign val="subscript"/>
      <sz val="11"/>
      <color theme="1"/>
      <name val="Arial"/>
      <family val="2"/>
    </font>
    <font>
      <b/>
      <sz val="14"/>
      <color theme="1"/>
      <name val="Arial"/>
      <family val="2"/>
    </font>
    <font>
      <vertAlign val="subscript"/>
      <sz val="11"/>
      <color theme="1"/>
      <name val="Arial"/>
      <family val="2"/>
    </font>
    <font>
      <vertAlign val="subscript"/>
      <sz val="11"/>
      <color rgb="FFFF0000"/>
      <name val="Arial"/>
      <family val="2"/>
    </font>
    <font>
      <strike/>
      <sz val="11"/>
      <color rgb="FFFF0000"/>
      <name val="Arial"/>
      <family val="2"/>
    </font>
    <font>
      <vertAlign val="subscript"/>
      <sz val="14"/>
      <name val="Arial"/>
      <family val="2"/>
    </font>
    <font>
      <i/>
      <vertAlign val="subscript"/>
      <sz val="14"/>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top/>
      <bottom style="thin">
        <color indexed="23"/>
      </bottom>
      <diagonal/>
    </border>
    <border>
      <left/>
      <right/>
      <top style="thin">
        <color indexed="23"/>
      </top>
      <bottom/>
      <diagonal/>
    </border>
    <border>
      <left style="thin">
        <color indexed="23"/>
      </left>
      <right/>
      <top style="thin">
        <color indexed="23"/>
      </top>
      <bottom style="thin">
        <color indexed="23"/>
      </bottom>
      <diagonal/>
    </border>
    <border>
      <left style="thin">
        <color indexed="23"/>
      </left>
      <right style="thin">
        <color indexed="23"/>
      </right>
      <top/>
      <bottom/>
      <diagonal/>
    </border>
    <border>
      <left/>
      <right style="thin">
        <color indexed="23"/>
      </right>
      <top/>
      <bottom style="thin">
        <color indexed="23"/>
      </bottom>
      <diagonal/>
    </border>
    <border>
      <left/>
      <right/>
      <top style="thin">
        <color indexed="23"/>
      </top>
      <bottom style="thin">
        <color indexed="23"/>
      </bottom>
      <diagonal/>
    </border>
    <border>
      <left style="thin">
        <color theme="1" tint="0.34998626667073579"/>
      </left>
      <right style="thin">
        <color theme="1" tint="0.34998626667073579"/>
      </right>
      <top/>
      <bottom style="thin">
        <color indexed="64"/>
      </bottom>
      <diagonal/>
    </border>
    <border>
      <left style="thin">
        <color theme="1" tint="0.34998626667073579"/>
      </left>
      <right/>
      <top style="thin">
        <color theme="1" tint="0.34998626667073579"/>
      </top>
      <bottom style="thin">
        <color indexed="64"/>
      </bottom>
      <diagonal/>
    </border>
    <border>
      <left/>
      <right/>
      <top style="thin">
        <color theme="1" tint="0.34998626667073579"/>
      </top>
      <bottom style="thin">
        <color indexed="64"/>
      </bottom>
      <diagonal/>
    </border>
    <border>
      <left/>
      <right style="thin">
        <color theme="1" tint="0.34998626667073579"/>
      </right>
      <top style="thin">
        <color theme="1" tint="0.34998626667073579"/>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2" borderId="0" xfId="0" applyFont="1" applyFill="1">
      <alignment vertical="center"/>
    </xf>
    <xf numFmtId="0" fontId="7"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13" fillId="0" borderId="0" xfId="0" applyFont="1">
      <alignment vertical="center"/>
    </xf>
    <xf numFmtId="0" fontId="12" fillId="3" borderId="0" xfId="0" applyFont="1" applyFill="1">
      <alignment vertical="center"/>
    </xf>
    <xf numFmtId="0" fontId="6" fillId="3" borderId="0" xfId="0" applyFont="1" applyFill="1">
      <alignment vertical="center"/>
    </xf>
    <xf numFmtId="0" fontId="6" fillId="3" borderId="0" xfId="0" applyFont="1" applyFill="1" applyAlignment="1">
      <alignment horizontal="right" vertical="center"/>
    </xf>
    <xf numFmtId="0" fontId="10" fillId="4" borderId="1" xfId="0" applyFont="1" applyFill="1" applyBorder="1" applyAlignment="1">
      <alignment horizontal="center" vertical="center"/>
    </xf>
    <xf numFmtId="0" fontId="18" fillId="5" borderId="2" xfId="0" applyFont="1" applyFill="1" applyBorder="1">
      <alignment vertical="center"/>
    </xf>
    <xf numFmtId="0" fontId="16" fillId="0" borderId="6" xfId="0" applyFont="1" applyBorder="1">
      <alignment vertical="center"/>
    </xf>
    <xf numFmtId="0" fontId="3" fillId="4" borderId="6" xfId="0" applyFont="1" applyFill="1" applyBorder="1">
      <alignment vertical="center"/>
    </xf>
    <xf numFmtId="0" fontId="6" fillId="4" borderId="6" xfId="0" applyFont="1" applyFill="1" applyBorder="1">
      <alignment vertical="center"/>
    </xf>
    <xf numFmtId="0" fontId="6" fillId="4" borderId="6" xfId="0" applyFont="1" applyFill="1" applyBorder="1" applyAlignment="1">
      <alignment horizontal="center" vertical="center"/>
    </xf>
    <xf numFmtId="0" fontId="6"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6" xfId="0" applyFont="1" applyBorder="1" applyAlignment="1">
      <alignment horizontal="left" vertical="center"/>
    </xf>
    <xf numFmtId="0" fontId="6"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0" fontId="3" fillId="6" borderId="12" xfId="0" applyFont="1" applyFill="1" applyBorder="1">
      <alignment vertical="center"/>
    </xf>
    <xf numFmtId="0" fontId="3" fillId="5" borderId="7" xfId="0" applyFont="1" applyFill="1" applyBorder="1">
      <alignment vertical="center"/>
    </xf>
    <xf numFmtId="0" fontId="3" fillId="5" borderId="8" xfId="0" applyFont="1" applyFill="1" applyBorder="1">
      <alignment vertical="center"/>
    </xf>
    <xf numFmtId="0" fontId="3" fillId="5" borderId="9" xfId="0" applyFont="1" applyFill="1" applyBorder="1">
      <alignment vertical="center"/>
    </xf>
    <xf numFmtId="0" fontId="3" fillId="7" borderId="6" xfId="0" applyFont="1" applyFill="1" applyBorder="1">
      <alignment vertical="center"/>
    </xf>
    <xf numFmtId="0" fontId="23" fillId="2" borderId="1" xfId="0" applyFont="1" applyFill="1" applyBorder="1" applyAlignment="1" applyProtection="1">
      <alignment vertical="center" wrapText="1"/>
      <protection locked="0"/>
    </xf>
    <xf numFmtId="0" fontId="6" fillId="4" borderId="1" xfId="0" applyFont="1" applyFill="1" applyBorder="1" applyAlignment="1">
      <alignment horizontal="center" vertical="center" wrapText="1"/>
    </xf>
    <xf numFmtId="0" fontId="8" fillId="5" borderId="1" xfId="0" applyFont="1" applyFill="1" applyBorder="1" applyAlignment="1">
      <alignment vertical="center" wrapText="1"/>
    </xf>
    <xf numFmtId="38" fontId="8" fillId="2" borderId="1" xfId="1" applyFont="1" applyFill="1" applyBorder="1" applyAlignment="1">
      <alignment vertical="center" wrapText="1"/>
    </xf>
    <xf numFmtId="0" fontId="8" fillId="0" borderId="1" xfId="0" applyFont="1" applyBorder="1" applyAlignment="1">
      <alignment vertical="center" wrapText="1"/>
    </xf>
    <xf numFmtId="0" fontId="8" fillId="2" borderId="1" xfId="0" applyFont="1" applyFill="1" applyBorder="1" applyAlignment="1">
      <alignment vertical="center" wrapText="1"/>
    </xf>
    <xf numFmtId="38" fontId="8" fillId="2" borderId="1" xfId="1" quotePrefix="1" applyFont="1" applyFill="1" applyBorder="1" applyAlignment="1">
      <alignment vertical="center" wrapText="1"/>
    </xf>
    <xf numFmtId="0" fontId="27" fillId="0" borderId="0" xfId="0" applyFont="1" applyAlignment="1">
      <alignment vertical="center" wrapText="1"/>
    </xf>
    <xf numFmtId="0" fontId="28" fillId="4" borderId="3"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6" fillId="8" borderId="1" xfId="0" applyFont="1" applyFill="1" applyBorder="1" applyAlignment="1">
      <alignment horizontal="center" vertical="center" wrapText="1"/>
    </xf>
    <xf numFmtId="38" fontId="8" fillId="9" borderId="1" xfId="1" applyFont="1" applyFill="1" applyBorder="1" applyAlignment="1">
      <alignment horizontal="center" vertical="center" wrapText="1"/>
    </xf>
    <xf numFmtId="0" fontId="8" fillId="9" borderId="1" xfId="0" applyFont="1" applyFill="1" applyBorder="1" applyAlignment="1">
      <alignment horizontal="center" vertical="center" wrapText="1"/>
    </xf>
    <xf numFmtId="176" fontId="8" fillId="5" borderId="1" xfId="1" applyNumberFormat="1" applyFont="1" applyFill="1" applyBorder="1" applyAlignment="1">
      <alignment horizontal="center" vertical="center" wrapText="1"/>
    </xf>
    <xf numFmtId="0" fontId="6" fillId="8" borderId="17" xfId="0" applyFont="1" applyFill="1" applyBorder="1" applyAlignment="1">
      <alignment horizontal="center" vertical="center" wrapText="1"/>
    </xf>
    <xf numFmtId="0" fontId="23" fillId="0" borderId="0" xfId="0" applyFont="1" applyAlignment="1">
      <alignment vertical="center" wrapText="1"/>
    </xf>
    <xf numFmtId="0" fontId="28" fillId="4" borderId="18" xfId="0" applyFont="1" applyFill="1" applyBorder="1" applyAlignment="1">
      <alignment horizontal="center" vertical="center" wrapText="1"/>
    </xf>
    <xf numFmtId="0" fontId="28" fillId="8" borderId="14" xfId="0" applyFont="1" applyFill="1" applyBorder="1" applyAlignment="1">
      <alignment horizontal="center" vertical="center" wrapText="1"/>
    </xf>
    <xf numFmtId="0" fontId="8" fillId="9" borderId="0" xfId="0" applyFont="1" applyFill="1" applyAlignment="1">
      <alignment horizontal="center" vertical="center" wrapText="1"/>
    </xf>
    <xf numFmtId="0" fontId="22" fillId="0" borderId="0" xfId="0" applyFont="1" applyAlignment="1">
      <alignment vertical="center" wrapText="1"/>
    </xf>
    <xf numFmtId="0" fontId="3" fillId="4" borderId="21" xfId="0" applyFont="1" applyFill="1" applyBorder="1">
      <alignment vertical="center"/>
    </xf>
    <xf numFmtId="0" fontId="3" fillId="6" borderId="21" xfId="0" applyFont="1" applyFill="1" applyBorder="1">
      <alignment vertical="center"/>
    </xf>
    <xf numFmtId="0" fontId="32" fillId="0" borderId="0" xfId="0" applyFont="1">
      <alignment vertical="center"/>
    </xf>
    <xf numFmtId="177" fontId="8" fillId="2" borderId="1" xfId="1" applyNumberFormat="1" applyFont="1" applyFill="1" applyBorder="1" applyAlignment="1">
      <alignment vertical="center" wrapText="1"/>
    </xf>
    <xf numFmtId="0" fontId="7" fillId="7" borderId="6" xfId="0" applyFont="1" applyFill="1" applyBorder="1">
      <alignment vertical="center"/>
    </xf>
    <xf numFmtId="0" fontId="7" fillId="7" borderId="6" xfId="0" applyFont="1" applyFill="1" applyBorder="1" applyAlignment="1">
      <alignment horizontal="center" vertical="center"/>
    </xf>
    <xf numFmtId="0" fontId="3" fillId="7" borderId="6" xfId="0" applyFont="1" applyFill="1" applyBorder="1" applyAlignment="1">
      <alignment horizontal="left" vertical="center"/>
    </xf>
    <xf numFmtId="0" fontId="3" fillId="7" borderId="6" xfId="0" applyFont="1" applyFill="1" applyBorder="1" applyAlignment="1">
      <alignment vertical="center" wrapText="1"/>
    </xf>
    <xf numFmtId="177" fontId="8" fillId="5" borderId="1" xfId="1" applyNumberFormat="1" applyFont="1" applyFill="1" applyBorder="1" applyAlignment="1">
      <alignment horizontal="center" vertical="center" wrapText="1"/>
    </xf>
    <xf numFmtId="176" fontId="8" fillId="9" borderId="1" xfId="1" applyNumberFormat="1" applyFont="1" applyFill="1" applyBorder="1" applyAlignment="1">
      <alignment horizontal="center" vertical="center" wrapText="1"/>
    </xf>
    <xf numFmtId="38" fontId="27" fillId="0" borderId="0" xfId="1" applyFont="1" applyAlignment="1">
      <alignment vertical="center" wrapText="1"/>
    </xf>
    <xf numFmtId="38" fontId="3" fillId="0" borderId="6" xfId="1" applyFont="1" applyBorder="1">
      <alignment vertical="center"/>
    </xf>
    <xf numFmtId="38" fontId="3" fillId="0" borderId="6" xfId="1" applyFont="1" applyFill="1" applyBorder="1">
      <alignment vertical="center"/>
    </xf>
    <xf numFmtId="176" fontId="27" fillId="0" borderId="0" xfId="1" applyNumberFormat="1" applyFont="1" applyAlignment="1">
      <alignment vertical="center" wrapText="1"/>
    </xf>
    <xf numFmtId="178" fontId="27" fillId="0" borderId="0" xfId="0" applyNumberFormat="1" applyFont="1" applyAlignment="1">
      <alignment vertical="center" wrapText="1"/>
    </xf>
    <xf numFmtId="0" fontId="28" fillId="4" borderId="14" xfId="0" applyFont="1" applyFill="1" applyBorder="1" applyAlignment="1">
      <alignment horizontal="center" vertical="top" wrapText="1"/>
    </xf>
    <xf numFmtId="179" fontId="8" fillId="9" borderId="1" xfId="0"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0" fontId="8" fillId="9" borderId="1" xfId="0" applyFont="1" applyFill="1" applyBorder="1" applyAlignment="1">
      <alignment vertical="center" wrapText="1"/>
    </xf>
    <xf numFmtId="38" fontId="8" fillId="0" borderId="1" xfId="1" quotePrefix="1" applyFont="1" applyFill="1" applyBorder="1" applyAlignment="1">
      <alignment vertical="center" wrapText="1"/>
    </xf>
    <xf numFmtId="0" fontId="23" fillId="5" borderId="1" xfId="0" applyFont="1" applyFill="1" applyBorder="1" applyAlignment="1">
      <alignment horizontal="center" vertical="center" wrapText="1"/>
    </xf>
    <xf numFmtId="0" fontId="23" fillId="5" borderId="1" xfId="0" applyFont="1" applyFill="1" applyBorder="1" applyAlignment="1">
      <alignment horizontal="left" vertical="center" wrapText="1"/>
    </xf>
    <xf numFmtId="0" fontId="23" fillId="5" borderId="1" xfId="0" applyFont="1" applyFill="1" applyBorder="1" applyAlignment="1">
      <alignment vertical="center" wrapText="1"/>
    </xf>
    <xf numFmtId="0" fontId="37" fillId="0" borderId="0" xfId="0" applyFont="1">
      <alignment vertical="center"/>
    </xf>
    <xf numFmtId="0" fontId="27" fillId="0" borderId="0" xfId="0" applyFont="1">
      <alignment vertical="center"/>
    </xf>
    <xf numFmtId="0" fontId="23" fillId="5" borderId="1" xfId="0" quotePrefix="1" applyFont="1" applyFill="1" applyBorder="1" applyAlignment="1">
      <alignment horizontal="center" vertical="center" wrapText="1"/>
    </xf>
    <xf numFmtId="0" fontId="23" fillId="2" borderId="0" xfId="0" applyFont="1" applyFill="1">
      <alignment vertical="center"/>
    </xf>
    <xf numFmtId="0" fontId="6" fillId="4" borderId="1" xfId="0" applyFont="1" applyFill="1" applyBorder="1" applyAlignment="1">
      <alignment horizontal="center" vertical="center" wrapText="1"/>
    </xf>
    <xf numFmtId="0" fontId="40" fillId="0" borderId="1"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16" fillId="0" borderId="6" xfId="0" applyFont="1" applyBorder="1" applyAlignment="1">
      <alignment vertical="center" wrapText="1"/>
    </xf>
    <xf numFmtId="0" fontId="10" fillId="4"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23" fillId="5" borderId="1" xfId="0" applyFont="1" applyFill="1" applyBorder="1" applyAlignment="1">
      <alignment vertical="center" wrapText="1"/>
    </xf>
    <xf numFmtId="0" fontId="23" fillId="0" borderId="1" xfId="0" applyFont="1" applyBorder="1" applyAlignment="1">
      <alignment horizontal="left" vertical="center" wrapText="1"/>
    </xf>
    <xf numFmtId="0" fontId="28" fillId="8" borderId="14" xfId="0" applyFont="1" applyFill="1" applyBorder="1" applyAlignment="1">
      <alignment horizontal="center" vertical="center" wrapText="1"/>
    </xf>
    <xf numFmtId="0" fontId="28" fillId="8" borderId="15"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6" fillId="8" borderId="0" xfId="0" applyFont="1" applyFill="1" applyAlignment="1">
      <alignment horizontal="center" vertical="center" wrapText="1"/>
    </xf>
    <xf numFmtId="0" fontId="28" fillId="4" borderId="17"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3"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8" fillId="4" borderId="3" xfId="0" applyFont="1" applyFill="1" applyBorder="1" applyAlignment="1">
      <alignment horizontal="center" vertical="center"/>
    </xf>
    <xf numFmtId="0" fontId="28" fillId="4" borderId="13" xfId="0" applyFont="1" applyFill="1" applyBorder="1" applyAlignment="1">
      <alignment horizontal="center" vertical="center"/>
    </xf>
    <xf numFmtId="0" fontId="11" fillId="3" borderId="0" xfId="0" applyFont="1" applyFill="1" applyAlignment="1">
      <alignment vertical="center"/>
    </xf>
    <xf numFmtId="0" fontId="9" fillId="3" borderId="0" xfId="0" applyFont="1" applyFill="1" applyAlignment="1">
      <alignment horizontal="right" vertical="center"/>
    </xf>
    <xf numFmtId="0" fontId="11" fillId="3" borderId="0" xfId="0" applyFont="1" applyFill="1" applyAlignment="1">
      <alignment horizontal="right" vertical="center"/>
    </xf>
    <xf numFmtId="0" fontId="3"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5" borderId="9" xfId="0" applyFont="1" applyFill="1" applyBorder="1" applyAlignment="1">
      <alignment horizontal="left" vertical="top" wrapText="1"/>
    </xf>
    <xf numFmtId="0" fontId="23" fillId="5" borderId="22" xfId="0" applyFont="1" applyFill="1" applyBorder="1" applyAlignment="1">
      <alignment horizontal="left" vertical="top" wrapText="1"/>
    </xf>
    <xf numFmtId="0" fontId="23" fillId="5" borderId="23" xfId="0" applyFont="1" applyFill="1" applyBorder="1" applyAlignment="1">
      <alignment horizontal="left" vertical="top" wrapText="1"/>
    </xf>
    <xf numFmtId="0" fontId="23" fillId="5" borderId="24" xfId="0" applyFont="1" applyFill="1" applyBorder="1" applyAlignment="1">
      <alignment horizontal="left" vertical="top" wrapText="1"/>
    </xf>
    <xf numFmtId="0" fontId="3" fillId="7" borderId="10" xfId="0" applyFont="1" applyFill="1" applyBorder="1" applyAlignment="1">
      <alignment horizontal="left" vertical="top"/>
    </xf>
    <xf numFmtId="0" fontId="3" fillId="7" borderId="12" xfId="0" applyFont="1" applyFill="1" applyBorder="1" applyAlignment="1">
      <alignment horizontal="left" vertical="top"/>
    </xf>
    <xf numFmtId="0" fontId="3" fillId="7" borderId="11" xfId="0" applyFont="1" applyFill="1" applyBorder="1" applyAlignment="1">
      <alignment horizontal="left" vertical="top"/>
    </xf>
    <xf numFmtId="0" fontId="22" fillId="0" borderId="0" xfId="0" applyFont="1">
      <alignment vertical="center"/>
    </xf>
    <xf numFmtId="0" fontId="8" fillId="5" borderId="1" xfId="0"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2"/>
  <sheetViews>
    <sheetView showGridLines="0" tabSelected="1" zoomScale="80" zoomScaleNormal="80" workbookViewId="0"/>
  </sheetViews>
  <sheetFormatPr defaultColWidth="9" defaultRowHeight="14.25" x14ac:dyDescent="0.15"/>
  <cols>
    <col min="1" max="1" width="3.625" style="1" customWidth="1"/>
    <col min="2" max="2" width="15.625" style="1" customWidth="1"/>
    <col min="3" max="3" width="16.875" style="1" customWidth="1"/>
    <col min="4" max="4" width="55.875" style="1" customWidth="1"/>
    <col min="5" max="5" width="14.125" style="1" customWidth="1"/>
    <col min="6" max="6" width="13.125" style="1" customWidth="1"/>
    <col min="7" max="7" width="15.5" style="1" customWidth="1"/>
    <col min="8" max="8" width="21.375" style="1" customWidth="1"/>
    <col min="9" max="9" width="86.375" style="1" customWidth="1"/>
    <col min="10" max="10" width="16.25" style="1" customWidth="1"/>
    <col min="11" max="11" width="29.375" style="1" customWidth="1"/>
    <col min="12" max="16384" width="9" style="1"/>
  </cols>
  <sheetData>
    <row r="1" spans="1:11" x14ac:dyDescent="0.15">
      <c r="K1" s="12" t="s">
        <v>0</v>
      </c>
    </row>
    <row r="2" spans="1:11" ht="20.25" x14ac:dyDescent="0.15">
      <c r="A2" s="14" t="s">
        <v>1</v>
      </c>
      <c r="B2" s="15"/>
      <c r="C2" s="15"/>
      <c r="D2" s="15"/>
      <c r="E2" s="15"/>
      <c r="F2" s="15"/>
      <c r="G2" s="15"/>
      <c r="H2" s="15"/>
      <c r="I2" s="15"/>
      <c r="J2" s="15"/>
      <c r="K2" s="16"/>
    </row>
    <row r="4" spans="1:11" ht="18.75" x14ac:dyDescent="0.15">
      <c r="A4" s="13" t="s">
        <v>2</v>
      </c>
      <c r="B4" s="4"/>
    </row>
    <row r="5" spans="1:11" ht="15" x14ac:dyDescent="0.15">
      <c r="A5" s="4"/>
      <c r="B5" s="38" t="s">
        <v>3</v>
      </c>
      <c r="C5" s="38" t="s">
        <v>4</v>
      </c>
      <c r="D5" s="38" t="s">
        <v>5</v>
      </c>
      <c r="E5" s="38" t="s">
        <v>6</v>
      </c>
      <c r="F5" s="38" t="s">
        <v>7</v>
      </c>
      <c r="G5" s="38" t="s">
        <v>8</v>
      </c>
      <c r="H5" s="38" t="s">
        <v>9</v>
      </c>
      <c r="I5" s="38" t="s">
        <v>10</v>
      </c>
      <c r="J5" s="38" t="s">
        <v>11</v>
      </c>
      <c r="K5" s="38" t="s">
        <v>12</v>
      </c>
    </row>
    <row r="6" spans="1:11" s="9" customFormat="1" ht="30" x14ac:dyDescent="0.15">
      <c r="B6" s="38" t="s">
        <v>13</v>
      </c>
      <c r="C6" s="38" t="s">
        <v>14</v>
      </c>
      <c r="D6" s="38" t="s">
        <v>15</v>
      </c>
      <c r="E6" s="38" t="s">
        <v>16</v>
      </c>
      <c r="F6" s="38" t="s">
        <v>17</v>
      </c>
      <c r="G6" s="38" t="s">
        <v>18</v>
      </c>
      <c r="H6" s="38" t="s">
        <v>19</v>
      </c>
      <c r="I6" s="38" t="s">
        <v>20</v>
      </c>
      <c r="J6" s="38" t="s">
        <v>21</v>
      </c>
      <c r="K6" s="38" t="s">
        <v>22</v>
      </c>
    </row>
    <row r="7" spans="1:11" ht="53.1" customHeight="1" x14ac:dyDescent="0.15">
      <c r="B7" s="84">
        <v>1</v>
      </c>
      <c r="C7" s="81" t="s">
        <v>23</v>
      </c>
      <c r="D7" s="81" t="s">
        <v>24</v>
      </c>
      <c r="E7" s="39" t="s">
        <v>25</v>
      </c>
      <c r="F7" s="39" t="s">
        <v>26</v>
      </c>
      <c r="G7" s="41" t="s">
        <v>27</v>
      </c>
      <c r="H7" s="41" t="s">
        <v>28</v>
      </c>
      <c r="I7" s="42" t="s">
        <v>29</v>
      </c>
      <c r="J7" s="42" t="s">
        <v>30</v>
      </c>
      <c r="K7" s="37" t="s">
        <v>31</v>
      </c>
    </row>
    <row r="8" spans="1:11" ht="53.1" customHeight="1" x14ac:dyDescent="0.15">
      <c r="B8" s="84">
        <v>2</v>
      </c>
      <c r="C8" s="81" t="s">
        <v>32</v>
      </c>
      <c r="D8" s="81" t="s">
        <v>33</v>
      </c>
      <c r="E8" s="39" t="s">
        <v>25</v>
      </c>
      <c r="F8" s="39" t="s">
        <v>34</v>
      </c>
      <c r="G8" s="41" t="s">
        <v>35</v>
      </c>
      <c r="H8" s="41" t="s">
        <v>36</v>
      </c>
      <c r="I8" s="43" t="s">
        <v>37</v>
      </c>
      <c r="J8" s="40" t="s">
        <v>38</v>
      </c>
      <c r="K8" s="37" t="s">
        <v>31</v>
      </c>
    </row>
    <row r="9" spans="1:11" ht="53.1" customHeight="1" x14ac:dyDescent="0.15">
      <c r="B9" s="84">
        <v>3</v>
      </c>
      <c r="C9" s="81" t="s">
        <v>39</v>
      </c>
      <c r="D9" s="81" t="s">
        <v>40</v>
      </c>
      <c r="E9" s="39" t="s">
        <v>25</v>
      </c>
      <c r="F9" s="39" t="s">
        <v>34</v>
      </c>
      <c r="G9" s="41" t="s">
        <v>35</v>
      </c>
      <c r="H9" s="41" t="s">
        <v>36</v>
      </c>
      <c r="I9" s="43" t="s">
        <v>37</v>
      </c>
      <c r="J9" s="40" t="s">
        <v>38</v>
      </c>
      <c r="K9" s="37" t="s">
        <v>31</v>
      </c>
    </row>
    <row r="10" spans="1:11" ht="156.75" x14ac:dyDescent="0.15">
      <c r="B10" s="84">
        <v>4</v>
      </c>
      <c r="C10" s="81" t="s">
        <v>41</v>
      </c>
      <c r="D10" s="81" t="s">
        <v>42</v>
      </c>
      <c r="E10" s="39" t="s">
        <v>25</v>
      </c>
      <c r="F10" s="39" t="s">
        <v>43</v>
      </c>
      <c r="G10" s="41" t="s">
        <v>44</v>
      </c>
      <c r="H10" s="41" t="s">
        <v>28</v>
      </c>
      <c r="I10" s="43" t="s">
        <v>45</v>
      </c>
      <c r="J10" s="40" t="s">
        <v>46</v>
      </c>
      <c r="K10" s="37" t="s">
        <v>31</v>
      </c>
    </row>
    <row r="11" spans="1:11" ht="53.1" customHeight="1" x14ac:dyDescent="0.15">
      <c r="B11" s="84">
        <v>5</v>
      </c>
      <c r="C11" s="80" t="s">
        <v>47</v>
      </c>
      <c r="D11" s="81" t="s">
        <v>48</v>
      </c>
      <c r="E11" s="39" t="s">
        <v>25</v>
      </c>
      <c r="F11" s="39" t="s">
        <v>26</v>
      </c>
      <c r="G11" s="41" t="s">
        <v>27</v>
      </c>
      <c r="H11" s="41" t="s">
        <v>28</v>
      </c>
      <c r="I11" s="78" t="s">
        <v>49</v>
      </c>
      <c r="J11" s="40" t="s">
        <v>38</v>
      </c>
      <c r="K11" s="37" t="s">
        <v>31</v>
      </c>
    </row>
    <row r="12" spans="1:11" ht="53.1" customHeight="1" x14ac:dyDescent="0.15">
      <c r="B12" s="84">
        <v>6</v>
      </c>
      <c r="C12" s="81" t="s">
        <v>50</v>
      </c>
      <c r="D12" s="81" t="s">
        <v>51</v>
      </c>
      <c r="E12" s="39" t="s">
        <v>25</v>
      </c>
      <c r="F12" s="39" t="s">
        <v>26</v>
      </c>
      <c r="G12" s="41" t="s">
        <v>27</v>
      </c>
      <c r="H12" s="41" t="s">
        <v>28</v>
      </c>
      <c r="I12" s="78" t="s">
        <v>49</v>
      </c>
      <c r="J12" s="41" t="s">
        <v>38</v>
      </c>
      <c r="K12" s="37" t="s">
        <v>31</v>
      </c>
    </row>
    <row r="13" spans="1:11" ht="53.1" customHeight="1" x14ac:dyDescent="0.15">
      <c r="B13" s="84">
        <v>7</v>
      </c>
      <c r="C13" s="80" t="s">
        <v>52</v>
      </c>
      <c r="D13" s="81" t="s">
        <v>53</v>
      </c>
      <c r="E13" s="39" t="s">
        <v>25</v>
      </c>
      <c r="F13" s="39" t="s">
        <v>34</v>
      </c>
      <c r="G13" s="41" t="s">
        <v>35</v>
      </c>
      <c r="H13" s="41" t="s">
        <v>36</v>
      </c>
      <c r="I13" s="41" t="s">
        <v>37</v>
      </c>
      <c r="J13" s="41" t="s">
        <v>38</v>
      </c>
      <c r="K13" s="37" t="s">
        <v>31</v>
      </c>
    </row>
    <row r="14" spans="1:11" ht="111" customHeight="1" x14ac:dyDescent="0.15">
      <c r="B14" s="84">
        <v>8</v>
      </c>
      <c r="C14" s="81" t="s">
        <v>54</v>
      </c>
      <c r="D14" s="81" t="s">
        <v>55</v>
      </c>
      <c r="E14" s="39" t="s">
        <v>25</v>
      </c>
      <c r="F14" s="39" t="s">
        <v>56</v>
      </c>
      <c r="G14" s="41" t="s">
        <v>27</v>
      </c>
      <c r="H14" s="41" t="s">
        <v>28</v>
      </c>
      <c r="I14" s="41" t="s">
        <v>57</v>
      </c>
      <c r="J14" s="41" t="s">
        <v>38</v>
      </c>
      <c r="K14" s="37" t="s">
        <v>31</v>
      </c>
    </row>
    <row r="15" spans="1:11" ht="8.25" customHeight="1" x14ac:dyDescent="0.15"/>
    <row r="16" spans="1:11" ht="20.100000000000001" customHeight="1" x14ac:dyDescent="0.15">
      <c r="A16" s="13" t="s">
        <v>58</v>
      </c>
    </row>
    <row r="17" spans="1:11" ht="20.100000000000001" customHeight="1" x14ac:dyDescent="0.15">
      <c r="B17" s="38" t="s">
        <v>3</v>
      </c>
      <c r="C17" s="86" t="s">
        <v>4</v>
      </c>
      <c r="D17" s="86"/>
      <c r="E17" s="38" t="s">
        <v>5</v>
      </c>
      <c r="F17" s="38" t="s">
        <v>6</v>
      </c>
      <c r="G17" s="86" t="s">
        <v>7</v>
      </c>
      <c r="H17" s="86"/>
      <c r="I17" s="86"/>
      <c r="J17" s="86" t="s">
        <v>8</v>
      </c>
      <c r="K17" s="86"/>
    </row>
    <row r="18" spans="1:11" ht="39" customHeight="1" x14ac:dyDescent="0.15">
      <c r="B18" s="38" t="s">
        <v>14</v>
      </c>
      <c r="C18" s="86" t="s">
        <v>15</v>
      </c>
      <c r="D18" s="86"/>
      <c r="E18" s="38" t="s">
        <v>16</v>
      </c>
      <c r="F18" s="38" t="s">
        <v>17</v>
      </c>
      <c r="G18" s="86" t="s">
        <v>19</v>
      </c>
      <c r="H18" s="86"/>
      <c r="I18" s="86"/>
      <c r="J18" s="86" t="s">
        <v>22</v>
      </c>
      <c r="K18" s="86"/>
    </row>
    <row r="19" spans="1:11" ht="68.25" customHeight="1" x14ac:dyDescent="0.15">
      <c r="B19" s="81" t="s">
        <v>59</v>
      </c>
      <c r="C19" s="124" t="s">
        <v>161</v>
      </c>
      <c r="D19" s="124"/>
      <c r="E19" s="62"/>
      <c r="F19" s="39" t="s">
        <v>69</v>
      </c>
      <c r="G19" s="89" t="s">
        <v>60</v>
      </c>
      <c r="H19" s="89"/>
      <c r="I19" s="89"/>
      <c r="J19" s="87"/>
      <c r="K19" s="88"/>
    </row>
    <row r="20" spans="1:11" ht="112.5" customHeight="1" x14ac:dyDescent="0.15">
      <c r="B20" s="81" t="s">
        <v>62</v>
      </c>
      <c r="C20" s="94" t="s">
        <v>63</v>
      </c>
      <c r="D20" s="94"/>
      <c r="E20" s="39" t="s">
        <v>25</v>
      </c>
      <c r="F20" s="39" t="s">
        <v>64</v>
      </c>
      <c r="G20" s="89" t="s">
        <v>65</v>
      </c>
      <c r="H20" s="89"/>
      <c r="I20" s="89"/>
      <c r="J20" s="88" t="s">
        <v>61</v>
      </c>
      <c r="K20" s="88"/>
    </row>
    <row r="21" spans="1:11" ht="104.1" customHeight="1" x14ac:dyDescent="0.15">
      <c r="B21" s="81" t="s">
        <v>66</v>
      </c>
      <c r="C21" s="124" t="s">
        <v>165</v>
      </c>
      <c r="D21" s="124"/>
      <c r="E21" s="39" t="s">
        <v>25</v>
      </c>
      <c r="F21" s="39" t="s">
        <v>67</v>
      </c>
      <c r="G21" s="89" t="s">
        <v>65</v>
      </c>
      <c r="H21" s="89"/>
      <c r="I21" s="89"/>
      <c r="J21" s="88" t="s">
        <v>61</v>
      </c>
      <c r="K21" s="88"/>
    </row>
    <row r="22" spans="1:11" ht="68.25" customHeight="1" x14ac:dyDescent="0.15">
      <c r="B22" s="80" t="s">
        <v>68</v>
      </c>
      <c r="C22" s="124" t="s">
        <v>166</v>
      </c>
      <c r="D22" s="124"/>
      <c r="E22" s="39" t="s">
        <v>25</v>
      </c>
      <c r="F22" s="39" t="s">
        <v>69</v>
      </c>
      <c r="G22" s="89" t="s">
        <v>70</v>
      </c>
      <c r="H22" s="89"/>
      <c r="I22" s="89"/>
      <c r="J22" s="88" t="s">
        <v>61</v>
      </c>
      <c r="K22" s="88"/>
    </row>
    <row r="23" spans="1:11" ht="68.25" customHeight="1" x14ac:dyDescent="0.15">
      <c r="B23" s="81" t="s">
        <v>71</v>
      </c>
      <c r="C23" s="124" t="s">
        <v>167</v>
      </c>
      <c r="D23" s="124"/>
      <c r="E23" s="77"/>
      <c r="F23" s="39" t="s">
        <v>72</v>
      </c>
      <c r="G23" s="95" t="s">
        <v>73</v>
      </c>
      <c r="H23" s="95"/>
      <c r="I23" s="95"/>
      <c r="J23" s="87"/>
      <c r="K23" s="88"/>
    </row>
    <row r="24" spans="1:11" ht="6.75" customHeight="1" x14ac:dyDescent="0.15"/>
    <row r="25" spans="1:11" ht="18.75" customHeight="1" x14ac:dyDescent="0.15">
      <c r="A25" s="13" t="s">
        <v>74</v>
      </c>
      <c r="B25" s="4"/>
    </row>
    <row r="26" spans="1:11" ht="21.75" thickBot="1" x14ac:dyDescent="0.2">
      <c r="B26" s="91" t="s">
        <v>75</v>
      </c>
      <c r="C26" s="91"/>
      <c r="D26" s="17" t="s">
        <v>17</v>
      </c>
    </row>
    <row r="27" spans="1:11" ht="21.75" thickBot="1" x14ac:dyDescent="0.2">
      <c r="B27" s="92">
        <f>ROUNDDOWN('PMS(calc_process)'!G6, 0)</f>
        <v>0</v>
      </c>
      <c r="C27" s="93"/>
      <c r="D27" s="18" t="s">
        <v>76</v>
      </c>
    </row>
    <row r="28" spans="1:11" ht="20.100000000000001" customHeight="1" x14ac:dyDescent="0.15">
      <c r="F28" s="10"/>
      <c r="G28" s="10"/>
    </row>
    <row r="29" spans="1:11" ht="18.75" customHeight="1" x14ac:dyDescent="0.15">
      <c r="A29" s="13" t="s">
        <v>77</v>
      </c>
    </row>
    <row r="30" spans="1:11" ht="18" customHeight="1" x14ac:dyDescent="0.15">
      <c r="B30" s="19" t="s">
        <v>35</v>
      </c>
      <c r="C30" s="90" t="s">
        <v>78</v>
      </c>
      <c r="D30" s="90"/>
      <c r="E30" s="90"/>
      <c r="F30" s="90"/>
      <c r="G30" s="90"/>
      <c r="H30" s="90"/>
      <c r="I30" s="90"/>
      <c r="J30" s="11"/>
    </row>
    <row r="31" spans="1:11" ht="18" customHeight="1" x14ac:dyDescent="0.15">
      <c r="B31" s="19" t="s">
        <v>79</v>
      </c>
      <c r="C31" s="90" t="s">
        <v>80</v>
      </c>
      <c r="D31" s="90"/>
      <c r="E31" s="90"/>
      <c r="F31" s="90"/>
      <c r="G31" s="90"/>
      <c r="H31" s="90"/>
      <c r="I31" s="90"/>
      <c r="J31" s="11"/>
    </row>
    <row r="32" spans="1:11" ht="18" customHeight="1" x14ac:dyDescent="0.15">
      <c r="B32" s="19" t="s">
        <v>27</v>
      </c>
      <c r="C32" s="90" t="s">
        <v>81</v>
      </c>
      <c r="D32" s="90"/>
      <c r="E32" s="90"/>
      <c r="F32" s="90"/>
      <c r="G32" s="90"/>
      <c r="H32" s="90"/>
      <c r="I32" s="90"/>
      <c r="J32" s="11"/>
    </row>
  </sheetData>
  <mergeCells count="26">
    <mergeCell ref="J20:K20"/>
    <mergeCell ref="J21:K21"/>
    <mergeCell ref="J22:K22"/>
    <mergeCell ref="J23:K23"/>
    <mergeCell ref="C31:I31"/>
    <mergeCell ref="C32:I32"/>
    <mergeCell ref="C17:D17"/>
    <mergeCell ref="C18:D18"/>
    <mergeCell ref="B26:C26"/>
    <mergeCell ref="B27:C27"/>
    <mergeCell ref="C19:D19"/>
    <mergeCell ref="C30:I30"/>
    <mergeCell ref="C20:D20"/>
    <mergeCell ref="C21:D21"/>
    <mergeCell ref="C22:D22"/>
    <mergeCell ref="C23:D23"/>
    <mergeCell ref="G20:I20"/>
    <mergeCell ref="G21:I21"/>
    <mergeCell ref="G22:I22"/>
    <mergeCell ref="G23:I23"/>
    <mergeCell ref="J17:K17"/>
    <mergeCell ref="J18:K18"/>
    <mergeCell ref="J19:K19"/>
    <mergeCell ref="G17:I17"/>
    <mergeCell ref="G18:I18"/>
    <mergeCell ref="G19:I19"/>
  </mergeCells>
  <phoneticPr fontId="2"/>
  <pageMargins left="0.70866141732283472" right="0.70866141732283472" top="0.74803149606299213" bottom="0.74803149606299213" header="0.31496062992125984" footer="0.31496062992125984"/>
  <pageSetup paperSize="8"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M245"/>
  <sheetViews>
    <sheetView showGridLines="0" zoomScaleNormal="100" workbookViewId="0"/>
  </sheetViews>
  <sheetFormatPr defaultColWidth="9" defaultRowHeight="14.25" x14ac:dyDescent="0.15"/>
  <cols>
    <col min="1" max="1" width="3.625" style="1" customWidth="1"/>
    <col min="2" max="2" width="16.875" style="1" customWidth="1"/>
    <col min="3" max="3" width="13.875" style="1" customWidth="1"/>
    <col min="4" max="5" width="23" style="1" customWidth="1"/>
    <col min="6" max="6" width="26.875" style="1" customWidth="1"/>
    <col min="7" max="7" width="19.75" style="1" bestFit="1" customWidth="1"/>
    <col min="8" max="8" width="19.875" style="1" bestFit="1" customWidth="1"/>
    <col min="9" max="9" width="15.5" style="1" customWidth="1"/>
    <col min="10" max="10" width="21.375" style="1" customWidth="1"/>
    <col min="11" max="11" width="86.375" style="1" customWidth="1"/>
    <col min="12" max="12" width="16.25" style="1" customWidth="1"/>
    <col min="13" max="13" width="17.25" style="1" customWidth="1"/>
    <col min="14" max="16384" width="9" style="1"/>
  </cols>
  <sheetData>
    <row r="1" spans="1:13" x14ac:dyDescent="0.15">
      <c r="M1" s="12" t="s">
        <v>0</v>
      </c>
    </row>
    <row r="2" spans="1:13" ht="20.25" x14ac:dyDescent="0.15">
      <c r="A2" s="14" t="s">
        <v>1</v>
      </c>
      <c r="B2" s="15"/>
      <c r="C2" s="15"/>
      <c r="D2" s="15"/>
      <c r="E2" s="15"/>
      <c r="F2" s="15"/>
      <c r="G2" s="15"/>
      <c r="H2" s="15"/>
      <c r="I2" s="15"/>
      <c r="J2" s="15"/>
      <c r="K2" s="15"/>
      <c r="L2" s="15"/>
      <c r="M2" s="16"/>
    </row>
    <row r="4" spans="1:13" s="44" customFormat="1" ht="18" x14ac:dyDescent="0.15">
      <c r="A4" s="61" t="s">
        <v>82</v>
      </c>
      <c r="B4" s="58"/>
    </row>
    <row r="5" spans="1:13" s="44" customFormat="1" ht="41.45" customHeight="1" x14ac:dyDescent="0.15">
      <c r="B5" s="105" t="s">
        <v>14</v>
      </c>
      <c r="C5" s="45" t="s">
        <v>83</v>
      </c>
      <c r="D5" s="100" t="s">
        <v>84</v>
      </c>
      <c r="E5" s="101"/>
      <c r="F5" s="45" t="s">
        <v>85</v>
      </c>
      <c r="G5" s="46" t="s">
        <v>86</v>
      </c>
    </row>
    <row r="6" spans="1:13" s="44" customFormat="1" ht="18.75" x14ac:dyDescent="0.15">
      <c r="B6" s="106"/>
      <c r="C6" s="47" t="s">
        <v>87</v>
      </c>
      <c r="D6" s="47" t="s">
        <v>88</v>
      </c>
      <c r="E6" s="47" t="s">
        <v>89</v>
      </c>
      <c r="F6" s="47" t="s">
        <v>90</v>
      </c>
      <c r="G6" s="47" t="s">
        <v>91</v>
      </c>
    </row>
    <row r="7" spans="1:13" s="44" customFormat="1" ht="71.25" x14ac:dyDescent="0.15">
      <c r="B7" s="46" t="s">
        <v>92</v>
      </c>
      <c r="C7" s="80" t="s">
        <v>93</v>
      </c>
      <c r="D7" s="81" t="s">
        <v>24</v>
      </c>
      <c r="E7" s="81" t="s">
        <v>33</v>
      </c>
      <c r="F7" s="48" t="s">
        <v>161</v>
      </c>
      <c r="G7" s="48" t="s">
        <v>94</v>
      </c>
    </row>
    <row r="8" spans="1:13" s="44" customFormat="1" ht="18.75" x14ac:dyDescent="0.15">
      <c r="B8" s="49" t="s">
        <v>17</v>
      </c>
      <c r="C8" s="47" t="s">
        <v>25</v>
      </c>
      <c r="D8" s="47" t="s">
        <v>26</v>
      </c>
      <c r="E8" s="47" t="s">
        <v>34</v>
      </c>
      <c r="F8" s="47" t="s">
        <v>69</v>
      </c>
      <c r="G8" s="47" t="s">
        <v>95</v>
      </c>
    </row>
    <row r="9" spans="1:13" s="44" customFormat="1" ht="27.95" customHeight="1" x14ac:dyDescent="0.15">
      <c r="B9" s="102" t="s">
        <v>16</v>
      </c>
      <c r="C9" s="50"/>
      <c r="D9" s="68"/>
      <c r="E9" s="68"/>
      <c r="F9" s="67" t="str">
        <f>IF(OR(C9="",D9="",E9="",'PMS(input)'!$E$19=""),"",'PMS(input)'!$E$19)</f>
        <v/>
      </c>
      <c r="G9" s="52" t="str">
        <f>IF(OR(D9="",E9="",F9=""),"",D9*E9*F9)</f>
        <v/>
      </c>
    </row>
    <row r="10" spans="1:13" s="44" customFormat="1" ht="18" x14ac:dyDescent="0.15">
      <c r="B10" s="103"/>
      <c r="C10" s="50"/>
      <c r="D10" s="68"/>
      <c r="E10" s="68"/>
      <c r="F10" s="67" t="str">
        <f>IF(OR(C10="",D10="",E10="",'PMS(input)'!$E$19=""),"",'PMS(input)'!$E$19)</f>
        <v/>
      </c>
      <c r="G10" s="52" t="str">
        <f t="shared" ref="G10:G11" si="0">IF(OR(D10="",E10="",F10=""),"",D10*E10*F10)</f>
        <v/>
      </c>
    </row>
    <row r="11" spans="1:13" s="44" customFormat="1" ht="18" x14ac:dyDescent="0.15">
      <c r="B11" s="103"/>
      <c r="C11" s="50"/>
      <c r="D11" s="68"/>
      <c r="E11" s="68"/>
      <c r="F11" s="67" t="str">
        <f>IF(OR(C11="",D11="",E11="",'PMS(input)'!$E$19=""),"",'PMS(input)'!$E$19)</f>
        <v/>
      </c>
      <c r="G11" s="52" t="str">
        <f t="shared" si="0"/>
        <v/>
      </c>
    </row>
    <row r="12" spans="1:13" s="44" customFormat="1" ht="18" x14ac:dyDescent="0.15">
      <c r="B12" s="49" t="s">
        <v>96</v>
      </c>
      <c r="C12" s="47" t="s">
        <v>25</v>
      </c>
      <c r="D12" s="47" t="s">
        <v>97</v>
      </c>
      <c r="E12" s="47" t="s">
        <v>97</v>
      </c>
      <c r="F12" s="47" t="s">
        <v>25</v>
      </c>
      <c r="G12" s="52">
        <f>SUM(G9:G11)</f>
        <v>0</v>
      </c>
    </row>
    <row r="13" spans="1:13" s="44" customFormat="1" ht="18" x14ac:dyDescent="0.15"/>
    <row r="14" spans="1:13" s="44" customFormat="1" ht="18" x14ac:dyDescent="0.15">
      <c r="A14" s="61" t="s">
        <v>98</v>
      </c>
    </row>
    <row r="15" spans="1:13" s="44" customFormat="1" ht="41.45" customHeight="1" x14ac:dyDescent="0.15">
      <c r="B15" s="105" t="s">
        <v>14</v>
      </c>
      <c r="C15" s="45" t="s">
        <v>83</v>
      </c>
      <c r="D15" s="100" t="s">
        <v>99</v>
      </c>
      <c r="E15" s="101"/>
      <c r="F15" s="56" t="s">
        <v>100</v>
      </c>
      <c r="G15" s="46" t="s">
        <v>101</v>
      </c>
    </row>
    <row r="16" spans="1:13" s="44" customFormat="1" ht="18.75" x14ac:dyDescent="0.15">
      <c r="B16" s="106"/>
      <c r="C16" s="47" t="s">
        <v>87</v>
      </c>
      <c r="D16" s="47" t="s">
        <v>88</v>
      </c>
      <c r="E16" s="47" t="s">
        <v>102</v>
      </c>
      <c r="F16" s="47" t="s">
        <v>90</v>
      </c>
      <c r="G16" s="47" t="s">
        <v>103</v>
      </c>
    </row>
    <row r="17" spans="1:10" s="44" customFormat="1" ht="71.25" x14ac:dyDescent="0.15">
      <c r="B17" s="46" t="s">
        <v>92</v>
      </c>
      <c r="C17" s="80" t="s">
        <v>93</v>
      </c>
      <c r="D17" s="81" t="s">
        <v>24</v>
      </c>
      <c r="E17" s="81" t="s">
        <v>40</v>
      </c>
      <c r="F17" s="48" t="s">
        <v>161</v>
      </c>
      <c r="G17" s="48" t="s">
        <v>104</v>
      </c>
    </row>
    <row r="18" spans="1:10" s="44" customFormat="1" ht="18.75" x14ac:dyDescent="0.15">
      <c r="B18" s="49" t="s">
        <v>17</v>
      </c>
      <c r="C18" s="47" t="s">
        <v>25</v>
      </c>
      <c r="D18" s="47" t="s">
        <v>26</v>
      </c>
      <c r="E18" s="47" t="s">
        <v>34</v>
      </c>
      <c r="F18" s="47" t="s">
        <v>69</v>
      </c>
      <c r="G18" s="47" t="s">
        <v>95</v>
      </c>
    </row>
    <row r="19" spans="1:10" s="44" customFormat="1" ht="18" customHeight="1" x14ac:dyDescent="0.15">
      <c r="B19" s="98" t="s">
        <v>16</v>
      </c>
      <c r="C19" s="51"/>
      <c r="D19" s="50"/>
      <c r="E19" s="68"/>
      <c r="F19" s="67" t="str">
        <f>IF(OR(C19="",D19="",E19="",'PMS(input)'!$E$19=""),"",'PMS(input)'!$E$19)</f>
        <v/>
      </c>
      <c r="G19" s="52" t="str">
        <f>IF(OR(D19="",E19="",F19=""),"",D19*E19*F19)</f>
        <v/>
      </c>
    </row>
    <row r="20" spans="1:10" s="44" customFormat="1" ht="18" customHeight="1" x14ac:dyDescent="0.15">
      <c r="B20" s="99"/>
      <c r="C20" s="51"/>
      <c r="D20" s="50"/>
      <c r="E20" s="68"/>
      <c r="F20" s="67" t="str">
        <f>IF(OR(C20="",D20="",E20="",'PMS(input)'!$E$19=""),"",'PMS(input)'!$E$19)</f>
        <v/>
      </c>
      <c r="G20" s="52" t="str">
        <f>IF(OR(D20="",E20="",F20=""),"",D20*E20*F20)</f>
        <v/>
      </c>
    </row>
    <row r="21" spans="1:10" s="44" customFormat="1" ht="18" x14ac:dyDescent="0.15">
      <c r="B21" s="99"/>
      <c r="C21" s="51"/>
      <c r="D21" s="50"/>
      <c r="E21" s="68"/>
      <c r="F21" s="67" t="str">
        <f>IF(OR(C21="",D21="",E21="",'PMS(input)'!$E$19=""),"",'PMS(input)'!$E$19)</f>
        <v/>
      </c>
      <c r="G21" s="52" t="str">
        <f>IF(OR(D21="",E21="",F21=""),"",D21*E21*F21)</f>
        <v/>
      </c>
    </row>
    <row r="22" spans="1:10" s="44" customFormat="1" ht="18" x14ac:dyDescent="0.15">
      <c r="B22" s="49" t="s">
        <v>96</v>
      </c>
      <c r="C22" s="47" t="s">
        <v>97</v>
      </c>
      <c r="D22" s="47" t="s">
        <v>97</v>
      </c>
      <c r="E22" s="47" t="s">
        <v>97</v>
      </c>
      <c r="F22" s="47" t="s">
        <v>25</v>
      </c>
      <c r="G22" s="52">
        <f>SUM(G19:G21)</f>
        <v>0</v>
      </c>
    </row>
    <row r="23" spans="1:10" s="44" customFormat="1" ht="18" x14ac:dyDescent="0.15"/>
    <row r="24" spans="1:10" s="44" customFormat="1" ht="18" x14ac:dyDescent="0.15">
      <c r="A24" s="82" t="s">
        <v>105</v>
      </c>
    </row>
    <row r="25" spans="1:10" s="44" customFormat="1" ht="18" x14ac:dyDescent="0.15">
      <c r="B25" s="49" t="s">
        <v>106</v>
      </c>
      <c r="C25" s="51" t="s">
        <v>107</v>
      </c>
      <c r="D25" s="57"/>
      <c r="E25" s="57"/>
    </row>
    <row r="26" spans="1:10" s="44" customFormat="1" ht="30" x14ac:dyDescent="0.15">
      <c r="B26" s="105" t="s">
        <v>14</v>
      </c>
      <c r="C26" s="45" t="s">
        <v>83</v>
      </c>
      <c r="D26" s="100" t="s">
        <v>99</v>
      </c>
      <c r="E26" s="104"/>
      <c r="F26" s="101"/>
      <c r="G26" s="96" t="s">
        <v>100</v>
      </c>
      <c r="H26" s="97"/>
      <c r="I26" s="46" t="s">
        <v>101</v>
      </c>
    </row>
    <row r="27" spans="1:10" s="44" customFormat="1" ht="18.75" x14ac:dyDescent="0.15">
      <c r="B27" s="106"/>
      <c r="C27" s="79" t="s">
        <v>108</v>
      </c>
      <c r="D27" s="79" t="s">
        <v>41</v>
      </c>
      <c r="E27" s="79" t="s">
        <v>47</v>
      </c>
      <c r="F27" s="79" t="s">
        <v>50</v>
      </c>
      <c r="G27" s="79" t="s">
        <v>62</v>
      </c>
      <c r="H27" s="79" t="s">
        <v>66</v>
      </c>
      <c r="I27" s="79" t="s">
        <v>109</v>
      </c>
    </row>
    <row r="28" spans="1:10" s="44" customFormat="1" ht="101.25" customHeight="1" x14ac:dyDescent="0.15">
      <c r="B28" s="46" t="s">
        <v>92</v>
      </c>
      <c r="C28" s="80" t="s">
        <v>110</v>
      </c>
      <c r="D28" s="81" t="s">
        <v>42</v>
      </c>
      <c r="E28" s="81" t="s">
        <v>48</v>
      </c>
      <c r="F28" s="81" t="s">
        <v>51</v>
      </c>
      <c r="G28" s="80" t="s">
        <v>63</v>
      </c>
      <c r="H28" s="48" t="s">
        <v>162</v>
      </c>
      <c r="I28" s="80" t="s">
        <v>111</v>
      </c>
    </row>
    <row r="29" spans="1:10" s="44" customFormat="1" ht="18.75" x14ac:dyDescent="0.15">
      <c r="B29" s="49" t="s">
        <v>17</v>
      </c>
      <c r="C29" s="47" t="s">
        <v>25</v>
      </c>
      <c r="D29" s="47" t="s">
        <v>43</v>
      </c>
      <c r="E29" s="47" t="s">
        <v>26</v>
      </c>
      <c r="F29" s="47" t="s">
        <v>26</v>
      </c>
      <c r="G29" s="47" t="s">
        <v>112</v>
      </c>
      <c r="H29" s="47" t="s">
        <v>158</v>
      </c>
      <c r="I29" s="47" t="s">
        <v>95</v>
      </c>
    </row>
    <row r="30" spans="1:10" s="44" customFormat="1" ht="17.45" customHeight="1" x14ac:dyDescent="0.15">
      <c r="B30" s="98" t="s">
        <v>16</v>
      </c>
      <c r="C30" s="51"/>
      <c r="D30" s="51"/>
      <c r="E30" s="76"/>
      <c r="F30" s="76"/>
      <c r="G30" s="51"/>
      <c r="H30" s="51"/>
      <c r="I30" s="52" t="str">
        <f>IF(OR(D30="",E30="",F30="",G30="",H30=""),"",D30*(E30/F30)*G30*H30)</f>
        <v/>
      </c>
      <c r="J30" s="69"/>
    </row>
    <row r="31" spans="1:10" s="44" customFormat="1" ht="17.45" customHeight="1" x14ac:dyDescent="0.15">
      <c r="B31" s="99"/>
      <c r="C31" s="51"/>
      <c r="D31" s="51"/>
      <c r="E31" s="76"/>
      <c r="F31" s="76"/>
      <c r="G31" s="51"/>
      <c r="H31" s="51"/>
      <c r="I31" s="52" t="str">
        <f t="shared" ref="I31:I94" si="1">IF(OR(D31="",E31="",F31="",G31="",H31=""),"",D31*(E31/F31)*G31*H31)</f>
        <v/>
      </c>
    </row>
    <row r="32" spans="1:10" s="44" customFormat="1" ht="17.45" customHeight="1" x14ac:dyDescent="0.15">
      <c r="B32" s="99"/>
      <c r="C32" s="51"/>
      <c r="D32" s="51"/>
      <c r="E32" s="76"/>
      <c r="F32" s="76"/>
      <c r="G32" s="51"/>
      <c r="H32" s="51"/>
      <c r="I32" s="52" t="str">
        <f t="shared" si="1"/>
        <v/>
      </c>
    </row>
    <row r="33" spans="2:9" s="44" customFormat="1" ht="17.45" customHeight="1" x14ac:dyDescent="0.15">
      <c r="B33" s="99"/>
      <c r="C33" s="51"/>
      <c r="D33" s="51"/>
      <c r="E33" s="76"/>
      <c r="F33" s="76"/>
      <c r="G33" s="51"/>
      <c r="H33" s="51"/>
      <c r="I33" s="52" t="str">
        <f t="shared" si="1"/>
        <v/>
      </c>
    </row>
    <row r="34" spans="2:9" s="44" customFormat="1" ht="17.45" customHeight="1" x14ac:dyDescent="0.15">
      <c r="B34" s="99"/>
      <c r="C34" s="51"/>
      <c r="D34" s="51"/>
      <c r="E34" s="76"/>
      <c r="F34" s="76"/>
      <c r="G34" s="51"/>
      <c r="H34" s="51"/>
      <c r="I34" s="52" t="str">
        <f t="shared" si="1"/>
        <v/>
      </c>
    </row>
    <row r="35" spans="2:9" s="44" customFormat="1" ht="17.45" customHeight="1" x14ac:dyDescent="0.15">
      <c r="B35" s="99"/>
      <c r="C35" s="51"/>
      <c r="D35" s="51"/>
      <c r="E35" s="76"/>
      <c r="F35" s="76"/>
      <c r="G35" s="51"/>
      <c r="H35" s="51"/>
      <c r="I35" s="52" t="str">
        <f t="shared" si="1"/>
        <v/>
      </c>
    </row>
    <row r="36" spans="2:9" s="44" customFormat="1" ht="17.45" customHeight="1" x14ac:dyDescent="0.15">
      <c r="B36" s="99"/>
      <c r="C36" s="51"/>
      <c r="D36" s="51"/>
      <c r="E36" s="76"/>
      <c r="F36" s="76"/>
      <c r="G36" s="51"/>
      <c r="H36" s="51"/>
      <c r="I36" s="52" t="str">
        <f t="shared" si="1"/>
        <v/>
      </c>
    </row>
    <row r="37" spans="2:9" s="44" customFormat="1" ht="17.45" customHeight="1" x14ac:dyDescent="0.15">
      <c r="B37" s="99"/>
      <c r="C37" s="51"/>
      <c r="D37" s="51"/>
      <c r="E37" s="76"/>
      <c r="F37" s="76"/>
      <c r="G37" s="51"/>
      <c r="H37" s="51"/>
      <c r="I37" s="52" t="str">
        <f t="shared" si="1"/>
        <v/>
      </c>
    </row>
    <row r="38" spans="2:9" s="44" customFormat="1" ht="17.45" customHeight="1" x14ac:dyDescent="0.15">
      <c r="B38" s="99"/>
      <c r="C38" s="51"/>
      <c r="D38" s="51"/>
      <c r="E38" s="76"/>
      <c r="F38" s="76"/>
      <c r="G38" s="51"/>
      <c r="H38" s="51"/>
      <c r="I38" s="52" t="str">
        <f t="shared" si="1"/>
        <v/>
      </c>
    </row>
    <row r="39" spans="2:9" s="44" customFormat="1" ht="17.45" customHeight="1" x14ac:dyDescent="0.15">
      <c r="B39" s="99"/>
      <c r="C39" s="51"/>
      <c r="D39" s="51"/>
      <c r="E39" s="76"/>
      <c r="F39" s="76"/>
      <c r="G39" s="51"/>
      <c r="H39" s="51"/>
      <c r="I39" s="52" t="str">
        <f t="shared" si="1"/>
        <v/>
      </c>
    </row>
    <row r="40" spans="2:9" s="44" customFormat="1" ht="17.45" customHeight="1" x14ac:dyDescent="0.15">
      <c r="B40" s="99"/>
      <c r="C40" s="51"/>
      <c r="D40" s="51"/>
      <c r="E40" s="76"/>
      <c r="F40" s="76"/>
      <c r="G40" s="51"/>
      <c r="H40" s="51"/>
      <c r="I40" s="52" t="str">
        <f t="shared" si="1"/>
        <v/>
      </c>
    </row>
    <row r="41" spans="2:9" s="44" customFormat="1" ht="17.45" customHeight="1" x14ac:dyDescent="0.15">
      <c r="B41" s="99"/>
      <c r="C41" s="51"/>
      <c r="D41" s="51"/>
      <c r="E41" s="76"/>
      <c r="F41" s="76"/>
      <c r="G41" s="51"/>
      <c r="H41" s="51"/>
      <c r="I41" s="52" t="str">
        <f t="shared" si="1"/>
        <v/>
      </c>
    </row>
    <row r="42" spans="2:9" s="44" customFormat="1" ht="17.45" customHeight="1" x14ac:dyDescent="0.15">
      <c r="B42" s="99"/>
      <c r="C42" s="51"/>
      <c r="D42" s="51"/>
      <c r="E42" s="76"/>
      <c r="F42" s="76"/>
      <c r="G42" s="51"/>
      <c r="H42" s="51"/>
      <c r="I42" s="52" t="str">
        <f t="shared" si="1"/>
        <v/>
      </c>
    </row>
    <row r="43" spans="2:9" s="44" customFormat="1" ht="17.45" customHeight="1" x14ac:dyDescent="0.15">
      <c r="B43" s="99"/>
      <c r="C43" s="51"/>
      <c r="D43" s="51"/>
      <c r="E43" s="76"/>
      <c r="F43" s="76"/>
      <c r="G43" s="51"/>
      <c r="H43" s="51"/>
      <c r="I43" s="52" t="str">
        <f t="shared" si="1"/>
        <v/>
      </c>
    </row>
    <row r="44" spans="2:9" s="44" customFormat="1" ht="17.45" customHeight="1" x14ac:dyDescent="0.15">
      <c r="B44" s="99"/>
      <c r="C44" s="51"/>
      <c r="D44" s="51"/>
      <c r="E44" s="76"/>
      <c r="F44" s="76"/>
      <c r="G44" s="51"/>
      <c r="H44" s="51"/>
      <c r="I44" s="52" t="str">
        <f t="shared" si="1"/>
        <v/>
      </c>
    </row>
    <row r="45" spans="2:9" s="44" customFormat="1" ht="17.45" customHeight="1" x14ac:dyDescent="0.15">
      <c r="B45" s="99"/>
      <c r="C45" s="51"/>
      <c r="D45" s="51"/>
      <c r="E45" s="76"/>
      <c r="F45" s="76"/>
      <c r="G45" s="51"/>
      <c r="H45" s="51"/>
      <c r="I45" s="52" t="str">
        <f t="shared" si="1"/>
        <v/>
      </c>
    </row>
    <row r="46" spans="2:9" s="44" customFormat="1" ht="17.45" customHeight="1" x14ac:dyDescent="0.15">
      <c r="B46" s="99"/>
      <c r="C46" s="51"/>
      <c r="D46" s="51"/>
      <c r="E46" s="76"/>
      <c r="F46" s="76"/>
      <c r="G46" s="51"/>
      <c r="H46" s="51"/>
      <c r="I46" s="52" t="str">
        <f t="shared" si="1"/>
        <v/>
      </c>
    </row>
    <row r="47" spans="2:9" s="44" customFormat="1" ht="17.45" customHeight="1" x14ac:dyDescent="0.15">
      <c r="B47" s="99"/>
      <c r="C47" s="51"/>
      <c r="D47" s="51"/>
      <c r="E47" s="76"/>
      <c r="F47" s="76"/>
      <c r="G47" s="51"/>
      <c r="H47" s="51"/>
      <c r="I47" s="52" t="str">
        <f t="shared" si="1"/>
        <v/>
      </c>
    </row>
    <row r="48" spans="2:9" s="44" customFormat="1" ht="17.45" customHeight="1" x14ac:dyDescent="0.15">
      <c r="B48" s="99"/>
      <c r="C48" s="51"/>
      <c r="D48" s="51"/>
      <c r="E48" s="76"/>
      <c r="F48" s="76"/>
      <c r="G48" s="51"/>
      <c r="H48" s="51"/>
      <c r="I48" s="52" t="str">
        <f t="shared" si="1"/>
        <v/>
      </c>
    </row>
    <row r="49" spans="2:9" s="44" customFormat="1" ht="17.45" customHeight="1" x14ac:dyDescent="0.15">
      <c r="B49" s="99"/>
      <c r="C49" s="51"/>
      <c r="D49" s="51"/>
      <c r="E49" s="76"/>
      <c r="F49" s="76"/>
      <c r="G49" s="51"/>
      <c r="H49" s="51"/>
      <c r="I49" s="52" t="str">
        <f t="shared" si="1"/>
        <v/>
      </c>
    </row>
    <row r="50" spans="2:9" s="44" customFormat="1" ht="17.45" customHeight="1" x14ac:dyDescent="0.15">
      <c r="B50" s="99"/>
      <c r="C50" s="51"/>
      <c r="D50" s="51"/>
      <c r="E50" s="76"/>
      <c r="F50" s="76"/>
      <c r="G50" s="51"/>
      <c r="H50" s="51"/>
      <c r="I50" s="52" t="str">
        <f t="shared" si="1"/>
        <v/>
      </c>
    </row>
    <row r="51" spans="2:9" s="44" customFormat="1" ht="17.45" customHeight="1" x14ac:dyDescent="0.15">
      <c r="B51" s="99"/>
      <c r="C51" s="51"/>
      <c r="D51" s="51"/>
      <c r="E51" s="76"/>
      <c r="F51" s="76"/>
      <c r="G51" s="51"/>
      <c r="H51" s="51"/>
      <c r="I51" s="52" t="str">
        <f t="shared" si="1"/>
        <v/>
      </c>
    </row>
    <row r="52" spans="2:9" s="44" customFormat="1" ht="17.45" customHeight="1" x14ac:dyDescent="0.15">
      <c r="B52" s="99"/>
      <c r="C52" s="51"/>
      <c r="D52" s="51"/>
      <c r="E52" s="76"/>
      <c r="F52" s="76"/>
      <c r="G52" s="51"/>
      <c r="H52" s="51"/>
      <c r="I52" s="52" t="str">
        <f t="shared" si="1"/>
        <v/>
      </c>
    </row>
    <row r="53" spans="2:9" s="44" customFormat="1" ht="17.45" customHeight="1" x14ac:dyDescent="0.15">
      <c r="B53" s="99"/>
      <c r="C53" s="51"/>
      <c r="D53" s="51"/>
      <c r="E53" s="76"/>
      <c r="F53" s="76"/>
      <c r="G53" s="51"/>
      <c r="H53" s="51"/>
      <c r="I53" s="52" t="str">
        <f t="shared" si="1"/>
        <v/>
      </c>
    </row>
    <row r="54" spans="2:9" s="44" customFormat="1" ht="17.45" customHeight="1" x14ac:dyDescent="0.15">
      <c r="B54" s="99"/>
      <c r="C54" s="51"/>
      <c r="D54" s="51"/>
      <c r="E54" s="76"/>
      <c r="F54" s="76"/>
      <c r="G54" s="51"/>
      <c r="H54" s="51"/>
      <c r="I54" s="52" t="str">
        <f t="shared" si="1"/>
        <v/>
      </c>
    </row>
    <row r="55" spans="2:9" s="44" customFormat="1" ht="17.45" customHeight="1" x14ac:dyDescent="0.15">
      <c r="B55" s="99"/>
      <c r="C55" s="51"/>
      <c r="D55" s="51"/>
      <c r="E55" s="76"/>
      <c r="F55" s="76"/>
      <c r="G55" s="51"/>
      <c r="H55" s="51"/>
      <c r="I55" s="52" t="str">
        <f t="shared" si="1"/>
        <v/>
      </c>
    </row>
    <row r="56" spans="2:9" s="44" customFormat="1" ht="17.45" customHeight="1" x14ac:dyDescent="0.15">
      <c r="B56" s="99"/>
      <c r="C56" s="51"/>
      <c r="D56" s="51"/>
      <c r="E56" s="76"/>
      <c r="F56" s="76"/>
      <c r="G56" s="51"/>
      <c r="H56" s="51"/>
      <c r="I56" s="52" t="str">
        <f t="shared" si="1"/>
        <v/>
      </c>
    </row>
    <row r="57" spans="2:9" s="44" customFormat="1" ht="17.45" customHeight="1" x14ac:dyDescent="0.15">
      <c r="B57" s="99"/>
      <c r="C57" s="51"/>
      <c r="D57" s="51"/>
      <c r="E57" s="76"/>
      <c r="F57" s="76"/>
      <c r="G57" s="51"/>
      <c r="H57" s="51"/>
      <c r="I57" s="52" t="str">
        <f t="shared" si="1"/>
        <v/>
      </c>
    </row>
    <row r="58" spans="2:9" s="44" customFormat="1" ht="17.45" customHeight="1" x14ac:dyDescent="0.15">
      <c r="B58" s="99"/>
      <c r="C58" s="51"/>
      <c r="D58" s="51"/>
      <c r="E58" s="76"/>
      <c r="F58" s="76"/>
      <c r="G58" s="51"/>
      <c r="H58" s="51"/>
      <c r="I58" s="52" t="str">
        <f t="shared" si="1"/>
        <v/>
      </c>
    </row>
    <row r="59" spans="2:9" s="44" customFormat="1" ht="17.45" customHeight="1" x14ac:dyDescent="0.15">
      <c r="B59" s="99"/>
      <c r="C59" s="51"/>
      <c r="D59" s="51"/>
      <c r="E59" s="76"/>
      <c r="F59" s="76"/>
      <c r="G59" s="51"/>
      <c r="H59" s="51"/>
      <c r="I59" s="52" t="str">
        <f t="shared" si="1"/>
        <v/>
      </c>
    </row>
    <row r="60" spans="2:9" s="44" customFormat="1" ht="17.45" customHeight="1" x14ac:dyDescent="0.15">
      <c r="B60" s="99"/>
      <c r="C60" s="51"/>
      <c r="D60" s="51"/>
      <c r="E60" s="76"/>
      <c r="F60" s="76"/>
      <c r="G60" s="51"/>
      <c r="H60" s="51"/>
      <c r="I60" s="52" t="str">
        <f t="shared" si="1"/>
        <v/>
      </c>
    </row>
    <row r="61" spans="2:9" s="44" customFormat="1" ht="17.45" customHeight="1" x14ac:dyDescent="0.15">
      <c r="B61" s="99"/>
      <c r="C61" s="51"/>
      <c r="D61" s="51"/>
      <c r="E61" s="76"/>
      <c r="F61" s="76"/>
      <c r="G61" s="51"/>
      <c r="H61" s="51"/>
      <c r="I61" s="52" t="str">
        <f t="shared" si="1"/>
        <v/>
      </c>
    </row>
    <row r="62" spans="2:9" s="44" customFormat="1" ht="17.45" customHeight="1" x14ac:dyDescent="0.15">
      <c r="B62" s="99"/>
      <c r="C62" s="51"/>
      <c r="D62" s="51"/>
      <c r="E62" s="76"/>
      <c r="F62" s="76"/>
      <c r="G62" s="51"/>
      <c r="H62" s="51"/>
      <c r="I62" s="52" t="str">
        <f t="shared" si="1"/>
        <v/>
      </c>
    </row>
    <row r="63" spans="2:9" s="44" customFormat="1" ht="17.45" customHeight="1" x14ac:dyDescent="0.15">
      <c r="B63" s="99"/>
      <c r="C63" s="51"/>
      <c r="D63" s="51"/>
      <c r="E63" s="76"/>
      <c r="F63" s="76"/>
      <c r="G63" s="51"/>
      <c r="H63" s="51"/>
      <c r="I63" s="52" t="str">
        <f t="shared" si="1"/>
        <v/>
      </c>
    </row>
    <row r="64" spans="2:9" s="44" customFormat="1" ht="17.45" customHeight="1" x14ac:dyDescent="0.15">
      <c r="B64" s="99"/>
      <c r="C64" s="51"/>
      <c r="D64" s="51"/>
      <c r="E64" s="76"/>
      <c r="F64" s="76"/>
      <c r="G64" s="51"/>
      <c r="H64" s="51"/>
      <c r="I64" s="52" t="str">
        <f t="shared" si="1"/>
        <v/>
      </c>
    </row>
    <row r="65" spans="2:9" s="44" customFormat="1" ht="17.45" customHeight="1" x14ac:dyDescent="0.15">
      <c r="B65" s="99"/>
      <c r="C65" s="51"/>
      <c r="D65" s="51"/>
      <c r="E65" s="76"/>
      <c r="F65" s="76"/>
      <c r="G65" s="51"/>
      <c r="H65" s="51"/>
      <c r="I65" s="52" t="str">
        <f t="shared" si="1"/>
        <v/>
      </c>
    </row>
    <row r="66" spans="2:9" s="44" customFormat="1" ht="17.45" customHeight="1" x14ac:dyDescent="0.15">
      <c r="B66" s="99"/>
      <c r="C66" s="51"/>
      <c r="D66" s="51"/>
      <c r="E66" s="76"/>
      <c r="F66" s="76"/>
      <c r="G66" s="51"/>
      <c r="H66" s="51"/>
      <c r="I66" s="52" t="str">
        <f t="shared" si="1"/>
        <v/>
      </c>
    </row>
    <row r="67" spans="2:9" s="44" customFormat="1" ht="17.45" customHeight="1" x14ac:dyDescent="0.15">
      <c r="B67" s="99"/>
      <c r="C67" s="51"/>
      <c r="D67" s="51"/>
      <c r="E67" s="76"/>
      <c r="F67" s="76"/>
      <c r="G67" s="51"/>
      <c r="H67" s="51"/>
      <c r="I67" s="52" t="str">
        <f t="shared" si="1"/>
        <v/>
      </c>
    </row>
    <row r="68" spans="2:9" s="44" customFormat="1" ht="17.45" customHeight="1" x14ac:dyDescent="0.15">
      <c r="B68" s="99"/>
      <c r="C68" s="51"/>
      <c r="D68" s="51"/>
      <c r="E68" s="76"/>
      <c r="F68" s="76"/>
      <c r="G68" s="51"/>
      <c r="H68" s="51"/>
      <c r="I68" s="52" t="str">
        <f t="shared" si="1"/>
        <v/>
      </c>
    </row>
    <row r="69" spans="2:9" s="44" customFormat="1" ht="17.45" customHeight="1" x14ac:dyDescent="0.15">
      <c r="B69" s="99"/>
      <c r="C69" s="51"/>
      <c r="D69" s="51"/>
      <c r="E69" s="76"/>
      <c r="F69" s="76"/>
      <c r="G69" s="51"/>
      <c r="H69" s="51"/>
      <c r="I69" s="52" t="str">
        <f t="shared" si="1"/>
        <v/>
      </c>
    </row>
    <row r="70" spans="2:9" s="44" customFormat="1" ht="17.45" customHeight="1" x14ac:dyDescent="0.15">
      <c r="B70" s="99"/>
      <c r="C70" s="51"/>
      <c r="D70" s="51"/>
      <c r="E70" s="76"/>
      <c r="F70" s="76"/>
      <c r="G70" s="51"/>
      <c r="H70" s="51"/>
      <c r="I70" s="52" t="str">
        <f t="shared" si="1"/>
        <v/>
      </c>
    </row>
    <row r="71" spans="2:9" s="44" customFormat="1" ht="18" x14ac:dyDescent="0.15">
      <c r="B71" s="99"/>
      <c r="C71" s="51"/>
      <c r="D71" s="51"/>
      <c r="E71" s="76"/>
      <c r="F71" s="76"/>
      <c r="G71" s="51"/>
      <c r="H71" s="51"/>
      <c r="I71" s="52" t="str">
        <f t="shared" si="1"/>
        <v/>
      </c>
    </row>
    <row r="72" spans="2:9" s="44" customFormat="1" ht="18" x14ac:dyDescent="0.15">
      <c r="B72" s="99"/>
      <c r="C72" s="51"/>
      <c r="D72" s="51"/>
      <c r="E72" s="76"/>
      <c r="F72" s="76"/>
      <c r="G72" s="51"/>
      <c r="H72" s="51"/>
      <c r="I72" s="52" t="str">
        <f t="shared" si="1"/>
        <v/>
      </c>
    </row>
    <row r="73" spans="2:9" s="44" customFormat="1" ht="18" x14ac:dyDescent="0.15">
      <c r="B73" s="99"/>
      <c r="C73" s="51"/>
      <c r="D73" s="51"/>
      <c r="E73" s="76"/>
      <c r="F73" s="76"/>
      <c r="G73" s="51"/>
      <c r="H73" s="51"/>
      <c r="I73" s="52" t="str">
        <f t="shared" si="1"/>
        <v/>
      </c>
    </row>
    <row r="74" spans="2:9" s="44" customFormat="1" ht="18" x14ac:dyDescent="0.15">
      <c r="B74" s="99"/>
      <c r="C74" s="51"/>
      <c r="D74" s="51"/>
      <c r="E74" s="76"/>
      <c r="F74" s="76"/>
      <c r="G74" s="51"/>
      <c r="H74" s="51"/>
      <c r="I74" s="52" t="str">
        <f t="shared" si="1"/>
        <v/>
      </c>
    </row>
    <row r="75" spans="2:9" s="44" customFormat="1" ht="18" x14ac:dyDescent="0.15">
      <c r="B75" s="99"/>
      <c r="C75" s="51"/>
      <c r="D75" s="51"/>
      <c r="E75" s="76"/>
      <c r="F75" s="76"/>
      <c r="G75" s="51"/>
      <c r="H75" s="51"/>
      <c r="I75" s="52" t="str">
        <f t="shared" si="1"/>
        <v/>
      </c>
    </row>
    <row r="76" spans="2:9" s="44" customFormat="1" ht="18" x14ac:dyDescent="0.15">
      <c r="B76" s="99"/>
      <c r="C76" s="51"/>
      <c r="D76" s="51"/>
      <c r="E76" s="76"/>
      <c r="F76" s="76"/>
      <c r="G76" s="51"/>
      <c r="H76" s="51"/>
      <c r="I76" s="52" t="str">
        <f t="shared" si="1"/>
        <v/>
      </c>
    </row>
    <row r="77" spans="2:9" s="44" customFormat="1" ht="18" x14ac:dyDescent="0.15">
      <c r="B77" s="99"/>
      <c r="C77" s="51"/>
      <c r="D77" s="51"/>
      <c r="E77" s="76"/>
      <c r="F77" s="76"/>
      <c r="G77" s="51"/>
      <c r="H77" s="51"/>
      <c r="I77" s="52" t="str">
        <f t="shared" si="1"/>
        <v/>
      </c>
    </row>
    <row r="78" spans="2:9" s="44" customFormat="1" ht="18" x14ac:dyDescent="0.15">
      <c r="B78" s="99"/>
      <c r="C78" s="51"/>
      <c r="D78" s="51"/>
      <c r="E78" s="76"/>
      <c r="F78" s="76"/>
      <c r="G78" s="51"/>
      <c r="H78" s="51"/>
      <c r="I78" s="52" t="str">
        <f t="shared" si="1"/>
        <v/>
      </c>
    </row>
    <row r="79" spans="2:9" s="44" customFormat="1" ht="18" x14ac:dyDescent="0.15">
      <c r="B79" s="99"/>
      <c r="C79" s="51"/>
      <c r="D79" s="51"/>
      <c r="E79" s="76"/>
      <c r="F79" s="76"/>
      <c r="G79" s="51"/>
      <c r="H79" s="51"/>
      <c r="I79" s="52" t="str">
        <f t="shared" si="1"/>
        <v/>
      </c>
    </row>
    <row r="80" spans="2:9" s="44" customFormat="1" ht="18" x14ac:dyDescent="0.15">
      <c r="B80" s="99"/>
      <c r="C80" s="51"/>
      <c r="D80" s="51"/>
      <c r="E80" s="76"/>
      <c r="F80" s="76"/>
      <c r="G80" s="51"/>
      <c r="H80" s="51"/>
      <c r="I80" s="52" t="str">
        <f t="shared" si="1"/>
        <v/>
      </c>
    </row>
    <row r="81" spans="2:9" s="44" customFormat="1" ht="18" x14ac:dyDescent="0.15">
      <c r="B81" s="99"/>
      <c r="C81" s="51"/>
      <c r="D81" s="51"/>
      <c r="E81" s="76"/>
      <c r="F81" s="76"/>
      <c r="G81" s="51"/>
      <c r="H81" s="51"/>
      <c r="I81" s="52" t="str">
        <f t="shared" si="1"/>
        <v/>
      </c>
    </row>
    <row r="82" spans="2:9" s="44" customFormat="1" ht="18" x14ac:dyDescent="0.15">
      <c r="B82" s="99"/>
      <c r="C82" s="51"/>
      <c r="D82" s="51"/>
      <c r="E82" s="76"/>
      <c r="F82" s="76"/>
      <c r="G82" s="51"/>
      <c r="H82" s="51"/>
      <c r="I82" s="52" t="str">
        <f t="shared" si="1"/>
        <v/>
      </c>
    </row>
    <row r="83" spans="2:9" s="44" customFormat="1" ht="18" x14ac:dyDescent="0.15">
      <c r="B83" s="99"/>
      <c r="C83" s="51"/>
      <c r="D83" s="51"/>
      <c r="E83" s="76"/>
      <c r="F83" s="76"/>
      <c r="G83" s="51"/>
      <c r="H83" s="51"/>
      <c r="I83" s="52" t="str">
        <f t="shared" si="1"/>
        <v/>
      </c>
    </row>
    <row r="84" spans="2:9" s="44" customFormat="1" ht="18" x14ac:dyDescent="0.15">
      <c r="B84" s="99"/>
      <c r="C84" s="51"/>
      <c r="D84" s="51"/>
      <c r="E84" s="76"/>
      <c r="F84" s="76"/>
      <c r="G84" s="51"/>
      <c r="H84" s="51"/>
      <c r="I84" s="52" t="str">
        <f t="shared" si="1"/>
        <v/>
      </c>
    </row>
    <row r="85" spans="2:9" s="44" customFormat="1" ht="18" x14ac:dyDescent="0.15">
      <c r="B85" s="99"/>
      <c r="C85" s="51"/>
      <c r="D85" s="51"/>
      <c r="E85" s="76"/>
      <c r="F85" s="76"/>
      <c r="G85" s="51"/>
      <c r="H85" s="51"/>
      <c r="I85" s="52" t="str">
        <f t="shared" si="1"/>
        <v/>
      </c>
    </row>
    <row r="86" spans="2:9" s="44" customFormat="1" ht="18" x14ac:dyDescent="0.15">
      <c r="B86" s="99"/>
      <c r="C86" s="51"/>
      <c r="D86" s="51"/>
      <c r="E86" s="76"/>
      <c r="F86" s="76"/>
      <c r="G86" s="51"/>
      <c r="H86" s="51"/>
      <c r="I86" s="52" t="str">
        <f t="shared" si="1"/>
        <v/>
      </c>
    </row>
    <row r="87" spans="2:9" s="44" customFormat="1" ht="18" x14ac:dyDescent="0.15">
      <c r="B87" s="99"/>
      <c r="C87" s="51"/>
      <c r="D87" s="51"/>
      <c r="E87" s="76"/>
      <c r="F87" s="76"/>
      <c r="G87" s="51"/>
      <c r="H87" s="51"/>
      <c r="I87" s="52" t="str">
        <f t="shared" si="1"/>
        <v/>
      </c>
    </row>
    <row r="88" spans="2:9" s="44" customFormat="1" ht="18" x14ac:dyDescent="0.15">
      <c r="B88" s="99"/>
      <c r="C88" s="51"/>
      <c r="D88" s="51"/>
      <c r="E88" s="76"/>
      <c r="F88" s="76"/>
      <c r="G88" s="51"/>
      <c r="H88" s="51"/>
      <c r="I88" s="52" t="str">
        <f t="shared" si="1"/>
        <v/>
      </c>
    </row>
    <row r="89" spans="2:9" s="44" customFormat="1" ht="18" x14ac:dyDescent="0.15">
      <c r="B89" s="99"/>
      <c r="C89" s="51"/>
      <c r="D89" s="51"/>
      <c r="E89" s="76"/>
      <c r="F89" s="76"/>
      <c r="G89" s="51"/>
      <c r="H89" s="51"/>
      <c r="I89" s="52" t="str">
        <f t="shared" si="1"/>
        <v/>
      </c>
    </row>
    <row r="90" spans="2:9" s="44" customFormat="1" ht="18" x14ac:dyDescent="0.15">
      <c r="B90" s="99"/>
      <c r="C90" s="51"/>
      <c r="D90" s="51"/>
      <c r="E90" s="76"/>
      <c r="F90" s="76"/>
      <c r="G90" s="51"/>
      <c r="H90" s="51"/>
      <c r="I90" s="52" t="str">
        <f t="shared" si="1"/>
        <v/>
      </c>
    </row>
    <row r="91" spans="2:9" s="44" customFormat="1" ht="18" x14ac:dyDescent="0.15">
      <c r="B91" s="99"/>
      <c r="C91" s="51"/>
      <c r="D91" s="51"/>
      <c r="E91" s="76"/>
      <c r="F91" s="76"/>
      <c r="G91" s="51"/>
      <c r="H91" s="51"/>
      <c r="I91" s="52" t="str">
        <f t="shared" si="1"/>
        <v/>
      </c>
    </row>
    <row r="92" spans="2:9" s="44" customFormat="1" ht="18" x14ac:dyDescent="0.15">
      <c r="B92" s="99"/>
      <c r="C92" s="51"/>
      <c r="D92" s="51"/>
      <c r="E92" s="76"/>
      <c r="F92" s="76"/>
      <c r="G92" s="51"/>
      <c r="H92" s="51"/>
      <c r="I92" s="52" t="str">
        <f t="shared" si="1"/>
        <v/>
      </c>
    </row>
    <row r="93" spans="2:9" s="44" customFormat="1" ht="18" x14ac:dyDescent="0.15">
      <c r="B93" s="99"/>
      <c r="C93" s="51"/>
      <c r="D93" s="51"/>
      <c r="E93" s="76"/>
      <c r="F93" s="76"/>
      <c r="G93" s="51"/>
      <c r="H93" s="51"/>
      <c r="I93" s="52" t="str">
        <f t="shared" si="1"/>
        <v/>
      </c>
    </row>
    <row r="94" spans="2:9" s="44" customFormat="1" ht="18" x14ac:dyDescent="0.15">
      <c r="B94" s="99"/>
      <c r="C94" s="51"/>
      <c r="D94" s="51"/>
      <c r="E94" s="76"/>
      <c r="F94" s="76"/>
      <c r="G94" s="51"/>
      <c r="H94" s="51"/>
      <c r="I94" s="52" t="str">
        <f t="shared" si="1"/>
        <v/>
      </c>
    </row>
    <row r="95" spans="2:9" s="44" customFormat="1" ht="18" x14ac:dyDescent="0.15">
      <c r="B95" s="99"/>
      <c r="C95" s="51"/>
      <c r="D95" s="51"/>
      <c r="E95" s="76"/>
      <c r="F95" s="76"/>
      <c r="G95" s="51"/>
      <c r="H95" s="51"/>
      <c r="I95" s="52" t="str">
        <f t="shared" ref="I95" si="2">IF(OR(D95="",E95="",F95="",G95="",H95=""),"",D95*(E95/F95)*G95*H95)</f>
        <v/>
      </c>
    </row>
    <row r="96" spans="2:9" s="44" customFormat="1" ht="18" x14ac:dyDescent="0.15">
      <c r="B96" s="49" t="s">
        <v>96</v>
      </c>
      <c r="C96" s="47" t="s">
        <v>97</v>
      </c>
      <c r="D96" s="47" t="s">
        <v>97</v>
      </c>
      <c r="E96" s="47" t="s">
        <v>97</v>
      </c>
      <c r="F96" s="47" t="s">
        <v>97</v>
      </c>
      <c r="G96" s="47" t="s">
        <v>25</v>
      </c>
      <c r="H96" s="47" t="s">
        <v>25</v>
      </c>
      <c r="I96" s="52">
        <f>SUM(I30:I95)</f>
        <v>0</v>
      </c>
    </row>
    <row r="97" spans="1:9" s="44" customFormat="1" ht="18" x14ac:dyDescent="0.15"/>
    <row r="98" spans="1:9" s="44" customFormat="1" ht="18" x14ac:dyDescent="0.15">
      <c r="A98" s="82" t="s">
        <v>113</v>
      </c>
    </row>
    <row r="99" spans="1:9" s="44" customFormat="1" ht="18" x14ac:dyDescent="0.15">
      <c r="B99" s="53" t="s">
        <v>114</v>
      </c>
      <c r="C99" s="47" t="str">
        <f>IF(C25="Yes","NO",IF(C25="NO","Yes",""))</f>
        <v>NO</v>
      </c>
      <c r="D99" s="57"/>
      <c r="E99" s="57"/>
      <c r="F99" s="54"/>
      <c r="G99" s="54"/>
      <c r="H99" s="54"/>
      <c r="I99" s="54"/>
    </row>
    <row r="100" spans="1:9" s="44" customFormat="1" ht="30" x14ac:dyDescent="0.15">
      <c r="B100" s="105" t="s">
        <v>14</v>
      </c>
      <c r="C100" s="55" t="s">
        <v>83</v>
      </c>
      <c r="D100" s="107" t="s">
        <v>99</v>
      </c>
      <c r="E100" s="108"/>
      <c r="F100" s="56" t="s">
        <v>100</v>
      </c>
      <c r="G100" s="46" t="s">
        <v>101</v>
      </c>
    </row>
    <row r="101" spans="1:9" s="44" customFormat="1" ht="18.75" x14ac:dyDescent="0.15">
      <c r="B101" s="106"/>
      <c r="C101" s="79" t="s">
        <v>108</v>
      </c>
      <c r="D101" s="79" t="s">
        <v>47</v>
      </c>
      <c r="E101" s="79" t="s">
        <v>52</v>
      </c>
      <c r="F101" s="79" t="s">
        <v>68</v>
      </c>
      <c r="G101" s="47" t="s">
        <v>115</v>
      </c>
    </row>
    <row r="102" spans="1:9" s="44" customFormat="1" ht="71.25" x14ac:dyDescent="0.15">
      <c r="B102" s="46" t="s">
        <v>92</v>
      </c>
      <c r="C102" s="80" t="s">
        <v>110</v>
      </c>
      <c r="D102" s="81" t="s">
        <v>48</v>
      </c>
      <c r="E102" s="81" t="s">
        <v>53</v>
      </c>
      <c r="F102" s="48" t="s">
        <v>163</v>
      </c>
      <c r="G102" s="48" t="s">
        <v>111</v>
      </c>
    </row>
    <row r="103" spans="1:9" s="44" customFormat="1" ht="18.75" x14ac:dyDescent="0.15">
      <c r="B103" s="49" t="s">
        <v>17</v>
      </c>
      <c r="C103" s="47" t="s">
        <v>25</v>
      </c>
      <c r="D103" s="47" t="s">
        <v>26</v>
      </c>
      <c r="E103" s="47" t="s">
        <v>34</v>
      </c>
      <c r="F103" s="47" t="s">
        <v>69</v>
      </c>
      <c r="G103" s="47" t="s">
        <v>95</v>
      </c>
    </row>
    <row r="104" spans="1:9" s="44" customFormat="1" ht="18" x14ac:dyDescent="0.15">
      <c r="B104" s="98" t="s">
        <v>16</v>
      </c>
      <c r="C104" s="51"/>
      <c r="D104" s="68"/>
      <c r="E104" s="68"/>
      <c r="F104" s="51"/>
      <c r="G104" s="52" t="str">
        <f>IF(OR(D104="",E104="",F104=""),"",D104*E104*F104)</f>
        <v/>
      </c>
    </row>
    <row r="105" spans="1:9" s="44" customFormat="1" ht="18" x14ac:dyDescent="0.15">
      <c r="B105" s="99"/>
      <c r="C105" s="51"/>
      <c r="D105" s="68"/>
      <c r="E105" s="68"/>
      <c r="F105" s="51"/>
      <c r="G105" s="52" t="str">
        <f t="shared" ref="G105:G168" si="3">IF(OR(D105="",E105="",F105=""),"",D105*E105*F105)</f>
        <v/>
      </c>
    </row>
    <row r="106" spans="1:9" s="44" customFormat="1" ht="18" x14ac:dyDescent="0.15">
      <c r="B106" s="99"/>
      <c r="C106" s="51"/>
      <c r="D106" s="68"/>
      <c r="E106" s="68"/>
      <c r="F106" s="51"/>
      <c r="G106" s="52" t="str">
        <f t="shared" si="3"/>
        <v/>
      </c>
    </row>
    <row r="107" spans="1:9" s="44" customFormat="1" ht="18" x14ac:dyDescent="0.15">
      <c r="B107" s="99"/>
      <c r="C107" s="51"/>
      <c r="D107" s="68"/>
      <c r="E107" s="68"/>
      <c r="F107" s="51"/>
      <c r="G107" s="52" t="str">
        <f t="shared" si="3"/>
        <v/>
      </c>
    </row>
    <row r="108" spans="1:9" s="44" customFormat="1" ht="18" x14ac:dyDescent="0.15">
      <c r="B108" s="99"/>
      <c r="C108" s="51"/>
      <c r="D108" s="68"/>
      <c r="E108" s="68"/>
      <c r="F108" s="51"/>
      <c r="G108" s="52" t="str">
        <f t="shared" si="3"/>
        <v/>
      </c>
    </row>
    <row r="109" spans="1:9" s="44" customFormat="1" ht="18" x14ac:dyDescent="0.15">
      <c r="B109" s="99"/>
      <c r="C109" s="51"/>
      <c r="D109" s="68"/>
      <c r="E109" s="68"/>
      <c r="F109" s="51"/>
      <c r="G109" s="52" t="str">
        <f t="shared" si="3"/>
        <v/>
      </c>
    </row>
    <row r="110" spans="1:9" s="44" customFormat="1" ht="18" x14ac:dyDescent="0.15">
      <c r="B110" s="99"/>
      <c r="C110" s="51"/>
      <c r="D110" s="68"/>
      <c r="E110" s="68"/>
      <c r="F110" s="51"/>
      <c r="G110" s="52" t="str">
        <f t="shared" si="3"/>
        <v/>
      </c>
    </row>
    <row r="111" spans="1:9" s="44" customFormat="1" ht="18" x14ac:dyDescent="0.15">
      <c r="B111" s="99"/>
      <c r="C111" s="51"/>
      <c r="D111" s="68"/>
      <c r="E111" s="68"/>
      <c r="F111" s="51"/>
      <c r="G111" s="52" t="str">
        <f t="shared" si="3"/>
        <v/>
      </c>
    </row>
    <row r="112" spans="1:9" s="44" customFormat="1" ht="18" x14ac:dyDescent="0.15">
      <c r="B112" s="99"/>
      <c r="C112" s="51"/>
      <c r="D112" s="68"/>
      <c r="E112" s="68"/>
      <c r="F112" s="51"/>
      <c r="G112" s="52" t="str">
        <f t="shared" si="3"/>
        <v/>
      </c>
    </row>
    <row r="113" spans="2:7" s="44" customFormat="1" ht="18" x14ac:dyDescent="0.15">
      <c r="B113" s="99"/>
      <c r="C113" s="51"/>
      <c r="D113" s="68"/>
      <c r="E113" s="68"/>
      <c r="F113" s="51"/>
      <c r="G113" s="52" t="str">
        <f t="shared" si="3"/>
        <v/>
      </c>
    </row>
    <row r="114" spans="2:7" s="44" customFormat="1" ht="18" x14ac:dyDescent="0.15">
      <c r="B114" s="99"/>
      <c r="C114" s="51"/>
      <c r="D114" s="68"/>
      <c r="E114" s="68"/>
      <c r="F114" s="51"/>
      <c r="G114" s="52" t="str">
        <f t="shared" si="3"/>
        <v/>
      </c>
    </row>
    <row r="115" spans="2:7" s="44" customFormat="1" ht="18" x14ac:dyDescent="0.15">
      <c r="B115" s="99"/>
      <c r="C115" s="51"/>
      <c r="D115" s="68"/>
      <c r="E115" s="68"/>
      <c r="F115" s="51"/>
      <c r="G115" s="52" t="str">
        <f t="shared" si="3"/>
        <v/>
      </c>
    </row>
    <row r="116" spans="2:7" s="44" customFormat="1" ht="18" x14ac:dyDescent="0.15">
      <c r="B116" s="99"/>
      <c r="C116" s="51"/>
      <c r="D116" s="68"/>
      <c r="E116" s="68"/>
      <c r="F116" s="51"/>
      <c r="G116" s="52" t="str">
        <f t="shared" si="3"/>
        <v/>
      </c>
    </row>
    <row r="117" spans="2:7" s="44" customFormat="1" ht="18" x14ac:dyDescent="0.15">
      <c r="B117" s="99"/>
      <c r="C117" s="51"/>
      <c r="D117" s="68"/>
      <c r="E117" s="68"/>
      <c r="F117" s="51"/>
      <c r="G117" s="52" t="str">
        <f t="shared" si="3"/>
        <v/>
      </c>
    </row>
    <row r="118" spans="2:7" s="44" customFormat="1" ht="18" x14ac:dyDescent="0.15">
      <c r="B118" s="99"/>
      <c r="C118" s="51"/>
      <c r="D118" s="68"/>
      <c r="E118" s="68"/>
      <c r="F118" s="51"/>
      <c r="G118" s="52" t="str">
        <f t="shared" si="3"/>
        <v/>
      </c>
    </row>
    <row r="119" spans="2:7" s="44" customFormat="1" ht="18" x14ac:dyDescent="0.15">
      <c r="B119" s="99"/>
      <c r="C119" s="51"/>
      <c r="D119" s="68"/>
      <c r="E119" s="68"/>
      <c r="F119" s="51"/>
      <c r="G119" s="52" t="str">
        <f t="shared" si="3"/>
        <v/>
      </c>
    </row>
    <row r="120" spans="2:7" s="44" customFormat="1" ht="18" x14ac:dyDescent="0.15">
      <c r="B120" s="99"/>
      <c r="C120" s="51"/>
      <c r="D120" s="68"/>
      <c r="E120" s="68"/>
      <c r="F120" s="51"/>
      <c r="G120" s="52" t="str">
        <f t="shared" si="3"/>
        <v/>
      </c>
    </row>
    <row r="121" spans="2:7" s="44" customFormat="1" ht="18" x14ac:dyDescent="0.15">
      <c r="B121" s="99"/>
      <c r="C121" s="51"/>
      <c r="D121" s="68"/>
      <c r="E121" s="68"/>
      <c r="F121" s="51"/>
      <c r="G121" s="52" t="str">
        <f t="shared" si="3"/>
        <v/>
      </c>
    </row>
    <row r="122" spans="2:7" s="44" customFormat="1" ht="18" x14ac:dyDescent="0.15">
      <c r="B122" s="99"/>
      <c r="C122" s="51"/>
      <c r="D122" s="68"/>
      <c r="E122" s="68"/>
      <c r="F122" s="51"/>
      <c r="G122" s="52" t="str">
        <f t="shared" si="3"/>
        <v/>
      </c>
    </row>
    <row r="123" spans="2:7" s="44" customFormat="1" ht="18" x14ac:dyDescent="0.15">
      <c r="B123" s="99"/>
      <c r="C123" s="51"/>
      <c r="D123" s="68"/>
      <c r="E123" s="68"/>
      <c r="F123" s="51"/>
      <c r="G123" s="52" t="str">
        <f t="shared" si="3"/>
        <v/>
      </c>
    </row>
    <row r="124" spans="2:7" s="44" customFormat="1" ht="18" x14ac:dyDescent="0.15">
      <c r="B124" s="99"/>
      <c r="C124" s="51"/>
      <c r="D124" s="68"/>
      <c r="E124" s="68"/>
      <c r="F124" s="51"/>
      <c r="G124" s="52" t="str">
        <f t="shared" si="3"/>
        <v/>
      </c>
    </row>
    <row r="125" spans="2:7" s="44" customFormat="1" ht="18" x14ac:dyDescent="0.15">
      <c r="B125" s="99"/>
      <c r="C125" s="51"/>
      <c r="D125" s="68"/>
      <c r="E125" s="68"/>
      <c r="F125" s="51"/>
      <c r="G125" s="52" t="str">
        <f t="shared" si="3"/>
        <v/>
      </c>
    </row>
    <row r="126" spans="2:7" s="44" customFormat="1" ht="18" x14ac:dyDescent="0.15">
      <c r="B126" s="99"/>
      <c r="C126" s="51"/>
      <c r="D126" s="68"/>
      <c r="E126" s="68"/>
      <c r="F126" s="51"/>
      <c r="G126" s="52" t="str">
        <f t="shared" si="3"/>
        <v/>
      </c>
    </row>
    <row r="127" spans="2:7" s="44" customFormat="1" ht="18" x14ac:dyDescent="0.15">
      <c r="B127" s="99"/>
      <c r="C127" s="51"/>
      <c r="D127" s="68"/>
      <c r="E127" s="68"/>
      <c r="F127" s="51"/>
      <c r="G127" s="52" t="str">
        <f t="shared" si="3"/>
        <v/>
      </c>
    </row>
    <row r="128" spans="2:7" s="44" customFormat="1" ht="18" x14ac:dyDescent="0.15">
      <c r="B128" s="99"/>
      <c r="C128" s="51"/>
      <c r="D128" s="68"/>
      <c r="E128" s="68"/>
      <c r="F128" s="51"/>
      <c r="G128" s="52" t="str">
        <f t="shared" si="3"/>
        <v/>
      </c>
    </row>
    <row r="129" spans="2:7" s="44" customFormat="1" ht="18" x14ac:dyDescent="0.15">
      <c r="B129" s="99"/>
      <c r="C129" s="51"/>
      <c r="D129" s="68"/>
      <c r="E129" s="68"/>
      <c r="F129" s="51"/>
      <c r="G129" s="52" t="str">
        <f t="shared" si="3"/>
        <v/>
      </c>
    </row>
    <row r="130" spans="2:7" s="44" customFormat="1" ht="18" x14ac:dyDescent="0.15">
      <c r="B130" s="99"/>
      <c r="C130" s="51"/>
      <c r="D130" s="68"/>
      <c r="E130" s="68"/>
      <c r="F130" s="51"/>
      <c r="G130" s="52" t="str">
        <f t="shared" si="3"/>
        <v/>
      </c>
    </row>
    <row r="131" spans="2:7" s="44" customFormat="1" ht="18" x14ac:dyDescent="0.15">
      <c r="B131" s="99"/>
      <c r="C131" s="51"/>
      <c r="D131" s="68"/>
      <c r="E131" s="68"/>
      <c r="F131" s="51"/>
      <c r="G131" s="52" t="str">
        <f t="shared" si="3"/>
        <v/>
      </c>
    </row>
    <row r="132" spans="2:7" s="44" customFormat="1" ht="18" x14ac:dyDescent="0.15">
      <c r="B132" s="99"/>
      <c r="C132" s="51"/>
      <c r="D132" s="68"/>
      <c r="E132" s="68"/>
      <c r="F132" s="51"/>
      <c r="G132" s="52" t="str">
        <f t="shared" si="3"/>
        <v/>
      </c>
    </row>
    <row r="133" spans="2:7" s="44" customFormat="1" ht="18" x14ac:dyDescent="0.15">
      <c r="B133" s="99"/>
      <c r="C133" s="51"/>
      <c r="D133" s="68"/>
      <c r="E133" s="68"/>
      <c r="F133" s="51"/>
      <c r="G133" s="52" t="str">
        <f t="shared" si="3"/>
        <v/>
      </c>
    </row>
    <row r="134" spans="2:7" s="44" customFormat="1" ht="18" x14ac:dyDescent="0.15">
      <c r="B134" s="99"/>
      <c r="C134" s="51"/>
      <c r="D134" s="68"/>
      <c r="E134" s="68"/>
      <c r="F134" s="51"/>
      <c r="G134" s="52" t="str">
        <f t="shared" si="3"/>
        <v/>
      </c>
    </row>
    <row r="135" spans="2:7" s="44" customFormat="1" ht="18" x14ac:dyDescent="0.15">
      <c r="B135" s="99"/>
      <c r="C135" s="51"/>
      <c r="D135" s="68"/>
      <c r="E135" s="68"/>
      <c r="F135" s="51"/>
      <c r="G135" s="52" t="str">
        <f t="shared" si="3"/>
        <v/>
      </c>
    </row>
    <row r="136" spans="2:7" s="44" customFormat="1" ht="18" x14ac:dyDescent="0.15">
      <c r="B136" s="99"/>
      <c r="C136" s="51"/>
      <c r="D136" s="68"/>
      <c r="E136" s="68"/>
      <c r="F136" s="51"/>
      <c r="G136" s="52" t="str">
        <f t="shared" si="3"/>
        <v/>
      </c>
    </row>
    <row r="137" spans="2:7" s="44" customFormat="1" ht="18" x14ac:dyDescent="0.15">
      <c r="B137" s="99"/>
      <c r="C137" s="51"/>
      <c r="D137" s="68"/>
      <c r="E137" s="68"/>
      <c r="F137" s="51"/>
      <c r="G137" s="52" t="str">
        <f t="shared" si="3"/>
        <v/>
      </c>
    </row>
    <row r="138" spans="2:7" s="44" customFormat="1" ht="18" x14ac:dyDescent="0.15">
      <c r="B138" s="99"/>
      <c r="C138" s="51"/>
      <c r="D138" s="68"/>
      <c r="E138" s="68"/>
      <c r="F138" s="51"/>
      <c r="G138" s="52" t="str">
        <f t="shared" si="3"/>
        <v/>
      </c>
    </row>
    <row r="139" spans="2:7" s="44" customFormat="1" ht="18" x14ac:dyDescent="0.15">
      <c r="B139" s="99"/>
      <c r="C139" s="51"/>
      <c r="D139" s="68"/>
      <c r="E139" s="68"/>
      <c r="F139" s="51"/>
      <c r="G139" s="52" t="str">
        <f t="shared" si="3"/>
        <v/>
      </c>
    </row>
    <row r="140" spans="2:7" s="44" customFormat="1" ht="18" x14ac:dyDescent="0.15">
      <c r="B140" s="99"/>
      <c r="C140" s="51"/>
      <c r="D140" s="68"/>
      <c r="E140" s="68"/>
      <c r="F140" s="51"/>
      <c r="G140" s="52" t="str">
        <f t="shared" si="3"/>
        <v/>
      </c>
    </row>
    <row r="141" spans="2:7" s="44" customFormat="1" ht="18" x14ac:dyDescent="0.15">
      <c r="B141" s="99"/>
      <c r="C141" s="51"/>
      <c r="D141" s="68"/>
      <c r="E141" s="68"/>
      <c r="F141" s="51"/>
      <c r="G141" s="52" t="str">
        <f t="shared" si="3"/>
        <v/>
      </c>
    </row>
    <row r="142" spans="2:7" s="44" customFormat="1" ht="18" x14ac:dyDescent="0.15">
      <c r="B142" s="99"/>
      <c r="C142" s="51"/>
      <c r="D142" s="68"/>
      <c r="E142" s="68"/>
      <c r="F142" s="51"/>
      <c r="G142" s="52" t="str">
        <f t="shared" si="3"/>
        <v/>
      </c>
    </row>
    <row r="143" spans="2:7" s="44" customFormat="1" ht="18" x14ac:dyDescent="0.15">
      <c r="B143" s="99"/>
      <c r="C143" s="51"/>
      <c r="D143" s="68"/>
      <c r="E143" s="68"/>
      <c r="F143" s="51"/>
      <c r="G143" s="52" t="str">
        <f t="shared" si="3"/>
        <v/>
      </c>
    </row>
    <row r="144" spans="2:7" s="44" customFormat="1" ht="18" x14ac:dyDescent="0.15">
      <c r="B144" s="99"/>
      <c r="C144" s="51"/>
      <c r="D144" s="68"/>
      <c r="E144" s="68"/>
      <c r="F144" s="51"/>
      <c r="G144" s="52" t="str">
        <f t="shared" si="3"/>
        <v/>
      </c>
    </row>
    <row r="145" spans="2:7" s="44" customFormat="1" ht="18" x14ac:dyDescent="0.15">
      <c r="B145" s="99"/>
      <c r="C145" s="51"/>
      <c r="D145" s="68"/>
      <c r="E145" s="68"/>
      <c r="F145" s="51"/>
      <c r="G145" s="52" t="str">
        <f t="shared" si="3"/>
        <v/>
      </c>
    </row>
    <row r="146" spans="2:7" s="44" customFormat="1" ht="18" x14ac:dyDescent="0.15">
      <c r="B146" s="99"/>
      <c r="C146" s="51"/>
      <c r="D146" s="68"/>
      <c r="E146" s="68"/>
      <c r="F146" s="51"/>
      <c r="G146" s="52" t="str">
        <f t="shared" si="3"/>
        <v/>
      </c>
    </row>
    <row r="147" spans="2:7" s="44" customFormat="1" ht="18" x14ac:dyDescent="0.15">
      <c r="B147" s="99"/>
      <c r="C147" s="51"/>
      <c r="D147" s="68"/>
      <c r="E147" s="68"/>
      <c r="F147" s="51"/>
      <c r="G147" s="52" t="str">
        <f t="shared" si="3"/>
        <v/>
      </c>
    </row>
    <row r="148" spans="2:7" s="44" customFormat="1" ht="18" x14ac:dyDescent="0.15">
      <c r="B148" s="99"/>
      <c r="C148" s="51"/>
      <c r="D148" s="68"/>
      <c r="E148" s="68"/>
      <c r="F148" s="51"/>
      <c r="G148" s="52" t="str">
        <f t="shared" si="3"/>
        <v/>
      </c>
    </row>
    <row r="149" spans="2:7" s="44" customFormat="1" ht="18" x14ac:dyDescent="0.15">
      <c r="B149" s="99"/>
      <c r="C149" s="51"/>
      <c r="D149" s="68"/>
      <c r="E149" s="68"/>
      <c r="F149" s="51"/>
      <c r="G149" s="52" t="str">
        <f t="shared" si="3"/>
        <v/>
      </c>
    </row>
    <row r="150" spans="2:7" s="44" customFormat="1" ht="18" x14ac:dyDescent="0.15">
      <c r="B150" s="99"/>
      <c r="C150" s="51"/>
      <c r="D150" s="68"/>
      <c r="E150" s="68"/>
      <c r="F150" s="51"/>
      <c r="G150" s="52" t="str">
        <f t="shared" si="3"/>
        <v/>
      </c>
    </row>
    <row r="151" spans="2:7" s="44" customFormat="1" ht="18" x14ac:dyDescent="0.15">
      <c r="B151" s="99"/>
      <c r="C151" s="51"/>
      <c r="D151" s="68"/>
      <c r="E151" s="68"/>
      <c r="F151" s="51"/>
      <c r="G151" s="52" t="str">
        <f t="shared" si="3"/>
        <v/>
      </c>
    </row>
    <row r="152" spans="2:7" s="44" customFormat="1" ht="18" x14ac:dyDescent="0.15">
      <c r="B152" s="99"/>
      <c r="C152" s="51"/>
      <c r="D152" s="68"/>
      <c r="E152" s="68"/>
      <c r="F152" s="51"/>
      <c r="G152" s="52" t="str">
        <f t="shared" si="3"/>
        <v/>
      </c>
    </row>
    <row r="153" spans="2:7" s="44" customFormat="1" ht="18" x14ac:dyDescent="0.15">
      <c r="B153" s="99"/>
      <c r="C153" s="51"/>
      <c r="D153" s="68"/>
      <c r="E153" s="68"/>
      <c r="F153" s="51"/>
      <c r="G153" s="52" t="str">
        <f t="shared" si="3"/>
        <v/>
      </c>
    </row>
    <row r="154" spans="2:7" s="44" customFormat="1" ht="18" x14ac:dyDescent="0.15">
      <c r="B154" s="99"/>
      <c r="C154" s="51"/>
      <c r="D154" s="68"/>
      <c r="E154" s="68"/>
      <c r="F154" s="51"/>
      <c r="G154" s="52" t="str">
        <f t="shared" si="3"/>
        <v/>
      </c>
    </row>
    <row r="155" spans="2:7" s="44" customFormat="1" ht="18" x14ac:dyDescent="0.15">
      <c r="B155" s="99"/>
      <c r="C155" s="51"/>
      <c r="D155" s="68"/>
      <c r="E155" s="68"/>
      <c r="F155" s="51"/>
      <c r="G155" s="52" t="str">
        <f t="shared" si="3"/>
        <v/>
      </c>
    </row>
    <row r="156" spans="2:7" s="44" customFormat="1" ht="18" x14ac:dyDescent="0.15">
      <c r="B156" s="99"/>
      <c r="C156" s="51"/>
      <c r="D156" s="68"/>
      <c r="E156" s="68"/>
      <c r="F156" s="51"/>
      <c r="G156" s="52" t="str">
        <f t="shared" si="3"/>
        <v/>
      </c>
    </row>
    <row r="157" spans="2:7" s="44" customFormat="1" ht="18" x14ac:dyDescent="0.15">
      <c r="B157" s="99"/>
      <c r="C157" s="51"/>
      <c r="D157" s="68"/>
      <c r="E157" s="68"/>
      <c r="F157" s="51"/>
      <c r="G157" s="52" t="str">
        <f t="shared" si="3"/>
        <v/>
      </c>
    </row>
    <row r="158" spans="2:7" s="44" customFormat="1" ht="18" x14ac:dyDescent="0.15">
      <c r="B158" s="99"/>
      <c r="C158" s="51"/>
      <c r="D158" s="68"/>
      <c r="E158" s="68"/>
      <c r="F158" s="51"/>
      <c r="G158" s="52" t="str">
        <f t="shared" si="3"/>
        <v/>
      </c>
    </row>
    <row r="159" spans="2:7" s="44" customFormat="1" ht="18" x14ac:dyDescent="0.15">
      <c r="B159" s="99"/>
      <c r="C159" s="51"/>
      <c r="D159" s="68"/>
      <c r="E159" s="68"/>
      <c r="F159" s="51"/>
      <c r="G159" s="52" t="str">
        <f t="shared" si="3"/>
        <v/>
      </c>
    </row>
    <row r="160" spans="2:7" s="44" customFormat="1" ht="18" x14ac:dyDescent="0.15">
      <c r="B160" s="99"/>
      <c r="C160" s="51"/>
      <c r="D160" s="68"/>
      <c r="E160" s="68"/>
      <c r="F160" s="51"/>
      <c r="G160" s="52" t="str">
        <f t="shared" si="3"/>
        <v/>
      </c>
    </row>
    <row r="161" spans="1:7" s="44" customFormat="1" ht="18" x14ac:dyDescent="0.15">
      <c r="B161" s="99"/>
      <c r="C161" s="51"/>
      <c r="D161" s="68"/>
      <c r="E161" s="68"/>
      <c r="F161" s="51"/>
      <c r="G161" s="52" t="str">
        <f t="shared" si="3"/>
        <v/>
      </c>
    </row>
    <row r="162" spans="1:7" s="44" customFormat="1" ht="18" x14ac:dyDescent="0.15">
      <c r="B162" s="99"/>
      <c r="C162" s="51"/>
      <c r="D162" s="68"/>
      <c r="E162" s="68"/>
      <c r="F162" s="51"/>
      <c r="G162" s="52" t="str">
        <f t="shared" si="3"/>
        <v/>
      </c>
    </row>
    <row r="163" spans="1:7" s="44" customFormat="1" ht="18" x14ac:dyDescent="0.15">
      <c r="B163" s="99"/>
      <c r="C163" s="51"/>
      <c r="D163" s="68"/>
      <c r="E163" s="68"/>
      <c r="F163" s="51"/>
      <c r="G163" s="52" t="str">
        <f t="shared" si="3"/>
        <v/>
      </c>
    </row>
    <row r="164" spans="1:7" s="44" customFormat="1" ht="18" x14ac:dyDescent="0.15">
      <c r="B164" s="99"/>
      <c r="C164" s="51"/>
      <c r="D164" s="68"/>
      <c r="E164" s="68"/>
      <c r="F164" s="51"/>
      <c r="G164" s="52" t="str">
        <f t="shared" si="3"/>
        <v/>
      </c>
    </row>
    <row r="165" spans="1:7" s="44" customFormat="1" ht="18" x14ac:dyDescent="0.15">
      <c r="B165" s="99"/>
      <c r="C165" s="51"/>
      <c r="D165" s="68"/>
      <c r="E165" s="68"/>
      <c r="F165" s="51"/>
      <c r="G165" s="52" t="str">
        <f t="shared" si="3"/>
        <v/>
      </c>
    </row>
    <row r="166" spans="1:7" s="44" customFormat="1" ht="18" x14ac:dyDescent="0.15">
      <c r="B166" s="99"/>
      <c r="C166" s="51"/>
      <c r="D166" s="68"/>
      <c r="E166" s="68"/>
      <c r="F166" s="51"/>
      <c r="G166" s="52" t="str">
        <f t="shared" si="3"/>
        <v/>
      </c>
    </row>
    <row r="167" spans="1:7" s="44" customFormat="1" ht="18" x14ac:dyDescent="0.15">
      <c r="B167" s="99"/>
      <c r="C167" s="51"/>
      <c r="D167" s="68"/>
      <c r="E167" s="68"/>
      <c r="F167" s="51"/>
      <c r="G167" s="52" t="str">
        <f t="shared" si="3"/>
        <v/>
      </c>
    </row>
    <row r="168" spans="1:7" s="44" customFormat="1" ht="18" x14ac:dyDescent="0.15">
      <c r="B168" s="99"/>
      <c r="C168" s="51"/>
      <c r="D168" s="68"/>
      <c r="E168" s="68"/>
      <c r="F168" s="51"/>
      <c r="G168" s="52" t="str">
        <f t="shared" si="3"/>
        <v/>
      </c>
    </row>
    <row r="169" spans="1:7" s="44" customFormat="1" ht="18" x14ac:dyDescent="0.15">
      <c r="B169" s="99"/>
      <c r="C169" s="51"/>
      <c r="D169" s="68"/>
      <c r="E169" s="68"/>
      <c r="F169" s="51"/>
      <c r="G169" s="52" t="str">
        <f t="shared" ref="G169" si="4">IF(OR(D169="",E169="",F169=""),"",D169*E169*F169)</f>
        <v/>
      </c>
    </row>
    <row r="170" spans="1:7" s="44" customFormat="1" ht="18" x14ac:dyDescent="0.15">
      <c r="B170" s="49" t="s">
        <v>96</v>
      </c>
      <c r="C170" s="47" t="s">
        <v>25</v>
      </c>
      <c r="D170" s="47" t="s">
        <v>25</v>
      </c>
      <c r="E170" s="47" t="s">
        <v>25</v>
      </c>
      <c r="F170" s="47" t="s">
        <v>25</v>
      </c>
      <c r="G170" s="52">
        <f>SUM(G104:G169)</f>
        <v>0</v>
      </c>
    </row>
    <row r="172" spans="1:7" s="44" customFormat="1" ht="18" x14ac:dyDescent="0.15">
      <c r="A172" s="61" t="s">
        <v>116</v>
      </c>
    </row>
    <row r="173" spans="1:7" s="44" customFormat="1" ht="18" x14ac:dyDescent="0.15">
      <c r="A173" s="82"/>
      <c r="B173" s="83" t="s">
        <v>157</v>
      </c>
    </row>
    <row r="174" spans="1:7" s="58" customFormat="1" ht="21" x14ac:dyDescent="0.15">
      <c r="A174" s="61"/>
      <c r="B174" s="123" t="s">
        <v>160</v>
      </c>
    </row>
    <row r="175" spans="1:7" s="44" customFormat="1" ht="45" x14ac:dyDescent="0.15">
      <c r="B175" s="109" t="s">
        <v>14</v>
      </c>
      <c r="C175" s="55" t="s">
        <v>83</v>
      </c>
      <c r="D175" s="74" t="s">
        <v>99</v>
      </c>
      <c r="E175" s="56" t="s">
        <v>100</v>
      </c>
      <c r="F175" s="46" t="s">
        <v>101</v>
      </c>
    </row>
    <row r="176" spans="1:7" s="44" customFormat="1" ht="18.75" x14ac:dyDescent="0.15">
      <c r="B176" s="110"/>
      <c r="C176" s="79" t="s">
        <v>108</v>
      </c>
      <c r="D176" s="79" t="s">
        <v>54</v>
      </c>
      <c r="E176" s="79" t="s">
        <v>71</v>
      </c>
      <c r="F176" s="79" t="s">
        <v>117</v>
      </c>
    </row>
    <row r="177" spans="2:9" s="44" customFormat="1" ht="102" customHeight="1" x14ac:dyDescent="0.15">
      <c r="B177" s="46" t="s">
        <v>92</v>
      </c>
      <c r="C177" s="80" t="s">
        <v>110</v>
      </c>
      <c r="D177" s="81" t="s">
        <v>55</v>
      </c>
      <c r="E177" s="48" t="s">
        <v>164</v>
      </c>
      <c r="F177" s="80" t="s">
        <v>118</v>
      </c>
      <c r="H177" s="72"/>
    </row>
    <row r="178" spans="2:9" s="44" customFormat="1" ht="18.75" x14ac:dyDescent="0.15">
      <c r="B178" s="49" t="s">
        <v>17</v>
      </c>
      <c r="C178" s="47" t="s">
        <v>25</v>
      </c>
      <c r="D178" s="47" t="s">
        <v>56</v>
      </c>
      <c r="E178" s="47" t="s">
        <v>159</v>
      </c>
      <c r="F178" s="47" t="s">
        <v>95</v>
      </c>
      <c r="H178" s="72"/>
      <c r="I178" s="69"/>
    </row>
    <row r="179" spans="2:9" s="44" customFormat="1" ht="18" x14ac:dyDescent="0.15">
      <c r="B179" s="98" t="s">
        <v>16</v>
      </c>
      <c r="C179" s="51">
        <v>1</v>
      </c>
      <c r="D179" s="75"/>
      <c r="E179" s="52" t="str">
        <f>IF(D179="","",'PMS(input)'!$E$23)</f>
        <v/>
      </c>
      <c r="F179" s="52" t="str">
        <f>IF(OR(D179="",E179=""),"",D179*E179)</f>
        <v/>
      </c>
      <c r="H179" s="72"/>
      <c r="I179" s="69"/>
    </row>
    <row r="180" spans="2:9" s="44" customFormat="1" ht="18" x14ac:dyDescent="0.15">
      <c r="B180" s="99"/>
      <c r="C180" s="51">
        <v>2</v>
      </c>
      <c r="D180" s="75"/>
      <c r="E180" s="52" t="str">
        <f>IF(D180="","",'PMS(input)'!$E$23)</f>
        <v/>
      </c>
      <c r="F180" s="52" t="str">
        <f t="shared" ref="F180:F243" si="5">IF(OR(D180="",E180=""),"",D180*E180)</f>
        <v/>
      </c>
      <c r="H180" s="72"/>
      <c r="I180" s="69"/>
    </row>
    <row r="181" spans="2:9" s="44" customFormat="1" ht="18" x14ac:dyDescent="0.15">
      <c r="B181" s="99"/>
      <c r="C181" s="51">
        <v>3</v>
      </c>
      <c r="D181" s="75"/>
      <c r="E181" s="52" t="str">
        <f>IF(D181="","",'PMS(input)'!$E$23)</f>
        <v/>
      </c>
      <c r="F181" s="52" t="str">
        <f t="shared" si="5"/>
        <v/>
      </c>
      <c r="H181" s="72"/>
      <c r="I181" s="69"/>
    </row>
    <row r="182" spans="2:9" s="44" customFormat="1" ht="18" x14ac:dyDescent="0.15">
      <c r="B182" s="99"/>
      <c r="C182" s="51">
        <v>4</v>
      </c>
      <c r="D182" s="75"/>
      <c r="E182" s="52" t="str">
        <f>IF(D182="","",'PMS(input)'!$E$23)</f>
        <v/>
      </c>
      <c r="F182" s="52" t="str">
        <f t="shared" si="5"/>
        <v/>
      </c>
      <c r="H182" s="69"/>
      <c r="I182" s="69"/>
    </row>
    <row r="183" spans="2:9" s="44" customFormat="1" ht="18" x14ac:dyDescent="0.15">
      <c r="B183" s="99"/>
      <c r="C183" s="51">
        <v>5</v>
      </c>
      <c r="D183" s="75"/>
      <c r="E183" s="52" t="str">
        <f>IF(D183="","",'PMS(input)'!$E$23)</f>
        <v/>
      </c>
      <c r="F183" s="52" t="str">
        <f t="shared" si="5"/>
        <v/>
      </c>
      <c r="I183" s="69"/>
    </row>
    <row r="184" spans="2:9" s="44" customFormat="1" ht="18" x14ac:dyDescent="0.15">
      <c r="B184" s="99"/>
      <c r="C184" s="51">
        <v>6</v>
      </c>
      <c r="D184" s="75"/>
      <c r="E184" s="52" t="str">
        <f>IF(D184="","",'PMS(input)'!$E$23)</f>
        <v/>
      </c>
      <c r="F184" s="52" t="str">
        <f t="shared" si="5"/>
        <v/>
      </c>
      <c r="H184" s="73"/>
      <c r="I184" s="69"/>
    </row>
    <row r="185" spans="2:9" s="44" customFormat="1" ht="18" x14ac:dyDescent="0.15">
      <c r="B185" s="99"/>
      <c r="C185" s="51">
        <v>7</v>
      </c>
      <c r="D185" s="75"/>
      <c r="E185" s="52" t="str">
        <f>IF(D185="","",'PMS(input)'!$E$23)</f>
        <v/>
      </c>
      <c r="F185" s="52" t="str">
        <f t="shared" si="5"/>
        <v/>
      </c>
    </row>
    <row r="186" spans="2:9" s="44" customFormat="1" ht="18" x14ac:dyDescent="0.15">
      <c r="B186" s="99"/>
      <c r="C186" s="51">
        <v>8</v>
      </c>
      <c r="D186" s="75"/>
      <c r="E186" s="52" t="str">
        <f>IF(D186="","",'PMS(input)'!$E$23)</f>
        <v/>
      </c>
      <c r="F186" s="52" t="str">
        <f t="shared" si="5"/>
        <v/>
      </c>
    </row>
    <row r="187" spans="2:9" s="44" customFormat="1" ht="18" x14ac:dyDescent="0.15">
      <c r="B187" s="99"/>
      <c r="C187" s="51">
        <v>9</v>
      </c>
      <c r="D187" s="75"/>
      <c r="E187" s="52" t="str">
        <f>IF(D187="","",'PMS(input)'!$E$23)</f>
        <v/>
      </c>
      <c r="F187" s="52" t="str">
        <f t="shared" si="5"/>
        <v/>
      </c>
    </row>
    <row r="188" spans="2:9" s="44" customFormat="1" ht="18" x14ac:dyDescent="0.15">
      <c r="B188" s="99"/>
      <c r="C188" s="51">
        <v>10</v>
      </c>
      <c r="D188" s="75"/>
      <c r="E188" s="52" t="str">
        <f>IF(D188="","",'PMS(input)'!$E$23)</f>
        <v/>
      </c>
      <c r="F188" s="52" t="str">
        <f t="shared" si="5"/>
        <v/>
      </c>
    </row>
    <row r="189" spans="2:9" s="44" customFormat="1" ht="18" x14ac:dyDescent="0.15">
      <c r="B189" s="99"/>
      <c r="C189" s="51">
        <v>11</v>
      </c>
      <c r="D189" s="75"/>
      <c r="E189" s="52" t="str">
        <f>IF(D189="","",'PMS(input)'!$E$23)</f>
        <v/>
      </c>
      <c r="F189" s="52" t="str">
        <f t="shared" si="5"/>
        <v/>
      </c>
    </row>
    <row r="190" spans="2:9" s="44" customFormat="1" ht="18" x14ac:dyDescent="0.15">
      <c r="B190" s="99"/>
      <c r="C190" s="51">
        <v>12</v>
      </c>
      <c r="D190" s="75"/>
      <c r="E190" s="52" t="str">
        <f>IF(D190="","",'PMS(input)'!$E$23)</f>
        <v/>
      </c>
      <c r="F190" s="52" t="str">
        <f t="shared" si="5"/>
        <v/>
      </c>
    </row>
    <row r="191" spans="2:9" s="44" customFormat="1" ht="18" x14ac:dyDescent="0.15">
      <c r="B191" s="99"/>
      <c r="C191" s="51">
        <v>13</v>
      </c>
      <c r="D191" s="75"/>
      <c r="E191" s="52" t="str">
        <f>IF(D191="","",'PMS(input)'!$E$23)</f>
        <v/>
      </c>
      <c r="F191" s="52" t="str">
        <f t="shared" si="5"/>
        <v/>
      </c>
    </row>
    <row r="192" spans="2:9" s="44" customFormat="1" ht="18" x14ac:dyDescent="0.15">
      <c r="B192" s="99"/>
      <c r="C192" s="51">
        <v>14</v>
      </c>
      <c r="D192" s="75"/>
      <c r="E192" s="52" t="str">
        <f>IF(D192="","",'PMS(input)'!$E$23)</f>
        <v/>
      </c>
      <c r="F192" s="52" t="str">
        <f t="shared" si="5"/>
        <v/>
      </c>
    </row>
    <row r="193" spans="2:6" s="44" customFormat="1" ht="18" x14ac:dyDescent="0.15">
      <c r="B193" s="99"/>
      <c r="C193" s="51">
        <v>15</v>
      </c>
      <c r="D193" s="75"/>
      <c r="E193" s="52" t="str">
        <f>IF(D193="","",'PMS(input)'!$E$23)</f>
        <v/>
      </c>
      <c r="F193" s="52" t="str">
        <f t="shared" si="5"/>
        <v/>
      </c>
    </row>
    <row r="194" spans="2:6" s="44" customFormat="1" ht="18" x14ac:dyDescent="0.15">
      <c r="B194" s="99"/>
      <c r="C194" s="51">
        <v>16</v>
      </c>
      <c r="D194" s="75"/>
      <c r="E194" s="52" t="str">
        <f>IF(D194="","",'PMS(input)'!$E$23)</f>
        <v/>
      </c>
      <c r="F194" s="52" t="str">
        <f t="shared" si="5"/>
        <v/>
      </c>
    </row>
    <row r="195" spans="2:6" s="44" customFormat="1" ht="18" x14ac:dyDescent="0.15">
      <c r="B195" s="99"/>
      <c r="C195" s="51">
        <v>17</v>
      </c>
      <c r="D195" s="75"/>
      <c r="E195" s="52" t="str">
        <f>IF(D195="","",'PMS(input)'!$E$23)</f>
        <v/>
      </c>
      <c r="F195" s="52" t="str">
        <f t="shared" si="5"/>
        <v/>
      </c>
    </row>
    <row r="196" spans="2:6" s="44" customFormat="1" ht="18" x14ac:dyDescent="0.15">
      <c r="B196" s="99"/>
      <c r="C196" s="51">
        <v>18</v>
      </c>
      <c r="D196" s="75"/>
      <c r="E196" s="52" t="str">
        <f>IF(D196="","",'PMS(input)'!$E$23)</f>
        <v/>
      </c>
      <c r="F196" s="52" t="str">
        <f t="shared" si="5"/>
        <v/>
      </c>
    </row>
    <row r="197" spans="2:6" s="44" customFormat="1" ht="18" x14ac:dyDescent="0.15">
      <c r="B197" s="99"/>
      <c r="C197" s="51">
        <v>19</v>
      </c>
      <c r="D197" s="75"/>
      <c r="E197" s="52" t="str">
        <f>IF(D197="","",'PMS(input)'!$E$23)</f>
        <v/>
      </c>
      <c r="F197" s="52" t="str">
        <f t="shared" si="5"/>
        <v/>
      </c>
    </row>
    <row r="198" spans="2:6" s="44" customFormat="1" ht="18" x14ac:dyDescent="0.15">
      <c r="B198" s="99"/>
      <c r="C198" s="51">
        <v>20</v>
      </c>
      <c r="D198" s="75"/>
      <c r="E198" s="52" t="str">
        <f>IF(D198="","",'PMS(input)'!$E$23)</f>
        <v/>
      </c>
      <c r="F198" s="52" t="str">
        <f t="shared" si="5"/>
        <v/>
      </c>
    </row>
    <row r="199" spans="2:6" s="44" customFormat="1" ht="18" x14ac:dyDescent="0.15">
      <c r="B199" s="99"/>
      <c r="C199" s="51">
        <v>21</v>
      </c>
      <c r="D199" s="75"/>
      <c r="E199" s="52" t="str">
        <f>IF(D199="","",'PMS(input)'!$E$23)</f>
        <v/>
      </c>
      <c r="F199" s="52" t="str">
        <f t="shared" si="5"/>
        <v/>
      </c>
    </row>
    <row r="200" spans="2:6" s="44" customFormat="1" ht="18" x14ac:dyDescent="0.15">
      <c r="B200" s="99"/>
      <c r="C200" s="51">
        <v>22</v>
      </c>
      <c r="D200" s="75"/>
      <c r="E200" s="52" t="str">
        <f>IF(D200="","",'PMS(input)'!$E$23)</f>
        <v/>
      </c>
      <c r="F200" s="52" t="str">
        <f t="shared" si="5"/>
        <v/>
      </c>
    </row>
    <row r="201" spans="2:6" s="44" customFormat="1" ht="18" x14ac:dyDescent="0.15">
      <c r="B201" s="99"/>
      <c r="C201" s="51">
        <v>23</v>
      </c>
      <c r="D201" s="75"/>
      <c r="E201" s="52" t="str">
        <f>IF(D201="","",'PMS(input)'!$E$23)</f>
        <v/>
      </c>
      <c r="F201" s="52" t="str">
        <f t="shared" si="5"/>
        <v/>
      </c>
    </row>
    <row r="202" spans="2:6" s="44" customFormat="1" ht="18" x14ac:dyDescent="0.15">
      <c r="B202" s="99"/>
      <c r="C202" s="51">
        <v>24</v>
      </c>
      <c r="D202" s="75"/>
      <c r="E202" s="52" t="str">
        <f>IF(D202="","",'PMS(input)'!$E$23)</f>
        <v/>
      </c>
      <c r="F202" s="52" t="str">
        <f t="shared" si="5"/>
        <v/>
      </c>
    </row>
    <row r="203" spans="2:6" s="44" customFormat="1" ht="18" x14ac:dyDescent="0.15">
      <c r="B203" s="99"/>
      <c r="C203" s="51">
        <v>25</v>
      </c>
      <c r="D203" s="75"/>
      <c r="E203" s="52" t="str">
        <f>IF(D203="","",'PMS(input)'!$E$23)</f>
        <v/>
      </c>
      <c r="F203" s="52" t="str">
        <f t="shared" si="5"/>
        <v/>
      </c>
    </row>
    <row r="204" spans="2:6" s="44" customFormat="1" ht="18" x14ac:dyDescent="0.15">
      <c r="B204" s="99"/>
      <c r="C204" s="51">
        <v>26</v>
      </c>
      <c r="D204" s="75"/>
      <c r="E204" s="52" t="str">
        <f>IF(D204="","",'PMS(input)'!$E$23)</f>
        <v/>
      </c>
      <c r="F204" s="52" t="str">
        <f t="shared" si="5"/>
        <v/>
      </c>
    </row>
    <row r="205" spans="2:6" s="44" customFormat="1" ht="18" x14ac:dyDescent="0.15">
      <c r="B205" s="99"/>
      <c r="C205" s="51">
        <v>27</v>
      </c>
      <c r="D205" s="75"/>
      <c r="E205" s="52" t="str">
        <f>IF(D205="","",'PMS(input)'!$E$23)</f>
        <v/>
      </c>
      <c r="F205" s="52" t="str">
        <f t="shared" si="5"/>
        <v/>
      </c>
    </row>
    <row r="206" spans="2:6" s="44" customFormat="1" ht="18" x14ac:dyDescent="0.15">
      <c r="B206" s="99"/>
      <c r="C206" s="51">
        <v>28</v>
      </c>
      <c r="D206" s="75"/>
      <c r="E206" s="52" t="str">
        <f>IF(D206="","",'PMS(input)'!$E$23)</f>
        <v/>
      </c>
      <c r="F206" s="52" t="str">
        <f t="shared" si="5"/>
        <v/>
      </c>
    </row>
    <row r="207" spans="2:6" s="44" customFormat="1" ht="18" x14ac:dyDescent="0.15">
      <c r="B207" s="99"/>
      <c r="C207" s="51">
        <v>29</v>
      </c>
      <c r="D207" s="75"/>
      <c r="E207" s="52" t="str">
        <f>IF(D207="","",'PMS(input)'!$E$23)</f>
        <v/>
      </c>
      <c r="F207" s="52" t="str">
        <f t="shared" si="5"/>
        <v/>
      </c>
    </row>
    <row r="208" spans="2:6" s="44" customFormat="1" ht="18" x14ac:dyDescent="0.15">
      <c r="B208" s="99"/>
      <c r="C208" s="51">
        <v>30</v>
      </c>
      <c r="D208" s="75"/>
      <c r="E208" s="52" t="str">
        <f>IF(D208="","",'PMS(input)'!$E$23)</f>
        <v/>
      </c>
      <c r="F208" s="52" t="str">
        <f t="shared" si="5"/>
        <v/>
      </c>
    </row>
    <row r="209" spans="2:6" s="44" customFormat="1" ht="18" x14ac:dyDescent="0.15">
      <c r="B209" s="99"/>
      <c r="C209" s="51">
        <v>31</v>
      </c>
      <c r="D209" s="75"/>
      <c r="E209" s="52" t="str">
        <f>IF(D209="","",'PMS(input)'!$E$23)</f>
        <v/>
      </c>
      <c r="F209" s="52" t="str">
        <f t="shared" si="5"/>
        <v/>
      </c>
    </row>
    <row r="210" spans="2:6" s="44" customFormat="1" ht="18" x14ac:dyDescent="0.15">
      <c r="B210" s="99"/>
      <c r="C210" s="51">
        <v>32</v>
      </c>
      <c r="D210" s="75"/>
      <c r="E210" s="52" t="str">
        <f>IF(D210="","",'PMS(input)'!$E$23)</f>
        <v/>
      </c>
      <c r="F210" s="52" t="str">
        <f t="shared" si="5"/>
        <v/>
      </c>
    </row>
    <row r="211" spans="2:6" s="44" customFormat="1" ht="18" x14ac:dyDescent="0.15">
      <c r="B211" s="99"/>
      <c r="C211" s="51">
        <v>33</v>
      </c>
      <c r="D211" s="75"/>
      <c r="E211" s="52" t="str">
        <f>IF(D211="","",'PMS(input)'!$E$23)</f>
        <v/>
      </c>
      <c r="F211" s="52" t="str">
        <f t="shared" si="5"/>
        <v/>
      </c>
    </row>
    <row r="212" spans="2:6" s="44" customFormat="1" ht="18" x14ac:dyDescent="0.15">
      <c r="B212" s="99"/>
      <c r="C212" s="51">
        <v>34</v>
      </c>
      <c r="D212" s="75"/>
      <c r="E212" s="52" t="str">
        <f>IF(D212="","",'PMS(input)'!$E$23)</f>
        <v/>
      </c>
      <c r="F212" s="52" t="str">
        <f t="shared" si="5"/>
        <v/>
      </c>
    </row>
    <row r="213" spans="2:6" s="44" customFormat="1" ht="18" x14ac:dyDescent="0.15">
      <c r="B213" s="99"/>
      <c r="C213" s="51">
        <v>35</v>
      </c>
      <c r="D213" s="75"/>
      <c r="E213" s="52" t="str">
        <f>IF(D213="","",'PMS(input)'!$E$23)</f>
        <v/>
      </c>
      <c r="F213" s="52" t="str">
        <f t="shared" si="5"/>
        <v/>
      </c>
    </row>
    <row r="214" spans="2:6" s="44" customFormat="1" ht="18" x14ac:dyDescent="0.15">
      <c r="B214" s="99"/>
      <c r="C214" s="51">
        <v>36</v>
      </c>
      <c r="D214" s="75"/>
      <c r="E214" s="52" t="str">
        <f>IF(D214="","",'PMS(input)'!$E$23)</f>
        <v/>
      </c>
      <c r="F214" s="52" t="str">
        <f t="shared" si="5"/>
        <v/>
      </c>
    </row>
    <row r="215" spans="2:6" s="44" customFormat="1" ht="18" x14ac:dyDescent="0.15">
      <c r="B215" s="99"/>
      <c r="C215" s="51">
        <v>37</v>
      </c>
      <c r="D215" s="75"/>
      <c r="E215" s="52" t="str">
        <f>IF(D215="","",'PMS(input)'!$E$23)</f>
        <v/>
      </c>
      <c r="F215" s="52" t="str">
        <f t="shared" si="5"/>
        <v/>
      </c>
    </row>
    <row r="216" spans="2:6" s="44" customFormat="1" ht="18" x14ac:dyDescent="0.15">
      <c r="B216" s="99"/>
      <c r="C216" s="51">
        <v>38</v>
      </c>
      <c r="D216" s="75"/>
      <c r="E216" s="52" t="str">
        <f>IF(D216="","",'PMS(input)'!$E$23)</f>
        <v/>
      </c>
      <c r="F216" s="52" t="str">
        <f t="shared" si="5"/>
        <v/>
      </c>
    </row>
    <row r="217" spans="2:6" s="44" customFormat="1" ht="18" x14ac:dyDescent="0.15">
      <c r="B217" s="99"/>
      <c r="C217" s="51">
        <v>39</v>
      </c>
      <c r="D217" s="75"/>
      <c r="E217" s="52" t="str">
        <f>IF(D217="","",'PMS(input)'!$E$23)</f>
        <v/>
      </c>
      <c r="F217" s="52" t="str">
        <f t="shared" si="5"/>
        <v/>
      </c>
    </row>
    <row r="218" spans="2:6" s="44" customFormat="1" ht="18" x14ac:dyDescent="0.15">
      <c r="B218" s="99"/>
      <c r="C218" s="51">
        <v>40</v>
      </c>
      <c r="D218" s="75"/>
      <c r="E218" s="52" t="str">
        <f>IF(D218="","",'PMS(input)'!$E$23)</f>
        <v/>
      </c>
      <c r="F218" s="52" t="str">
        <f t="shared" si="5"/>
        <v/>
      </c>
    </row>
    <row r="219" spans="2:6" s="44" customFormat="1" ht="18" x14ac:dyDescent="0.15">
      <c r="B219" s="99"/>
      <c r="C219" s="51">
        <v>41</v>
      </c>
      <c r="D219" s="75"/>
      <c r="E219" s="52" t="str">
        <f>IF(D219="","",'PMS(input)'!$E$23)</f>
        <v/>
      </c>
      <c r="F219" s="52" t="str">
        <f t="shared" si="5"/>
        <v/>
      </c>
    </row>
    <row r="220" spans="2:6" s="44" customFormat="1" ht="18" x14ac:dyDescent="0.15">
      <c r="B220" s="99"/>
      <c r="C220" s="51">
        <v>42</v>
      </c>
      <c r="D220" s="75"/>
      <c r="E220" s="52" t="str">
        <f>IF(D220="","",'PMS(input)'!$E$23)</f>
        <v/>
      </c>
      <c r="F220" s="52" t="str">
        <f t="shared" si="5"/>
        <v/>
      </c>
    </row>
    <row r="221" spans="2:6" s="44" customFormat="1" ht="18" x14ac:dyDescent="0.15">
      <c r="B221" s="99"/>
      <c r="C221" s="51">
        <v>43</v>
      </c>
      <c r="D221" s="75"/>
      <c r="E221" s="52" t="str">
        <f>IF(D221="","",'PMS(input)'!$E$23)</f>
        <v/>
      </c>
      <c r="F221" s="52" t="str">
        <f t="shared" si="5"/>
        <v/>
      </c>
    </row>
    <row r="222" spans="2:6" s="44" customFormat="1" ht="18" x14ac:dyDescent="0.15">
      <c r="B222" s="99"/>
      <c r="C222" s="51">
        <v>44</v>
      </c>
      <c r="D222" s="75"/>
      <c r="E222" s="52" t="str">
        <f>IF(D222="","",'PMS(input)'!$E$23)</f>
        <v/>
      </c>
      <c r="F222" s="52" t="str">
        <f t="shared" si="5"/>
        <v/>
      </c>
    </row>
    <row r="223" spans="2:6" s="44" customFormat="1" ht="18" x14ac:dyDescent="0.15">
      <c r="B223" s="99"/>
      <c r="C223" s="51">
        <v>45</v>
      </c>
      <c r="D223" s="75"/>
      <c r="E223" s="52" t="str">
        <f>IF(D223="","",'PMS(input)'!$E$23)</f>
        <v/>
      </c>
      <c r="F223" s="52" t="str">
        <f t="shared" si="5"/>
        <v/>
      </c>
    </row>
    <row r="224" spans="2:6" s="44" customFormat="1" ht="18" x14ac:dyDescent="0.15">
      <c r="B224" s="99"/>
      <c r="C224" s="51">
        <v>46</v>
      </c>
      <c r="D224" s="75"/>
      <c r="E224" s="52" t="str">
        <f>IF(D224="","",'PMS(input)'!$E$23)</f>
        <v/>
      </c>
      <c r="F224" s="52" t="str">
        <f t="shared" si="5"/>
        <v/>
      </c>
    </row>
    <row r="225" spans="2:6" s="44" customFormat="1" ht="18" x14ac:dyDescent="0.15">
      <c r="B225" s="99"/>
      <c r="C225" s="51">
        <v>47</v>
      </c>
      <c r="D225" s="75"/>
      <c r="E225" s="52" t="str">
        <f>IF(D225="","",'PMS(input)'!$E$23)</f>
        <v/>
      </c>
      <c r="F225" s="52" t="str">
        <f t="shared" si="5"/>
        <v/>
      </c>
    </row>
    <row r="226" spans="2:6" s="44" customFormat="1" ht="18" x14ac:dyDescent="0.15">
      <c r="B226" s="99"/>
      <c r="C226" s="51">
        <v>48</v>
      </c>
      <c r="D226" s="75"/>
      <c r="E226" s="52" t="str">
        <f>IF(D226="","",'PMS(input)'!$E$23)</f>
        <v/>
      </c>
      <c r="F226" s="52" t="str">
        <f t="shared" si="5"/>
        <v/>
      </c>
    </row>
    <row r="227" spans="2:6" s="44" customFormat="1" ht="18" x14ac:dyDescent="0.15">
      <c r="B227" s="99"/>
      <c r="C227" s="51">
        <v>49</v>
      </c>
      <c r="D227" s="75"/>
      <c r="E227" s="52" t="str">
        <f>IF(D227="","",'PMS(input)'!$E$23)</f>
        <v/>
      </c>
      <c r="F227" s="52" t="str">
        <f t="shared" si="5"/>
        <v/>
      </c>
    </row>
    <row r="228" spans="2:6" s="44" customFormat="1" ht="18" x14ac:dyDescent="0.15">
      <c r="B228" s="99"/>
      <c r="C228" s="51">
        <v>50</v>
      </c>
      <c r="D228" s="75"/>
      <c r="E228" s="52" t="str">
        <f>IF(D228="","",'PMS(input)'!$E$23)</f>
        <v/>
      </c>
      <c r="F228" s="52" t="str">
        <f t="shared" si="5"/>
        <v/>
      </c>
    </row>
    <row r="229" spans="2:6" s="44" customFormat="1" ht="18" x14ac:dyDescent="0.15">
      <c r="B229" s="99"/>
      <c r="C229" s="51">
        <v>51</v>
      </c>
      <c r="D229" s="75"/>
      <c r="E229" s="52" t="str">
        <f>IF(D229="","",'PMS(input)'!$E$23)</f>
        <v/>
      </c>
      <c r="F229" s="52" t="str">
        <f t="shared" si="5"/>
        <v/>
      </c>
    </row>
    <row r="230" spans="2:6" s="44" customFormat="1" ht="18" x14ac:dyDescent="0.15">
      <c r="B230" s="99"/>
      <c r="C230" s="51">
        <v>52</v>
      </c>
      <c r="D230" s="75"/>
      <c r="E230" s="52" t="str">
        <f>IF(D230="","",'PMS(input)'!$E$23)</f>
        <v/>
      </c>
      <c r="F230" s="52" t="str">
        <f t="shared" si="5"/>
        <v/>
      </c>
    </row>
    <row r="231" spans="2:6" s="44" customFormat="1" ht="18" x14ac:dyDescent="0.15">
      <c r="B231" s="99"/>
      <c r="C231" s="51">
        <v>53</v>
      </c>
      <c r="D231" s="75"/>
      <c r="E231" s="52" t="str">
        <f>IF(D231="","",'PMS(input)'!$E$23)</f>
        <v/>
      </c>
      <c r="F231" s="52" t="str">
        <f t="shared" si="5"/>
        <v/>
      </c>
    </row>
    <row r="232" spans="2:6" s="44" customFormat="1" ht="18" x14ac:dyDescent="0.15">
      <c r="B232" s="99"/>
      <c r="C232" s="51">
        <v>54</v>
      </c>
      <c r="D232" s="75"/>
      <c r="E232" s="52" t="str">
        <f>IF(D232="","",'PMS(input)'!$E$23)</f>
        <v/>
      </c>
      <c r="F232" s="52" t="str">
        <f t="shared" si="5"/>
        <v/>
      </c>
    </row>
    <row r="233" spans="2:6" s="44" customFormat="1" ht="18" x14ac:dyDescent="0.15">
      <c r="B233" s="99"/>
      <c r="C233" s="51">
        <v>55</v>
      </c>
      <c r="D233" s="75"/>
      <c r="E233" s="52" t="str">
        <f>IF(D233="","",'PMS(input)'!$E$23)</f>
        <v/>
      </c>
      <c r="F233" s="52" t="str">
        <f t="shared" si="5"/>
        <v/>
      </c>
    </row>
    <row r="234" spans="2:6" s="44" customFormat="1" ht="18" x14ac:dyDescent="0.15">
      <c r="B234" s="99"/>
      <c r="C234" s="51">
        <v>56</v>
      </c>
      <c r="D234" s="75"/>
      <c r="E234" s="52" t="str">
        <f>IF(D234="","",'PMS(input)'!$E$23)</f>
        <v/>
      </c>
      <c r="F234" s="52" t="str">
        <f t="shared" si="5"/>
        <v/>
      </c>
    </row>
    <row r="235" spans="2:6" s="44" customFormat="1" ht="18" x14ac:dyDescent="0.15">
      <c r="B235" s="99"/>
      <c r="C235" s="51">
        <v>57</v>
      </c>
      <c r="D235" s="75"/>
      <c r="E235" s="52" t="str">
        <f>IF(D235="","",'PMS(input)'!$E$23)</f>
        <v/>
      </c>
      <c r="F235" s="52" t="str">
        <f t="shared" si="5"/>
        <v/>
      </c>
    </row>
    <row r="236" spans="2:6" s="44" customFormat="1" ht="18" x14ac:dyDescent="0.15">
      <c r="B236" s="99"/>
      <c r="C236" s="51">
        <v>58</v>
      </c>
      <c r="D236" s="75"/>
      <c r="E236" s="52" t="str">
        <f>IF(D236="","",'PMS(input)'!$E$23)</f>
        <v/>
      </c>
      <c r="F236" s="52" t="str">
        <f t="shared" si="5"/>
        <v/>
      </c>
    </row>
    <row r="237" spans="2:6" s="44" customFormat="1" ht="18" x14ac:dyDescent="0.15">
      <c r="B237" s="99"/>
      <c r="C237" s="51">
        <v>59</v>
      </c>
      <c r="D237" s="75"/>
      <c r="E237" s="52" t="str">
        <f>IF(D237="","",'PMS(input)'!$E$23)</f>
        <v/>
      </c>
      <c r="F237" s="52" t="str">
        <f t="shared" si="5"/>
        <v/>
      </c>
    </row>
    <row r="238" spans="2:6" s="44" customFormat="1" ht="18" x14ac:dyDescent="0.15">
      <c r="B238" s="99"/>
      <c r="C238" s="51">
        <v>60</v>
      </c>
      <c r="D238" s="75"/>
      <c r="E238" s="52" t="str">
        <f>IF(D238="","",'PMS(input)'!$E$23)</f>
        <v/>
      </c>
      <c r="F238" s="52" t="str">
        <f t="shared" si="5"/>
        <v/>
      </c>
    </row>
    <row r="239" spans="2:6" s="44" customFormat="1" ht="18" x14ac:dyDescent="0.15">
      <c r="B239" s="99"/>
      <c r="C239" s="51">
        <v>61</v>
      </c>
      <c r="D239" s="75"/>
      <c r="E239" s="52" t="str">
        <f>IF(D239="","",'PMS(input)'!$E$23)</f>
        <v/>
      </c>
      <c r="F239" s="52" t="str">
        <f t="shared" si="5"/>
        <v/>
      </c>
    </row>
    <row r="240" spans="2:6" s="44" customFormat="1" ht="18" x14ac:dyDescent="0.15">
      <c r="B240" s="99"/>
      <c r="C240" s="51">
        <v>62</v>
      </c>
      <c r="D240" s="75"/>
      <c r="E240" s="52" t="str">
        <f>IF(D240="","",'PMS(input)'!$E$23)</f>
        <v/>
      </c>
      <c r="F240" s="52" t="str">
        <f t="shared" si="5"/>
        <v/>
      </c>
    </row>
    <row r="241" spans="2:6" s="44" customFormat="1" ht="18" x14ac:dyDescent="0.15">
      <c r="B241" s="99"/>
      <c r="C241" s="51">
        <v>63</v>
      </c>
      <c r="D241" s="75"/>
      <c r="E241" s="52" t="str">
        <f>IF(D241="","",'PMS(input)'!$E$23)</f>
        <v/>
      </c>
      <c r="F241" s="52" t="str">
        <f t="shared" si="5"/>
        <v/>
      </c>
    </row>
    <row r="242" spans="2:6" s="44" customFormat="1" ht="18" x14ac:dyDescent="0.15">
      <c r="B242" s="99"/>
      <c r="C242" s="51">
        <v>64</v>
      </c>
      <c r="D242" s="75"/>
      <c r="E242" s="52" t="str">
        <f>IF(D242="","",'PMS(input)'!$E$23)</f>
        <v/>
      </c>
      <c r="F242" s="52" t="str">
        <f t="shared" si="5"/>
        <v/>
      </c>
    </row>
    <row r="243" spans="2:6" s="44" customFormat="1" ht="18" x14ac:dyDescent="0.15">
      <c r="B243" s="99"/>
      <c r="C243" s="51">
        <v>65</v>
      </c>
      <c r="D243" s="75"/>
      <c r="E243" s="52" t="str">
        <f>IF(D243="","",'PMS(input)'!$E$23)</f>
        <v/>
      </c>
      <c r="F243" s="52" t="str">
        <f t="shared" si="5"/>
        <v/>
      </c>
    </row>
    <row r="244" spans="2:6" s="44" customFormat="1" ht="18" x14ac:dyDescent="0.15">
      <c r="B244" s="99"/>
      <c r="C244" s="51">
        <v>66</v>
      </c>
      <c r="D244" s="75"/>
      <c r="E244" s="52" t="str">
        <f>IF(D244="","",'PMS(input)'!$E$23)</f>
        <v/>
      </c>
      <c r="F244" s="52" t="str">
        <f t="shared" ref="F244" si="6">IF(OR(D244="",E244=""),"",D244*E244)</f>
        <v/>
      </c>
    </row>
    <row r="245" spans="2:6" s="44" customFormat="1" ht="18" x14ac:dyDescent="0.15">
      <c r="B245" s="49" t="s">
        <v>96</v>
      </c>
      <c r="C245" s="47" t="s">
        <v>25</v>
      </c>
      <c r="D245" s="47" t="s">
        <v>25</v>
      </c>
      <c r="E245" s="47" t="s">
        <v>25</v>
      </c>
      <c r="F245" s="52">
        <f>SUM(F179:F244)</f>
        <v>0</v>
      </c>
    </row>
  </sheetData>
  <mergeCells count="15">
    <mergeCell ref="D100:E100"/>
    <mergeCell ref="B175:B176"/>
    <mergeCell ref="B179:B244"/>
    <mergeCell ref="B100:B101"/>
    <mergeCell ref="B104:B169"/>
    <mergeCell ref="G26:H26"/>
    <mergeCell ref="B30:B95"/>
    <mergeCell ref="D5:E5"/>
    <mergeCell ref="B9:B11"/>
    <mergeCell ref="D15:E15"/>
    <mergeCell ref="D26:F26"/>
    <mergeCell ref="B5:B6"/>
    <mergeCell ref="B15:B16"/>
    <mergeCell ref="B19:B21"/>
    <mergeCell ref="B26:B27"/>
  </mergeCells>
  <phoneticPr fontId="2"/>
  <dataValidations count="1">
    <dataValidation type="list" allowBlank="1" showInputMessage="1" showErrorMessage="1" sqref="C25:E25 C99" xr:uid="{00000000-0002-0000-0100-000000000000}">
      <formula1>"Yes,No"</formula1>
    </dataValidation>
  </dataValidations>
  <pageMargins left="0.70866141732283472" right="0.70866141732283472" top="0.74803149606299213" bottom="0.74803149606299213" header="0.31496062992125984" footer="0.31496062992125984"/>
  <pageSetup paperSize="9"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28"/>
  <sheetViews>
    <sheetView showGridLines="0" view="pageBreakPreview" zoomScaleNormal="100" zoomScaleSheetLayoutView="100" workbookViewId="0"/>
  </sheetViews>
  <sheetFormatPr defaultColWidth="9" defaultRowHeight="14.25" x14ac:dyDescent="0.15"/>
  <cols>
    <col min="1" max="4" width="3.625" style="1" customWidth="1"/>
    <col min="5" max="5" width="43.375" style="1" customWidth="1"/>
    <col min="6" max="6" width="19.125" style="1" bestFit="1" customWidth="1"/>
    <col min="7" max="7" width="17.75" style="1" bestFit="1" customWidth="1"/>
    <col min="8" max="8" width="14.625" style="1" customWidth="1"/>
    <col min="9" max="9" width="9" style="2"/>
    <col min="10" max="16384" width="9" style="1"/>
  </cols>
  <sheetData>
    <row r="1" spans="1:9" ht="18" customHeight="1" x14ac:dyDescent="0.15">
      <c r="I1" s="12" t="str">
        <f>'PMS(input)'!K1</f>
        <v>JCM_VN_F_PMS_ver02.0</v>
      </c>
    </row>
    <row r="2" spans="1:9" ht="27.75" customHeight="1" x14ac:dyDescent="0.15">
      <c r="A2" s="111" t="s">
        <v>119</v>
      </c>
      <c r="B2" s="111"/>
      <c r="C2" s="111"/>
      <c r="D2" s="111"/>
      <c r="E2" s="111"/>
      <c r="F2" s="111"/>
      <c r="G2" s="111"/>
      <c r="H2" s="111"/>
      <c r="I2" s="111"/>
    </row>
    <row r="3" spans="1:9" ht="18" customHeight="1" x14ac:dyDescent="0.15">
      <c r="A3" s="112" t="s">
        <v>120</v>
      </c>
      <c r="B3" s="113"/>
      <c r="C3" s="113"/>
      <c r="D3" s="113"/>
      <c r="E3" s="113"/>
      <c r="F3" s="113"/>
      <c r="G3" s="113"/>
      <c r="H3" s="113"/>
      <c r="I3" s="113"/>
    </row>
    <row r="4" spans="1:9" ht="11.25" customHeight="1" x14ac:dyDescent="0.15"/>
    <row r="5" spans="1:9" ht="18.75" customHeight="1" x14ac:dyDescent="0.15">
      <c r="A5" s="28" t="s">
        <v>121</v>
      </c>
      <c r="B5" s="20"/>
      <c r="C5" s="20"/>
      <c r="D5" s="20"/>
      <c r="E5" s="21"/>
      <c r="F5" s="22" t="s">
        <v>122</v>
      </c>
      <c r="G5" s="22" t="s">
        <v>123</v>
      </c>
      <c r="H5" s="22" t="s">
        <v>17</v>
      </c>
      <c r="I5" s="23" t="s">
        <v>124</v>
      </c>
    </row>
    <row r="6" spans="1:9" ht="18.75" customHeight="1" x14ac:dyDescent="0.15">
      <c r="A6" s="29"/>
      <c r="B6" s="24" t="s">
        <v>125</v>
      </c>
      <c r="C6" s="24"/>
      <c r="D6" s="24"/>
      <c r="E6" s="24"/>
      <c r="F6" s="25" t="s">
        <v>126</v>
      </c>
      <c r="G6" s="70">
        <f>G8-G11</f>
        <v>0</v>
      </c>
      <c r="H6" s="25" t="s">
        <v>127</v>
      </c>
      <c r="I6" s="26" t="s">
        <v>128</v>
      </c>
    </row>
    <row r="7" spans="1:9" ht="18.75" customHeight="1" x14ac:dyDescent="0.15">
      <c r="A7" s="28" t="s">
        <v>129</v>
      </c>
      <c r="B7" s="21"/>
      <c r="C7" s="20"/>
      <c r="D7" s="22"/>
      <c r="E7" s="22"/>
      <c r="F7" s="22"/>
      <c r="G7" s="21"/>
      <c r="H7" s="21"/>
      <c r="I7" s="22"/>
    </row>
    <row r="8" spans="1:9" ht="18.75" customHeight="1" x14ac:dyDescent="0.15">
      <c r="A8" s="30"/>
      <c r="B8" s="31" t="s">
        <v>130</v>
      </c>
      <c r="C8" s="24"/>
      <c r="D8" s="24"/>
      <c r="E8" s="24"/>
      <c r="F8" s="27" t="s">
        <v>131</v>
      </c>
      <c r="G8" s="70">
        <f>G9</f>
        <v>0</v>
      </c>
      <c r="H8" s="25" t="s">
        <v>127</v>
      </c>
      <c r="I8" s="26" t="s">
        <v>132</v>
      </c>
    </row>
    <row r="9" spans="1:9" ht="18.75" customHeight="1" x14ac:dyDescent="0.15">
      <c r="A9" s="30"/>
      <c r="B9" s="32"/>
      <c r="C9" s="33" t="s">
        <v>133</v>
      </c>
      <c r="D9" s="34"/>
      <c r="E9" s="35"/>
      <c r="F9" s="27" t="s">
        <v>131</v>
      </c>
      <c r="G9" s="71">
        <f>'PMS(input_separate)'!G12</f>
        <v>0</v>
      </c>
      <c r="H9" s="25" t="s">
        <v>127</v>
      </c>
      <c r="I9" s="26" t="s">
        <v>132</v>
      </c>
    </row>
    <row r="10" spans="1:9" ht="18.75" customHeight="1" x14ac:dyDescent="0.15">
      <c r="A10" s="28" t="s">
        <v>134</v>
      </c>
      <c r="B10" s="20"/>
      <c r="C10" s="20"/>
      <c r="D10" s="20"/>
      <c r="E10" s="21"/>
      <c r="F10" s="22"/>
      <c r="G10" s="21"/>
      <c r="H10" s="21"/>
      <c r="I10" s="22"/>
    </row>
    <row r="11" spans="1:9" ht="18.75" customHeight="1" x14ac:dyDescent="0.15">
      <c r="A11" s="30"/>
      <c r="B11" s="31" t="s">
        <v>135</v>
      </c>
      <c r="C11" s="24"/>
      <c r="D11" s="24"/>
      <c r="E11" s="24"/>
      <c r="F11" s="27" t="s">
        <v>126</v>
      </c>
      <c r="G11" s="70">
        <f>G12+G13</f>
        <v>0</v>
      </c>
      <c r="H11" s="25" t="s">
        <v>127</v>
      </c>
      <c r="I11" s="26" t="s">
        <v>136</v>
      </c>
    </row>
    <row r="12" spans="1:9" ht="30.6" customHeight="1" x14ac:dyDescent="0.15">
      <c r="A12" s="30"/>
      <c r="B12" s="32"/>
      <c r="C12" s="114" t="s">
        <v>137</v>
      </c>
      <c r="D12" s="115"/>
      <c r="E12" s="116"/>
      <c r="F12" s="27" t="s">
        <v>131</v>
      </c>
      <c r="G12" s="71">
        <f>'PMS(input_separate)'!G22</f>
        <v>0</v>
      </c>
      <c r="H12" s="25" t="s">
        <v>138</v>
      </c>
      <c r="I12" s="26" t="s">
        <v>139</v>
      </c>
    </row>
    <row r="13" spans="1:9" ht="30.6" customHeight="1" x14ac:dyDescent="0.15">
      <c r="A13" s="59"/>
      <c r="B13" s="60"/>
      <c r="C13" s="117" t="s">
        <v>140</v>
      </c>
      <c r="D13" s="118"/>
      <c r="E13" s="119"/>
      <c r="F13" s="27" t="s">
        <v>126</v>
      </c>
      <c r="G13" s="71">
        <f>IF('PMS(input_separate)'!C25="Yes",'PMS(input_separate)'!I96+'PMS(input_separate)'!F245,IF('PMS(input_separate)'!C99="Yes",'PMS(input_separate)'!G170+'PMS(input_separate)'!F245,""))</f>
        <v>0</v>
      </c>
      <c r="H13" s="25" t="s">
        <v>138</v>
      </c>
      <c r="I13" s="26" t="s">
        <v>141</v>
      </c>
    </row>
    <row r="14" spans="1:9" x14ac:dyDescent="0.15">
      <c r="C14" s="6"/>
      <c r="E14" s="6"/>
      <c r="F14" s="8"/>
      <c r="G14" s="7"/>
      <c r="H14" s="7"/>
      <c r="I14" s="5"/>
    </row>
    <row r="15" spans="1:9" ht="21.75" customHeight="1" x14ac:dyDescent="0.15">
      <c r="E15" s="1" t="s">
        <v>142</v>
      </c>
    </row>
    <row r="16" spans="1:9" ht="21.75" customHeight="1" x14ac:dyDescent="0.15">
      <c r="E16" s="1" t="s">
        <v>143</v>
      </c>
    </row>
    <row r="17" spans="5:8" ht="21.75" customHeight="1" x14ac:dyDescent="0.15">
      <c r="E17" s="63" t="s">
        <v>144</v>
      </c>
      <c r="F17" s="63" t="s">
        <v>145</v>
      </c>
      <c r="G17" s="2"/>
      <c r="H17" s="2"/>
    </row>
    <row r="18" spans="5:8" ht="28.5" x14ac:dyDescent="0.15">
      <c r="E18" s="66" t="s">
        <v>146</v>
      </c>
      <c r="F18" s="65">
        <v>9.3999999999999994E-5</v>
      </c>
      <c r="G18" s="2"/>
      <c r="H18" s="2"/>
    </row>
    <row r="19" spans="5:8" x14ac:dyDescent="0.15">
      <c r="E19" s="3"/>
      <c r="F19" s="3"/>
    </row>
    <row r="20" spans="5:8" ht="18.75" x14ac:dyDescent="0.15">
      <c r="E20" s="85" t="s">
        <v>147</v>
      </c>
      <c r="F20" s="3"/>
    </row>
    <row r="21" spans="5:8" ht="21.75" customHeight="1" x14ac:dyDescent="0.15">
      <c r="E21" s="63" t="s">
        <v>148</v>
      </c>
      <c r="F21" s="64" t="s">
        <v>149</v>
      </c>
      <c r="G21" s="63" t="s">
        <v>145</v>
      </c>
    </row>
    <row r="22" spans="5:8" ht="21.75" customHeight="1" x14ac:dyDescent="0.15">
      <c r="E22" s="120" t="s">
        <v>150</v>
      </c>
      <c r="F22" s="36" t="s">
        <v>151</v>
      </c>
      <c r="G22" s="65">
        <v>1.2500000000000001E-5</v>
      </c>
    </row>
    <row r="23" spans="5:8" ht="21.75" customHeight="1" x14ac:dyDescent="0.15">
      <c r="E23" s="121"/>
      <c r="F23" s="36" t="s">
        <v>152</v>
      </c>
      <c r="G23" s="65">
        <v>1.66E-5</v>
      </c>
    </row>
    <row r="24" spans="5:8" ht="21.75" customHeight="1" x14ac:dyDescent="0.15">
      <c r="E24" s="121"/>
      <c r="F24" s="36" t="s">
        <v>153</v>
      </c>
      <c r="G24" s="65">
        <v>1.66E-5</v>
      </c>
    </row>
    <row r="25" spans="5:8" ht="21.75" customHeight="1" x14ac:dyDescent="0.15">
      <c r="E25" s="121"/>
      <c r="F25" s="36" t="s">
        <v>154</v>
      </c>
      <c r="G25" s="65">
        <v>2.0000000000000002E-5</v>
      </c>
    </row>
    <row r="26" spans="5:8" ht="21.75" customHeight="1" x14ac:dyDescent="0.15">
      <c r="E26" s="121"/>
      <c r="F26" s="36" t="s">
        <v>155</v>
      </c>
      <c r="G26" s="65">
        <v>3.2100000000000001E-5</v>
      </c>
    </row>
    <row r="27" spans="5:8" s="2" customFormat="1" ht="21.75" customHeight="1" x14ac:dyDescent="0.15">
      <c r="E27" s="122"/>
      <c r="F27" s="36" t="s">
        <v>156</v>
      </c>
      <c r="G27" s="65">
        <v>3.6300000000000001E-5</v>
      </c>
      <c r="H27" s="1"/>
    </row>
    <row r="28" spans="5:8" s="2" customFormat="1" x14ac:dyDescent="0.15">
      <c r="E28" s="1"/>
      <c r="F28" s="1"/>
      <c r="G28" s="1"/>
      <c r="H28" s="1"/>
    </row>
  </sheetData>
  <mergeCells count="5">
    <mergeCell ref="A2:I2"/>
    <mergeCell ref="A3:I3"/>
    <mergeCell ref="C12:E12"/>
    <mergeCell ref="C13:E13"/>
    <mergeCell ref="E22:E27"/>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1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12" ma:contentTypeDescription="新しいドキュメントを作成します。" ma:contentTypeScope="" ma:versionID="8f44efd00ba470d0079bc5ed28d80829">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4d3fae03036d96dfe874f60304747f31"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1CDA42-B1B2-47E7-AE0B-32A180ECF975}">
  <ds:schemaRefs>
    <ds:schemaRef ds:uri="http://schemas.microsoft.com/office/2006/metadata/properties"/>
    <ds:schemaRef ds:uri="16f3ea39-9308-4011-b282-348b837af518"/>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 ds:uri="http://purl.org/dc/terms/"/>
    <ds:schemaRef ds:uri="aa648ee9-af07-4ee7-a823-cd9c24dceb19"/>
    <ds:schemaRef ds:uri="http://purl.org/dc/elements/1.1/"/>
  </ds:schemaRefs>
</ds:datastoreItem>
</file>

<file path=customXml/itemProps2.xml><?xml version="1.0" encoding="utf-8"?>
<ds:datastoreItem xmlns:ds="http://schemas.openxmlformats.org/officeDocument/2006/customXml" ds:itemID="{042D88EB-0649-4766-954C-6D38E72F52C6}">
  <ds:schemaRefs>
    <ds:schemaRef ds:uri="http://schemas.microsoft.com/sharepoint/v3/contenttype/forms"/>
  </ds:schemaRefs>
</ds:datastoreItem>
</file>

<file path=customXml/itemProps3.xml><?xml version="1.0" encoding="utf-8"?>
<ds:datastoreItem xmlns:ds="http://schemas.openxmlformats.org/officeDocument/2006/customXml" ds:itemID="{C490BA45-8D3E-40EC-A851-F66D3A10D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PMS(input)</vt:lpstr>
      <vt:lpstr>PMS(input_separate)</vt:lpstr>
      <vt:lpstr>PMS(calc_process)</vt:lpstr>
      <vt:lpstr>'PMS(calc_process)'!Print_Area</vt:lpstr>
      <vt:lpstr>'PMS(input)'!Print_Area</vt:lpstr>
      <vt:lpstr>'PMS(input_separate)'!Print_Area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2012-01-13T02:28:29Z</dcterms:created>
  <dcterms:modified xsi:type="dcterms:W3CDTF">2022-04-20T01:50:22Z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