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6_VN\VN_PM024(サッポロ、ボイラ)\3_public input\"/>
    </mc:Choice>
  </mc:AlternateContent>
  <xr:revisionPtr revIDLastSave="0" documentId="13_ncr:1_{03303569-EE23-4112-A64B-4F42D65C3DFE}" xr6:coauthVersionLast="45" xr6:coauthVersionMax="45" xr10:uidLastSave="{00000000-0000-0000-0000-000000000000}"/>
  <bookViews>
    <workbookView xWindow="70690" yWindow="-110" windowWidth="29020" windowHeight="15970" tabRatio="587" xr2:uid="{00000000-000D-0000-FFFF-FFFF00000000}"/>
  </bookViews>
  <sheets>
    <sheet name="PMS(input)" sheetId="30" r:id="rId1"/>
    <sheet name="PMS(input_separate)" sheetId="32" r:id="rId2"/>
    <sheet name="PMS(calc_process)" sheetId="31" r:id="rId3"/>
  </sheets>
  <externalReferences>
    <externalReference r:id="rId4"/>
  </externalReferences>
  <definedNames>
    <definedName name="_xlnm.Print_Area" localSheetId="2">'PMS(calc_process)'!$A$1:$I$19</definedName>
    <definedName name="_xlnm.Print_Area" localSheetId="0">'PMS(input)'!$A$1:$K$25</definedName>
    <definedName name="SP_RE_sc_i">'[1]MPS(calc_process)'!$F$17:$F$21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 i="32" l="1"/>
  <c r="K1" i="32"/>
  <c r="H7" i="32" l="1"/>
  <c r="H8" i="32"/>
  <c r="H9" i="32"/>
  <c r="H10" i="32"/>
  <c r="H11" i="32"/>
  <c r="H12" i="32"/>
  <c r="H13" i="32"/>
  <c r="H14" i="32"/>
  <c r="H15" i="32"/>
  <c r="H16" i="32"/>
  <c r="H17" i="32"/>
  <c r="H18" i="32"/>
  <c r="H19" i="32"/>
  <c r="H20" i="32"/>
  <c r="H21" i="32"/>
  <c r="H22" i="32"/>
  <c r="H23" i="32"/>
  <c r="H24" i="32"/>
  <c r="H25" i="32"/>
  <c r="H6" i="32"/>
  <c r="J7" i="32" l="1"/>
  <c r="J8" i="32"/>
  <c r="J9" i="32"/>
  <c r="J10" i="32"/>
  <c r="J11" i="32"/>
  <c r="J12" i="32"/>
  <c r="J13" i="32"/>
  <c r="J14" i="32"/>
  <c r="J15" i="32"/>
  <c r="J16" i="32"/>
  <c r="J17" i="32"/>
  <c r="J18" i="32"/>
  <c r="J19" i="32"/>
  <c r="J20" i="32"/>
  <c r="J21" i="32"/>
  <c r="J22" i="32"/>
  <c r="J23" i="32"/>
  <c r="J24" i="32"/>
  <c r="J25" i="32"/>
  <c r="F7" i="32"/>
  <c r="I7" i="32" s="1"/>
  <c r="F8" i="32"/>
  <c r="I8" i="32" s="1"/>
  <c r="F9" i="32"/>
  <c r="I9" i="32" s="1"/>
  <c r="F10" i="32"/>
  <c r="I10" i="32" s="1"/>
  <c r="F11" i="32"/>
  <c r="I11" i="32" s="1"/>
  <c r="F12" i="32"/>
  <c r="I12" i="32" s="1"/>
  <c r="F13" i="32"/>
  <c r="I13" i="32" s="1"/>
  <c r="F14" i="32"/>
  <c r="I14" i="32" s="1"/>
  <c r="F15" i="32"/>
  <c r="I15" i="32" s="1"/>
  <c r="F16" i="32"/>
  <c r="I16" i="32" s="1"/>
  <c r="F17" i="32"/>
  <c r="I17" i="32" s="1"/>
  <c r="F18" i="32"/>
  <c r="I18" i="32" s="1"/>
  <c r="F19" i="32"/>
  <c r="I19" i="32" s="1"/>
  <c r="F20" i="32"/>
  <c r="I20" i="32" s="1"/>
  <c r="F21" i="32"/>
  <c r="I21" i="32" s="1"/>
  <c r="F22" i="32"/>
  <c r="I22" i="32" s="1"/>
  <c r="F23" i="32"/>
  <c r="I23" i="32" s="1"/>
  <c r="F24" i="32"/>
  <c r="I24" i="32" s="1"/>
  <c r="F25" i="32"/>
  <c r="I25" i="32" s="1"/>
  <c r="F6" i="32"/>
  <c r="I6" i="32" s="1"/>
  <c r="K25" i="32" l="1"/>
  <c r="K21" i="32"/>
  <c r="K17" i="32"/>
  <c r="K13" i="32"/>
  <c r="K11" i="32"/>
  <c r="K7" i="32"/>
  <c r="K24" i="32"/>
  <c r="K20" i="32"/>
  <c r="K14" i="32"/>
  <c r="K8" i="32"/>
  <c r="K22" i="32"/>
  <c r="K18" i="32"/>
  <c r="K16" i="32"/>
  <c r="K12" i="32"/>
  <c r="K10" i="32"/>
  <c r="K19" i="32"/>
  <c r="K15" i="32"/>
  <c r="K9" i="32"/>
  <c r="K23" i="32"/>
  <c r="J26" i="32" l="1"/>
  <c r="G14" i="31" s="1"/>
  <c r="G13" i="31" s="1"/>
  <c r="K6" i="32"/>
  <c r="I26" i="32" l="1"/>
  <c r="G11" i="31" s="1"/>
  <c r="G10" i="31" s="1"/>
  <c r="G6" i="31" s="1"/>
  <c r="K26" i="32"/>
  <c r="B20" i="30" l="1"/>
  <c r="I1" i="31"/>
</calcChain>
</file>

<file path=xl/sharedStrings.xml><?xml version="1.0" encoding="utf-8"?>
<sst xmlns="http://schemas.openxmlformats.org/spreadsheetml/2006/main" count="165" uniqueCount="104">
  <si>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</si>
  <si>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</si>
  <si>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</si>
  <si>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</si>
  <si>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</si>
  <si>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</si>
  <si>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</si>
  <si>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</si>
  <si>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</si>
  <si>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</si>
  <si>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</si>
  <si>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</si>
  <si>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</si>
  <si>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</si>
  <si>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</si>
  <si>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</si>
  <si>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</si>
  <si>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</si>
  <si>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</si>
  <si>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</si>
  <si>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</si>
  <si>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</si>
  <si>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</si>
  <si>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</si>
  <si>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</si>
  <si>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</si>
  <si>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</si>
  <si>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</si>
  <si>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</si>
  <si>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</si>
  <si>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</si>
  <si>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</si>
  <si>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</si>
  <si>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</si>
  <si>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</si>
  <si>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</si>
  <si>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</si>
  <si>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</si>
  <si>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</si>
  <si>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</si>
  <si>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</si>
  <si>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</si>
  <si>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</si>
  <si>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</si>
  <si>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</si>
  <si>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</si>
  <si>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</si>
  <si>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</si>
  <si>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</si>
  <si>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JCM_VN_F_PMS_ver02.0</t>
    <phoneticPr fontId="2"/>
  </si>
  <si>
    <t>(1)</t>
    <phoneticPr fontId="2"/>
  </si>
  <si>
    <t>Option B or Option C</t>
    <phoneticPr fontId="2"/>
  </si>
  <si>
    <t>Invoice from fuel supply company or
measured data</t>
    <phoneticPr fontId="2"/>
  </si>
  <si>
    <t>Continuously</t>
    <phoneticPr fontId="2"/>
  </si>
  <si>
    <r>
      <t>tCO</t>
    </r>
    <r>
      <rPr>
        <vertAlign val="subscript"/>
        <sz val="11"/>
        <rFont val="Arial"/>
        <family val="2"/>
      </rPr>
      <t>2</t>
    </r>
    <r>
      <rPr>
        <sz val="11"/>
        <rFont val="Arial"/>
        <family val="2"/>
      </rPr>
      <t>/GJ</t>
    </r>
    <phoneticPr fontId="2"/>
  </si>
  <si>
    <r>
      <t>EF</t>
    </r>
    <r>
      <rPr>
        <vertAlign val="subscript"/>
        <sz val="11"/>
        <rFont val="Arial"/>
        <family val="2"/>
      </rPr>
      <t>RE</t>
    </r>
    <phoneticPr fontId="2"/>
  </si>
  <si>
    <r>
      <t xml:space="preserve">Boiler efficiency of project boiler </t>
    </r>
    <r>
      <rPr>
        <i/>
        <sz val="11"/>
        <rFont val="Arial"/>
        <family val="2"/>
      </rPr>
      <t>i</t>
    </r>
    <phoneticPr fontId="2"/>
  </si>
  <si>
    <t>-</t>
    <phoneticPr fontId="2"/>
  </si>
  <si>
    <r>
      <t>η</t>
    </r>
    <r>
      <rPr>
        <vertAlign val="subscript"/>
        <sz val="11"/>
        <rFont val="Arial"/>
        <family val="2"/>
      </rPr>
      <t>RE</t>
    </r>
    <phoneticPr fontId="2"/>
  </si>
  <si>
    <t>Boiler Efficiency of reference boiler</t>
    <phoneticPr fontId="2"/>
  </si>
  <si>
    <t>N/A</t>
    <phoneticPr fontId="2"/>
  </si>
  <si>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</si>
  <si>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Input on "PMS(input_separate)" sheet</t>
    <phoneticPr fontId="2"/>
  </si>
  <si>
    <r>
      <t xml:space="preserve">Parameters to be monitored </t>
    </r>
    <r>
      <rPr>
        <b/>
        <i/>
        <sz val="11"/>
        <color theme="0"/>
        <rFont val="Arial"/>
        <family val="2"/>
      </rPr>
      <t>ex post</t>
    </r>
    <phoneticPr fontId="28"/>
  </si>
  <si>
    <r>
      <t xml:space="preserve">Project-specific parameters to be fixed </t>
    </r>
    <r>
      <rPr>
        <b/>
        <i/>
        <sz val="11"/>
        <color theme="0"/>
        <rFont val="Arial"/>
        <family val="2"/>
      </rPr>
      <t>ex ante</t>
    </r>
    <phoneticPr fontId="28"/>
  </si>
  <si>
    <r>
      <rPr>
        <b/>
        <i/>
        <sz val="11"/>
        <color theme="0"/>
        <rFont val="Arial"/>
        <family val="2"/>
      </rPr>
      <t>Ex-ante</t>
    </r>
    <r>
      <rPr>
        <b/>
        <sz val="11"/>
        <color theme="0"/>
        <rFont val="Arial"/>
        <family val="2"/>
      </rPr>
      <t xml:space="preserve"> estimation of emissions</t>
    </r>
    <phoneticPr fontId="28"/>
  </si>
  <si>
    <t>Parameters</t>
    <phoneticPr fontId="28"/>
  </si>
  <si>
    <t>i</t>
    <phoneticPr fontId="2"/>
  </si>
  <si>
    <r>
      <t>RE</t>
    </r>
    <r>
      <rPr>
        <vertAlign val="subscript"/>
        <sz val="11"/>
        <color theme="1"/>
        <rFont val="Arial"/>
        <family val="2"/>
      </rPr>
      <t>i,p</t>
    </r>
    <phoneticPr fontId="2"/>
  </si>
  <si>
    <r>
      <t>PE</t>
    </r>
    <r>
      <rPr>
        <vertAlign val="subscript"/>
        <sz val="11"/>
        <color theme="1"/>
        <rFont val="Arial"/>
        <family val="2"/>
      </rPr>
      <t>i,p</t>
    </r>
    <phoneticPr fontId="28"/>
  </si>
  <si>
    <r>
      <t>ER</t>
    </r>
    <r>
      <rPr>
        <vertAlign val="subscript"/>
        <sz val="11"/>
        <color theme="1"/>
        <rFont val="Arial"/>
        <family val="2"/>
      </rPr>
      <t>i,p</t>
    </r>
    <phoneticPr fontId="2"/>
  </si>
  <si>
    <t>Description of data</t>
    <phoneticPr fontId="28"/>
  </si>
  <si>
    <t>Units</t>
    <phoneticPr fontId="28"/>
  </si>
  <si>
    <t>-</t>
    <phoneticPr fontId="28"/>
  </si>
  <si>
    <r>
      <t>tCO</t>
    </r>
    <r>
      <rPr>
        <vertAlign val="subscript"/>
        <sz val="11"/>
        <color theme="1"/>
        <rFont val="Arial"/>
        <family val="2"/>
      </rPr>
      <t>2</t>
    </r>
    <r>
      <rPr>
        <sz val="11"/>
        <color theme="1"/>
        <rFont val="Arial"/>
        <family val="2"/>
      </rPr>
      <t>/p</t>
    </r>
    <phoneticPr fontId="28"/>
  </si>
  <si>
    <t>Estimated values</t>
    <phoneticPr fontId="28"/>
  </si>
  <si>
    <t>Total</t>
    <phoneticPr fontId="28"/>
  </si>
  <si>
    <t>The default value is derived from the result of survey on boiler efficiency
In case the reference boiler is the boiler currently dominated in Vietnamese market: value of default efficiency of thermal applications by new natural gas fired boiler, provided in Table 1 of appendix of CDM methodological tool “TOOL09: Determining the baseline efficiency of thermal or electric energy generation systems ver02.0”
In case the reference boiler is the existing boiler to be replaced:  specifications of the reference boiler</t>
    <phoneticPr fontId="2"/>
  </si>
  <si>
    <t>Project
boiler
No.</t>
    <phoneticPr fontId="28"/>
  </si>
  <si>
    <r>
      <t>FC</t>
    </r>
    <r>
      <rPr>
        <vertAlign val="subscript"/>
        <sz val="11"/>
        <color theme="1"/>
        <rFont val="Arial"/>
        <family val="2"/>
      </rPr>
      <t>PJ,i,j,p</t>
    </r>
    <phoneticPr fontId="2"/>
  </si>
  <si>
    <r>
      <t>EF</t>
    </r>
    <r>
      <rPr>
        <vertAlign val="subscript"/>
        <sz val="11"/>
        <color theme="1"/>
        <rFont val="Arial"/>
        <family val="2"/>
      </rPr>
      <t>RE</t>
    </r>
    <phoneticPr fontId="2"/>
  </si>
  <si>
    <r>
      <t>FC</t>
    </r>
    <r>
      <rPr>
        <vertAlign val="subscript"/>
        <sz val="11"/>
        <rFont val="Arial"/>
        <family val="2"/>
      </rPr>
      <t>PJ,i,j,p</t>
    </r>
    <phoneticPr fontId="2"/>
  </si>
  <si>
    <r>
      <t>η</t>
    </r>
    <r>
      <rPr>
        <vertAlign val="subscript"/>
        <sz val="11"/>
        <rFont val="Arial"/>
        <family val="2"/>
      </rPr>
      <t>PJ</t>
    </r>
    <r>
      <rPr>
        <vertAlign val="subscript"/>
        <sz val="11"/>
        <rFont val="游ゴシック"/>
        <family val="2"/>
        <charset val="128"/>
      </rPr>
      <t>,i</t>
    </r>
    <phoneticPr fontId="2"/>
  </si>
  <si>
    <r>
      <t>EF</t>
    </r>
    <r>
      <rPr>
        <vertAlign val="subscript"/>
        <sz val="11"/>
        <color theme="1"/>
        <rFont val="Arial"/>
        <family val="2"/>
      </rPr>
      <t>PJ,i,j</t>
    </r>
    <phoneticPr fontId="2"/>
  </si>
  <si>
    <r>
      <t>NCV</t>
    </r>
    <r>
      <rPr>
        <vertAlign val="subscript"/>
        <sz val="11"/>
        <rFont val="Arial"/>
        <family val="2"/>
      </rPr>
      <t>PJ,i,j</t>
    </r>
    <phoneticPr fontId="2"/>
  </si>
  <si>
    <r>
      <t>EF</t>
    </r>
    <r>
      <rPr>
        <vertAlign val="subscript"/>
        <sz val="11"/>
        <rFont val="Arial"/>
        <family val="2"/>
      </rPr>
      <t>PJ,i,j</t>
    </r>
    <phoneticPr fontId="2"/>
  </si>
  <si>
    <r>
      <t>NCV</t>
    </r>
    <r>
      <rPr>
        <vertAlign val="subscript"/>
        <sz val="11"/>
        <color theme="1"/>
        <rFont val="Arial"/>
        <family val="2"/>
      </rPr>
      <t>PJ,i,j</t>
    </r>
    <phoneticPr fontId="2"/>
  </si>
  <si>
    <r>
      <t xml:space="preserve">Reference emissions of project boiler </t>
    </r>
    <r>
      <rPr>
        <i/>
        <sz val="11"/>
        <color theme="1"/>
        <rFont val="Arial"/>
        <family val="2"/>
      </rPr>
      <t>i</t>
    </r>
    <r>
      <rPr>
        <sz val="11"/>
        <color theme="1"/>
        <rFont val="Arial"/>
        <family val="2"/>
      </rPr>
      <t xml:space="preserve"> during the period </t>
    </r>
    <r>
      <rPr>
        <i/>
        <sz val="11"/>
        <color theme="1"/>
        <rFont val="Arial"/>
        <family val="2"/>
      </rPr>
      <t>p</t>
    </r>
    <phoneticPr fontId="28"/>
  </si>
  <si>
    <r>
      <t xml:space="preserve">Project emissions of project boiler </t>
    </r>
    <r>
      <rPr>
        <i/>
        <sz val="11"/>
        <color theme="1"/>
        <rFont val="Arial"/>
        <family val="2"/>
      </rPr>
      <t>i</t>
    </r>
    <r>
      <rPr>
        <sz val="11"/>
        <color theme="1"/>
        <rFont val="Arial"/>
        <family val="2"/>
      </rPr>
      <t xml:space="preserve"> during the period </t>
    </r>
    <r>
      <rPr>
        <i/>
        <sz val="11"/>
        <color theme="1"/>
        <rFont val="Arial"/>
        <family val="2"/>
      </rPr>
      <t>p</t>
    </r>
    <phoneticPr fontId="28"/>
  </si>
  <si>
    <r>
      <t>Emissions reductions by 
the project boiler</t>
    </r>
    <r>
      <rPr>
        <i/>
        <sz val="11"/>
        <color theme="1"/>
        <rFont val="Arial"/>
        <family val="2"/>
      </rPr>
      <t xml:space="preserve"> i </t>
    </r>
    <r>
      <rPr>
        <sz val="11"/>
        <color theme="1"/>
        <rFont val="Arial"/>
        <family val="2"/>
      </rPr>
      <t xml:space="preserve">during the period </t>
    </r>
    <r>
      <rPr>
        <i/>
        <sz val="11"/>
        <color theme="1"/>
        <rFont val="Arial"/>
        <family val="2"/>
      </rPr>
      <t>p</t>
    </r>
    <phoneticPr fontId="28"/>
  </si>
  <si>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</si>
  <si>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</si>
  <si>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 xml:space="preserve">Project emissions during the period </t>
    </r>
    <r>
      <rPr>
        <i/>
        <sz val="11"/>
        <rFont val="Arial"/>
        <family val="2"/>
      </rPr>
      <t>p</t>
    </r>
    <phoneticPr fontId="2"/>
  </si>
  <si>
    <r>
      <t xml:space="preserve">Reference emissions during the period </t>
    </r>
    <r>
      <rPr>
        <i/>
        <sz val="11"/>
        <rFont val="Arial"/>
        <family val="2"/>
      </rPr>
      <t>p</t>
    </r>
    <phoneticPr fontId="2"/>
  </si>
  <si>
    <r>
      <t xml:space="preserve">The amount of fuel consumption of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during the period </t>
    </r>
    <r>
      <rPr>
        <i/>
        <sz val="11"/>
        <rFont val="Arial"/>
        <family val="2"/>
      </rPr>
      <t>p</t>
    </r>
    <phoneticPr fontId="2"/>
  </si>
  <si>
    <t>mass or volume/p</t>
    <phoneticPr fontId="2"/>
  </si>
  <si>
    <r>
      <t xml:space="preserve">Net calorific value of fuel consumed by project boiler </t>
    </r>
    <r>
      <rPr>
        <i/>
        <sz val="11"/>
        <rFont val="Arial"/>
        <family val="2"/>
      </rPr>
      <t xml:space="preserve">i </t>
    </r>
    <r>
      <rPr>
        <sz val="11"/>
        <rFont val="Arial"/>
        <family val="2"/>
      </rPr>
      <t>for the fuel type</t>
    </r>
    <r>
      <rPr>
        <i/>
        <sz val="11"/>
        <rFont val="Arial"/>
        <family val="2"/>
      </rPr>
      <t xml:space="preserve"> j </t>
    </r>
    <phoneticPr fontId="2"/>
  </si>
  <si>
    <t>GJ/mass or volume</t>
    <phoneticPr fontId="2"/>
  </si>
  <si>
    <r>
      <t>CO</t>
    </r>
    <r>
      <rPr>
        <vertAlign val="subscript"/>
        <sz val="11"/>
        <rFont val="Arial"/>
        <family val="2"/>
      </rPr>
      <t>2</t>
    </r>
    <r>
      <rPr>
        <sz val="11"/>
        <rFont val="Arial"/>
        <family val="2"/>
      </rPr>
      <t xml:space="preserve"> emission factor of fuel consumed by project boiler </t>
    </r>
    <r>
      <rPr>
        <i/>
        <sz val="11"/>
        <rFont val="Arial"/>
        <family val="2"/>
      </rPr>
      <t>i</t>
    </r>
    <r>
      <rPr>
        <sz val="11"/>
        <rFont val="Arial"/>
        <family val="2"/>
      </rPr>
      <t xml:space="preserve"> for the fuel type </t>
    </r>
    <r>
      <rPr>
        <i/>
        <sz val="11"/>
        <rFont val="Arial"/>
        <family val="2"/>
      </rPr>
      <t>j</t>
    </r>
    <phoneticPr fontId="2"/>
  </si>
  <si>
    <r>
      <t>CO</t>
    </r>
    <r>
      <rPr>
        <vertAlign val="subscript"/>
        <sz val="11"/>
        <rFont val="Arial"/>
        <family val="2"/>
      </rPr>
      <t>2</t>
    </r>
    <r>
      <rPr>
        <sz val="11"/>
        <rFont val="Arial"/>
        <family val="2"/>
      </rPr>
      <t xml:space="preserve"> emission factor of fuel consumed by reference boiler</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</si>
  <si>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</si>
  <si>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</si>
  <si>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</si>
  <si>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Specifications of the project boiler or factory test data of the project boiler by the manufacturer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</si>
</sst>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_ ;[Red]\-#,##0.0000\ "/>
    <numFmt numFmtId="177" formatCode="#,##0.00_ ;[Red]\-#,##0.00\ "/>
    <numFmt numFmtId="178" formatCode="#,##0_ ;[Red]\-#,##0\ "/>
    <numFmt numFmtId="179" formatCode="0.000_ ;[Red]\-0.000\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vertAlign val="subscript"/>
      <sz val="11"/>
      <name val="Arial"/>
      <family val="2"/>
    </font>
    <font>
      <i/>
      <sz val="11"/>
      <name val="Arial"/>
      <family val="2"/>
    </font>
    <font>
      <strike/>
      <sz val="11"/>
      <color rgb="FFFF0000"/>
      <name val="Arial"/>
      <family val="2"/>
    </font>
    <font>
      <sz val="11"/>
      <color rgb="FFFF0000"/>
      <name val="Arial"/>
      <family val="2"/>
    </font>
    <font>
      <sz val="11"/>
      <color theme="1"/>
      <name val="Arial"/>
      <family val="2"/>
    </font>
    <font>
      <i/>
      <sz val="11"/>
      <color theme="1"/>
      <name val="Arial"/>
      <family val="2"/>
    </font>
    <font>
      <sz val="11"/>
      <color theme="0"/>
      <name val="Arial"/>
      <family val="2"/>
    </font>
    <font>
      <sz val="6"/>
      <name val="ＭＳ Ｐゴシック"/>
      <family val="3"/>
      <charset val="128"/>
      <scheme val="minor"/>
    </font>
    <font>
      <b/>
      <sz val="11"/>
      <color theme="0"/>
      <name val="Arial"/>
      <family val="2"/>
    </font>
    <font>
      <b/>
      <i/>
      <sz val="11"/>
      <color theme="0"/>
      <name val="Arial"/>
      <family val="2"/>
    </font>
    <font>
      <b/>
      <sz val="11"/>
      <color theme="1"/>
      <name val="Arial"/>
      <family val="2"/>
    </font>
    <font>
      <vertAlign val="subscript"/>
      <sz val="11"/>
      <color theme="1"/>
      <name val="Arial"/>
      <family val="2"/>
    </font>
    <font>
      <sz val="11"/>
      <color rgb="FF000000"/>
      <name val="Arial"/>
      <family val="2"/>
    </font>
    <font>
      <vertAlign val="subscript"/>
      <sz val="11"/>
      <name val="游ゴシック"/>
      <family val="2"/>
      <charset val="128"/>
    </font>
    <font>
      <sz val="1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theme="3" tint="0.59996337778862885"/>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7" fillId="5" borderId="2" xfId="0" applyFont="1" applyFill="1" applyBorder="1">
      <alignment vertical="center"/>
    </xf>
    <xf numFmtId="0" fontId="16" fillId="0" borderId="4" xfId="0" applyFont="1" applyFill="1" applyBorder="1">
      <alignment vertical="center"/>
    </xf>
    <xf numFmtId="0" fontId="3" fillId="4" borderId="4" xfId="0" applyFont="1" applyFill="1" applyBorder="1">
      <alignment vertical="center"/>
    </xf>
    <xf numFmtId="0" fontId="6" fillId="4" borderId="4" xfId="0" applyFont="1" applyFill="1" applyBorder="1">
      <alignment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shrinkToFit="1"/>
    </xf>
    <xf numFmtId="0" fontId="6" fillId="4" borderId="5" xfId="0" applyFont="1" applyFill="1" applyBorder="1">
      <alignment vertical="center"/>
    </xf>
    <xf numFmtId="0" fontId="3" fillId="0" borderId="0" xfId="0" applyFont="1" applyProtection="1">
      <alignment vertical="center"/>
    </xf>
    <xf numFmtId="0" fontId="8" fillId="5" borderId="1" xfId="0" quotePrefix="1" applyFont="1" applyFill="1" applyBorder="1" applyAlignment="1" applyProtection="1">
      <alignment horizontal="center" vertical="center"/>
    </xf>
    <xf numFmtId="0" fontId="8" fillId="5" borderId="1" xfId="0" applyFont="1" applyFill="1" applyBorder="1" applyProtection="1">
      <alignment vertical="center"/>
    </xf>
    <xf numFmtId="0" fontId="8"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6" fontId="8" fillId="0" borderId="1" xfId="0" applyNumberFormat="1" applyFont="1" applyBorder="1" applyProtection="1">
      <alignment vertical="center"/>
      <protection locked="0"/>
    </xf>
    <xf numFmtId="0" fontId="8" fillId="6" borderId="9" xfId="0" applyFont="1" applyFill="1" applyBorder="1">
      <alignment vertical="center"/>
    </xf>
    <xf numFmtId="0" fontId="3" fillId="6" borderId="10" xfId="0" applyFont="1" applyFill="1" applyBorder="1" applyAlignment="1">
      <alignment horizontal="left" vertical="center" wrapText="1"/>
    </xf>
    <xf numFmtId="0" fontId="25" fillId="5" borderId="1" xfId="0" applyFont="1" applyFill="1" applyBorder="1" applyAlignment="1" applyProtection="1">
      <alignment vertical="center" wrapText="1"/>
    </xf>
    <xf numFmtId="0" fontId="27" fillId="0" borderId="0" xfId="0" applyFont="1" applyProtection="1">
      <alignment vertical="center"/>
    </xf>
    <xf numFmtId="0" fontId="25" fillId="0" borderId="0" xfId="0" applyFont="1" applyProtection="1">
      <alignment vertical="center"/>
    </xf>
    <xf numFmtId="0" fontId="25" fillId="0" borderId="0" xfId="0" applyFont="1" applyAlignment="1" applyProtection="1">
      <alignment horizontal="right" vertical="center"/>
    </xf>
    <xf numFmtId="0" fontId="29" fillId="8" borderId="4" xfId="0" applyFont="1" applyFill="1" applyBorder="1" applyProtection="1">
      <alignment vertical="center"/>
    </xf>
    <xf numFmtId="0" fontId="31" fillId="0" borderId="0" xfId="0" applyFont="1" applyProtection="1">
      <alignment vertical="center"/>
    </xf>
    <xf numFmtId="0" fontId="27" fillId="8" borderId="4" xfId="0" applyFont="1" applyFill="1" applyBorder="1" applyAlignment="1" applyProtection="1">
      <alignment vertical="center" wrapText="1"/>
    </xf>
    <xf numFmtId="0" fontId="26" fillId="5" borderId="4" xfId="0" applyFont="1" applyFill="1" applyBorder="1" applyAlignment="1" applyProtection="1">
      <alignment vertical="center" wrapText="1"/>
    </xf>
    <xf numFmtId="0" fontId="25" fillId="5" borderId="4" xfId="0" applyFont="1" applyFill="1" applyBorder="1" applyAlignment="1" applyProtection="1">
      <alignment horizontal="left" vertical="center" wrapText="1"/>
    </xf>
    <xf numFmtId="0" fontId="25" fillId="0" borderId="0" xfId="0" applyFont="1" applyAlignment="1" applyProtection="1">
      <alignment vertical="center" wrapText="1"/>
    </xf>
    <xf numFmtId="0" fontId="25" fillId="5" borderId="4" xfId="0" applyFont="1" applyFill="1" applyBorder="1" applyAlignment="1" applyProtection="1">
      <alignment vertical="center" wrapText="1"/>
    </xf>
    <xf numFmtId="0" fontId="8" fillId="5" borderId="3" xfId="0" applyFont="1" applyFill="1" applyBorder="1" applyAlignment="1" applyProtection="1">
      <alignment vertical="center" wrapText="1"/>
    </xf>
    <xf numFmtId="0" fontId="25" fillId="0" borderId="4" xfId="0" applyFont="1" applyBorder="1" applyProtection="1">
      <alignment vertical="center"/>
      <protection locked="0"/>
    </xf>
    <xf numFmtId="177" fontId="25" fillId="0" borderId="4" xfId="1" applyNumberFormat="1" applyFont="1" applyBorder="1" applyProtection="1">
      <alignment vertical="center"/>
      <protection locked="0"/>
    </xf>
    <xf numFmtId="177" fontId="33" fillId="7" borderId="4" xfId="0" applyNumberFormat="1" applyFont="1" applyFill="1" applyBorder="1" applyProtection="1">
      <alignment vertical="center"/>
    </xf>
    <xf numFmtId="179" fontId="33" fillId="7" borderId="4" xfId="1" applyNumberFormat="1" applyFont="1" applyFill="1" applyBorder="1" applyProtection="1">
      <alignment vertical="center"/>
    </xf>
    <xf numFmtId="177" fontId="33" fillId="7" borderId="4" xfId="0" applyNumberFormat="1" applyFont="1" applyFill="1" applyBorder="1" applyAlignment="1" applyProtection="1">
      <alignment horizontal="right" vertical="center"/>
    </xf>
    <xf numFmtId="0" fontId="31" fillId="7" borderId="4" xfId="0" applyFont="1" applyFill="1" applyBorder="1" applyAlignment="1" applyProtection="1">
      <alignment horizontal="right" vertical="center"/>
    </xf>
    <xf numFmtId="0" fontId="25" fillId="7" borderId="4" xfId="0" applyFont="1" applyFill="1" applyBorder="1" applyAlignment="1" applyProtection="1">
      <alignment horizontal="right" vertical="center"/>
    </xf>
    <xf numFmtId="177" fontId="25" fillId="7" borderId="4" xfId="0" applyNumberFormat="1" applyFont="1" applyFill="1" applyBorder="1" applyProtection="1">
      <alignment vertical="center"/>
    </xf>
    <xf numFmtId="177" fontId="3" fillId="6" borderId="10" xfId="0" applyNumberFormat="1" applyFont="1" applyFill="1" applyBorder="1" applyAlignment="1">
      <alignment horizontal="center" vertical="center"/>
    </xf>
    <xf numFmtId="0" fontId="29" fillId="8" borderId="13" xfId="0" applyFont="1" applyFill="1" applyBorder="1" applyAlignment="1" applyProtection="1">
      <alignment horizontal="center" vertical="top" wrapText="1"/>
    </xf>
    <xf numFmtId="0" fontId="3" fillId="4" borderId="16" xfId="0" applyFont="1" applyFill="1" applyBorder="1">
      <alignment vertical="center"/>
    </xf>
    <xf numFmtId="0" fontId="3" fillId="9" borderId="4" xfId="0" applyFont="1" applyFill="1" applyBorder="1">
      <alignment vertical="center"/>
    </xf>
    <xf numFmtId="0" fontId="3" fillId="0" borderId="13" xfId="0" applyFont="1" applyBorder="1" applyAlignment="1">
      <alignment horizontal="center" vertical="center"/>
    </xf>
    <xf numFmtId="177" fontId="3" fillId="0" borderId="8" xfId="0" applyNumberFormat="1" applyFont="1" applyBorder="1">
      <alignment vertical="center"/>
    </xf>
    <xf numFmtId="0" fontId="3" fillId="0" borderId="15" xfId="0" applyFont="1" applyBorder="1">
      <alignment vertical="center"/>
    </xf>
    <xf numFmtId="0" fontId="3" fillId="0" borderId="4" xfId="0" applyFont="1" applyFill="1" applyBorder="1" applyAlignment="1">
      <alignment horizontal="center" vertical="center"/>
    </xf>
    <xf numFmtId="0" fontId="9" fillId="0" borderId="0" xfId="0" applyFont="1">
      <alignment vertical="center"/>
    </xf>
    <xf numFmtId="0" fontId="3" fillId="4" borderId="17" xfId="0" applyFont="1" applyFill="1" applyBorder="1">
      <alignment vertical="center"/>
    </xf>
    <xf numFmtId="0" fontId="3" fillId="0" borderId="4" xfId="0" applyFont="1" applyBorder="1" applyAlignment="1">
      <alignment horizontal="center" vertical="center"/>
    </xf>
    <xf numFmtId="0" fontId="3" fillId="9" borderId="5" xfId="0" applyFont="1" applyFill="1" applyBorder="1">
      <alignment vertical="center"/>
    </xf>
    <xf numFmtId="0" fontId="3" fillId="9" borderId="17" xfId="0" applyFont="1" applyFill="1" applyBorder="1">
      <alignment vertical="center"/>
    </xf>
    <xf numFmtId="0" fontId="3" fillId="5" borderId="14" xfId="0" applyFont="1" applyFill="1" applyBorder="1">
      <alignment vertical="center"/>
    </xf>
    <xf numFmtId="177" fontId="3" fillId="10" borderId="16" xfId="0" applyNumberFormat="1" applyFont="1" applyFill="1" applyBorder="1">
      <alignment vertical="center"/>
    </xf>
    <xf numFmtId="0" fontId="3" fillId="0" borderId="4" xfId="0" applyFont="1" applyBorder="1">
      <alignment vertical="center"/>
    </xf>
    <xf numFmtId="0" fontId="3" fillId="9" borderId="5" xfId="0" applyFont="1" applyFill="1" applyBorder="1" applyAlignment="1">
      <alignment vertical="center"/>
    </xf>
    <xf numFmtId="0" fontId="3" fillId="9" borderId="4" xfId="0" applyFont="1" applyFill="1" applyBorder="1" applyAlignment="1">
      <alignment vertical="center"/>
    </xf>
    <xf numFmtId="0" fontId="3" fillId="9" borderId="16" xfId="0" applyFont="1" applyFill="1" applyBorder="1">
      <alignment vertical="center"/>
    </xf>
    <xf numFmtId="0" fontId="4" fillId="5" borderId="14" xfId="0" applyFont="1" applyFill="1" applyBorder="1">
      <alignment vertical="center"/>
    </xf>
    <xf numFmtId="0" fontId="35" fillId="5" borderId="15" xfId="0" applyFont="1" applyFill="1" applyBorder="1">
      <alignment vertical="center"/>
    </xf>
    <xf numFmtId="0" fontId="8" fillId="5" borderId="15" xfId="0" applyFont="1" applyFill="1" applyBorder="1">
      <alignment vertical="center"/>
    </xf>
    <xf numFmtId="0" fontId="8" fillId="5" borderId="13" xfId="0" applyFont="1" applyFill="1" applyBorder="1">
      <alignment vertical="center"/>
    </xf>
    <xf numFmtId="0" fontId="8" fillId="5" borderId="6" xfId="0" applyFont="1" applyFill="1" applyBorder="1" applyAlignment="1" applyProtection="1">
      <alignment vertical="center" wrapText="1"/>
    </xf>
    <xf numFmtId="0" fontId="8" fillId="5" borderId="1" xfId="0" applyFont="1" applyFill="1" applyBorder="1" applyAlignment="1" applyProtection="1">
      <alignment vertical="center" wrapText="1"/>
    </xf>
    <xf numFmtId="178" fontId="8" fillId="7" borderId="1" xfId="1" applyNumberFormat="1" applyFont="1" applyFill="1" applyBorder="1" applyAlignment="1" applyProtection="1">
      <alignment horizontal="center" vertical="center"/>
    </xf>
    <xf numFmtId="0" fontId="16" fillId="0" borderId="4"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178" fontId="24" fillId="2" borderId="11" xfId="1" applyNumberFormat="1" applyFont="1" applyFill="1" applyBorder="1" applyAlignment="1" applyProtection="1">
      <alignment horizontal="right" vertical="center"/>
    </xf>
    <xf numFmtId="178" fontId="24" fillId="2" borderId="12" xfId="1" applyNumberFormat="1" applyFont="1" applyFill="1" applyBorder="1" applyAlignment="1" applyProtection="1">
      <alignment horizontal="right" vertical="center"/>
    </xf>
    <xf numFmtId="0" fontId="8" fillId="5" borderId="6" xfId="0" applyFont="1" applyFill="1" applyBorder="1" applyAlignment="1" applyProtection="1">
      <alignment vertical="center" wrapText="1"/>
    </xf>
    <xf numFmtId="0" fontId="8" fillId="5" borderId="2" xfId="0" applyFont="1" applyFill="1" applyBorder="1" applyAlignment="1" applyProtection="1">
      <alignment vertical="center" wrapText="1"/>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5"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9" fillId="8" borderId="13" xfId="0" applyFont="1" applyFill="1" applyBorder="1" applyAlignment="1" applyProtection="1">
      <alignment horizontal="center" vertical="top" wrapText="1"/>
    </xf>
    <xf numFmtId="0" fontId="29" fillId="8" borderId="14" xfId="0" applyFont="1" applyFill="1" applyBorder="1" applyAlignment="1" applyProtection="1">
      <alignment horizontal="center" vertical="top" wrapText="1"/>
    </xf>
    <xf numFmtId="0" fontId="29" fillId="8" borderId="15" xfId="0" applyFont="1" applyFill="1" applyBorder="1" applyAlignment="1" applyProtection="1">
      <alignment horizontal="center" vertical="top" wrapText="1"/>
    </xf>
    <xf numFmtId="0" fontId="27" fillId="8" borderId="4" xfId="0" applyFont="1" applyFill="1" applyBorder="1" applyAlignment="1" applyProtection="1">
      <alignment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3" fillId="9" borderId="13" xfId="0" applyFont="1" applyFill="1" applyBorder="1" applyAlignment="1">
      <alignment horizontal="center" vertical="center"/>
    </xf>
    <xf numFmtId="0" fontId="3" fillId="9" borderId="14" xfId="0" applyFont="1" applyFill="1" applyBorder="1" applyAlignment="1">
      <alignment horizontal="center" vertical="center"/>
    </xf>
    <xf numFmtId="0" fontId="3" fillId="9" borderId="1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P170289501_&#24179;&#25104;30&#24180;&#24230;&#20108;&#22269;&#38291;&#12463;&#12524;&#12472;&#12483;&#12488;&#21046;&#24230;&#12398;&#21046;&#24230;&#25913;&#21892;&#26908;&#35342;&#12539;&#25552;&#26696;&#12539;&#23455;&#26045;&#20107;&#26989;&#22996;&#35351;&#26989;&#21209;/02_MRV&#26041;&#27861;&#35542;/01_&#26041;&#27861;&#35542;&#38283;&#30330;&#20316;&#26989;/09_&#12469;&#12483;&#12509;&#12525;&#12452;&#12531;&#12479;&#12540;&#12490;&#12471;&#12519;&#12490;&#12523;/&#26041;&#27861;&#35542;/JCM_VN_PMS_ver01.0_Compressor_19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s>
    <sheetDataSet>
      <sheetData sheetId="0">
        <row r="1">
          <cell r="K1" t="str">
            <v>Monitoring Spreadsheet: JCM_VN_PMS_ver01.0</v>
          </cell>
        </row>
      </sheetData>
      <sheetData sheetId="1"/>
      <sheetData sheetId="2">
        <row r="17">
          <cell r="F17">
            <v>6.8</v>
          </cell>
        </row>
        <row r="18">
          <cell r="F18">
            <v>5.98</v>
          </cell>
        </row>
        <row r="19">
          <cell r="F19">
            <v>5.63</v>
          </cell>
        </row>
        <row r="20">
          <cell r="F20">
            <v>5.28</v>
          </cell>
        </row>
        <row r="21">
          <cell r="F21">
            <v>5.32</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5"/>
  <sheetViews>
    <sheetView showGridLines="0" tabSelected="1" view="pageBreakPreview" zoomScale="60" zoomScaleNormal="70" workbookViewId="0"/>
  </sheetViews>
  <sheetFormatPr defaultColWidth="9" defaultRowHeight="14" x14ac:dyDescent="0.2"/>
  <cols>
    <col min="1" max="1" width="3.6328125" style="1" customWidth="1"/>
    <col min="2" max="2" width="15.6328125" style="1" customWidth="1"/>
    <col min="3" max="3" width="16.90625" style="1" customWidth="1"/>
    <col min="4" max="4" width="32.0898437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90625" style="1" customWidth="1"/>
    <col min="11" max="11" width="14.6328125" style="1" customWidth="1"/>
    <col min="12" max="16384" width="9" style="1"/>
  </cols>
  <sheetData>
    <row r="1" spans="1:11" ht="18" customHeight="1" x14ac:dyDescent="0.2">
      <c r="K1" s="14" t="s">
        <v>49</v>
      </c>
    </row>
    <row r="2" spans="1:11" ht="27.75" customHeight="1" x14ac:dyDescent="0.2">
      <c r="A2" s="17" t="s">
        <v>42</v>
      </c>
      <c r="B2" s="18"/>
      <c r="C2" s="18"/>
      <c r="D2" s="18"/>
      <c r="E2" s="18"/>
      <c r="F2" s="18"/>
      <c r="G2" s="18"/>
      <c r="H2" s="18"/>
      <c r="I2" s="18"/>
      <c r="J2" s="18"/>
      <c r="K2" s="19"/>
    </row>
    <row r="4" spans="1:11" ht="18.75" customHeight="1" x14ac:dyDescent="0.2">
      <c r="A4" s="15" t="s">
        <v>9</v>
      </c>
      <c r="B4" s="5"/>
    </row>
    <row r="5" spans="1:11" ht="18.75" customHeight="1" x14ac:dyDescent="0.2">
      <c r="A5" s="5"/>
      <c r="B5" s="20" t="s">
        <v>13</v>
      </c>
      <c r="C5" s="20" t="s">
        <v>14</v>
      </c>
      <c r="D5" s="20" t="s">
        <v>15</v>
      </c>
      <c r="E5" s="20" t="s">
        <v>16</v>
      </c>
      <c r="F5" s="20" t="s">
        <v>17</v>
      </c>
      <c r="G5" s="20" t="s">
        <v>18</v>
      </c>
      <c r="H5" s="20" t="s">
        <v>19</v>
      </c>
      <c r="I5" s="20" t="s">
        <v>20</v>
      </c>
      <c r="J5" s="20" t="s">
        <v>21</v>
      </c>
      <c r="K5" s="20" t="s">
        <v>22</v>
      </c>
    </row>
    <row r="6" spans="1:11" s="11" customFormat="1" ht="39" customHeight="1" x14ac:dyDescent="0.2">
      <c r="B6" s="20" t="s">
        <v>23</v>
      </c>
      <c r="C6" s="20" t="s">
        <v>24</v>
      </c>
      <c r="D6" s="20" t="s">
        <v>25</v>
      </c>
      <c r="E6" s="20" t="s">
        <v>26</v>
      </c>
      <c r="F6" s="20" t="s">
        <v>27</v>
      </c>
      <c r="G6" s="20" t="s">
        <v>28</v>
      </c>
      <c r="H6" s="20" t="s">
        <v>29</v>
      </c>
      <c r="I6" s="20" t="s">
        <v>30</v>
      </c>
      <c r="J6" s="20" t="s">
        <v>31</v>
      </c>
      <c r="K6" s="20" t="s">
        <v>32</v>
      </c>
    </row>
    <row r="7" spans="1:11" s="29" customFormat="1" ht="200.15" customHeight="1" x14ac:dyDescent="0.2">
      <c r="B7" s="30" t="s">
        <v>50</v>
      </c>
      <c r="C7" s="31" t="s">
        <v>81</v>
      </c>
      <c r="D7" s="81" t="s">
        <v>94</v>
      </c>
      <c r="E7" s="82" t="s">
        <v>57</v>
      </c>
      <c r="F7" s="81" t="s">
        <v>95</v>
      </c>
      <c r="G7" s="32" t="s">
        <v>51</v>
      </c>
      <c r="H7" s="32" t="s">
        <v>52</v>
      </c>
      <c r="I7" s="33" t="s">
        <v>61</v>
      </c>
      <c r="J7" s="33" t="s">
        <v>53</v>
      </c>
      <c r="K7" s="33" t="s">
        <v>62</v>
      </c>
    </row>
    <row r="8" spans="1:11" ht="8.25" customHeight="1" x14ac:dyDescent="0.2"/>
    <row r="9" spans="1:11" ht="20.149999999999999" customHeight="1" x14ac:dyDescent="0.2">
      <c r="A9" s="15" t="s">
        <v>10</v>
      </c>
    </row>
    <row r="10" spans="1:11" ht="20.149999999999999" customHeight="1" x14ac:dyDescent="0.2">
      <c r="B10" s="20" t="s">
        <v>13</v>
      </c>
      <c r="C10" s="84" t="s">
        <v>14</v>
      </c>
      <c r="D10" s="84"/>
      <c r="E10" s="20" t="s">
        <v>15</v>
      </c>
      <c r="F10" s="20" t="s">
        <v>16</v>
      </c>
      <c r="G10" s="84" t="s">
        <v>17</v>
      </c>
      <c r="H10" s="84"/>
      <c r="I10" s="84"/>
      <c r="J10" s="84" t="s">
        <v>18</v>
      </c>
      <c r="K10" s="84"/>
    </row>
    <row r="11" spans="1:11" ht="39" customHeight="1" x14ac:dyDescent="0.2">
      <c r="B11" s="20" t="s">
        <v>24</v>
      </c>
      <c r="C11" s="84" t="s">
        <v>25</v>
      </c>
      <c r="D11" s="84"/>
      <c r="E11" s="20" t="s">
        <v>26</v>
      </c>
      <c r="F11" s="20" t="s">
        <v>27</v>
      </c>
      <c r="G11" s="84" t="s">
        <v>29</v>
      </c>
      <c r="H11" s="84"/>
      <c r="I11" s="84"/>
      <c r="J11" s="84" t="s">
        <v>32</v>
      </c>
      <c r="K11" s="84"/>
    </row>
    <row r="12" spans="1:11" s="29" customFormat="1" ht="90" customHeight="1" x14ac:dyDescent="0.2">
      <c r="B12" s="31" t="s">
        <v>84</v>
      </c>
      <c r="C12" s="88" t="s">
        <v>96</v>
      </c>
      <c r="D12" s="89"/>
      <c r="E12" s="82" t="s">
        <v>57</v>
      </c>
      <c r="F12" s="81" t="s">
        <v>97</v>
      </c>
      <c r="G12" s="94" t="s">
        <v>100</v>
      </c>
      <c r="H12" s="94"/>
      <c r="I12" s="94"/>
      <c r="J12" s="94" t="s">
        <v>62</v>
      </c>
      <c r="K12" s="94"/>
    </row>
    <row r="13" spans="1:11" s="29" customFormat="1" ht="90" customHeight="1" x14ac:dyDescent="0.2">
      <c r="B13" s="31" t="s">
        <v>85</v>
      </c>
      <c r="C13" s="88" t="s">
        <v>98</v>
      </c>
      <c r="D13" s="89"/>
      <c r="E13" s="82" t="s">
        <v>57</v>
      </c>
      <c r="F13" s="31" t="s">
        <v>54</v>
      </c>
      <c r="G13" s="94" t="s">
        <v>101</v>
      </c>
      <c r="H13" s="94"/>
      <c r="I13" s="94"/>
      <c r="J13" s="94" t="s">
        <v>62</v>
      </c>
      <c r="K13" s="94"/>
    </row>
    <row r="14" spans="1:11" s="29" customFormat="1" ht="90" customHeight="1" x14ac:dyDescent="0.2">
      <c r="B14" s="31" t="s">
        <v>55</v>
      </c>
      <c r="C14" s="88" t="s">
        <v>99</v>
      </c>
      <c r="D14" s="89"/>
      <c r="E14" s="34"/>
      <c r="F14" s="31" t="s">
        <v>54</v>
      </c>
      <c r="G14" s="94" t="s">
        <v>102</v>
      </c>
      <c r="H14" s="94"/>
      <c r="I14" s="94"/>
      <c r="J14" s="95"/>
      <c r="K14" s="96"/>
    </row>
    <row r="15" spans="1:11" s="29" customFormat="1" ht="69.900000000000006" customHeight="1" x14ac:dyDescent="0.2">
      <c r="B15" s="31" t="s">
        <v>82</v>
      </c>
      <c r="C15" s="88" t="s">
        <v>56</v>
      </c>
      <c r="D15" s="89"/>
      <c r="E15" s="82" t="s">
        <v>57</v>
      </c>
      <c r="F15" s="31" t="s">
        <v>57</v>
      </c>
      <c r="G15" s="90" t="s">
        <v>103</v>
      </c>
      <c r="H15" s="91"/>
      <c r="I15" s="92"/>
      <c r="J15" s="94" t="s">
        <v>62</v>
      </c>
      <c r="K15" s="94"/>
    </row>
    <row r="16" spans="1:11" s="29" customFormat="1" ht="102.65" customHeight="1" x14ac:dyDescent="0.2">
      <c r="B16" s="31" t="s">
        <v>58</v>
      </c>
      <c r="C16" s="93" t="s">
        <v>59</v>
      </c>
      <c r="D16" s="93"/>
      <c r="E16" s="34"/>
      <c r="F16" s="31" t="s">
        <v>57</v>
      </c>
      <c r="G16" s="94" t="s">
        <v>77</v>
      </c>
      <c r="H16" s="94"/>
      <c r="I16" s="94"/>
      <c r="J16" s="94"/>
      <c r="K16" s="94"/>
    </row>
    <row r="17" spans="1:10" ht="6.75" customHeight="1" x14ac:dyDescent="0.2"/>
    <row r="18" spans="1:10" ht="18.75" customHeight="1" x14ac:dyDescent="0.2">
      <c r="A18" s="16" t="s">
        <v>11</v>
      </c>
      <c r="B18" s="3"/>
    </row>
    <row r="19" spans="1:10" ht="20.5" thickBot="1" x14ac:dyDescent="0.25">
      <c r="B19" s="85" t="s">
        <v>39</v>
      </c>
      <c r="C19" s="85"/>
      <c r="D19" s="21" t="s">
        <v>27</v>
      </c>
    </row>
    <row r="20" spans="1:10" ht="21" thickBot="1" x14ac:dyDescent="0.25">
      <c r="B20" s="86">
        <f>ROUNDDOWN('PMS(calc_process)'!G6, 0)</f>
        <v>0</v>
      </c>
      <c r="C20" s="87"/>
      <c r="D20" s="22" t="s">
        <v>48</v>
      </c>
    </row>
    <row r="21" spans="1:10" ht="20.149999999999999" customHeight="1" x14ac:dyDescent="0.2">
      <c r="B21" s="4"/>
      <c r="C21" s="4"/>
      <c r="F21" s="12"/>
      <c r="G21" s="12"/>
    </row>
    <row r="22" spans="1:10" ht="18.75" customHeight="1" x14ac:dyDescent="0.2">
      <c r="A22" s="15" t="s">
        <v>12</v>
      </c>
    </row>
    <row r="23" spans="1:10" ht="18" customHeight="1" x14ac:dyDescent="0.2">
      <c r="B23" s="23" t="s">
        <v>34</v>
      </c>
      <c r="C23" s="83" t="s">
        <v>35</v>
      </c>
      <c r="D23" s="83"/>
      <c r="E23" s="83"/>
      <c r="F23" s="83"/>
      <c r="G23" s="83"/>
      <c r="H23" s="83"/>
      <c r="I23" s="83"/>
      <c r="J23" s="13"/>
    </row>
    <row r="24" spans="1:10" ht="18" customHeight="1" x14ac:dyDescent="0.2">
      <c r="B24" s="23" t="s">
        <v>33</v>
      </c>
      <c r="C24" s="83" t="s">
        <v>36</v>
      </c>
      <c r="D24" s="83"/>
      <c r="E24" s="83"/>
      <c r="F24" s="83"/>
      <c r="G24" s="83"/>
      <c r="H24" s="83"/>
      <c r="I24" s="83"/>
      <c r="J24" s="13"/>
    </row>
    <row r="25" spans="1:10" ht="18" customHeight="1" x14ac:dyDescent="0.2">
      <c r="B25" s="23" t="s">
        <v>37</v>
      </c>
      <c r="C25" s="83" t="s">
        <v>38</v>
      </c>
      <c r="D25" s="83"/>
      <c r="E25" s="83"/>
      <c r="F25" s="83"/>
      <c r="G25" s="83"/>
      <c r="H25" s="83"/>
      <c r="I25" s="83"/>
      <c r="J25" s="13"/>
    </row>
  </sheetData>
  <mergeCells count="26">
    <mergeCell ref="J16:K16"/>
    <mergeCell ref="J10:K10"/>
    <mergeCell ref="J11:K11"/>
    <mergeCell ref="G10:I10"/>
    <mergeCell ref="G11:I11"/>
    <mergeCell ref="G12:I12"/>
    <mergeCell ref="J12:K12"/>
    <mergeCell ref="J13:K13"/>
    <mergeCell ref="G13:I13"/>
    <mergeCell ref="G14:I14"/>
    <mergeCell ref="J14:K14"/>
    <mergeCell ref="J15:K15"/>
    <mergeCell ref="C24:I24"/>
    <mergeCell ref="C25:I25"/>
    <mergeCell ref="C10:D10"/>
    <mergeCell ref="C11:D11"/>
    <mergeCell ref="B19:C19"/>
    <mergeCell ref="B20:C20"/>
    <mergeCell ref="C23:I23"/>
    <mergeCell ref="C12:D12"/>
    <mergeCell ref="C13:D13"/>
    <mergeCell ref="C14:D14"/>
    <mergeCell ref="C15:D15"/>
    <mergeCell ref="G15:I15"/>
    <mergeCell ref="C16:D16"/>
    <mergeCell ref="G16:I16"/>
  </mergeCells>
  <phoneticPr fontId="2"/>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30"/>
  <sheetViews>
    <sheetView showGridLines="0" view="pageBreakPreview" zoomScale="90" zoomScaleNormal="60" zoomScaleSheetLayoutView="90" workbookViewId="0"/>
  </sheetViews>
  <sheetFormatPr defaultColWidth="9" defaultRowHeight="14" x14ac:dyDescent="0.2"/>
  <cols>
    <col min="1" max="1" width="12" style="38" customWidth="1"/>
    <col min="2" max="2" width="11.90625" style="39" customWidth="1"/>
    <col min="3" max="3" width="25.08984375" style="39" customWidth="1"/>
    <col min="4" max="8" width="13.90625" style="39" customWidth="1"/>
    <col min="9" max="11" width="15.6328125" style="39" customWidth="1"/>
    <col min="12" max="16384" width="9" style="39"/>
  </cols>
  <sheetData>
    <row r="1" spans="1:11" ht="18" customHeight="1" x14ac:dyDescent="0.2">
      <c r="K1" s="40" t="str">
        <f>'PMS(input)'!K1</f>
        <v>JCM_VN_F_PMS_ver02.0</v>
      </c>
    </row>
    <row r="2" spans="1:11" s="42" customFormat="1" ht="27.65" customHeight="1" x14ac:dyDescent="0.2">
      <c r="A2" s="41"/>
      <c r="B2" s="41"/>
      <c r="C2" s="58" t="s">
        <v>63</v>
      </c>
      <c r="D2" s="98" t="s">
        <v>64</v>
      </c>
      <c r="E2" s="98"/>
      <c r="F2" s="98"/>
      <c r="G2" s="98"/>
      <c r="H2" s="98"/>
      <c r="I2" s="97" t="s">
        <v>65</v>
      </c>
      <c r="J2" s="98"/>
      <c r="K2" s="99"/>
    </row>
    <row r="3" spans="1:11" s="46" customFormat="1" ht="32.4" customHeight="1" x14ac:dyDescent="0.2">
      <c r="A3" s="43" t="s">
        <v>66</v>
      </c>
      <c r="B3" s="44" t="s">
        <v>67</v>
      </c>
      <c r="C3" s="45" t="s">
        <v>79</v>
      </c>
      <c r="D3" s="37" t="s">
        <v>86</v>
      </c>
      <c r="E3" s="37" t="s">
        <v>83</v>
      </c>
      <c r="F3" s="37" t="s">
        <v>80</v>
      </c>
      <c r="G3" s="31" t="s">
        <v>82</v>
      </c>
      <c r="H3" s="31" t="s">
        <v>58</v>
      </c>
      <c r="I3" s="45" t="s">
        <v>68</v>
      </c>
      <c r="J3" s="45" t="s">
        <v>69</v>
      </c>
      <c r="K3" s="45" t="s">
        <v>70</v>
      </c>
    </row>
    <row r="4" spans="1:11" ht="167.4" customHeight="1" x14ac:dyDescent="0.2">
      <c r="A4" s="43" t="s">
        <v>71</v>
      </c>
      <c r="B4" s="47" t="s">
        <v>78</v>
      </c>
      <c r="C4" s="81" t="s">
        <v>94</v>
      </c>
      <c r="D4" s="80" t="s">
        <v>96</v>
      </c>
      <c r="E4" s="80" t="s">
        <v>98</v>
      </c>
      <c r="F4" s="80" t="s">
        <v>99</v>
      </c>
      <c r="G4" s="48" t="s">
        <v>56</v>
      </c>
      <c r="H4" s="48" t="s">
        <v>59</v>
      </c>
      <c r="I4" s="45" t="s">
        <v>87</v>
      </c>
      <c r="J4" s="45" t="s">
        <v>88</v>
      </c>
      <c r="K4" s="45" t="s">
        <v>89</v>
      </c>
    </row>
    <row r="5" spans="1:11" ht="28" x14ac:dyDescent="0.2">
      <c r="A5" s="43" t="s">
        <v>72</v>
      </c>
      <c r="B5" s="47" t="s">
        <v>73</v>
      </c>
      <c r="C5" s="81" t="s">
        <v>95</v>
      </c>
      <c r="D5" s="81" t="s">
        <v>97</v>
      </c>
      <c r="E5" s="81" t="s">
        <v>54</v>
      </c>
      <c r="F5" s="81" t="s">
        <v>54</v>
      </c>
      <c r="G5" s="37" t="s">
        <v>57</v>
      </c>
      <c r="H5" s="37" t="s">
        <v>57</v>
      </c>
      <c r="I5" s="45" t="s">
        <v>74</v>
      </c>
      <c r="J5" s="45" t="s">
        <v>74</v>
      </c>
      <c r="K5" s="45" t="s">
        <v>74</v>
      </c>
    </row>
    <row r="6" spans="1:11" x14ac:dyDescent="0.2">
      <c r="A6" s="100" t="s">
        <v>75</v>
      </c>
      <c r="B6" s="49">
        <v>1</v>
      </c>
      <c r="C6" s="50"/>
      <c r="D6" s="50"/>
      <c r="E6" s="50"/>
      <c r="F6" s="52">
        <f>'PMS(input)'!$E$14</f>
        <v>0</v>
      </c>
      <c r="G6" s="50"/>
      <c r="H6" s="52">
        <f>'PMS(input)'!$E$16</f>
        <v>0</v>
      </c>
      <c r="I6" s="53">
        <f>IFERROR($C6*$D6*$F6*$G6/$H6,0)</f>
        <v>0</v>
      </c>
      <c r="J6" s="53">
        <f>IFERROR($C6*$D6*$E6,0)</f>
        <v>0</v>
      </c>
      <c r="K6" s="51">
        <f t="shared" ref="K6:K25" si="0">$I6-$J6</f>
        <v>0</v>
      </c>
    </row>
    <row r="7" spans="1:11" x14ac:dyDescent="0.2">
      <c r="A7" s="100"/>
      <c r="B7" s="49">
        <v>2</v>
      </c>
      <c r="C7" s="50"/>
      <c r="D7" s="50"/>
      <c r="E7" s="50"/>
      <c r="F7" s="52">
        <f>'PMS(input)'!$E$14</f>
        <v>0</v>
      </c>
      <c r="G7" s="50"/>
      <c r="H7" s="52">
        <f>'PMS(input)'!$E$16</f>
        <v>0</v>
      </c>
      <c r="I7" s="53">
        <f t="shared" ref="I7:I25" si="1">IFERROR($C7*$D7*$F7*$G7/$H7,0)</f>
        <v>0</v>
      </c>
      <c r="J7" s="53">
        <f t="shared" ref="J7:J25" si="2">IFERROR($C7*$D7*$E7,0)</f>
        <v>0</v>
      </c>
      <c r="K7" s="51">
        <f t="shared" si="0"/>
        <v>0</v>
      </c>
    </row>
    <row r="8" spans="1:11" x14ac:dyDescent="0.2">
      <c r="A8" s="100"/>
      <c r="B8" s="49">
        <v>3</v>
      </c>
      <c r="C8" s="50"/>
      <c r="D8" s="50"/>
      <c r="E8" s="50"/>
      <c r="F8" s="52">
        <f>'PMS(input)'!$E$14</f>
        <v>0</v>
      </c>
      <c r="G8" s="50"/>
      <c r="H8" s="52">
        <f>'PMS(input)'!$E$16</f>
        <v>0</v>
      </c>
      <c r="I8" s="53">
        <f t="shared" si="1"/>
        <v>0</v>
      </c>
      <c r="J8" s="53">
        <f t="shared" si="2"/>
        <v>0</v>
      </c>
      <c r="K8" s="51">
        <f t="shared" si="0"/>
        <v>0</v>
      </c>
    </row>
    <row r="9" spans="1:11" x14ac:dyDescent="0.2">
      <c r="A9" s="100"/>
      <c r="B9" s="49">
        <v>4</v>
      </c>
      <c r="C9" s="50"/>
      <c r="D9" s="50"/>
      <c r="E9" s="50"/>
      <c r="F9" s="52">
        <f>'PMS(input)'!$E$14</f>
        <v>0</v>
      </c>
      <c r="G9" s="50"/>
      <c r="H9" s="52">
        <f>'PMS(input)'!$E$16</f>
        <v>0</v>
      </c>
      <c r="I9" s="53">
        <f t="shared" si="1"/>
        <v>0</v>
      </c>
      <c r="J9" s="53">
        <f t="shared" si="2"/>
        <v>0</v>
      </c>
      <c r="K9" s="51">
        <f t="shared" si="0"/>
        <v>0</v>
      </c>
    </row>
    <row r="10" spans="1:11" x14ac:dyDescent="0.2">
      <c r="A10" s="100"/>
      <c r="B10" s="49">
        <v>5</v>
      </c>
      <c r="C10" s="50"/>
      <c r="D10" s="50"/>
      <c r="E10" s="50"/>
      <c r="F10" s="52">
        <f>'PMS(input)'!$E$14</f>
        <v>0</v>
      </c>
      <c r="G10" s="50"/>
      <c r="H10" s="52">
        <f>'PMS(input)'!$E$16</f>
        <v>0</v>
      </c>
      <c r="I10" s="53">
        <f t="shared" si="1"/>
        <v>0</v>
      </c>
      <c r="J10" s="53">
        <f t="shared" si="2"/>
        <v>0</v>
      </c>
      <c r="K10" s="51">
        <f t="shared" si="0"/>
        <v>0</v>
      </c>
    </row>
    <row r="11" spans="1:11" x14ac:dyDescent="0.2">
      <c r="A11" s="100"/>
      <c r="B11" s="49">
        <v>6</v>
      </c>
      <c r="C11" s="50"/>
      <c r="D11" s="50"/>
      <c r="E11" s="50"/>
      <c r="F11" s="52">
        <f>'PMS(input)'!$E$14</f>
        <v>0</v>
      </c>
      <c r="G11" s="50"/>
      <c r="H11" s="52">
        <f>'PMS(input)'!$E$16</f>
        <v>0</v>
      </c>
      <c r="I11" s="53">
        <f t="shared" si="1"/>
        <v>0</v>
      </c>
      <c r="J11" s="53">
        <f t="shared" si="2"/>
        <v>0</v>
      </c>
      <c r="K11" s="51">
        <f t="shared" si="0"/>
        <v>0</v>
      </c>
    </row>
    <row r="12" spans="1:11" x14ac:dyDescent="0.2">
      <c r="A12" s="100"/>
      <c r="B12" s="49">
        <v>7</v>
      </c>
      <c r="C12" s="50"/>
      <c r="D12" s="50"/>
      <c r="E12" s="50"/>
      <c r="F12" s="52">
        <f>'PMS(input)'!$E$14</f>
        <v>0</v>
      </c>
      <c r="G12" s="50"/>
      <c r="H12" s="52">
        <f>'PMS(input)'!$E$16</f>
        <v>0</v>
      </c>
      <c r="I12" s="53">
        <f t="shared" si="1"/>
        <v>0</v>
      </c>
      <c r="J12" s="53">
        <f t="shared" si="2"/>
        <v>0</v>
      </c>
      <c r="K12" s="51">
        <f t="shared" si="0"/>
        <v>0</v>
      </c>
    </row>
    <row r="13" spans="1:11" x14ac:dyDescent="0.2">
      <c r="A13" s="100"/>
      <c r="B13" s="49">
        <v>8</v>
      </c>
      <c r="C13" s="50"/>
      <c r="D13" s="50"/>
      <c r="E13" s="50"/>
      <c r="F13" s="52">
        <f>'PMS(input)'!$E$14</f>
        <v>0</v>
      </c>
      <c r="G13" s="50"/>
      <c r="H13" s="52">
        <f>'PMS(input)'!$E$16</f>
        <v>0</v>
      </c>
      <c r="I13" s="53">
        <f t="shared" si="1"/>
        <v>0</v>
      </c>
      <c r="J13" s="53">
        <f t="shared" si="2"/>
        <v>0</v>
      </c>
      <c r="K13" s="51">
        <f t="shared" si="0"/>
        <v>0</v>
      </c>
    </row>
    <row r="14" spans="1:11" x14ac:dyDescent="0.2">
      <c r="A14" s="100"/>
      <c r="B14" s="49">
        <v>9</v>
      </c>
      <c r="C14" s="50"/>
      <c r="D14" s="50"/>
      <c r="E14" s="50"/>
      <c r="F14" s="52">
        <f>'PMS(input)'!$E$14</f>
        <v>0</v>
      </c>
      <c r="G14" s="50"/>
      <c r="H14" s="52">
        <f>'PMS(input)'!$E$16</f>
        <v>0</v>
      </c>
      <c r="I14" s="53">
        <f t="shared" si="1"/>
        <v>0</v>
      </c>
      <c r="J14" s="53">
        <f t="shared" si="2"/>
        <v>0</v>
      </c>
      <c r="K14" s="51">
        <f t="shared" si="0"/>
        <v>0</v>
      </c>
    </row>
    <row r="15" spans="1:11" x14ac:dyDescent="0.2">
      <c r="A15" s="100"/>
      <c r="B15" s="49">
        <v>10</v>
      </c>
      <c r="C15" s="50"/>
      <c r="D15" s="50"/>
      <c r="E15" s="50"/>
      <c r="F15" s="52">
        <f>'PMS(input)'!$E$14</f>
        <v>0</v>
      </c>
      <c r="G15" s="50"/>
      <c r="H15" s="52">
        <f>'PMS(input)'!$E$16</f>
        <v>0</v>
      </c>
      <c r="I15" s="53">
        <f t="shared" si="1"/>
        <v>0</v>
      </c>
      <c r="J15" s="53">
        <f t="shared" si="2"/>
        <v>0</v>
      </c>
      <c r="K15" s="51">
        <f t="shared" si="0"/>
        <v>0</v>
      </c>
    </row>
    <row r="16" spans="1:11" x14ac:dyDescent="0.2">
      <c r="A16" s="100"/>
      <c r="B16" s="49">
        <v>11</v>
      </c>
      <c r="C16" s="50"/>
      <c r="D16" s="50"/>
      <c r="E16" s="50"/>
      <c r="F16" s="52">
        <f>'PMS(input)'!$E$14</f>
        <v>0</v>
      </c>
      <c r="G16" s="50"/>
      <c r="H16" s="52">
        <f>'PMS(input)'!$E$16</f>
        <v>0</v>
      </c>
      <c r="I16" s="53">
        <f t="shared" si="1"/>
        <v>0</v>
      </c>
      <c r="J16" s="53">
        <f t="shared" si="2"/>
        <v>0</v>
      </c>
      <c r="K16" s="51">
        <f t="shared" si="0"/>
        <v>0</v>
      </c>
    </row>
    <row r="17" spans="1:11" x14ac:dyDescent="0.2">
      <c r="A17" s="100"/>
      <c r="B17" s="49">
        <v>12</v>
      </c>
      <c r="C17" s="50"/>
      <c r="D17" s="50"/>
      <c r="E17" s="50"/>
      <c r="F17" s="52">
        <f>'PMS(input)'!$E$14</f>
        <v>0</v>
      </c>
      <c r="G17" s="50"/>
      <c r="H17" s="52">
        <f>'PMS(input)'!$E$16</f>
        <v>0</v>
      </c>
      <c r="I17" s="53">
        <f t="shared" si="1"/>
        <v>0</v>
      </c>
      <c r="J17" s="53">
        <f t="shared" si="2"/>
        <v>0</v>
      </c>
      <c r="K17" s="51">
        <f t="shared" si="0"/>
        <v>0</v>
      </c>
    </row>
    <row r="18" spans="1:11" x14ac:dyDescent="0.2">
      <c r="A18" s="100"/>
      <c r="B18" s="49">
        <v>13</v>
      </c>
      <c r="C18" s="50"/>
      <c r="D18" s="50"/>
      <c r="E18" s="50"/>
      <c r="F18" s="52">
        <f>'PMS(input)'!$E$14</f>
        <v>0</v>
      </c>
      <c r="G18" s="50"/>
      <c r="H18" s="52">
        <f>'PMS(input)'!$E$16</f>
        <v>0</v>
      </c>
      <c r="I18" s="53">
        <f t="shared" si="1"/>
        <v>0</v>
      </c>
      <c r="J18" s="53">
        <f t="shared" si="2"/>
        <v>0</v>
      </c>
      <c r="K18" s="51">
        <f t="shared" si="0"/>
        <v>0</v>
      </c>
    </row>
    <row r="19" spans="1:11" x14ac:dyDescent="0.2">
      <c r="A19" s="100"/>
      <c r="B19" s="49">
        <v>14</v>
      </c>
      <c r="C19" s="50"/>
      <c r="D19" s="50"/>
      <c r="E19" s="50"/>
      <c r="F19" s="52">
        <f>'PMS(input)'!$E$14</f>
        <v>0</v>
      </c>
      <c r="G19" s="50"/>
      <c r="H19" s="52">
        <f>'PMS(input)'!$E$16</f>
        <v>0</v>
      </c>
      <c r="I19" s="53">
        <f t="shared" si="1"/>
        <v>0</v>
      </c>
      <c r="J19" s="53">
        <f t="shared" si="2"/>
        <v>0</v>
      </c>
      <c r="K19" s="51">
        <f t="shared" si="0"/>
        <v>0</v>
      </c>
    </row>
    <row r="20" spans="1:11" x14ac:dyDescent="0.2">
      <c r="A20" s="100"/>
      <c r="B20" s="49">
        <v>15</v>
      </c>
      <c r="C20" s="50"/>
      <c r="D20" s="50"/>
      <c r="E20" s="50"/>
      <c r="F20" s="52">
        <f>'PMS(input)'!$E$14</f>
        <v>0</v>
      </c>
      <c r="G20" s="50"/>
      <c r="H20" s="52">
        <f>'PMS(input)'!$E$16</f>
        <v>0</v>
      </c>
      <c r="I20" s="53">
        <f t="shared" si="1"/>
        <v>0</v>
      </c>
      <c r="J20" s="53">
        <f t="shared" si="2"/>
        <v>0</v>
      </c>
      <c r="K20" s="51">
        <f t="shared" si="0"/>
        <v>0</v>
      </c>
    </row>
    <row r="21" spans="1:11" x14ac:dyDescent="0.2">
      <c r="A21" s="100"/>
      <c r="B21" s="49">
        <v>16</v>
      </c>
      <c r="C21" s="50"/>
      <c r="D21" s="50"/>
      <c r="E21" s="50"/>
      <c r="F21" s="52">
        <f>'PMS(input)'!$E$14</f>
        <v>0</v>
      </c>
      <c r="G21" s="50"/>
      <c r="H21" s="52">
        <f>'PMS(input)'!$E$16</f>
        <v>0</v>
      </c>
      <c r="I21" s="53">
        <f t="shared" si="1"/>
        <v>0</v>
      </c>
      <c r="J21" s="53">
        <f t="shared" si="2"/>
        <v>0</v>
      </c>
      <c r="K21" s="51">
        <f t="shared" si="0"/>
        <v>0</v>
      </c>
    </row>
    <row r="22" spans="1:11" x14ac:dyDescent="0.2">
      <c r="A22" s="100"/>
      <c r="B22" s="49">
        <v>17</v>
      </c>
      <c r="C22" s="50"/>
      <c r="D22" s="50"/>
      <c r="E22" s="50"/>
      <c r="F22" s="52">
        <f>'PMS(input)'!$E$14</f>
        <v>0</v>
      </c>
      <c r="G22" s="50"/>
      <c r="H22" s="52">
        <f>'PMS(input)'!$E$16</f>
        <v>0</v>
      </c>
      <c r="I22" s="53">
        <f t="shared" si="1"/>
        <v>0</v>
      </c>
      <c r="J22" s="53">
        <f t="shared" si="2"/>
        <v>0</v>
      </c>
      <c r="K22" s="51">
        <f t="shared" si="0"/>
        <v>0</v>
      </c>
    </row>
    <row r="23" spans="1:11" x14ac:dyDescent="0.2">
      <c r="A23" s="100"/>
      <c r="B23" s="49">
        <v>18</v>
      </c>
      <c r="C23" s="50"/>
      <c r="D23" s="50"/>
      <c r="E23" s="50"/>
      <c r="F23" s="52">
        <f>'PMS(input)'!$E$14</f>
        <v>0</v>
      </c>
      <c r="G23" s="50"/>
      <c r="H23" s="52">
        <f>'PMS(input)'!$E$16</f>
        <v>0</v>
      </c>
      <c r="I23" s="53">
        <f t="shared" si="1"/>
        <v>0</v>
      </c>
      <c r="J23" s="53">
        <f t="shared" si="2"/>
        <v>0</v>
      </c>
      <c r="K23" s="51">
        <f t="shared" si="0"/>
        <v>0</v>
      </c>
    </row>
    <row r="24" spans="1:11" x14ac:dyDescent="0.2">
      <c r="A24" s="100"/>
      <c r="B24" s="49">
        <v>19</v>
      </c>
      <c r="C24" s="50"/>
      <c r="D24" s="50"/>
      <c r="E24" s="50"/>
      <c r="F24" s="52">
        <f>'PMS(input)'!$E$14</f>
        <v>0</v>
      </c>
      <c r="G24" s="50"/>
      <c r="H24" s="52">
        <f>'PMS(input)'!$E$16</f>
        <v>0</v>
      </c>
      <c r="I24" s="53">
        <f t="shared" si="1"/>
        <v>0</v>
      </c>
      <c r="J24" s="53">
        <f t="shared" si="2"/>
        <v>0</v>
      </c>
      <c r="K24" s="51">
        <f t="shared" si="0"/>
        <v>0</v>
      </c>
    </row>
    <row r="25" spans="1:11" x14ac:dyDescent="0.2">
      <c r="A25" s="100"/>
      <c r="B25" s="49">
        <v>20</v>
      </c>
      <c r="C25" s="50"/>
      <c r="D25" s="50"/>
      <c r="E25" s="50"/>
      <c r="F25" s="52">
        <f>'PMS(input)'!$E$14</f>
        <v>0</v>
      </c>
      <c r="G25" s="50"/>
      <c r="H25" s="52">
        <f>'PMS(input)'!$E$16</f>
        <v>0</v>
      </c>
      <c r="I25" s="53">
        <f t="shared" si="1"/>
        <v>0</v>
      </c>
      <c r="J25" s="53">
        <f t="shared" si="2"/>
        <v>0</v>
      </c>
      <c r="K25" s="51">
        <f t="shared" si="0"/>
        <v>0</v>
      </c>
    </row>
    <row r="26" spans="1:11" x14ac:dyDescent="0.2">
      <c r="A26" s="100"/>
      <c r="B26" s="54" t="s">
        <v>76</v>
      </c>
      <c r="C26" s="55" t="s">
        <v>73</v>
      </c>
      <c r="D26" s="55" t="s">
        <v>73</v>
      </c>
      <c r="E26" s="55" t="s">
        <v>73</v>
      </c>
      <c r="F26" s="55" t="s">
        <v>73</v>
      </c>
      <c r="G26" s="55" t="s">
        <v>73</v>
      </c>
      <c r="H26" s="55" t="s">
        <v>73</v>
      </c>
      <c r="I26" s="56">
        <f>SUMIF($I6:$I25,"&gt;0",$I6:$I25)</f>
        <v>0</v>
      </c>
      <c r="J26" s="56">
        <f>SUMIF($J6:$J25,"&gt;0",$J6:$J25)</f>
        <v>0</v>
      </c>
      <c r="K26" s="56">
        <f>SUMIF($K6:$K25,"&gt;0",$K6:$K25)</f>
        <v>0</v>
      </c>
    </row>
    <row r="30" spans="1:11" ht="14.15" customHeight="1" x14ac:dyDescent="0.2"/>
  </sheetData>
  <sheetProtection formatCells="0" formatRows="0"/>
  <mergeCells count="3">
    <mergeCell ref="I2:K2"/>
    <mergeCell ref="A6:A26"/>
    <mergeCell ref="D2:H2"/>
  </mergeCells>
  <phoneticPr fontId="28"/>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7"/>
  <sheetViews>
    <sheetView showGridLines="0" view="pageBreakPreview" zoomScaleNormal="100" zoomScaleSheetLayoutView="100" workbookViewId="0"/>
  </sheetViews>
  <sheetFormatPr defaultColWidth="9" defaultRowHeight="14" x14ac:dyDescent="0.2"/>
  <cols>
    <col min="1" max="4" width="3.6328125" style="1" customWidth="1"/>
    <col min="5" max="5" width="47.08984375" style="1" customWidth="1"/>
    <col min="6" max="6" width="17.08984375" style="1" bestFit="1" customWidth="1"/>
    <col min="7" max="7" width="16" style="1" bestFit="1" customWidth="1"/>
    <col min="8" max="8" width="12.6328125" style="1" bestFit="1" customWidth="1"/>
    <col min="9" max="9" width="9" style="6"/>
    <col min="10" max="16384" width="9" style="1"/>
  </cols>
  <sheetData>
    <row r="1" spans="1:11" ht="18" customHeight="1" x14ac:dyDescent="0.2">
      <c r="I1" s="14" t="str">
        <f>'PMS(input)'!K1</f>
        <v>JCM_VN_F_PMS_ver02.0</v>
      </c>
    </row>
    <row r="2" spans="1:11" ht="27.75" customHeight="1" x14ac:dyDescent="0.2">
      <c r="A2" s="101" t="s">
        <v>41</v>
      </c>
      <c r="B2" s="101"/>
      <c r="C2" s="101"/>
      <c r="D2" s="101"/>
      <c r="E2" s="101"/>
      <c r="F2" s="101"/>
      <c r="G2" s="101"/>
      <c r="H2" s="101"/>
      <c r="I2" s="101"/>
    </row>
    <row r="3" spans="1:11" ht="18" customHeight="1" x14ac:dyDescent="0.2">
      <c r="A3" s="102" t="s">
        <v>40</v>
      </c>
      <c r="B3" s="103"/>
      <c r="C3" s="103"/>
      <c r="D3" s="103"/>
      <c r="E3" s="103"/>
      <c r="F3" s="103"/>
      <c r="G3" s="103"/>
      <c r="H3" s="103"/>
      <c r="I3" s="103"/>
    </row>
    <row r="4" spans="1:11" ht="11.25" customHeight="1" x14ac:dyDescent="0.2"/>
    <row r="5" spans="1:11" ht="18.75" customHeight="1" thickBot="1" x14ac:dyDescent="0.25">
      <c r="A5" s="28" t="s">
        <v>2</v>
      </c>
      <c r="B5" s="24"/>
      <c r="C5" s="24"/>
      <c r="D5" s="24"/>
      <c r="E5" s="25"/>
      <c r="F5" s="26" t="s">
        <v>6</v>
      </c>
      <c r="G5" s="26" t="s">
        <v>0</v>
      </c>
      <c r="H5" s="26" t="s">
        <v>1</v>
      </c>
      <c r="I5" s="27" t="s">
        <v>7</v>
      </c>
    </row>
    <row r="6" spans="1:11" ht="18.75" customHeight="1" thickBot="1" x14ac:dyDescent="0.25">
      <c r="A6" s="59"/>
      <c r="B6" s="60" t="s">
        <v>43</v>
      </c>
      <c r="C6" s="60"/>
      <c r="D6" s="60"/>
      <c r="E6" s="60"/>
      <c r="F6" s="61" t="s">
        <v>60</v>
      </c>
      <c r="G6" s="62">
        <f>G10-G13</f>
        <v>0</v>
      </c>
      <c r="H6" s="63" t="s">
        <v>45</v>
      </c>
      <c r="I6" s="64" t="s">
        <v>46</v>
      </c>
    </row>
    <row r="7" spans="1:11" ht="18.75" customHeight="1" x14ac:dyDescent="0.2">
      <c r="A7" s="28" t="s">
        <v>3</v>
      </c>
      <c r="B7" s="24"/>
      <c r="C7" s="24"/>
      <c r="D7" s="24"/>
      <c r="E7" s="25"/>
      <c r="F7" s="25"/>
      <c r="G7" s="25"/>
      <c r="H7" s="25"/>
      <c r="I7" s="26"/>
      <c r="J7" s="65"/>
      <c r="K7" s="65"/>
    </row>
    <row r="8" spans="1:11" ht="18.75" customHeight="1" x14ac:dyDescent="0.2">
      <c r="A8" s="66"/>
      <c r="B8" s="104" t="s">
        <v>57</v>
      </c>
      <c r="C8" s="105"/>
      <c r="D8" s="105"/>
      <c r="E8" s="106"/>
      <c r="F8" s="67" t="s">
        <v>57</v>
      </c>
      <c r="G8" s="64" t="s">
        <v>57</v>
      </c>
      <c r="H8" s="64" t="s">
        <v>57</v>
      </c>
      <c r="I8" s="67" t="s">
        <v>57</v>
      </c>
    </row>
    <row r="9" spans="1:11" ht="18.75" customHeight="1" thickBot="1" x14ac:dyDescent="0.25">
      <c r="A9" s="28" t="s">
        <v>4</v>
      </c>
      <c r="B9" s="25"/>
      <c r="C9" s="24"/>
      <c r="D9" s="26"/>
      <c r="E9" s="26"/>
      <c r="F9" s="26"/>
      <c r="G9" s="25"/>
      <c r="H9" s="25"/>
      <c r="I9" s="26"/>
    </row>
    <row r="10" spans="1:11" ht="18.75" customHeight="1" thickBot="1" x14ac:dyDescent="0.25">
      <c r="A10" s="66"/>
      <c r="B10" s="68" t="s">
        <v>44</v>
      </c>
      <c r="C10" s="60"/>
      <c r="D10" s="60"/>
      <c r="E10" s="60"/>
      <c r="F10" s="61" t="s">
        <v>60</v>
      </c>
      <c r="G10" s="62">
        <f>G11</f>
        <v>0</v>
      </c>
      <c r="H10" s="63" t="s">
        <v>45</v>
      </c>
      <c r="I10" s="67" t="s">
        <v>90</v>
      </c>
    </row>
    <row r="11" spans="1:11" ht="18.75" customHeight="1" x14ac:dyDescent="0.2">
      <c r="A11" s="66"/>
      <c r="B11" s="69"/>
      <c r="C11" s="79" t="s">
        <v>93</v>
      </c>
      <c r="D11" s="70"/>
      <c r="E11" s="78"/>
      <c r="F11" s="67" t="s">
        <v>60</v>
      </c>
      <c r="G11" s="71">
        <f>'PMS(input_separate)'!I26</f>
        <v>0</v>
      </c>
      <c r="H11" s="72" t="s">
        <v>45</v>
      </c>
      <c r="I11" s="67" t="s">
        <v>90</v>
      </c>
    </row>
    <row r="12" spans="1:11" ht="18.75" customHeight="1" thickBot="1" x14ac:dyDescent="0.25">
      <c r="A12" s="28" t="s">
        <v>5</v>
      </c>
      <c r="B12" s="24"/>
      <c r="C12" s="24"/>
      <c r="D12" s="24"/>
      <c r="E12" s="25"/>
      <c r="F12" s="26"/>
      <c r="G12" s="25"/>
      <c r="H12" s="25"/>
      <c r="I12" s="26"/>
    </row>
    <row r="13" spans="1:11" ht="18.75" customHeight="1" thickBot="1" x14ac:dyDescent="0.25">
      <c r="A13" s="66"/>
      <c r="B13" s="73" t="s">
        <v>91</v>
      </c>
      <c r="C13" s="74"/>
      <c r="D13" s="74"/>
      <c r="E13" s="74"/>
      <c r="F13" s="61" t="s">
        <v>60</v>
      </c>
      <c r="G13" s="62">
        <f>G14</f>
        <v>0</v>
      </c>
      <c r="H13" s="63" t="s">
        <v>45</v>
      </c>
      <c r="I13" s="67" t="s">
        <v>47</v>
      </c>
    </row>
    <row r="14" spans="1:11" ht="18.75" customHeight="1" x14ac:dyDescent="0.2">
      <c r="A14" s="59"/>
      <c r="B14" s="75"/>
      <c r="C14" s="79" t="s">
        <v>92</v>
      </c>
      <c r="D14" s="76"/>
      <c r="E14" s="77"/>
      <c r="F14" s="67" t="s">
        <v>60</v>
      </c>
      <c r="G14" s="71">
        <f>'PMS(input_separate)'!J26</f>
        <v>0</v>
      </c>
      <c r="H14" s="72" t="s">
        <v>45</v>
      </c>
      <c r="I14" s="67" t="s">
        <v>47</v>
      </c>
    </row>
    <row r="15" spans="1:11" x14ac:dyDescent="0.2">
      <c r="A15" s="2"/>
      <c r="B15" s="2"/>
      <c r="C15" s="8"/>
      <c r="D15" s="2"/>
      <c r="E15" s="8"/>
      <c r="F15" s="10"/>
      <c r="G15" s="9"/>
      <c r="H15" s="9"/>
      <c r="I15" s="7"/>
    </row>
    <row r="16" spans="1:11" ht="21.75" customHeight="1" x14ac:dyDescent="0.2">
      <c r="E16" s="2" t="s">
        <v>8</v>
      </c>
      <c r="F16" s="4"/>
    </row>
    <row r="17" spans="5:7" ht="33.9" customHeight="1" x14ac:dyDescent="0.2">
      <c r="E17" s="35" t="s">
        <v>59</v>
      </c>
      <c r="F17" s="57">
        <v>0.92</v>
      </c>
      <c r="G17" s="36" t="s">
        <v>57</v>
      </c>
    </row>
  </sheetData>
  <mergeCells count="3">
    <mergeCell ref="A2:I2"/>
    <mergeCell ref="A3:I3"/>
    <mergeCell ref="B8:E8"/>
  </mergeCells>
  <phoneticPr fontId="2"/>
  <pageMargins left="0.70866141732283472" right="0.70866141732283472" top="0.74803149606299213" bottom="0.74803149606299213" header="0.31496062992125984" footer="0.31496062992125984"/>
  <pageSetup paperSize="9" scale="75" fitToHeight="2" orientation="portrait" r:id="rId1"/>
  <rowBreaks count="1" manualBreakCount="1">
    <brk id="19"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2019-02-26T02:07:18Z</cp:lastPrinted>
  <dcterms:created xsi:type="dcterms:W3CDTF">2012-01-13T02:28:29Z</dcterms:created>
  <dcterms:modified xsi:type="dcterms:W3CDTF">2019-10-02T04:12:39Z</dcterms:modified>
</cp:coreProperties>
</file>