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30" windowHeight="5820" tabRatio="865"/>
  </bookViews>
  <sheets>
    <sheet name="MPS(input)" sheetId="30" r:id="rId1"/>
    <sheet name="MPS(input_seperate)" sheetId="32" r:id="rId2"/>
    <sheet name="MPS(calc_process)" sheetId="31" r:id="rId3"/>
    <sheet name="MSS" sheetId="33" r:id="rId4"/>
    <sheet name="MRS(input)" sheetId="34" r:id="rId5"/>
    <sheet name="MRS(input_seperate)" sheetId="35" r:id="rId6"/>
    <sheet name="MRS(calc_process)" sheetId="36" r:id="rId7"/>
  </sheets>
  <definedNames>
    <definedName name="_xlnm.Print_Area" localSheetId="2">'MPS(calc_process)'!$A$1:$I$19</definedName>
    <definedName name="_xlnm.Print_Area" localSheetId="0">'MPS(input)'!$A$1:$K$33</definedName>
    <definedName name="_xlnm.Print_Area" localSheetId="1">'MPS(input_seperate)'!$A$1:$S$94</definedName>
    <definedName name="_xlnm.Print_Area" localSheetId="6">'MRS(calc_process)'!$A$1:$I$19</definedName>
    <definedName name="_xlnm.Print_Area" localSheetId="4">'MRS(input)'!$A$1:$L$33</definedName>
    <definedName name="_xlnm.Print_Area" localSheetId="5">'MRS(input_seperate)'!$A$1:$S$94</definedName>
  </definedNames>
  <calcPr calcId="145621"/>
</workbook>
</file>

<file path=xl/calcChain.xml><?xml version="1.0" encoding="utf-8"?>
<calcChain xmlns="http://schemas.openxmlformats.org/spreadsheetml/2006/main">
  <c r="S1" i="32" l="1"/>
  <c r="H75" i="35" l="1"/>
  <c r="I75" i="35"/>
  <c r="H76" i="35"/>
  <c r="I76" i="35"/>
  <c r="H77" i="35"/>
  <c r="I77" i="35"/>
  <c r="H78" i="35"/>
  <c r="I78" i="35"/>
  <c r="H79" i="35"/>
  <c r="I79" i="35"/>
  <c r="H80" i="35"/>
  <c r="I80" i="35"/>
  <c r="H81" i="35"/>
  <c r="I81" i="35"/>
  <c r="H82" i="35"/>
  <c r="I82" i="35"/>
  <c r="H83" i="35"/>
  <c r="I83" i="35"/>
  <c r="H84" i="35"/>
  <c r="I84" i="35"/>
  <c r="H85" i="35"/>
  <c r="I85" i="35"/>
  <c r="H86" i="35"/>
  <c r="I86" i="35"/>
  <c r="H87" i="35"/>
  <c r="I87" i="35"/>
  <c r="H88" i="35"/>
  <c r="I88" i="35"/>
  <c r="H89" i="35"/>
  <c r="I89" i="35"/>
  <c r="H90" i="35"/>
  <c r="I90" i="35"/>
  <c r="H91" i="35"/>
  <c r="I91" i="35"/>
  <c r="H92" i="35"/>
  <c r="I92" i="35"/>
  <c r="H93" i="35"/>
  <c r="I93" i="35"/>
  <c r="I74" i="35"/>
  <c r="H74" i="35"/>
  <c r="L8" i="35"/>
  <c r="M8" i="35"/>
  <c r="L9" i="35"/>
  <c r="M9" i="35"/>
  <c r="L10" i="35"/>
  <c r="M10" i="35"/>
  <c r="L11" i="35"/>
  <c r="M11" i="35"/>
  <c r="L12" i="35"/>
  <c r="M12" i="35"/>
  <c r="L13" i="35"/>
  <c r="M13" i="35"/>
  <c r="L14" i="35"/>
  <c r="M14" i="35"/>
  <c r="L15" i="35"/>
  <c r="M15" i="35"/>
  <c r="L16" i="35"/>
  <c r="M16" i="35"/>
  <c r="L17" i="35"/>
  <c r="M17" i="35"/>
  <c r="L18" i="35"/>
  <c r="M18" i="35"/>
  <c r="L19" i="35"/>
  <c r="M19" i="35"/>
  <c r="L20" i="35"/>
  <c r="M20" i="35"/>
  <c r="L21" i="35"/>
  <c r="M21" i="35"/>
  <c r="L22" i="35"/>
  <c r="M22" i="35"/>
  <c r="L23" i="35"/>
  <c r="M23" i="35"/>
  <c r="L24" i="35"/>
  <c r="M24" i="35"/>
  <c r="L25" i="35"/>
  <c r="M25" i="35"/>
  <c r="L26" i="35"/>
  <c r="M26" i="35"/>
  <c r="L27" i="35"/>
  <c r="M27" i="35"/>
  <c r="L28" i="35"/>
  <c r="M28" i="35"/>
  <c r="L29" i="35"/>
  <c r="M29" i="35"/>
  <c r="L30" i="35"/>
  <c r="M30" i="35"/>
  <c r="L31" i="35"/>
  <c r="M31" i="35"/>
  <c r="L32" i="35"/>
  <c r="M32" i="35"/>
  <c r="L33" i="35"/>
  <c r="M33" i="35"/>
  <c r="L34" i="35"/>
  <c r="M34" i="35"/>
  <c r="L35" i="35"/>
  <c r="M35" i="35"/>
  <c r="L36" i="35"/>
  <c r="M36" i="35"/>
  <c r="L37" i="35"/>
  <c r="M37" i="35"/>
  <c r="L38" i="35"/>
  <c r="M38" i="35"/>
  <c r="L39" i="35"/>
  <c r="M39" i="35"/>
  <c r="L40" i="35"/>
  <c r="M40" i="35"/>
  <c r="L41" i="35"/>
  <c r="M41" i="35"/>
  <c r="L42" i="35"/>
  <c r="M42" i="35"/>
  <c r="L43" i="35"/>
  <c r="M43" i="35"/>
  <c r="L44" i="35"/>
  <c r="M44" i="35"/>
  <c r="L45" i="35"/>
  <c r="M45" i="35"/>
  <c r="L46" i="35"/>
  <c r="M46" i="35"/>
  <c r="L47" i="35"/>
  <c r="M47" i="35"/>
  <c r="L48" i="35"/>
  <c r="M48" i="35"/>
  <c r="L49" i="35"/>
  <c r="M49" i="35"/>
  <c r="L50" i="35"/>
  <c r="M50" i="35"/>
  <c r="L51" i="35"/>
  <c r="M51" i="35"/>
  <c r="L52" i="35"/>
  <c r="M52" i="35"/>
  <c r="L53" i="35"/>
  <c r="M53" i="35"/>
  <c r="L54" i="35"/>
  <c r="M54" i="35"/>
  <c r="L55" i="35"/>
  <c r="M55" i="35"/>
  <c r="L56" i="35"/>
  <c r="M56" i="35"/>
  <c r="L57" i="35"/>
  <c r="M57" i="35"/>
  <c r="L58" i="35"/>
  <c r="M58" i="35"/>
  <c r="L59" i="35"/>
  <c r="M59" i="35"/>
  <c r="L60" i="35"/>
  <c r="M60" i="35"/>
  <c r="L61" i="35"/>
  <c r="M61" i="35"/>
  <c r="L62" i="35"/>
  <c r="M62" i="35"/>
  <c r="L63" i="35"/>
  <c r="M63" i="35"/>
  <c r="L64" i="35"/>
  <c r="M64" i="35"/>
  <c r="L65" i="35"/>
  <c r="M65" i="35"/>
  <c r="L66" i="35"/>
  <c r="M66" i="35"/>
  <c r="M7" i="35"/>
  <c r="L7" i="35"/>
  <c r="I75" i="32"/>
  <c r="I76" i="32"/>
  <c r="I77" i="32"/>
  <c r="I78" i="32"/>
  <c r="I79" i="32"/>
  <c r="I80" i="32"/>
  <c r="I81" i="32"/>
  <c r="I82" i="32"/>
  <c r="I83" i="32"/>
  <c r="I84" i="32"/>
  <c r="I85" i="32"/>
  <c r="I86" i="32"/>
  <c r="I87" i="32"/>
  <c r="I88" i="32"/>
  <c r="I89" i="32"/>
  <c r="I90" i="32"/>
  <c r="I91" i="32"/>
  <c r="I92" i="32"/>
  <c r="I93" i="32"/>
  <c r="I74" i="32"/>
  <c r="H75" i="32"/>
  <c r="H76" i="32"/>
  <c r="H77" i="32"/>
  <c r="H78" i="32"/>
  <c r="H79" i="32"/>
  <c r="H80" i="32"/>
  <c r="H81" i="32"/>
  <c r="H82" i="32"/>
  <c r="H83" i="32"/>
  <c r="H84" i="32"/>
  <c r="H85" i="32"/>
  <c r="H86" i="32"/>
  <c r="H87" i="32"/>
  <c r="H88" i="32"/>
  <c r="H89" i="32"/>
  <c r="H90" i="32"/>
  <c r="H91" i="32"/>
  <c r="H92" i="32"/>
  <c r="H93" i="32"/>
  <c r="H74" i="32"/>
  <c r="M8" i="32"/>
  <c r="M9" i="32"/>
  <c r="M10" i="32"/>
  <c r="M11" i="32"/>
  <c r="M12" i="32"/>
  <c r="M13" i="32"/>
  <c r="M14" i="32"/>
  <c r="M15" i="32"/>
  <c r="M16" i="32"/>
  <c r="M17" i="32"/>
  <c r="M18" i="32"/>
  <c r="M19" i="32"/>
  <c r="M20" i="32"/>
  <c r="M21" i="32"/>
  <c r="M22" i="32"/>
  <c r="M23" i="32"/>
  <c r="M24" i="32"/>
  <c r="M25" i="32"/>
  <c r="M26" i="32"/>
  <c r="M27" i="32"/>
  <c r="M28" i="32"/>
  <c r="M29" i="32"/>
  <c r="M30" i="32"/>
  <c r="M31" i="32"/>
  <c r="M32" i="32"/>
  <c r="M33" i="32"/>
  <c r="M34" i="32"/>
  <c r="M35" i="32"/>
  <c r="M36" i="32"/>
  <c r="M37" i="32"/>
  <c r="M38" i="32"/>
  <c r="M39" i="32"/>
  <c r="M40" i="32"/>
  <c r="M41" i="32"/>
  <c r="M42" i="32"/>
  <c r="M43" i="32"/>
  <c r="M44" i="32"/>
  <c r="M45" i="32"/>
  <c r="M46" i="32"/>
  <c r="M47" i="32"/>
  <c r="M48" i="32"/>
  <c r="M49" i="32"/>
  <c r="M50" i="32"/>
  <c r="M51" i="32"/>
  <c r="M52" i="32"/>
  <c r="M53" i="32"/>
  <c r="M54" i="32"/>
  <c r="M55" i="32"/>
  <c r="M56" i="32"/>
  <c r="M57" i="32"/>
  <c r="M58" i="32"/>
  <c r="M59" i="32"/>
  <c r="M60" i="32"/>
  <c r="M61" i="32"/>
  <c r="M62" i="32"/>
  <c r="M63" i="32"/>
  <c r="M64" i="32"/>
  <c r="M65" i="32"/>
  <c r="M66" i="32"/>
  <c r="M7" i="32"/>
  <c r="L8" i="32"/>
  <c r="L9" i="32"/>
  <c r="L10" i="32"/>
  <c r="L11" i="32"/>
  <c r="L12" i="32"/>
  <c r="L13" i="32"/>
  <c r="L14" i="32"/>
  <c r="L15" i="32"/>
  <c r="L16" i="32"/>
  <c r="L17" i="32"/>
  <c r="L18" i="32"/>
  <c r="L19" i="32"/>
  <c r="L20" i="32"/>
  <c r="L21" i="32"/>
  <c r="L22" i="32"/>
  <c r="L23" i="32"/>
  <c r="L24" i="32"/>
  <c r="L25" i="32"/>
  <c r="L26" i="32"/>
  <c r="L27" i="32"/>
  <c r="L28" i="32"/>
  <c r="L29" i="32"/>
  <c r="L30" i="32"/>
  <c r="L31" i="32"/>
  <c r="L32" i="32"/>
  <c r="L33" i="32"/>
  <c r="L34" i="32"/>
  <c r="L35" i="32"/>
  <c r="L36" i="32"/>
  <c r="L37" i="32"/>
  <c r="L38" i="32"/>
  <c r="L39" i="32"/>
  <c r="L40" i="32"/>
  <c r="L41" i="32"/>
  <c r="L42" i="32"/>
  <c r="L43" i="32"/>
  <c r="L44" i="32"/>
  <c r="L45" i="32"/>
  <c r="L46" i="32"/>
  <c r="L47" i="32"/>
  <c r="L48" i="32"/>
  <c r="L49" i="32"/>
  <c r="L50" i="32"/>
  <c r="L51" i="32"/>
  <c r="L52" i="32"/>
  <c r="L53" i="32"/>
  <c r="L54" i="32"/>
  <c r="L55" i="32"/>
  <c r="L56" i="32"/>
  <c r="L57" i="32"/>
  <c r="L58" i="32"/>
  <c r="L59" i="32"/>
  <c r="L60" i="32"/>
  <c r="L61" i="32"/>
  <c r="L62" i="32"/>
  <c r="L63" i="32"/>
  <c r="L64" i="32"/>
  <c r="L65" i="32"/>
  <c r="L66" i="32"/>
  <c r="L7" i="32"/>
  <c r="M93" i="35" l="1"/>
  <c r="L93" i="35"/>
  <c r="K93" i="35"/>
  <c r="M92" i="35"/>
  <c r="L92" i="35"/>
  <c r="K92" i="35"/>
  <c r="M91" i="35"/>
  <c r="L91" i="35"/>
  <c r="K91" i="35"/>
  <c r="M90" i="35"/>
  <c r="L90" i="35"/>
  <c r="K90" i="35"/>
  <c r="M89" i="35"/>
  <c r="L89" i="35"/>
  <c r="K89" i="35"/>
  <c r="M88" i="35"/>
  <c r="L88" i="35"/>
  <c r="K88" i="35"/>
  <c r="M87" i="35"/>
  <c r="L87" i="35"/>
  <c r="K87" i="35"/>
  <c r="M86" i="35"/>
  <c r="L86" i="35"/>
  <c r="K86" i="35"/>
  <c r="M85" i="35"/>
  <c r="L85" i="35"/>
  <c r="K85" i="35"/>
  <c r="M84" i="35"/>
  <c r="L84" i="35"/>
  <c r="K84" i="35"/>
  <c r="M83" i="35"/>
  <c r="L83" i="35"/>
  <c r="K83" i="35"/>
  <c r="M82" i="35"/>
  <c r="L82" i="35"/>
  <c r="K82" i="35"/>
  <c r="M81" i="35"/>
  <c r="L81" i="35"/>
  <c r="K81" i="35"/>
  <c r="M80" i="35"/>
  <c r="L80" i="35"/>
  <c r="K80" i="35"/>
  <c r="M79" i="35"/>
  <c r="L79" i="35"/>
  <c r="K79" i="35"/>
  <c r="M78" i="35"/>
  <c r="L78" i="35"/>
  <c r="K78" i="35"/>
  <c r="M77" i="35"/>
  <c r="L77" i="35"/>
  <c r="K77" i="35"/>
  <c r="M76" i="35"/>
  <c r="L76" i="35"/>
  <c r="K76" i="35"/>
  <c r="M75" i="35"/>
  <c r="L75" i="35"/>
  <c r="K75" i="35"/>
  <c r="M74" i="35"/>
  <c r="L74" i="35"/>
  <c r="K74" i="35"/>
  <c r="J93" i="35"/>
  <c r="J92" i="35"/>
  <c r="J91" i="35"/>
  <c r="J90" i="35"/>
  <c r="J89" i="35"/>
  <c r="J88" i="35"/>
  <c r="J87" i="35"/>
  <c r="J86" i="35"/>
  <c r="J85" i="35"/>
  <c r="J84" i="35"/>
  <c r="J83" i="35"/>
  <c r="J82" i="35"/>
  <c r="J81" i="35"/>
  <c r="J80" i="35"/>
  <c r="J79" i="35"/>
  <c r="J78" i="35"/>
  <c r="J77" i="35"/>
  <c r="J76" i="35"/>
  <c r="J75" i="35"/>
  <c r="J74" i="35"/>
  <c r="G93" i="35"/>
  <c r="G92" i="35"/>
  <c r="G91" i="35"/>
  <c r="G90" i="35"/>
  <c r="G89" i="35"/>
  <c r="G88" i="35"/>
  <c r="G87" i="35"/>
  <c r="G86" i="35"/>
  <c r="G85" i="35"/>
  <c r="G84" i="35"/>
  <c r="G83" i="35"/>
  <c r="G82" i="35"/>
  <c r="G81" i="35"/>
  <c r="G80" i="35"/>
  <c r="G79" i="35"/>
  <c r="G78" i="35"/>
  <c r="G77" i="35"/>
  <c r="G76" i="35"/>
  <c r="G75" i="35"/>
  <c r="G74" i="35"/>
  <c r="R66" i="35"/>
  <c r="Q66" i="35"/>
  <c r="P66" i="35"/>
  <c r="O66" i="35"/>
  <c r="R65" i="35"/>
  <c r="Q65" i="35"/>
  <c r="P65" i="35"/>
  <c r="O65" i="35"/>
  <c r="R64" i="35"/>
  <c r="Q64" i="35"/>
  <c r="P64" i="35"/>
  <c r="O64" i="35"/>
  <c r="R63" i="35"/>
  <c r="Q63" i="35"/>
  <c r="P63" i="35"/>
  <c r="O63" i="35"/>
  <c r="R62" i="35"/>
  <c r="Q62" i="35"/>
  <c r="P62" i="35"/>
  <c r="O62" i="35"/>
  <c r="R61" i="35"/>
  <c r="Q61" i="35"/>
  <c r="P61" i="35"/>
  <c r="O61" i="35"/>
  <c r="R60" i="35"/>
  <c r="Q60" i="35"/>
  <c r="P60" i="35"/>
  <c r="O60" i="35"/>
  <c r="R59" i="35"/>
  <c r="Q59" i="35"/>
  <c r="P59" i="35"/>
  <c r="O59" i="35"/>
  <c r="R58" i="35"/>
  <c r="Q58" i="35"/>
  <c r="P58" i="35"/>
  <c r="O58" i="35"/>
  <c r="R57" i="35"/>
  <c r="Q57" i="35"/>
  <c r="P57" i="35"/>
  <c r="O57" i="35"/>
  <c r="R56" i="35"/>
  <c r="Q56" i="35"/>
  <c r="P56" i="35"/>
  <c r="O56" i="35"/>
  <c r="R55" i="35"/>
  <c r="Q55" i="35"/>
  <c r="P55" i="35"/>
  <c r="O55" i="35"/>
  <c r="R54" i="35"/>
  <c r="Q54" i="35"/>
  <c r="P54" i="35"/>
  <c r="O54" i="35"/>
  <c r="R53" i="35"/>
  <c r="Q53" i="35"/>
  <c r="P53" i="35"/>
  <c r="O53" i="35"/>
  <c r="R52" i="35"/>
  <c r="Q52" i="35"/>
  <c r="P52" i="35"/>
  <c r="O52" i="35"/>
  <c r="R51" i="35"/>
  <c r="Q51" i="35"/>
  <c r="P51" i="35"/>
  <c r="O51" i="35"/>
  <c r="R50" i="35"/>
  <c r="Q50" i="35"/>
  <c r="P50" i="35"/>
  <c r="O50" i="35"/>
  <c r="R49" i="35"/>
  <c r="Q49" i="35"/>
  <c r="P49" i="35"/>
  <c r="O49" i="35"/>
  <c r="R48" i="35"/>
  <c r="Q48" i="35"/>
  <c r="P48" i="35"/>
  <c r="O48" i="35"/>
  <c r="R47" i="35"/>
  <c r="Q47" i="35"/>
  <c r="P47" i="35"/>
  <c r="O47" i="35"/>
  <c r="R46" i="35"/>
  <c r="Q46" i="35"/>
  <c r="P46" i="35"/>
  <c r="O46" i="35"/>
  <c r="R45" i="35"/>
  <c r="Q45" i="35"/>
  <c r="P45" i="35"/>
  <c r="O45" i="35"/>
  <c r="R44" i="35"/>
  <c r="Q44" i="35"/>
  <c r="P44" i="35"/>
  <c r="O44" i="35"/>
  <c r="R43" i="35"/>
  <c r="Q43" i="35"/>
  <c r="P43" i="35"/>
  <c r="O43" i="35"/>
  <c r="R42" i="35"/>
  <c r="Q42" i="35"/>
  <c r="P42" i="35"/>
  <c r="O42" i="35"/>
  <c r="R41" i="35"/>
  <c r="Q41" i="35"/>
  <c r="P41" i="35"/>
  <c r="O41" i="35"/>
  <c r="R40" i="35"/>
  <c r="Q40" i="35"/>
  <c r="P40" i="35"/>
  <c r="O40" i="35"/>
  <c r="R39" i="35"/>
  <c r="Q39" i="35"/>
  <c r="P39" i="35"/>
  <c r="O39" i="35"/>
  <c r="R38" i="35"/>
  <c r="Q38" i="35"/>
  <c r="P38" i="35"/>
  <c r="O38" i="35"/>
  <c r="R37" i="35"/>
  <c r="Q37" i="35"/>
  <c r="P37" i="35"/>
  <c r="O37" i="35"/>
  <c r="R36" i="35"/>
  <c r="Q36" i="35"/>
  <c r="P36" i="35"/>
  <c r="O36" i="35"/>
  <c r="R35" i="35"/>
  <c r="Q35" i="35"/>
  <c r="P35" i="35"/>
  <c r="O35" i="35"/>
  <c r="R34" i="35"/>
  <c r="Q34" i="35"/>
  <c r="P34" i="35"/>
  <c r="O34" i="35"/>
  <c r="R33" i="35"/>
  <c r="Q33" i="35"/>
  <c r="P33" i="35"/>
  <c r="O33" i="35"/>
  <c r="R32" i="35"/>
  <c r="Q32" i="35"/>
  <c r="P32" i="35"/>
  <c r="O32" i="35"/>
  <c r="R31" i="35"/>
  <c r="Q31" i="35"/>
  <c r="P31" i="35"/>
  <c r="O31" i="35"/>
  <c r="R30" i="35"/>
  <c r="Q30" i="35"/>
  <c r="P30" i="35"/>
  <c r="O30" i="35"/>
  <c r="R29" i="35"/>
  <c r="Q29" i="35"/>
  <c r="P29" i="35"/>
  <c r="O29" i="35"/>
  <c r="R28" i="35"/>
  <c r="Q28" i="35"/>
  <c r="P28" i="35"/>
  <c r="O28" i="35"/>
  <c r="R27" i="35"/>
  <c r="Q27" i="35"/>
  <c r="P27" i="35"/>
  <c r="O27" i="35"/>
  <c r="R26" i="35"/>
  <c r="Q26" i="35"/>
  <c r="P26" i="35"/>
  <c r="O26" i="35"/>
  <c r="R25" i="35"/>
  <c r="Q25" i="35"/>
  <c r="P25" i="35"/>
  <c r="O25" i="35"/>
  <c r="R24" i="35"/>
  <c r="Q24" i="35"/>
  <c r="P24" i="35"/>
  <c r="O24" i="35"/>
  <c r="R23" i="35"/>
  <c r="Q23" i="35"/>
  <c r="P23" i="35"/>
  <c r="O23" i="35"/>
  <c r="R22" i="35"/>
  <c r="Q22" i="35"/>
  <c r="P22" i="35"/>
  <c r="O22" i="35"/>
  <c r="R21" i="35"/>
  <c r="Q21" i="35"/>
  <c r="P21" i="35"/>
  <c r="O21" i="35"/>
  <c r="R20" i="35"/>
  <c r="Q20" i="35"/>
  <c r="P20" i="35"/>
  <c r="O20" i="35"/>
  <c r="R19" i="35"/>
  <c r="Q19" i="35"/>
  <c r="P19" i="35"/>
  <c r="O19" i="35"/>
  <c r="R18" i="35"/>
  <c r="Q18" i="35"/>
  <c r="P18" i="35"/>
  <c r="O18" i="35"/>
  <c r="R17" i="35"/>
  <c r="Q17" i="35"/>
  <c r="P17" i="35"/>
  <c r="O17" i="35"/>
  <c r="R16" i="35"/>
  <c r="Q16" i="35"/>
  <c r="P16" i="35"/>
  <c r="O16" i="35"/>
  <c r="R15" i="35"/>
  <c r="Q15" i="35"/>
  <c r="P15" i="35"/>
  <c r="O15" i="35"/>
  <c r="R14" i="35"/>
  <c r="Q14" i="35"/>
  <c r="P14" i="35"/>
  <c r="O14" i="35"/>
  <c r="R13" i="35"/>
  <c r="Q13" i="35"/>
  <c r="P13" i="35"/>
  <c r="O13" i="35"/>
  <c r="R12" i="35"/>
  <c r="Q12" i="35"/>
  <c r="P12" i="35"/>
  <c r="O12" i="35"/>
  <c r="R11" i="35"/>
  <c r="Q11" i="35"/>
  <c r="P11" i="35"/>
  <c r="O11" i="35"/>
  <c r="R10" i="35"/>
  <c r="Q10" i="35"/>
  <c r="P10" i="35"/>
  <c r="O10" i="35"/>
  <c r="R9" i="35"/>
  <c r="Q9" i="35"/>
  <c r="P9" i="35"/>
  <c r="O9" i="35"/>
  <c r="R8" i="35"/>
  <c r="Q8" i="35"/>
  <c r="P8" i="35"/>
  <c r="O8" i="35"/>
  <c r="R7" i="35"/>
  <c r="Q7" i="35"/>
  <c r="P7" i="35"/>
  <c r="O7" i="35"/>
  <c r="N66" i="35"/>
  <c r="N65" i="35"/>
  <c r="N64" i="35"/>
  <c r="N63" i="35"/>
  <c r="N62" i="35"/>
  <c r="N61" i="35"/>
  <c r="N60" i="35"/>
  <c r="N59" i="35"/>
  <c r="N58" i="35"/>
  <c r="N57" i="35"/>
  <c r="N56" i="35"/>
  <c r="N55" i="35"/>
  <c r="N54" i="35"/>
  <c r="N53" i="35"/>
  <c r="N52" i="35"/>
  <c r="N51" i="35"/>
  <c r="N50" i="35"/>
  <c r="N49" i="35"/>
  <c r="N48" i="35"/>
  <c r="N47" i="35"/>
  <c r="N46" i="35"/>
  <c r="N45" i="35"/>
  <c r="N44" i="35"/>
  <c r="N43" i="35"/>
  <c r="N42" i="35"/>
  <c r="N41" i="35"/>
  <c r="N40" i="35"/>
  <c r="N39" i="35"/>
  <c r="N38" i="35"/>
  <c r="N37" i="35"/>
  <c r="N36" i="35"/>
  <c r="N35" i="35"/>
  <c r="N34" i="35"/>
  <c r="N33" i="35"/>
  <c r="N32" i="35"/>
  <c r="N31" i="35"/>
  <c r="N30" i="35"/>
  <c r="N29" i="35"/>
  <c r="N28" i="35"/>
  <c r="N27" i="35"/>
  <c r="N26" i="35"/>
  <c r="N25" i="35"/>
  <c r="N24" i="35"/>
  <c r="N23" i="35"/>
  <c r="N22" i="35"/>
  <c r="N21" i="35"/>
  <c r="N20" i="35"/>
  <c r="N19" i="35"/>
  <c r="N18" i="35"/>
  <c r="N17" i="35"/>
  <c r="N16" i="35"/>
  <c r="N15" i="35"/>
  <c r="N14" i="35"/>
  <c r="N13" i="35"/>
  <c r="N12" i="35"/>
  <c r="N11" i="35"/>
  <c r="N10" i="35"/>
  <c r="N9" i="35"/>
  <c r="N8" i="35"/>
  <c r="N7" i="35"/>
  <c r="K66" i="35"/>
  <c r="K65" i="35"/>
  <c r="K64" i="35"/>
  <c r="K63" i="35"/>
  <c r="K62" i="35"/>
  <c r="K61" i="35"/>
  <c r="K60" i="35"/>
  <c r="K59" i="35"/>
  <c r="K58" i="35"/>
  <c r="K57" i="35"/>
  <c r="K56" i="35"/>
  <c r="K55" i="35"/>
  <c r="K54" i="35"/>
  <c r="K53" i="35"/>
  <c r="K52" i="35"/>
  <c r="K51" i="35"/>
  <c r="K50" i="35"/>
  <c r="K49" i="35"/>
  <c r="K48" i="35"/>
  <c r="K47" i="35"/>
  <c r="K46" i="35"/>
  <c r="K45" i="35"/>
  <c r="K44" i="35"/>
  <c r="K43" i="35"/>
  <c r="K42" i="35"/>
  <c r="K41" i="35"/>
  <c r="K40" i="35"/>
  <c r="K39" i="35"/>
  <c r="K38" i="35"/>
  <c r="K37" i="35"/>
  <c r="K36" i="35"/>
  <c r="K35" i="35"/>
  <c r="K34" i="35"/>
  <c r="K33" i="35"/>
  <c r="K32" i="35"/>
  <c r="K31" i="35"/>
  <c r="K30" i="35"/>
  <c r="K29" i="35"/>
  <c r="K28" i="35"/>
  <c r="K27" i="35"/>
  <c r="K26" i="35"/>
  <c r="K25" i="35"/>
  <c r="K24" i="35"/>
  <c r="K23" i="35"/>
  <c r="K22" i="35"/>
  <c r="K21" i="35"/>
  <c r="K20" i="35"/>
  <c r="K19" i="35"/>
  <c r="K18" i="35"/>
  <c r="K17" i="35"/>
  <c r="K16" i="35"/>
  <c r="K15" i="35"/>
  <c r="K14" i="35"/>
  <c r="K13" i="35"/>
  <c r="K12" i="35"/>
  <c r="K11" i="35"/>
  <c r="K10" i="35"/>
  <c r="K9" i="35"/>
  <c r="K8" i="35"/>
  <c r="K7" i="35"/>
  <c r="K21" i="34"/>
  <c r="K24" i="34"/>
  <c r="K23" i="34"/>
  <c r="K22" i="34"/>
  <c r="K20" i="34"/>
  <c r="K19" i="34"/>
  <c r="K18" i="34"/>
  <c r="K17" i="34"/>
  <c r="H24" i="34"/>
  <c r="H23" i="34"/>
  <c r="H22" i="34"/>
  <c r="H21" i="34"/>
  <c r="H20" i="34"/>
  <c r="H19" i="34"/>
  <c r="H18" i="34"/>
  <c r="H17" i="34"/>
  <c r="I2" i="36"/>
  <c r="I1" i="36"/>
  <c r="S2" i="35"/>
  <c r="S1" i="35"/>
  <c r="L2" i="34"/>
  <c r="L1" i="34"/>
  <c r="J66" i="35"/>
  <c r="I66" i="35"/>
  <c r="J65" i="35"/>
  <c r="I65" i="35"/>
  <c r="J64" i="35"/>
  <c r="I64" i="35"/>
  <c r="J63" i="35"/>
  <c r="I63" i="35"/>
  <c r="J62" i="35"/>
  <c r="I62" i="35"/>
  <c r="J61" i="35"/>
  <c r="I61" i="35"/>
  <c r="J60" i="35"/>
  <c r="I60" i="35"/>
  <c r="J59" i="35"/>
  <c r="I59" i="35"/>
  <c r="J58" i="35"/>
  <c r="I58" i="35"/>
  <c r="J57" i="35"/>
  <c r="I57" i="35"/>
  <c r="J56" i="35"/>
  <c r="I56" i="35"/>
  <c r="J55" i="35"/>
  <c r="I55" i="35"/>
  <c r="J54" i="35"/>
  <c r="I54" i="35"/>
  <c r="J53" i="35"/>
  <c r="I53" i="35"/>
  <c r="J52" i="35"/>
  <c r="I52" i="35"/>
  <c r="J51" i="35"/>
  <c r="I51" i="35"/>
  <c r="J50" i="35"/>
  <c r="I50" i="35"/>
  <c r="J49" i="35"/>
  <c r="I49" i="35"/>
  <c r="J48" i="35"/>
  <c r="I48" i="35"/>
  <c r="J47" i="35"/>
  <c r="I47" i="35"/>
  <c r="J46" i="35"/>
  <c r="I46" i="35"/>
  <c r="J45" i="35"/>
  <c r="I45" i="35"/>
  <c r="J44" i="35"/>
  <c r="I44" i="35"/>
  <c r="J43" i="35"/>
  <c r="I43" i="35"/>
  <c r="J42" i="35"/>
  <c r="I42" i="35"/>
  <c r="J41" i="35"/>
  <c r="I41" i="35"/>
  <c r="J40" i="35"/>
  <c r="I40" i="35"/>
  <c r="J39" i="35"/>
  <c r="I39" i="35"/>
  <c r="J38" i="35"/>
  <c r="I38" i="35"/>
  <c r="J37" i="35"/>
  <c r="I37" i="35"/>
  <c r="J36" i="35"/>
  <c r="I36" i="35"/>
  <c r="J35" i="35"/>
  <c r="I35" i="35"/>
  <c r="J34" i="35"/>
  <c r="I34" i="35"/>
  <c r="J33" i="35"/>
  <c r="I33" i="35"/>
  <c r="J32" i="35"/>
  <c r="I32" i="35"/>
  <c r="J31" i="35"/>
  <c r="I31" i="35"/>
  <c r="J30" i="35"/>
  <c r="I30" i="35"/>
  <c r="J29" i="35"/>
  <c r="I29" i="35"/>
  <c r="J28" i="35"/>
  <c r="I28" i="35"/>
  <c r="J27" i="35"/>
  <c r="I27" i="35"/>
  <c r="J26" i="35"/>
  <c r="I26" i="35"/>
  <c r="J25" i="35"/>
  <c r="I25" i="35"/>
  <c r="J24" i="35"/>
  <c r="I24" i="35"/>
  <c r="J23" i="35"/>
  <c r="I23" i="35"/>
  <c r="J22" i="35"/>
  <c r="I22" i="35"/>
  <c r="J21" i="35"/>
  <c r="I21" i="35"/>
  <c r="J20" i="35"/>
  <c r="I20" i="35"/>
  <c r="J19" i="35"/>
  <c r="I19" i="35"/>
  <c r="J18" i="35"/>
  <c r="I18" i="35"/>
  <c r="J17" i="35"/>
  <c r="I17" i="35"/>
  <c r="J16" i="35"/>
  <c r="I16" i="35"/>
  <c r="J15" i="35"/>
  <c r="I15" i="35"/>
  <c r="J14" i="35"/>
  <c r="I14" i="35"/>
  <c r="J13" i="35"/>
  <c r="I13" i="35"/>
  <c r="J12" i="35"/>
  <c r="I12" i="35"/>
  <c r="J11" i="35"/>
  <c r="I11" i="35"/>
  <c r="J10" i="35"/>
  <c r="I10" i="35"/>
  <c r="J9" i="35"/>
  <c r="I9" i="35"/>
  <c r="J8" i="35"/>
  <c r="I8" i="35"/>
  <c r="J7" i="35"/>
  <c r="I7" i="35"/>
  <c r="N74" i="35" s="1"/>
  <c r="C2" i="33"/>
  <c r="C1" i="33"/>
  <c r="N75" i="35" l="1"/>
  <c r="S9" i="35"/>
  <c r="N77" i="35"/>
  <c r="S11" i="35"/>
  <c r="N79" i="35"/>
  <c r="S13" i="35"/>
  <c r="N81" i="35"/>
  <c r="S15" i="35"/>
  <c r="N83" i="35"/>
  <c r="S17" i="35"/>
  <c r="N85" i="35"/>
  <c r="S19" i="35"/>
  <c r="N87" i="35"/>
  <c r="S21" i="35"/>
  <c r="N89" i="35"/>
  <c r="S23" i="35"/>
  <c r="N91" i="35"/>
  <c r="S25" i="35"/>
  <c r="N93" i="35"/>
  <c r="S27" i="35"/>
  <c r="S28" i="35"/>
  <c r="S29" i="35"/>
  <c r="S30" i="35"/>
  <c r="S31" i="35"/>
  <c r="S32" i="35"/>
  <c r="S33" i="35"/>
  <c r="S34" i="35"/>
  <c r="S35" i="35"/>
  <c r="S36" i="35"/>
  <c r="S37" i="35"/>
  <c r="S38" i="35"/>
  <c r="S39" i="35"/>
  <c r="S40" i="35"/>
  <c r="S41" i="35"/>
  <c r="S42" i="35"/>
  <c r="S43" i="35"/>
  <c r="S44" i="35"/>
  <c r="S45" i="35"/>
  <c r="S46" i="35"/>
  <c r="S47" i="35"/>
  <c r="S48" i="35"/>
  <c r="S49" i="35"/>
  <c r="S50" i="35"/>
  <c r="S51" i="35"/>
  <c r="S52" i="35"/>
  <c r="S53" i="35"/>
  <c r="S54" i="35"/>
  <c r="S55" i="35"/>
  <c r="S56" i="35"/>
  <c r="S57" i="35"/>
  <c r="S58" i="35"/>
  <c r="S59" i="35"/>
  <c r="S60" i="35"/>
  <c r="S61" i="35"/>
  <c r="S62" i="35"/>
  <c r="S63" i="35"/>
  <c r="S64" i="35"/>
  <c r="S65" i="35"/>
  <c r="S66" i="35"/>
  <c r="S7" i="35"/>
  <c r="S8" i="35"/>
  <c r="S12" i="35"/>
  <c r="S16" i="35"/>
  <c r="S20" i="35"/>
  <c r="S24" i="35"/>
  <c r="N76" i="35"/>
  <c r="N80" i="35"/>
  <c r="N84" i="35"/>
  <c r="N88" i="35"/>
  <c r="N92" i="35"/>
  <c r="S10" i="35"/>
  <c r="S14" i="35"/>
  <c r="S18" i="35"/>
  <c r="S22" i="35"/>
  <c r="S26" i="35"/>
  <c r="N78" i="35"/>
  <c r="N94" i="35" s="1"/>
  <c r="G14" i="36" s="1"/>
  <c r="G13" i="36" s="1"/>
  <c r="N82" i="35"/>
  <c r="N86" i="35"/>
  <c r="N90" i="35"/>
  <c r="I2" i="31"/>
  <c r="S2" i="32"/>
  <c r="S67" i="35" l="1"/>
  <c r="G11" i="36" s="1"/>
  <c r="G10" i="36" s="1"/>
  <c r="G6" i="36" s="1"/>
  <c r="D28" i="34" s="1"/>
  <c r="J66" i="32" l="1"/>
  <c r="J8" i="32"/>
  <c r="J9" i="32"/>
  <c r="J10" i="32"/>
  <c r="J11" i="32"/>
  <c r="J12" i="32"/>
  <c r="J13" i="32"/>
  <c r="J14" i="32"/>
  <c r="J15" i="32"/>
  <c r="J16" i="32"/>
  <c r="J17" i="32"/>
  <c r="J18" i="32"/>
  <c r="J19" i="32"/>
  <c r="J20" i="32"/>
  <c r="J21" i="32"/>
  <c r="J22" i="32"/>
  <c r="J23" i="32"/>
  <c r="J24" i="32"/>
  <c r="J25" i="32"/>
  <c r="J26" i="32"/>
  <c r="J27" i="32"/>
  <c r="J28" i="32"/>
  <c r="J29" i="32"/>
  <c r="J30" i="32"/>
  <c r="J31" i="32"/>
  <c r="J32" i="32"/>
  <c r="J33" i="32"/>
  <c r="J34" i="32"/>
  <c r="J35" i="32"/>
  <c r="J36" i="32"/>
  <c r="J37" i="32"/>
  <c r="J38" i="32"/>
  <c r="J39" i="32"/>
  <c r="J40" i="32"/>
  <c r="J41" i="32"/>
  <c r="J42" i="32"/>
  <c r="J43" i="32"/>
  <c r="J44" i="32"/>
  <c r="J45" i="32"/>
  <c r="J46" i="32"/>
  <c r="J47" i="32"/>
  <c r="J48" i="32"/>
  <c r="J49" i="32"/>
  <c r="J50" i="32"/>
  <c r="J51" i="32"/>
  <c r="J52" i="32"/>
  <c r="J53" i="32"/>
  <c r="J54" i="32"/>
  <c r="J55" i="32"/>
  <c r="J56" i="32"/>
  <c r="J57" i="32"/>
  <c r="J58" i="32"/>
  <c r="J59" i="32"/>
  <c r="J60" i="32"/>
  <c r="J61" i="32"/>
  <c r="J62" i="32"/>
  <c r="J63" i="32"/>
  <c r="J64" i="32"/>
  <c r="J65" i="32"/>
  <c r="J7" i="32"/>
  <c r="I66" i="32" l="1"/>
  <c r="S66" i="32" s="1"/>
  <c r="I65" i="32"/>
  <c r="S65" i="32" s="1"/>
  <c r="I64" i="32"/>
  <c r="S64" i="32" s="1"/>
  <c r="I63" i="32"/>
  <c r="S63" i="32" s="1"/>
  <c r="I62" i="32"/>
  <c r="S62" i="32" s="1"/>
  <c r="I61" i="32"/>
  <c r="S61" i="32" s="1"/>
  <c r="I60" i="32"/>
  <c r="S60" i="32" s="1"/>
  <c r="I59" i="32"/>
  <c r="S59" i="32" s="1"/>
  <c r="I58" i="32"/>
  <c r="S58" i="32" s="1"/>
  <c r="I57" i="32"/>
  <c r="S57" i="32" s="1"/>
  <c r="I56" i="32"/>
  <c r="S56" i="32" s="1"/>
  <c r="I55" i="32"/>
  <c r="S55" i="32" s="1"/>
  <c r="I54" i="32"/>
  <c r="S54" i="32" s="1"/>
  <c r="I53" i="32"/>
  <c r="S53" i="32" s="1"/>
  <c r="I52" i="32"/>
  <c r="S52" i="32" s="1"/>
  <c r="I51" i="32"/>
  <c r="S51" i="32" s="1"/>
  <c r="I50" i="32"/>
  <c r="S50" i="32" s="1"/>
  <c r="I49" i="32"/>
  <c r="S49" i="32" s="1"/>
  <c r="I48" i="32"/>
  <c r="S48" i="32" s="1"/>
  <c r="I47" i="32"/>
  <c r="S47" i="32" s="1"/>
  <c r="I46" i="32"/>
  <c r="S46" i="32" s="1"/>
  <c r="I45" i="32"/>
  <c r="S45" i="32" s="1"/>
  <c r="I44" i="32"/>
  <c r="S44" i="32" s="1"/>
  <c r="I43" i="32"/>
  <c r="S43" i="32" s="1"/>
  <c r="I42" i="32"/>
  <c r="S42" i="32" s="1"/>
  <c r="I41" i="32"/>
  <c r="S41" i="32" s="1"/>
  <c r="I40" i="32"/>
  <c r="S40" i="32" s="1"/>
  <c r="I39" i="32"/>
  <c r="S39" i="32" s="1"/>
  <c r="I38" i="32"/>
  <c r="S38" i="32" s="1"/>
  <c r="I37" i="32"/>
  <c r="S37" i="32" s="1"/>
  <c r="I36" i="32"/>
  <c r="S36" i="32" s="1"/>
  <c r="I35" i="32"/>
  <c r="S35" i="32" s="1"/>
  <c r="I34" i="32"/>
  <c r="S34" i="32" s="1"/>
  <c r="I33" i="32"/>
  <c r="S33" i="32" s="1"/>
  <c r="I32" i="32"/>
  <c r="S32" i="32" s="1"/>
  <c r="I31" i="32"/>
  <c r="S31" i="32" s="1"/>
  <c r="I30" i="32"/>
  <c r="S30" i="32" s="1"/>
  <c r="I29" i="32"/>
  <c r="S29" i="32" s="1"/>
  <c r="I28" i="32"/>
  <c r="S28" i="32" s="1"/>
  <c r="I27" i="32"/>
  <c r="S27" i="32" s="1"/>
  <c r="I26" i="32"/>
  <c r="I25" i="32"/>
  <c r="I24" i="32"/>
  <c r="I23" i="32"/>
  <c r="I22" i="32"/>
  <c r="I21" i="32"/>
  <c r="I20" i="32"/>
  <c r="I19" i="32"/>
  <c r="I18" i="32"/>
  <c r="I17" i="32"/>
  <c r="I16" i="32"/>
  <c r="I15" i="32"/>
  <c r="I14" i="32"/>
  <c r="I13" i="32"/>
  <c r="I12" i="32"/>
  <c r="I11" i="32"/>
  <c r="I10" i="32"/>
  <c r="I9" i="32"/>
  <c r="I8" i="32"/>
  <c r="I7" i="32"/>
  <c r="S7" i="32" l="1"/>
  <c r="N74" i="32"/>
  <c r="S15" i="32"/>
  <c r="N82" i="32"/>
  <c r="S19" i="32"/>
  <c r="N86" i="32"/>
  <c r="S23" i="32"/>
  <c r="N90" i="32"/>
  <c r="S8" i="32"/>
  <c r="N75" i="32"/>
  <c r="S12" i="32"/>
  <c r="N79" i="32"/>
  <c r="S16" i="32"/>
  <c r="N83" i="32"/>
  <c r="S20" i="32"/>
  <c r="N87" i="32"/>
  <c r="S24" i="32"/>
  <c r="N91" i="32"/>
  <c r="S11" i="32"/>
  <c r="N78" i="32"/>
  <c r="S9" i="32"/>
  <c r="N76" i="32"/>
  <c r="S13" i="32"/>
  <c r="N80" i="32"/>
  <c r="S17" i="32"/>
  <c r="N84" i="32"/>
  <c r="S21" i="32"/>
  <c r="N88" i="32"/>
  <c r="S25" i="32"/>
  <c r="N92" i="32"/>
  <c r="S10" i="32"/>
  <c r="N77" i="32"/>
  <c r="S14" i="32"/>
  <c r="N81" i="32"/>
  <c r="S18" i="32"/>
  <c r="N85" i="32"/>
  <c r="S22" i="32"/>
  <c r="N89" i="32"/>
  <c r="S26" i="32"/>
  <c r="N93" i="32"/>
  <c r="N94" i="32" s="1"/>
  <c r="G14" i="31" s="1"/>
  <c r="G13" i="31" s="1"/>
  <c r="S67" i="32" l="1"/>
  <c r="G11" i="31" s="1"/>
  <c r="G10" i="31" s="1"/>
  <c r="G6" i="31" s="1"/>
  <c r="B28" i="30" s="1"/>
  <c r="I1" i="31"/>
</calcChain>
</file>

<file path=xl/sharedStrings.xml><?xml version="1.0" encoding="utf-8"?>
<sst xmlns="http://schemas.openxmlformats.org/spreadsheetml/2006/main" count="623" uniqueCount="232">
  <si>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</si>
  <si>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</si>
  <si>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</si>
  <si>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</si>
  <si>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</si>
  <si>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</si>
  <si>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</si>
  <si>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</si>
  <si>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</si>
  <si>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</si>
  <si>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</si>
  <si>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</si>
  <si>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</si>
  <si>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</si>
  <si>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</si>
  <si>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</si>
  <si>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</si>
  <si>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</si>
  <si>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</si>
  <si>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</si>
  <si>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</si>
  <si>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</si>
  <si>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</si>
  <si>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</si>
  <si>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</si>
  <si>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</si>
  <si>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</si>
  <si>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</si>
  <si>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</si>
  <si>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</si>
  <si>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</si>
  <si>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</si>
  <si>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</si>
  <si>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</si>
  <si>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</si>
  <si>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</si>
  <si>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t>
  </si>
  <si>
    <t>units/p</t>
  </si>
  <si>
    <t>Option C</t>
  </si>
  <si>
    <t>Monitored data</t>
  </si>
  <si>
    <t>Continuously</t>
  </si>
  <si>
    <t>(2)</t>
  </si>
  <si>
    <t>Ah/unit</t>
    <phoneticPr fontId="2"/>
  </si>
  <si>
    <t>MWh/p</t>
  </si>
  <si>
    <t>A production output  data is stored in the production management system.</t>
    <phoneticPr fontId="2"/>
  </si>
  <si>
    <t>Ah/unit</t>
    <phoneticPr fontId="2"/>
  </si>
  <si>
    <t>-</t>
    <phoneticPr fontId="2"/>
  </si>
  <si>
    <t>Product catalogues or specifications</t>
    <phoneticPr fontId="2"/>
  </si>
  <si>
    <t>Values specified in product catalogues or specifications</t>
    <phoneticPr fontId="2"/>
  </si>
  <si>
    <t>Each battery produced</t>
    <phoneticPr fontId="2"/>
  </si>
  <si>
    <t>(3)</t>
    <phoneticPr fontId="2"/>
  </si>
  <si>
    <t>Country specific data or IPCC default value from “2006 IPCC Guidelines for National Greenhouse Gas Inventory”.
Lower limit value of the default net calorific value is applied.</t>
    <phoneticPr fontId="2"/>
  </si>
  <si>
    <t>Calculation of reference emissions</t>
    <phoneticPr fontId="11"/>
  </si>
  <si>
    <t>Identification numbers</t>
    <phoneticPr fontId="11"/>
  </si>
  <si>
    <t>Parameters</t>
    <phoneticPr fontId="11"/>
  </si>
  <si>
    <t>k</t>
    <phoneticPr fontId="11"/>
  </si>
  <si>
    <t>i</t>
    <phoneticPr fontId="11"/>
  </si>
  <si>
    <t>Description of data</t>
    <phoneticPr fontId="11"/>
  </si>
  <si>
    <t>Identification number of the factory</t>
    <phoneticPr fontId="11"/>
  </si>
  <si>
    <t>Units</t>
    <phoneticPr fontId="11"/>
  </si>
  <si>
    <t>-</t>
    <phoneticPr fontId="11"/>
  </si>
  <si>
    <t>units/p</t>
    <phoneticPr fontId="2"/>
  </si>
  <si>
    <t>kWh/unit</t>
    <phoneticPr fontId="11"/>
  </si>
  <si>
    <t>MJ/unit</t>
    <phoneticPr fontId="11"/>
  </si>
  <si>
    <t>Estimated values</t>
    <phoneticPr fontId="11"/>
  </si>
  <si>
    <t>Total</t>
    <phoneticPr fontId="11"/>
  </si>
  <si>
    <t>-</t>
    <phoneticPr fontId="11"/>
  </si>
  <si>
    <t>Calculation of project emissions</t>
    <phoneticPr fontId="11"/>
  </si>
  <si>
    <t>Identification numbers</t>
    <phoneticPr fontId="11"/>
  </si>
  <si>
    <t>Parameters</t>
    <phoneticPr fontId="11"/>
  </si>
  <si>
    <t>k</t>
    <phoneticPr fontId="11"/>
  </si>
  <si>
    <t>Description of data</t>
    <phoneticPr fontId="11"/>
  </si>
  <si>
    <t>Identification number of the factory</t>
    <phoneticPr fontId="11"/>
  </si>
  <si>
    <t>Units</t>
    <phoneticPr fontId="11"/>
  </si>
  <si>
    <t>MWh/p</t>
    <phoneticPr fontId="2"/>
  </si>
  <si>
    <t>Estimated values</t>
    <phoneticPr fontId="11"/>
  </si>
  <si>
    <t>N/A</t>
  </si>
  <si>
    <t>N/A</t>
    <phoneticPr fontId="2"/>
  </si>
  <si>
    <t>-</t>
    <phoneticPr fontId="2"/>
  </si>
  <si>
    <t>-</t>
    <phoneticPr fontId="11"/>
  </si>
  <si>
    <t>(4)</t>
    <phoneticPr fontId="2"/>
  </si>
  <si>
    <t>Option B</t>
    <phoneticPr fontId="2"/>
  </si>
  <si>
    <t>Invoice from fuel supply company</t>
    <phoneticPr fontId="2"/>
  </si>
  <si>
    <t>Data is collected and recorded from the invoices by the fuel supply company.</t>
    <phoneticPr fontId="2"/>
  </si>
  <si>
    <t>Continuously</t>
    <phoneticPr fontId="2"/>
  </si>
  <si>
    <t>(5)</t>
    <phoneticPr fontId="2"/>
  </si>
  <si>
    <t>MWh/p</t>
    <phoneticPr fontId="2"/>
  </si>
  <si>
    <t>Option C</t>
    <phoneticPr fontId="2"/>
  </si>
  <si>
    <t>Monitored data</t>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</si>
  <si>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</si>
  <si>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t>%</t>
    <phoneticPr fontId="2"/>
  </si>
  <si>
    <t>Specification of the captive power generation system provided by the manufacturer</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</si>
  <si>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</si>
  <si>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</si>
  <si>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MWh/p</t>
    <phoneticPr fontId="2"/>
  </si>
  <si>
    <t>-</t>
    <phoneticPr fontId="11"/>
  </si>
  <si>
    <t>%</t>
    <phoneticPr fontId="2"/>
  </si>
  <si>
    <t>-</t>
    <phoneticPr fontId="11"/>
  </si>
  <si>
    <t>[List of Default Values]</t>
    <phoneticPr fontId="2"/>
  </si>
  <si>
    <t>mass or volume/p</t>
    <phoneticPr fontId="2"/>
  </si>
  <si>
    <t>GJ/mass or volume</t>
    <phoneticPr fontId="2"/>
  </si>
  <si>
    <t>mass or volume/p</t>
    <phoneticPr fontId="2"/>
  </si>
  <si>
    <t>GJ/mass or volume</t>
    <phoneticPr fontId="2"/>
  </si>
  <si>
    <t>mass or volume/p</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</si>
  <si>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</si>
  <si>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[Grid electricity]
Ministry of Natural Resources and Environment (MONRE), Vietnamese DNA for CDM unless otherwise instructed by the Joint Committee.</t>
    <phoneticPr fontId="2"/>
  </si>
  <si>
    <r>
      <t>EC</t>
    </r>
    <r>
      <rPr>
        <vertAlign val="subscript"/>
        <sz val="11"/>
        <rFont val="Arial"/>
        <family val="2"/>
      </rPr>
      <t>PJ,k,p</t>
    </r>
    <phoneticPr fontId="2"/>
  </si>
  <si>
    <r>
      <t>FC</t>
    </r>
    <r>
      <rPr>
        <vertAlign val="subscript"/>
        <sz val="11"/>
        <rFont val="Arial"/>
        <family val="2"/>
      </rPr>
      <t>PJ,CG,k,p</t>
    </r>
    <phoneticPr fontId="2"/>
  </si>
  <si>
    <r>
      <t>EG</t>
    </r>
    <r>
      <rPr>
        <vertAlign val="subscript"/>
        <sz val="11"/>
        <rFont val="Arial"/>
        <family val="2"/>
      </rPr>
      <t>PJ,CG,k,p</t>
    </r>
    <phoneticPr fontId="2"/>
  </si>
  <si>
    <r>
      <t>EF</t>
    </r>
    <r>
      <rPr>
        <vertAlign val="subscript"/>
        <sz val="11"/>
        <rFont val="Arial"/>
        <family val="2"/>
      </rPr>
      <t>fuel,k</t>
    </r>
    <phoneticPr fontId="2"/>
  </si>
  <si>
    <r>
      <t>EF</t>
    </r>
    <r>
      <rPr>
        <vertAlign val="subscript"/>
        <sz val="11"/>
        <rFont val="Arial"/>
        <family val="2"/>
      </rPr>
      <t>elec,k</t>
    </r>
    <phoneticPr fontId="2"/>
  </si>
  <si>
    <r>
      <t>η</t>
    </r>
    <r>
      <rPr>
        <vertAlign val="subscript"/>
        <sz val="11"/>
        <rFont val="Arial"/>
        <family val="2"/>
      </rPr>
      <t>elec,CG,k</t>
    </r>
    <phoneticPr fontId="2"/>
  </si>
  <si>
    <r>
      <t>NCV</t>
    </r>
    <r>
      <rPr>
        <vertAlign val="subscript"/>
        <sz val="11"/>
        <rFont val="Arial"/>
        <family val="2"/>
      </rPr>
      <t>fuel,CG,k</t>
    </r>
    <phoneticPr fontId="2"/>
  </si>
  <si>
    <r>
      <t>EF</t>
    </r>
    <r>
      <rPr>
        <vertAlign val="subscript"/>
        <sz val="11"/>
        <rFont val="Arial"/>
        <family val="2"/>
      </rPr>
      <t>fuel,CG,k</t>
    </r>
    <phoneticPr fontId="2"/>
  </si>
  <si>
    <r>
      <t xml:space="preserve">Electricity consumption by the container formation facilities including chillier and cooling tower in the project factory </t>
    </r>
    <r>
      <rPr>
        <i/>
        <sz val="11"/>
        <rFont val="Arial"/>
        <family val="2"/>
      </rPr>
      <t>k</t>
    </r>
    <r>
      <rPr>
        <sz val="11"/>
        <rFont val="Arial"/>
        <family val="2"/>
      </rPr>
      <t xml:space="preserve"> during the period </t>
    </r>
    <r>
      <rPr>
        <i/>
        <sz val="11"/>
        <rFont val="Arial"/>
        <family val="2"/>
      </rPr>
      <t>p</t>
    </r>
    <phoneticPr fontId="2"/>
  </si>
  <si>
    <r>
      <t xml:space="preserve">The amount of fuel input for power generation in the project factory </t>
    </r>
    <r>
      <rPr>
        <i/>
        <sz val="11"/>
        <rFont val="Arial"/>
        <family val="2"/>
      </rPr>
      <t>k</t>
    </r>
    <r>
      <rPr>
        <sz val="11"/>
        <rFont val="Arial"/>
        <family val="2"/>
      </rPr>
      <t xml:space="preserve"> during monitoring period </t>
    </r>
    <r>
      <rPr>
        <i/>
        <sz val="11"/>
        <rFont val="Arial"/>
        <family val="2"/>
      </rPr>
      <t>p</t>
    </r>
    <phoneticPr fontId="2"/>
  </si>
  <si>
    <r>
      <t xml:space="preserve">The amount of electricity generated in the project factory </t>
    </r>
    <r>
      <rPr>
        <i/>
        <sz val="11"/>
        <rFont val="Arial"/>
        <family val="2"/>
      </rPr>
      <t>k</t>
    </r>
    <r>
      <rPr>
        <sz val="11"/>
        <rFont val="Arial"/>
        <family val="2"/>
      </rPr>
      <t xml:space="preserve"> during the monitoring period </t>
    </r>
    <r>
      <rPr>
        <i/>
        <sz val="11"/>
        <rFont val="Arial"/>
        <family val="2"/>
      </rPr>
      <t>p</t>
    </r>
    <phoneticPr fontId="2"/>
  </si>
  <si>
    <r>
      <t>CO</t>
    </r>
    <r>
      <rPr>
        <vertAlign val="subscript"/>
        <sz val="11"/>
        <rFont val="Arial"/>
        <family val="2"/>
      </rPr>
      <t>2</t>
    </r>
    <r>
      <rPr>
        <sz val="11"/>
        <rFont val="Arial"/>
        <family val="2"/>
      </rPr>
      <t xml:space="preserve"> emission factor for fuel applicable to the project factory </t>
    </r>
    <r>
      <rPr>
        <i/>
        <sz val="11"/>
        <rFont val="Arial"/>
        <family val="2"/>
      </rPr>
      <t>k</t>
    </r>
    <phoneticPr fontId="11"/>
  </si>
  <si>
    <r>
      <t>[For captive electricity]
CO</t>
    </r>
    <r>
      <rPr>
        <vertAlign val="subscript"/>
        <sz val="11"/>
        <rFont val="Arial"/>
        <family val="2"/>
      </rPr>
      <t>2</t>
    </r>
    <r>
      <rPr>
        <sz val="11"/>
        <rFont val="Arial"/>
        <family val="2"/>
      </rPr>
      <t xml:space="preserve"> emission factor for consumed electricity  in the project factory </t>
    </r>
    <r>
      <rPr>
        <i/>
        <sz val="11"/>
        <rFont val="Arial"/>
        <family val="2"/>
      </rPr>
      <t>k</t>
    </r>
    <r>
      <rPr>
        <sz val="11"/>
        <rFont val="Arial"/>
        <family val="2"/>
      </rPr>
      <t xml:space="preserve">
</t>
    </r>
    <r>
      <rPr>
        <b/>
        <sz val="11"/>
        <rFont val="Arial"/>
        <family val="2"/>
      </rPr>
      <t>Option a</t>
    </r>
    <phoneticPr fontId="2"/>
  </si>
  <si>
    <r>
      <t>[For captive electricity]
CO</t>
    </r>
    <r>
      <rPr>
        <vertAlign val="subscript"/>
        <sz val="11"/>
        <rFont val="Arial"/>
        <family val="2"/>
      </rPr>
      <t>2</t>
    </r>
    <r>
      <rPr>
        <sz val="11"/>
        <rFont val="Arial"/>
        <family val="2"/>
      </rPr>
      <t xml:space="preserve"> emission factor for consumed electricity in the project factory </t>
    </r>
    <r>
      <rPr>
        <i/>
        <sz val="11"/>
        <rFont val="Arial"/>
        <family val="2"/>
      </rPr>
      <t>k</t>
    </r>
    <r>
      <rPr>
        <sz val="11"/>
        <rFont val="Arial"/>
        <family val="2"/>
      </rPr>
      <t xml:space="preserve">
</t>
    </r>
    <r>
      <rPr>
        <b/>
        <sz val="11"/>
        <rFont val="Arial"/>
        <family val="2"/>
      </rPr>
      <t>Option b</t>
    </r>
    <phoneticPr fontId="2"/>
  </si>
  <si>
    <r>
      <t>N</t>
    </r>
    <r>
      <rPr>
        <vertAlign val="subscript"/>
        <sz val="11"/>
        <rFont val="Arial"/>
        <family val="2"/>
      </rPr>
      <t>i,k,p</t>
    </r>
    <phoneticPr fontId="2"/>
  </si>
  <si>
    <r>
      <t>AH</t>
    </r>
    <r>
      <rPr>
        <vertAlign val="subscript"/>
        <sz val="11"/>
        <rFont val="Arial"/>
        <family val="2"/>
      </rPr>
      <t>i</t>
    </r>
    <phoneticPr fontId="2"/>
  </si>
  <si>
    <r>
      <t>SEC</t>
    </r>
    <r>
      <rPr>
        <vertAlign val="subscript"/>
        <sz val="11"/>
        <rFont val="Arial"/>
        <family val="2"/>
      </rPr>
      <t>RE,i,k</t>
    </r>
    <phoneticPr fontId="11"/>
  </si>
  <si>
    <r>
      <t>SNHQ</t>
    </r>
    <r>
      <rPr>
        <vertAlign val="subscript"/>
        <sz val="11"/>
        <rFont val="Arial"/>
        <family val="2"/>
      </rPr>
      <t>RE,i,k</t>
    </r>
    <phoneticPr fontId="11"/>
  </si>
  <si>
    <t>Identification number of the project lead acid battery type</t>
    <phoneticPr fontId="11"/>
  </si>
  <si>
    <r>
      <t xml:space="preserve">Production output of lead acid battery type </t>
    </r>
    <r>
      <rPr>
        <i/>
        <sz val="11"/>
        <rFont val="Arial"/>
        <family val="2"/>
      </rPr>
      <t>i</t>
    </r>
    <r>
      <rPr>
        <sz val="11"/>
        <rFont val="Arial"/>
        <family val="2"/>
      </rPr>
      <t xml:space="preserve"> in the project factory </t>
    </r>
    <r>
      <rPr>
        <i/>
        <sz val="11"/>
        <rFont val="Arial"/>
        <family val="2"/>
      </rPr>
      <t>k</t>
    </r>
    <r>
      <rPr>
        <sz val="11"/>
        <rFont val="Arial"/>
        <family val="2"/>
      </rPr>
      <t xml:space="preserve"> during the period </t>
    </r>
    <r>
      <rPr>
        <i/>
        <sz val="11"/>
        <rFont val="Arial"/>
        <family val="2"/>
      </rPr>
      <t>p</t>
    </r>
    <phoneticPr fontId="2"/>
  </si>
  <si>
    <r>
      <t xml:space="preserve">Specific electricity consumption per lead acid battery type </t>
    </r>
    <r>
      <rPr>
        <i/>
        <sz val="11"/>
        <rFont val="Arial"/>
        <family val="2"/>
      </rPr>
      <t>i</t>
    </r>
    <r>
      <rPr>
        <sz val="11"/>
        <rFont val="Arial"/>
        <family val="2"/>
      </rPr>
      <t xml:space="preserve"> by the reference facilities in the project factory </t>
    </r>
    <r>
      <rPr>
        <i/>
        <sz val="11"/>
        <rFont val="Arial"/>
        <family val="2"/>
      </rPr>
      <t>k</t>
    </r>
    <phoneticPr fontId="11"/>
  </si>
  <si>
    <r>
      <t xml:space="preserve">Specific net heat quantity required for fuel consumption per lead acid battery type </t>
    </r>
    <r>
      <rPr>
        <i/>
        <sz val="11"/>
        <rFont val="Arial"/>
        <family val="2"/>
      </rPr>
      <t>i</t>
    </r>
    <r>
      <rPr>
        <sz val="11"/>
        <rFont val="Arial"/>
        <family val="2"/>
      </rPr>
      <t xml:space="preserve"> by the reference facilities in the project factory </t>
    </r>
    <r>
      <rPr>
        <i/>
        <sz val="11"/>
        <rFont val="Arial"/>
        <family val="2"/>
      </rPr>
      <t>k</t>
    </r>
    <phoneticPr fontId="11"/>
  </si>
  <si>
    <r>
      <t>[For grid electricity]
CO</t>
    </r>
    <r>
      <rPr>
        <vertAlign val="subscript"/>
        <sz val="11"/>
        <rFont val="Arial"/>
        <family val="2"/>
      </rPr>
      <t>2</t>
    </r>
    <r>
      <rPr>
        <sz val="11"/>
        <rFont val="Arial"/>
        <family val="2"/>
      </rPr>
      <t xml:space="preserve"> emission factor for electricity consumed in the project factory </t>
    </r>
    <r>
      <rPr>
        <i/>
        <sz val="11"/>
        <rFont val="Arial"/>
        <family val="2"/>
      </rPr>
      <t>k</t>
    </r>
    <phoneticPr fontId="2"/>
  </si>
  <si>
    <r>
      <t xml:space="preserve">Power generation efficiency of the captive power generation system in the project factory </t>
    </r>
    <r>
      <rPr>
        <i/>
        <sz val="11"/>
        <rFont val="Arial"/>
        <family val="2"/>
      </rPr>
      <t xml:space="preserve">k </t>
    </r>
    <phoneticPr fontId="2"/>
  </si>
  <si>
    <r>
      <t xml:space="preserve">Net calorific value of fuel consumed by the captive power generation system in the project factory </t>
    </r>
    <r>
      <rPr>
        <i/>
        <sz val="11"/>
        <rFont val="Arial"/>
        <family val="2"/>
      </rPr>
      <t>k</t>
    </r>
    <phoneticPr fontId="2"/>
  </si>
  <si>
    <r>
      <t>CO</t>
    </r>
    <r>
      <rPr>
        <vertAlign val="subscript"/>
        <sz val="11"/>
        <rFont val="Arial"/>
        <family val="2"/>
      </rPr>
      <t>2</t>
    </r>
    <r>
      <rPr>
        <sz val="11"/>
        <rFont val="Arial"/>
        <family val="2"/>
      </rPr>
      <t xml:space="preserve"> emission factor for fuel consumed by the captive power generation system in the project factory </t>
    </r>
    <r>
      <rPr>
        <i/>
        <sz val="11"/>
        <rFont val="Arial"/>
        <family val="2"/>
      </rPr>
      <t>k</t>
    </r>
    <phoneticPr fontId="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</si>
  <si>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</si>
  <si>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/GJ</t>
    </r>
    <phoneticPr fontId="11"/>
  </si>
  <si>
    <r>
      <t>tCO</t>
    </r>
    <r>
      <rPr>
        <vertAlign val="subscript"/>
        <sz val="11"/>
        <rFont val="Arial"/>
        <family val="2"/>
      </rPr>
      <t>2</t>
    </r>
    <r>
      <rPr>
        <sz val="11"/>
        <rFont val="Arial"/>
        <family val="2"/>
      </rPr>
      <t>/GJ</t>
    </r>
    <phoneticPr fontId="2"/>
  </si>
  <si>
    <r>
      <t>tCO</t>
    </r>
    <r>
      <rPr>
        <vertAlign val="subscript"/>
        <sz val="11"/>
        <rFont val="Arial"/>
        <family val="2"/>
      </rPr>
      <t>2</t>
    </r>
    <r>
      <rPr>
        <sz val="11"/>
        <rFont val="Arial"/>
        <family val="2"/>
      </rPr>
      <t>/p</t>
    </r>
    <phoneticPr fontId="11"/>
  </si>
  <si>
    <r>
      <t>CO</t>
    </r>
    <r>
      <rPr>
        <vertAlign val="subscript"/>
        <sz val="11"/>
        <rFont val="Arial"/>
        <family val="2"/>
      </rPr>
      <t>2</t>
    </r>
    <r>
      <rPr>
        <sz val="11"/>
        <rFont val="Arial"/>
        <family val="2"/>
      </rPr>
      <t xml:space="preserve"> emission factor for consumed electricity
[Captive electricity with diesel fuel]</t>
    </r>
    <phoneticPr fontId="11"/>
  </si>
  <si>
    <r>
      <t>tCO</t>
    </r>
    <r>
      <rPr>
        <vertAlign val="subscript"/>
        <sz val="11"/>
        <rFont val="Arial"/>
        <family val="2"/>
      </rPr>
      <t>2</t>
    </r>
    <r>
      <rPr>
        <sz val="11"/>
        <rFont val="Arial"/>
        <family val="2"/>
      </rPr>
      <t>/MWh</t>
    </r>
    <phoneticPr fontId="11"/>
  </si>
  <si>
    <r>
      <t>CO</t>
    </r>
    <r>
      <rPr>
        <vertAlign val="subscript"/>
        <sz val="11"/>
        <rFont val="Arial"/>
        <family val="2"/>
      </rPr>
      <t>2</t>
    </r>
    <r>
      <rPr>
        <sz val="11"/>
        <rFont val="Arial"/>
        <family val="2"/>
      </rPr>
      <t xml:space="preserve"> emission factor for consumed electricity
[Captive electricity with natural gas]</t>
    </r>
    <phoneticPr fontId="11"/>
  </si>
  <si>
    <t xml:space="preserve">Monitoring Plan Sheet (Input Sheet) [Attachment to Project Design Document]  </t>
    <phoneticPr fontId="2"/>
  </si>
  <si>
    <t>Monitoring Plan Sheet (Calculation Process Sheet) [Attachment to Project Design Document]</t>
    <phoneticPr fontId="2"/>
  </si>
  <si>
    <t>Reference Number:</t>
    <phoneticPr fontId="2"/>
  </si>
  <si>
    <t>Input on "MPS
(input_separate)"</t>
    <phoneticPr fontId="2"/>
  </si>
  <si>
    <t>Input on "MPS
(input_separate)"</t>
    <phoneticPr fontId="2"/>
  </si>
  <si>
    <t>Input on "MPS
(input_separate)"</t>
    <phoneticPr fontId="2"/>
  </si>
  <si>
    <t>Input on "MPS (input_separate)"</t>
    <phoneticPr fontId="2"/>
  </si>
  <si>
    <t>Calculated on "MPS (input_separate)"</t>
    <phoneticPr fontId="2"/>
  </si>
  <si>
    <t>Input on "MPS (input_separate)"</t>
    <phoneticPr fontId="2"/>
  </si>
  <si>
    <r>
      <t xml:space="preserve">Table 1: Parameters to be monitored </t>
    </r>
    <r>
      <rPr>
        <b/>
        <i/>
        <sz val="11"/>
        <color indexed="8"/>
        <rFont val="Arial"/>
        <family val="2"/>
      </rPr>
      <t>ex post</t>
    </r>
    <phoneticPr fontId="2"/>
  </si>
  <si>
    <r>
      <t>N</t>
    </r>
    <r>
      <rPr>
        <vertAlign val="subscript"/>
        <sz val="11"/>
        <rFont val="Arial"/>
        <family val="2"/>
      </rPr>
      <t>i,k,p</t>
    </r>
    <phoneticPr fontId="2"/>
  </si>
  <si>
    <r>
      <t xml:space="preserve">Production output of lead acid battery type </t>
    </r>
    <r>
      <rPr>
        <i/>
        <sz val="11"/>
        <rFont val="Arial"/>
        <family val="2"/>
      </rPr>
      <t>i</t>
    </r>
    <r>
      <rPr>
        <sz val="11"/>
        <rFont val="Arial"/>
        <family val="2"/>
      </rPr>
      <t xml:space="preserve"> in the project factory </t>
    </r>
    <r>
      <rPr>
        <i/>
        <sz val="11"/>
        <rFont val="Arial"/>
        <family val="2"/>
      </rPr>
      <t>k</t>
    </r>
    <r>
      <rPr>
        <sz val="11"/>
        <rFont val="Arial"/>
        <family val="2"/>
      </rPr>
      <t xml:space="preserve"> during the period </t>
    </r>
    <r>
      <rPr>
        <i/>
        <sz val="11"/>
        <rFont val="Arial"/>
        <family val="2"/>
      </rPr>
      <t>p</t>
    </r>
    <phoneticPr fontId="2"/>
  </si>
  <si>
    <r>
      <t>AH</t>
    </r>
    <r>
      <rPr>
        <vertAlign val="subscript"/>
        <sz val="11"/>
        <rFont val="Arial"/>
        <family val="2"/>
      </rPr>
      <t>i</t>
    </r>
    <phoneticPr fontId="2"/>
  </si>
  <si>
    <r>
      <t xml:space="preserve">Capacity of lead acid battery type </t>
    </r>
    <r>
      <rPr>
        <i/>
        <sz val="11"/>
        <rFont val="Arial"/>
        <family val="2"/>
      </rPr>
      <t>i</t>
    </r>
    <phoneticPr fontId="2"/>
  </si>
  <si>
    <r>
      <t>EC</t>
    </r>
    <r>
      <rPr>
        <vertAlign val="subscript"/>
        <sz val="11"/>
        <rFont val="Arial"/>
        <family val="2"/>
      </rPr>
      <t>PJ,k,p</t>
    </r>
    <phoneticPr fontId="2"/>
  </si>
  <si>
    <r>
      <t xml:space="preserve">Electricity consumption by the container formation facilities including chillier and cooling tower in the project factory </t>
    </r>
    <r>
      <rPr>
        <i/>
        <sz val="11"/>
        <rFont val="Arial"/>
        <family val="2"/>
      </rPr>
      <t>k</t>
    </r>
    <r>
      <rPr>
        <sz val="11"/>
        <rFont val="Arial"/>
        <family val="2"/>
      </rPr>
      <t xml:space="preserve"> during the period </t>
    </r>
    <r>
      <rPr>
        <i/>
        <sz val="11"/>
        <rFont val="Arial"/>
        <family val="2"/>
      </rPr>
      <t>p</t>
    </r>
    <phoneticPr fontId="2"/>
  </si>
  <si>
    <r>
      <t>FC</t>
    </r>
    <r>
      <rPr>
        <vertAlign val="subscript"/>
        <sz val="11"/>
        <rFont val="Arial"/>
        <family val="2"/>
      </rPr>
      <t>PJ,CG,k,p</t>
    </r>
    <phoneticPr fontId="2"/>
  </si>
  <si>
    <r>
      <t xml:space="preserve">The amount of fuel input for power generation in the project factory </t>
    </r>
    <r>
      <rPr>
        <i/>
        <sz val="11"/>
        <rFont val="Arial"/>
        <family val="2"/>
      </rPr>
      <t>k</t>
    </r>
    <r>
      <rPr>
        <sz val="11"/>
        <rFont val="Arial"/>
        <family val="2"/>
      </rPr>
      <t xml:space="preserve"> during monitoring period </t>
    </r>
    <r>
      <rPr>
        <i/>
        <sz val="11"/>
        <rFont val="Arial"/>
        <family val="2"/>
      </rPr>
      <t>p</t>
    </r>
    <phoneticPr fontId="2"/>
  </si>
  <si>
    <r>
      <t>for Option b) of EF</t>
    </r>
    <r>
      <rPr>
        <vertAlign val="subscript"/>
        <sz val="11"/>
        <rFont val="Arial"/>
        <family val="2"/>
      </rPr>
      <t xml:space="preserve">elec,k
</t>
    </r>
    <r>
      <rPr>
        <sz val="11"/>
        <rFont val="Arial"/>
        <family val="2"/>
      </rPr>
      <t>Input on "MPS
(input_separate)"</t>
    </r>
    <phoneticPr fontId="2"/>
  </si>
  <si>
    <r>
      <t>EG</t>
    </r>
    <r>
      <rPr>
        <vertAlign val="subscript"/>
        <sz val="11"/>
        <rFont val="Arial"/>
        <family val="2"/>
      </rPr>
      <t>PJ,CG,k,p</t>
    </r>
    <phoneticPr fontId="2"/>
  </si>
  <si>
    <r>
      <t xml:space="preserve">The amount of electricity generated in the project factory </t>
    </r>
    <r>
      <rPr>
        <i/>
        <sz val="11"/>
        <rFont val="Arial"/>
        <family val="2"/>
      </rPr>
      <t>k</t>
    </r>
    <r>
      <rPr>
        <sz val="11"/>
        <rFont val="Arial"/>
        <family val="2"/>
      </rPr>
      <t xml:space="preserve"> during the monitoring period </t>
    </r>
    <r>
      <rPr>
        <i/>
        <sz val="11"/>
        <rFont val="Arial"/>
        <family val="2"/>
      </rPr>
      <t>p</t>
    </r>
    <phoneticPr fontId="2"/>
  </si>
  <si>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</si>
  <si>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</si>
  <si>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elec,k</t>
    </r>
    <phoneticPr fontId="2"/>
  </si>
  <si>
    <r>
      <t>[For grid electricity]
CO</t>
    </r>
    <r>
      <rPr>
        <vertAlign val="subscript"/>
        <sz val="11"/>
        <rFont val="Arial"/>
        <family val="2"/>
      </rPr>
      <t>2</t>
    </r>
    <r>
      <rPr>
        <sz val="11"/>
        <rFont val="Arial"/>
        <family val="2"/>
      </rPr>
      <t xml:space="preserve"> emission factor for electricity consumed in the project factory </t>
    </r>
    <r>
      <rPr>
        <i/>
        <sz val="11"/>
        <rFont val="Arial"/>
        <family val="2"/>
      </rPr>
      <t>k</t>
    </r>
    <phoneticPr fontId="2"/>
  </si>
  <si>
    <r>
      <t>tCO</t>
    </r>
    <r>
      <rPr>
        <vertAlign val="subscript"/>
        <sz val="11"/>
        <rFont val="Arial"/>
        <family val="2"/>
      </rPr>
      <t>2</t>
    </r>
    <r>
      <rPr>
        <sz val="11"/>
        <rFont val="Arial"/>
        <family val="2"/>
      </rPr>
      <t>/MWh</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</si>
  <si>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</si>
  <si>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Specification of the captive power generation system provided by the manufacturer.
CO</t>
    </r>
    <r>
      <rPr>
        <vertAlign val="subscript"/>
        <sz val="11"/>
        <rFont val="Arial"/>
        <family val="2"/>
      </rPr>
      <t>2</t>
    </r>
    <r>
      <rPr>
        <sz val="11"/>
        <rFont val="Arial"/>
        <family val="2"/>
      </rPr>
      <t xml:space="preserve"> emission factor of the fossil fuel type used in the captive power generation system.</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</si>
  <si>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</si>
  <si>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Generated and supplied electricity by the captive power generation system.
Fuel amount consumed by the captive power generation system.
Net calorific value and CO</t>
    </r>
    <r>
      <rPr>
        <vertAlign val="subscript"/>
        <sz val="11"/>
        <rFont val="Arial"/>
        <family val="2"/>
      </rPr>
      <t>2</t>
    </r>
    <r>
      <rPr>
        <sz val="11"/>
        <rFont val="Arial"/>
        <family val="2"/>
      </rPr>
      <t xml:space="preserve"> emission factor of the fuel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</si>
  <si>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In case the captive electricity generation system meets all of the following conditions;</t>
    </r>
    <r>
      <rPr>
        <sz val="11"/>
        <rFont val="Arial"/>
        <family val="2"/>
      </rPr>
      <t xml:space="preserve">
</t>
    </r>
    <r>
      <rPr>
        <b/>
        <sz val="11"/>
        <rFont val="Arial"/>
        <family val="2"/>
      </rPr>
      <t xml:space="preserve"> - The system is non-renewable generation system
 - Electricity generation capacity of the system is less than or equal to 15 MW</t>
    </r>
    <phoneticPr fontId="2"/>
  </si>
  <si>
    <r>
      <t>EF</t>
    </r>
    <r>
      <rPr>
        <vertAlign val="subscript"/>
        <sz val="11"/>
        <rFont val="Arial"/>
        <family val="2"/>
      </rPr>
      <t>fuel,k</t>
    </r>
    <phoneticPr fontId="2"/>
  </si>
  <si>
    <r>
      <t>CO</t>
    </r>
    <r>
      <rPr>
        <vertAlign val="subscript"/>
        <sz val="11"/>
        <rFont val="Arial"/>
        <family val="2"/>
      </rPr>
      <t>2</t>
    </r>
    <r>
      <rPr>
        <sz val="11"/>
        <rFont val="Arial"/>
        <family val="2"/>
      </rPr>
      <t xml:space="preserve"> emission factor for fuel applicable to the project factory </t>
    </r>
    <r>
      <rPr>
        <i/>
        <sz val="11"/>
        <rFont val="Arial"/>
        <family val="2"/>
      </rPr>
      <t>k</t>
    </r>
    <phoneticPr fontId="2"/>
  </si>
  <si>
    <r>
      <t>tCO</t>
    </r>
    <r>
      <rPr>
        <vertAlign val="subscript"/>
        <sz val="11"/>
        <rFont val="Arial"/>
        <family val="2"/>
      </rPr>
      <t>2</t>
    </r>
    <r>
      <rPr>
        <sz val="11"/>
        <rFont val="Arial"/>
        <family val="2"/>
      </rPr>
      <t>/GJ</t>
    </r>
    <phoneticPr fontId="2"/>
  </si>
  <si>
    <r>
      <t>η</t>
    </r>
    <r>
      <rPr>
        <vertAlign val="subscript"/>
        <sz val="11"/>
        <rFont val="Arial"/>
        <family val="2"/>
      </rPr>
      <t>elec,CG,k</t>
    </r>
    <phoneticPr fontId="2"/>
  </si>
  <si>
    <r>
      <t xml:space="preserve">Power generation efficiency of the captive power generation system in the project factory </t>
    </r>
    <r>
      <rPr>
        <i/>
        <sz val="11"/>
        <rFont val="Arial"/>
        <family val="2"/>
      </rPr>
      <t xml:space="preserve">k </t>
    </r>
    <phoneticPr fontId="2"/>
  </si>
  <si>
    <r>
      <t>NCV</t>
    </r>
    <r>
      <rPr>
        <vertAlign val="subscript"/>
        <sz val="11"/>
        <rFont val="Arial"/>
        <family val="2"/>
      </rPr>
      <t>fuel,CG,k</t>
    </r>
    <phoneticPr fontId="2"/>
  </si>
  <si>
    <r>
      <t xml:space="preserve">Net calorific value of fuel consumed by the captive power generation system in the project factory </t>
    </r>
    <r>
      <rPr>
        <i/>
        <sz val="11"/>
        <rFont val="Arial"/>
        <family val="2"/>
      </rPr>
      <t>k</t>
    </r>
    <phoneticPr fontId="2"/>
  </si>
  <si>
    <r>
      <t>EF</t>
    </r>
    <r>
      <rPr>
        <vertAlign val="subscript"/>
        <sz val="11"/>
        <rFont val="Arial"/>
        <family val="2"/>
      </rPr>
      <t>fuel,CG,k</t>
    </r>
    <phoneticPr fontId="2"/>
  </si>
  <si>
    <r>
      <t>CO</t>
    </r>
    <r>
      <rPr>
        <vertAlign val="subscript"/>
        <sz val="11"/>
        <rFont val="Arial"/>
        <family val="2"/>
      </rPr>
      <t>2</t>
    </r>
    <r>
      <rPr>
        <sz val="11"/>
        <rFont val="Arial"/>
        <family val="2"/>
      </rPr>
      <t xml:space="preserve"> emission factor for fuel consumed by the captive power generation system in the project factory </t>
    </r>
    <r>
      <rPr>
        <i/>
        <sz val="11"/>
        <rFont val="Arial"/>
        <family val="2"/>
      </rPr>
      <t>k</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</si>
  <si>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</si>
  <si>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</si>
  <si>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</si>
  <si>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11"/>
  </si>
  <si>
    <r>
      <t xml:space="preserve">Project-specific parameters to be fixed </t>
    </r>
    <r>
      <rPr>
        <b/>
        <i/>
        <sz val="11"/>
        <color theme="0"/>
        <rFont val="Arial"/>
        <family val="2"/>
      </rPr>
      <t>ex ante</t>
    </r>
    <phoneticPr fontId="11"/>
  </si>
  <si>
    <r>
      <rPr>
        <b/>
        <i/>
        <sz val="11"/>
        <color theme="0"/>
        <rFont val="Arial"/>
        <family val="2"/>
      </rPr>
      <t>Ex-ante</t>
    </r>
    <r>
      <rPr>
        <b/>
        <sz val="11"/>
        <color theme="0"/>
        <rFont val="Arial"/>
        <family val="2"/>
      </rPr>
      <t xml:space="preserve"> estimation of emissions</t>
    </r>
    <phoneticPr fontId="11"/>
  </si>
  <si>
    <r>
      <t xml:space="preserve">Capacity of lead acid battery type </t>
    </r>
    <r>
      <rPr>
        <i/>
        <sz val="11"/>
        <rFont val="Arial"/>
        <family val="2"/>
      </rPr>
      <t>i</t>
    </r>
    <phoneticPr fontId="2"/>
  </si>
  <si>
    <r>
      <t>[For captive electricity]
CO</t>
    </r>
    <r>
      <rPr>
        <vertAlign val="subscript"/>
        <sz val="11"/>
        <rFont val="Arial"/>
        <family val="2"/>
      </rPr>
      <t>2</t>
    </r>
    <r>
      <rPr>
        <sz val="11"/>
        <rFont val="Arial"/>
        <family val="2"/>
      </rPr>
      <t xml:space="preserve"> emission factor for consumed electricity  in the project factory </t>
    </r>
    <r>
      <rPr>
        <i/>
        <sz val="11"/>
        <rFont val="Arial"/>
        <family val="2"/>
      </rPr>
      <t xml:space="preserve">k
</t>
    </r>
    <r>
      <rPr>
        <b/>
        <i/>
        <sz val="11"/>
        <rFont val="Arial"/>
        <family val="2"/>
      </rPr>
      <t>In case the captive electricity generation system meets all of the following conditions;
 - The system is non-renewable generation system
 - Electricity generation capacity of the system is less than or equal to 15 MW</t>
    </r>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</si>
  <si>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</si>
  <si>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</si>
  <si>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</si>
  <si>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</si>
  <si>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</si>
  <si>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</si>
  <si>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</si>
  <si>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Monitoring Structure Sheet [Attachment to Project Design Document]</t>
    <phoneticPr fontId="2"/>
  </si>
  <si>
    <t>Responsible personnel</t>
  </si>
  <si>
    <t>Role</t>
    <phoneticPr fontId="2"/>
  </si>
  <si>
    <t>Input on "MRS
(input_separate)"</t>
  </si>
  <si>
    <t>for Option b) of EFelec,k
Input on "MRS
(input_separate)"</t>
  </si>
  <si>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</si>
  <si>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</si>
  <si>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</si>
  <si>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</si>
  <si>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</si>
  <si>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</si>
  <si>
    <t>(k)</t>
    <phoneticPr fontId="2"/>
  </si>
  <si>
    <t>Monitoring Period</t>
    <phoneticPr fontId="29"/>
  </si>
  <si>
    <t>Monitored Values</t>
    <phoneticPr fontId="2"/>
  </si>
  <si>
    <r>
      <t xml:space="preserve">Parameters monitored </t>
    </r>
    <r>
      <rPr>
        <b/>
        <i/>
        <sz val="11"/>
        <color theme="0"/>
        <rFont val="Arial"/>
        <family val="2"/>
      </rPr>
      <t>ex post</t>
    </r>
    <phoneticPr fontId="11"/>
  </si>
  <si>
    <r>
      <t xml:space="preserve">Project-specific parameters fixed </t>
    </r>
    <r>
      <rPr>
        <b/>
        <i/>
        <sz val="11"/>
        <color theme="0"/>
        <rFont val="Arial"/>
        <family val="2"/>
      </rPr>
      <t>ex ante</t>
    </r>
    <phoneticPr fontId="11"/>
  </si>
  <si>
    <r>
      <rPr>
        <b/>
        <i/>
        <sz val="11"/>
        <color theme="0"/>
        <rFont val="Arial"/>
        <family val="2"/>
      </rPr>
      <t>Ex-post</t>
    </r>
    <r>
      <rPr>
        <b/>
        <sz val="11"/>
        <color theme="0"/>
        <rFont val="Arial"/>
        <family val="2"/>
      </rPr>
      <t xml:space="preserve"> calculation of emissions</t>
    </r>
    <phoneticPr fontId="11"/>
  </si>
  <si>
    <r>
      <t xml:space="preserve">Parameters  monitored </t>
    </r>
    <r>
      <rPr>
        <b/>
        <i/>
        <sz val="11"/>
        <color theme="0"/>
        <rFont val="Arial"/>
        <family val="2"/>
      </rPr>
      <t>ex post</t>
    </r>
    <phoneticPr fontId="11"/>
  </si>
  <si>
    <r>
      <t xml:space="preserve">Project-specific parameters fixed </t>
    </r>
    <r>
      <rPr>
        <b/>
        <i/>
        <sz val="11"/>
        <color theme="0"/>
        <rFont val="Arial"/>
        <family val="2"/>
      </rPr>
      <t>ex ante</t>
    </r>
    <phoneticPr fontId="11"/>
  </si>
  <si>
    <r>
      <rPr>
        <b/>
        <i/>
        <sz val="11"/>
        <color theme="0"/>
        <rFont val="Arial"/>
        <family val="2"/>
      </rPr>
      <t>Ex-post</t>
    </r>
    <r>
      <rPr>
        <b/>
        <sz val="11"/>
        <color theme="0"/>
        <rFont val="Arial"/>
        <family val="2"/>
      </rPr>
      <t xml:space="preserve"> calculation of emissions</t>
    </r>
    <phoneticPr fontId="11"/>
  </si>
  <si>
    <t>Monitored values</t>
    <phoneticPr fontId="11"/>
  </si>
  <si>
    <r>
      <t>EC</t>
    </r>
    <r>
      <rPr>
        <strike/>
        <vertAlign val="subscript"/>
        <sz val="11"/>
        <color rgb="FFFF0000"/>
        <rFont val="Arial"/>
        <family val="2"/>
      </rPr>
      <t>PJ,k,p</t>
    </r>
    <phoneticPr fontId="2"/>
  </si>
  <si>
    <r>
      <t xml:space="preserve">Electricity consumption by the container formation facilities including chillier and cooling tower in the project factory </t>
    </r>
    <r>
      <rPr>
        <i/>
        <strike/>
        <sz val="11"/>
        <color rgb="FFFF0000"/>
        <rFont val="Arial"/>
        <family val="2"/>
      </rPr>
      <t>k</t>
    </r>
    <r>
      <rPr>
        <strike/>
        <sz val="11"/>
        <color rgb="FFFF0000"/>
        <rFont val="Arial"/>
        <family val="2"/>
      </rPr>
      <t xml:space="preserve"> during the period </t>
    </r>
    <r>
      <rPr>
        <i/>
        <strike/>
        <sz val="11"/>
        <color rgb="FFFF0000"/>
        <rFont val="Arial"/>
        <family val="2"/>
      </rPr>
      <t>p</t>
    </r>
    <phoneticPr fontId="2"/>
  </si>
  <si>
    <r>
      <t>RE</t>
    </r>
    <r>
      <rPr>
        <vertAlign val="subscript"/>
        <sz val="11"/>
        <rFont val="Arial"/>
        <family val="2"/>
      </rPr>
      <t>i,</t>
    </r>
    <r>
      <rPr>
        <vertAlign val="subscript"/>
        <sz val="11"/>
        <color rgb="FFFF0000"/>
        <rFont val="Arial"/>
        <family val="2"/>
      </rPr>
      <t>k,</t>
    </r>
    <r>
      <rPr>
        <vertAlign val="subscript"/>
        <sz val="11"/>
        <rFont val="Arial"/>
        <family val="2"/>
      </rPr>
      <t>p</t>
    </r>
    <phoneticPr fontId="2"/>
  </si>
  <si>
    <r>
      <t xml:space="preserve">Reference emissions to produce lead acid battery type </t>
    </r>
    <r>
      <rPr>
        <i/>
        <sz val="11"/>
        <rFont val="Arial"/>
        <family val="2"/>
      </rPr>
      <t>i</t>
    </r>
    <r>
      <rPr>
        <sz val="11"/>
        <rFont val="Arial"/>
        <family val="2"/>
      </rPr>
      <t xml:space="preserve"> </t>
    </r>
    <r>
      <rPr>
        <sz val="11"/>
        <color rgb="FFFF0000"/>
        <rFont val="Arial"/>
        <family val="2"/>
      </rPr>
      <t xml:space="preserve">in the project factory </t>
    </r>
    <r>
      <rPr>
        <i/>
        <sz val="11"/>
        <color rgb="FFFF0000"/>
        <rFont val="Arial"/>
        <family val="2"/>
      </rPr>
      <t>k</t>
    </r>
    <r>
      <rPr>
        <sz val="11"/>
        <rFont val="Arial"/>
        <family val="2"/>
      </rPr>
      <t xml:space="preserve"> during the period </t>
    </r>
    <r>
      <rPr>
        <i/>
        <sz val="11"/>
        <rFont val="Arial"/>
        <family val="2"/>
      </rPr>
      <t>p</t>
    </r>
    <phoneticPr fontId="11"/>
  </si>
  <si>
    <r>
      <t>EC</t>
    </r>
    <r>
      <rPr>
        <strike/>
        <vertAlign val="subscript"/>
        <sz val="11"/>
        <color rgb="FFFF0000"/>
        <rFont val="Arial"/>
        <family val="2"/>
      </rPr>
      <t>PJ,k,p</t>
    </r>
    <phoneticPr fontId="2"/>
  </si>
  <si>
    <r>
      <t xml:space="preserve">Electricity consumption by the container formation facilities in the project factory </t>
    </r>
    <r>
      <rPr>
        <i/>
        <strike/>
        <sz val="11"/>
        <color rgb="FFFF0000"/>
        <rFont val="Arial"/>
        <family val="2"/>
      </rPr>
      <t>k</t>
    </r>
    <r>
      <rPr>
        <strike/>
        <sz val="11"/>
        <color rgb="FFFF0000"/>
        <rFont val="Arial"/>
        <family val="2"/>
      </rPr>
      <t xml:space="preserve"> during the period </t>
    </r>
    <r>
      <rPr>
        <i/>
        <strike/>
        <sz val="11"/>
        <color rgb="FFFF0000"/>
        <rFont val="Arial"/>
        <family val="2"/>
      </rPr>
      <t>p</t>
    </r>
    <phoneticPr fontId="2"/>
  </si>
  <si>
    <r>
      <t xml:space="preserve">Project emissions </t>
    </r>
    <r>
      <rPr>
        <sz val="11"/>
        <color rgb="FFFF0000"/>
        <rFont val="Arial"/>
        <family val="2"/>
      </rPr>
      <t xml:space="preserve">in the project factory </t>
    </r>
    <r>
      <rPr>
        <i/>
        <sz val="11"/>
        <color rgb="FFFF0000"/>
        <rFont val="Arial"/>
        <family val="2"/>
      </rPr>
      <t>k</t>
    </r>
    <r>
      <rPr>
        <sz val="11"/>
        <color rgb="FFFF0000"/>
        <rFont val="Arial"/>
        <family val="2"/>
      </rPr>
      <t xml:space="preserve"> </t>
    </r>
    <r>
      <rPr>
        <strike/>
        <sz val="11"/>
        <color rgb="FFFF0000"/>
        <rFont val="Arial"/>
        <family val="2"/>
      </rPr>
      <t xml:space="preserve">of the project displacement ventilation air conditioning unit </t>
    </r>
    <r>
      <rPr>
        <i/>
        <strike/>
        <sz val="11"/>
        <color rgb="FFFF0000"/>
        <rFont val="Arial"/>
        <family val="2"/>
      </rPr>
      <t>i</t>
    </r>
    <r>
      <rPr>
        <sz val="11"/>
        <rFont val="Arial"/>
        <family val="2"/>
      </rPr>
      <t xml:space="preserve"> during the period </t>
    </r>
    <r>
      <rPr>
        <i/>
        <sz val="11"/>
        <rFont val="Arial"/>
        <family val="2"/>
      </rPr>
      <t>p</t>
    </r>
    <phoneticPr fontId="11"/>
  </si>
  <si>
    <r>
      <t>PE</t>
    </r>
    <r>
      <rPr>
        <strike/>
        <vertAlign val="subscript"/>
        <sz val="11"/>
        <color rgb="FFFF0000"/>
        <rFont val="Arial"/>
        <family val="2"/>
      </rPr>
      <t>i</t>
    </r>
    <r>
      <rPr>
        <vertAlign val="subscript"/>
        <sz val="11"/>
        <color rgb="FFFF0000"/>
        <rFont val="Arial"/>
        <family val="2"/>
      </rPr>
      <t>k</t>
    </r>
    <r>
      <rPr>
        <vertAlign val="subscript"/>
        <sz val="11"/>
        <rFont val="Arial"/>
        <family val="2"/>
      </rPr>
      <t>,p</t>
    </r>
    <phoneticPr fontId="11"/>
  </si>
  <si>
    <r>
      <t>Monitoring Spreadsheet: JCM_VN_AM009_</t>
    </r>
    <r>
      <rPr>
        <sz val="11"/>
        <color rgb="FFFF0000"/>
        <rFont val="Arial"/>
        <family val="2"/>
      </rPr>
      <t>ver01.1</t>
    </r>
    <phoneticPr fontId="2"/>
  </si>
  <si>
    <r>
      <t>EC</t>
    </r>
    <r>
      <rPr>
        <strike/>
        <vertAlign val="subscript"/>
        <sz val="11"/>
        <color rgb="FFFF0000"/>
        <rFont val="Arial"/>
        <family val="2"/>
      </rPr>
      <t>PJ,k,p</t>
    </r>
    <phoneticPr fontId="2"/>
  </si>
  <si>
    <r>
      <t xml:space="preserve">Electricity consumption by the container formation facilities including chillier and cooling tower in the project factory </t>
    </r>
    <r>
      <rPr>
        <i/>
        <strike/>
        <sz val="11"/>
        <color rgb="FFFF0000"/>
        <rFont val="Arial"/>
        <family val="2"/>
      </rPr>
      <t>k</t>
    </r>
    <r>
      <rPr>
        <strike/>
        <sz val="11"/>
        <color rgb="FFFF0000"/>
        <rFont val="Arial"/>
        <family val="2"/>
      </rPr>
      <t xml:space="preserve"> during the period </t>
    </r>
    <r>
      <rPr>
        <i/>
        <strike/>
        <sz val="11"/>
        <color rgb="FFFF0000"/>
        <rFont val="Arial"/>
        <family val="2"/>
      </rPr>
      <t>p</t>
    </r>
    <phoneticPr fontId="2"/>
  </si>
  <si>
    <r>
      <t>EC</t>
    </r>
    <r>
      <rPr>
        <strike/>
        <vertAlign val="subscript"/>
        <sz val="11"/>
        <color rgb="FFFF0000"/>
        <rFont val="Arial"/>
        <family val="2"/>
      </rPr>
      <t>PJ,k,p</t>
    </r>
    <phoneticPr fontId="2"/>
  </si>
  <si>
    <r>
      <t xml:space="preserve">Electricity consumption by the container formation facilities in the project factory </t>
    </r>
    <r>
      <rPr>
        <i/>
        <strike/>
        <sz val="11"/>
        <color rgb="FFFF0000"/>
        <rFont val="Arial"/>
        <family val="2"/>
      </rPr>
      <t>k</t>
    </r>
    <r>
      <rPr>
        <strike/>
        <sz val="11"/>
        <color rgb="FFFF0000"/>
        <rFont val="Arial"/>
        <family val="2"/>
      </rPr>
      <t xml:space="preserve"> during the period </t>
    </r>
    <r>
      <rPr>
        <i/>
        <strike/>
        <sz val="11"/>
        <color rgb="FFFF0000"/>
        <rFont val="Arial"/>
        <family val="2"/>
      </rPr>
      <t>p</t>
    </r>
    <phoneticPr fontId="2"/>
  </si>
  <si>
    <r>
      <t>RE</t>
    </r>
    <r>
      <rPr>
        <vertAlign val="subscript"/>
        <sz val="11"/>
        <rFont val="Arial"/>
        <family val="2"/>
      </rPr>
      <t>i,</t>
    </r>
    <r>
      <rPr>
        <vertAlign val="subscript"/>
        <sz val="11"/>
        <color rgb="FFFF0000"/>
        <rFont val="Arial"/>
        <family val="2"/>
      </rPr>
      <t>k,</t>
    </r>
    <r>
      <rPr>
        <vertAlign val="subscript"/>
        <sz val="11"/>
        <rFont val="Arial"/>
        <family val="2"/>
      </rPr>
      <t>p</t>
    </r>
    <phoneticPr fontId="2"/>
  </si>
  <si>
    <r>
      <t xml:space="preserve">Reference emissions to produce lead acid battery type </t>
    </r>
    <r>
      <rPr>
        <i/>
        <sz val="11"/>
        <rFont val="Arial"/>
        <family val="2"/>
      </rPr>
      <t>i</t>
    </r>
    <r>
      <rPr>
        <sz val="11"/>
        <rFont val="Arial"/>
        <family val="2"/>
      </rPr>
      <t xml:space="preserve"> </t>
    </r>
    <r>
      <rPr>
        <sz val="11"/>
        <color rgb="FFFF0000"/>
        <rFont val="Arial"/>
        <family val="2"/>
      </rPr>
      <t>in the project factory k</t>
    </r>
    <r>
      <rPr>
        <sz val="11"/>
        <rFont val="Arial"/>
        <family val="2"/>
      </rPr>
      <t xml:space="preserve"> during the period </t>
    </r>
    <r>
      <rPr>
        <i/>
        <sz val="11"/>
        <rFont val="Arial"/>
        <family val="2"/>
      </rPr>
      <t>p</t>
    </r>
    <phoneticPr fontId="11"/>
  </si>
  <si>
    <r>
      <t>PE</t>
    </r>
    <r>
      <rPr>
        <strike/>
        <vertAlign val="subscript"/>
        <sz val="11"/>
        <color rgb="FFFF0000"/>
        <rFont val="Arial"/>
        <family val="2"/>
      </rPr>
      <t>i,</t>
    </r>
    <r>
      <rPr>
        <vertAlign val="subscript"/>
        <sz val="11"/>
        <color rgb="FFFF0000"/>
        <rFont val="Arial"/>
        <family val="2"/>
      </rPr>
      <t>k</t>
    </r>
    <r>
      <rPr>
        <vertAlign val="subscript"/>
        <sz val="11"/>
        <rFont val="Arial"/>
        <family val="2"/>
      </rPr>
      <t>,p</t>
    </r>
    <phoneticPr fontId="11"/>
  </si>
  <si>
    <r>
      <t xml:space="preserve">Project emissions </t>
    </r>
    <r>
      <rPr>
        <sz val="11"/>
        <color rgb="FFFF0000"/>
        <rFont val="Arial"/>
        <family val="2"/>
      </rPr>
      <t xml:space="preserve">in the project factory </t>
    </r>
    <r>
      <rPr>
        <i/>
        <sz val="11"/>
        <color rgb="FFFF0000"/>
        <rFont val="Arial"/>
        <family val="2"/>
      </rPr>
      <t>k</t>
    </r>
    <r>
      <rPr>
        <sz val="11"/>
        <color rgb="FFFF0000"/>
        <rFont val="Arial"/>
        <family val="2"/>
      </rPr>
      <t xml:space="preserve"> </t>
    </r>
    <r>
      <rPr>
        <strike/>
        <sz val="11"/>
        <color rgb="FFFF0000"/>
        <rFont val="Arial"/>
        <family val="2"/>
      </rPr>
      <t xml:space="preserve">of the project displacement ventilation air conditioning unit </t>
    </r>
    <r>
      <rPr>
        <i/>
        <strike/>
        <sz val="11"/>
        <color rgb="FFFF0000"/>
        <rFont val="Arial"/>
        <family val="2"/>
      </rPr>
      <t>i</t>
    </r>
    <r>
      <rPr>
        <sz val="11"/>
        <rFont val="Arial"/>
        <family val="2"/>
      </rPr>
      <t xml:space="preserve"> during the period </t>
    </r>
    <r>
      <rPr>
        <i/>
        <sz val="11"/>
        <rFont val="Arial"/>
        <family val="2"/>
      </rPr>
      <t>p</t>
    </r>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</si>
</sst>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Red]\-#,##0.0"/>
    <numFmt numFmtId="177" formatCode="#,##0.000_ ;[Red]\-#,##0.000\ "/>
    <numFmt numFmtId="178" formatCode="#,##0.0_);[Red]\(#,##0.0\)"/>
    <numFmt numFmtId="179" formatCode="#,##0_ ;[Red]\-#,##0\ "/>
    <numFmt numFmtId="180" formatCode="#,##0.00_ "/>
    <numFmt numFmtId="181" formatCode="#,##0.0_ ;[Red]\-#,##0.0\ "/>
    <numFmt numFmtId="182" formatCode="#,##0.000_ "/>
    <numFmt numFmtId="183" formatCode="#,##0.00_ ;[Red]\-#,##0.00\ "/>
  </numFmts>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vertAlign val="subscript"/>
      <sz val="11"/>
      <name val="Arial"/>
      <family val="2"/>
    </font>
    <font>
      <sz val="6"/>
      <name val="ＭＳ Ｐゴシック"/>
      <family val="3"/>
      <charset val="128"/>
      <scheme val="minor"/>
    </font>
    <font>
      <sz val="11"/>
      <color theme="1"/>
      <name val="Arial"/>
      <family val="2"/>
    </font>
    <font>
      <b/>
      <sz val="11"/>
      <color theme="0"/>
      <name val="Arial"/>
      <family val="2"/>
    </font>
    <font>
      <b/>
      <i/>
      <sz val="11"/>
      <color theme="0"/>
      <name val="Arial"/>
      <family val="2"/>
    </font>
    <font>
      <b/>
      <sz val="11"/>
      <color theme="1"/>
      <name val="Arial"/>
      <family val="2"/>
    </font>
    <font>
      <sz val="11"/>
      <color theme="0"/>
      <name val="Arial"/>
      <family val="2"/>
    </font>
    <font>
      <i/>
      <sz val="11"/>
      <name val="Arial"/>
      <family val="2"/>
    </font>
    <font>
      <b/>
      <sz val="11"/>
      <name val="Arial"/>
      <family val="2"/>
    </font>
    <font>
      <sz val="12"/>
      <color theme="1"/>
      <name val="Arial"/>
      <family val="2"/>
    </font>
    <font>
      <sz val="11"/>
      <color rgb="FFFF0000"/>
      <name val="Arial"/>
      <family val="3"/>
      <charset val="128"/>
    </font>
    <font>
      <sz val="11"/>
      <color rgb="FFFF0000"/>
      <name val="Arial"/>
      <family val="2"/>
    </font>
    <font>
      <b/>
      <sz val="12"/>
      <color theme="0"/>
      <name val="Arial"/>
      <family val="2"/>
    </font>
    <font>
      <b/>
      <i/>
      <sz val="11"/>
      <color indexed="8"/>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sz val="11"/>
      <color indexed="10"/>
      <name val="Arial"/>
      <family val="2"/>
    </font>
    <font>
      <b/>
      <i/>
      <sz val="11"/>
      <name val="Arial"/>
      <family val="2"/>
    </font>
    <font>
      <sz val="6"/>
      <name val="ＭＳ Ｐゴシック"/>
      <family val="2"/>
      <charset val="128"/>
      <scheme val="minor"/>
    </font>
    <font>
      <strike/>
      <sz val="11"/>
      <color rgb="FFFF0000"/>
      <name val="Arial"/>
      <family val="2"/>
    </font>
    <font>
      <strike/>
      <vertAlign val="subscript"/>
      <sz val="11"/>
      <color rgb="FFFF0000"/>
      <name val="Arial"/>
      <family val="2"/>
    </font>
    <font>
      <i/>
      <strike/>
      <sz val="11"/>
      <color rgb="FFFF0000"/>
      <name val="Arial"/>
      <family val="2"/>
    </font>
    <font>
      <vertAlign val="subscript"/>
      <sz val="11"/>
      <color rgb="FFFF0000"/>
      <name val="Arial"/>
      <family val="2"/>
    </font>
    <font>
      <i/>
      <sz val="11"/>
      <color rgb="FFFF0000"/>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rgb="FFC5D9F1"/>
        <bgColor indexed="64"/>
      </patternFill>
    </fill>
    <fill>
      <patternFill patternType="solid">
        <fgColor rgb="FF16365C"/>
        <bgColor indexed="64"/>
      </patternFill>
    </fill>
    <fill>
      <patternFill patternType="solid">
        <fgColor theme="5" tint="0.799981688894314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theme="1" tint="0.34998626667073579"/>
      </left>
      <right style="thin">
        <color indexed="23"/>
      </right>
      <top style="thin">
        <color indexed="23"/>
      </top>
      <bottom/>
      <diagonal/>
    </border>
    <border>
      <left style="thin">
        <color indexed="23"/>
      </left>
      <right/>
      <top style="thin">
        <color indexed="23"/>
      </top>
      <bottom/>
      <diagonal/>
    </border>
    <border>
      <left style="thin">
        <color theme="1" tint="0.34998626667073579"/>
      </left>
      <right style="thin">
        <color theme="1" tint="0.34998626667073579"/>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1" xfId="0" applyFont="1" applyFill="1" applyBorder="1">
      <alignment vertical="center"/>
    </xf>
    <xf numFmtId="0" fontId="3" fillId="6" borderId="10" xfId="0" applyFont="1" applyFill="1" applyBorder="1">
      <alignment vertical="center"/>
    </xf>
    <xf numFmtId="0" fontId="3"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7" fillId="0" borderId="6" xfId="0" applyFont="1" applyBorder="1" applyProtection="1">
      <alignment vertical="center"/>
      <protection locked="0"/>
    </xf>
    <xf numFmtId="0" fontId="3" fillId="0" borderId="17" xfId="0" applyFont="1" applyBorder="1" applyAlignment="1">
      <alignment horizontal="center" vertical="center"/>
    </xf>
    <xf numFmtId="0" fontId="3" fillId="0" borderId="0" xfId="0" applyFont="1" applyProtection="1">
      <alignment vertical="center"/>
    </xf>
    <xf numFmtId="0" fontId="21" fillId="0" borderId="0" xfId="0" applyFont="1" applyFill="1" applyBorder="1" applyProtection="1">
      <alignment vertical="center"/>
    </xf>
    <xf numFmtId="0" fontId="8" fillId="3" borderId="0" xfId="0" applyFont="1" applyFill="1" applyAlignment="1">
      <alignment vertical="center"/>
    </xf>
    <xf numFmtId="0" fontId="7" fillId="5"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vertical="center" wrapText="1"/>
    </xf>
    <xf numFmtId="0" fontId="7" fillId="5" borderId="3" xfId="0" applyFont="1" applyFill="1" applyBorder="1" applyAlignment="1" applyProtection="1">
      <alignment vertical="center" wrapText="1"/>
    </xf>
    <xf numFmtId="0" fontId="7" fillId="5" borderId="1" xfId="0" quotePrefix="1" applyFont="1" applyFill="1" applyBorder="1" applyAlignment="1" applyProtection="1">
      <alignment horizontal="center" vertical="center" wrapText="1"/>
    </xf>
    <xf numFmtId="0" fontId="7" fillId="0" borderId="0" xfId="0" applyFont="1">
      <alignment vertical="center"/>
    </xf>
    <xf numFmtId="176" fontId="7" fillId="9" borderId="6" xfId="1" applyNumberFormat="1" applyFont="1" applyFill="1" applyBorder="1" applyAlignment="1">
      <alignment horizontal="center" vertical="center"/>
    </xf>
    <xf numFmtId="0" fontId="7" fillId="9" borderId="9" xfId="0" applyFont="1" applyFill="1" applyBorder="1" applyAlignment="1">
      <alignment horizontal="center" vertical="center"/>
    </xf>
    <xf numFmtId="40" fontId="7" fillId="9" borderId="6" xfId="1" applyNumberFormat="1" applyFont="1" applyFill="1" applyBorder="1" applyAlignment="1">
      <alignment horizontal="center"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0" fontId="7" fillId="5" borderId="1" xfId="0" applyFont="1" applyFill="1" applyBorder="1" applyAlignment="1" applyProtection="1">
      <alignment vertical="center"/>
    </xf>
    <xf numFmtId="0" fontId="7" fillId="0" borderId="18" xfId="0" quotePrefix="1" applyFont="1" applyFill="1" applyBorder="1" applyAlignment="1" applyProtection="1">
      <alignment vertical="center" wrapText="1"/>
      <protection locked="0"/>
    </xf>
    <xf numFmtId="0" fontId="7" fillId="5" borderId="1" xfId="0" applyFont="1" applyFill="1" applyBorder="1" applyAlignment="1" applyProtection="1">
      <alignment horizontal="left" vertical="center"/>
    </xf>
    <xf numFmtId="0" fontId="7" fillId="5" borderId="1" xfId="0" quotePrefix="1" applyFont="1" applyFill="1" applyBorder="1" applyAlignment="1" applyProtection="1">
      <alignment vertical="center" wrapText="1"/>
    </xf>
    <xf numFmtId="0" fontId="5" fillId="0" borderId="0" xfId="0" applyFont="1">
      <alignment vertical="center"/>
    </xf>
    <xf numFmtId="0" fontId="3" fillId="0" borderId="0" xfId="0" applyFont="1" applyFill="1" applyBorder="1" applyAlignment="1">
      <alignment horizontal="center" vertical="center"/>
    </xf>
    <xf numFmtId="0" fontId="3" fillId="0" borderId="7" xfId="0" applyFont="1" applyBorder="1">
      <alignment vertical="center"/>
    </xf>
    <xf numFmtId="0" fontId="3" fillId="0" borderId="7" xfId="0" applyFont="1" applyBorder="1" applyAlignment="1">
      <alignment horizontal="center"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0" fontId="7" fillId="0" borderId="1" xfId="0" applyFont="1" applyFill="1" applyBorder="1" applyAlignment="1" applyProtection="1">
      <alignment horizontal="center" vertical="center" wrapText="1"/>
      <protection locked="0"/>
    </xf>
    <xf numFmtId="38" fontId="7" fillId="2" borderId="1" xfId="1" applyFont="1" applyFill="1" applyBorder="1" applyAlignment="1" applyProtection="1">
      <alignment vertical="center" wrapText="1"/>
      <protection locked="0"/>
    </xf>
    <xf numFmtId="38" fontId="7" fillId="2" borderId="1" xfId="1" quotePrefix="1" applyFont="1" applyFill="1" applyBorder="1" applyAlignment="1" applyProtection="1">
      <alignment vertical="center" wrapText="1"/>
      <protection locked="0"/>
    </xf>
    <xf numFmtId="0" fontId="3" fillId="0" borderId="0" xfId="0" applyFont="1" applyAlignment="1" applyProtection="1">
      <alignment horizontal="right" vertical="center"/>
    </xf>
    <xf numFmtId="0" fontId="22"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Protection="1">
      <alignment vertical="center"/>
    </xf>
    <xf numFmtId="38" fontId="7" fillId="7" borderId="1" xfId="1" applyFont="1" applyFill="1" applyBorder="1" applyAlignment="1" applyProtection="1">
      <alignment horizontal="center" vertical="center"/>
    </xf>
    <xf numFmtId="0" fontId="20" fillId="0" borderId="0" xfId="0" applyFont="1" applyFill="1" applyBorder="1" applyAlignment="1" applyProtection="1">
      <alignment vertical="center" wrapText="1"/>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19" fillId="0" borderId="0" xfId="0" applyFont="1" applyProtection="1">
      <alignment vertical="center"/>
    </xf>
    <xf numFmtId="0" fontId="12" fillId="0" borderId="0" xfId="0" applyFont="1" applyProtection="1">
      <alignment vertical="center"/>
    </xf>
    <xf numFmtId="0" fontId="12" fillId="0" borderId="0" xfId="0" applyFont="1" applyAlignment="1" applyProtection="1">
      <alignment horizontal="right" vertical="center"/>
    </xf>
    <xf numFmtId="0" fontId="13" fillId="8" borderId="6" xfId="0" applyFont="1" applyFill="1" applyBorder="1" applyProtection="1">
      <alignment vertical="center"/>
    </xf>
    <xf numFmtId="0" fontId="13" fillId="8" borderId="7" xfId="0" applyFont="1" applyFill="1" applyBorder="1" applyAlignment="1" applyProtection="1">
      <alignment horizontal="center" vertical="center" wrapText="1"/>
    </xf>
    <xf numFmtId="0" fontId="15" fillId="0" borderId="0" xfId="0" applyFont="1" applyProtection="1">
      <alignment vertical="center"/>
    </xf>
    <xf numFmtId="0" fontId="16" fillId="8" borderId="6" xfId="0" applyFont="1" applyFill="1" applyBorder="1" applyAlignment="1" applyProtection="1">
      <alignment vertical="center" wrapText="1"/>
    </xf>
    <xf numFmtId="0" fontId="17" fillId="5" borderId="6" xfId="0" applyFont="1" applyFill="1" applyBorder="1" applyAlignment="1" applyProtection="1">
      <alignment horizontal="center" vertical="center"/>
    </xf>
    <xf numFmtId="0" fontId="7" fillId="5" borderId="6" xfId="0" applyFont="1" applyFill="1" applyBorder="1" applyAlignment="1" applyProtection="1">
      <alignment horizontal="center" vertical="center"/>
    </xf>
    <xf numFmtId="0" fontId="7" fillId="5" borderId="6" xfId="0" applyFont="1" applyFill="1" applyBorder="1" applyAlignment="1" applyProtection="1">
      <alignment vertical="center" wrapText="1"/>
    </xf>
    <xf numFmtId="0" fontId="7" fillId="5" borderId="14" xfId="0" applyFont="1" applyFill="1" applyBorder="1" applyAlignment="1" applyProtection="1">
      <alignment vertical="center" wrapText="1"/>
    </xf>
    <xf numFmtId="0" fontId="7" fillId="5" borderId="15" xfId="0" applyFont="1" applyFill="1" applyBorder="1" applyAlignment="1" applyProtection="1">
      <alignment vertical="center" wrapText="1"/>
    </xf>
    <xf numFmtId="0" fontId="7" fillId="5" borderId="6" xfId="0" applyFont="1" applyFill="1" applyBorder="1" applyAlignment="1" applyProtection="1">
      <alignment horizontal="left" vertical="center" wrapText="1"/>
    </xf>
    <xf numFmtId="0" fontId="7" fillId="5" borderId="6" xfId="0" applyFont="1" applyFill="1" applyBorder="1" applyAlignment="1" applyProtection="1">
      <alignment horizontal="center" vertical="center" wrapText="1"/>
    </xf>
    <xf numFmtId="177" fontId="7" fillId="7" borderId="6" xfId="1" applyNumberFormat="1" applyFont="1" applyFill="1" applyBorder="1" applyAlignment="1" applyProtection="1">
      <alignment horizontal="right" vertical="center"/>
    </xf>
    <xf numFmtId="0" fontId="13" fillId="8" borderId="7" xfId="0" applyFont="1" applyFill="1" applyBorder="1" applyAlignment="1" applyProtection="1">
      <alignment vertical="center" wrapText="1"/>
    </xf>
    <xf numFmtId="0" fontId="16" fillId="8" borderId="11" xfId="0" applyFont="1" applyFill="1" applyBorder="1" applyAlignment="1" applyProtection="1">
      <alignment vertical="center" wrapText="1"/>
    </xf>
    <xf numFmtId="180" fontId="7" fillId="7" borderId="6" xfId="0" applyNumberFormat="1" applyFont="1" applyFill="1" applyBorder="1" applyAlignment="1" applyProtection="1">
      <alignment horizontal="right" vertical="center"/>
    </xf>
    <xf numFmtId="179" fontId="7" fillId="0" borderId="9" xfId="1" applyNumberFormat="1" applyFont="1" applyBorder="1" applyProtection="1">
      <alignment vertical="center"/>
      <protection locked="0"/>
    </xf>
    <xf numFmtId="181" fontId="7" fillId="7" borderId="6" xfId="1" applyNumberFormat="1" applyFont="1" applyFill="1" applyBorder="1" applyAlignment="1" applyProtection="1">
      <alignment horizontal="right" vertical="center"/>
    </xf>
    <xf numFmtId="182" fontId="7" fillId="0" borderId="6" xfId="0" applyNumberFormat="1" applyFont="1" applyFill="1" applyBorder="1" applyProtection="1">
      <alignment vertical="center"/>
      <protection locked="0"/>
    </xf>
    <xf numFmtId="180" fontId="7" fillId="0" borderId="6" xfId="0" applyNumberFormat="1" applyFont="1" applyFill="1" applyBorder="1" applyProtection="1">
      <alignment vertical="center"/>
      <protection locked="0"/>
    </xf>
    <xf numFmtId="183" fontId="7" fillId="0" borderId="9" xfId="1" applyNumberFormat="1" applyFont="1" applyBorder="1" applyProtection="1">
      <alignment vertical="center"/>
      <protection locked="0"/>
    </xf>
    <xf numFmtId="181" fontId="7" fillId="0" borderId="9" xfId="1" applyNumberFormat="1" applyFont="1" applyBorder="1" applyProtection="1">
      <alignment vertical="center"/>
      <protection locked="0"/>
    </xf>
    <xf numFmtId="178" fontId="7" fillId="7" borderId="6" xfId="1" applyNumberFormat="1" applyFont="1" applyFill="1" applyBorder="1" applyAlignment="1" applyProtection="1">
      <alignment horizontal="right" vertical="center"/>
    </xf>
    <xf numFmtId="178" fontId="3" fillId="0" borderId="19" xfId="0" applyNumberFormat="1" applyFont="1" applyBorder="1">
      <alignment vertical="center"/>
    </xf>
    <xf numFmtId="178" fontId="3" fillId="0" borderId="11" xfId="0" applyNumberFormat="1" applyFont="1" applyFill="1" applyBorder="1">
      <alignment vertical="center"/>
    </xf>
    <xf numFmtId="0" fontId="0" fillId="0" borderId="0" xfId="0" applyFont="1">
      <alignment vertical="center"/>
    </xf>
    <xf numFmtId="0" fontId="5" fillId="4" borderId="6" xfId="0" applyFont="1" applyFill="1" applyBorder="1" applyAlignment="1">
      <alignment horizontal="center" vertical="center" wrapText="1"/>
    </xf>
    <xf numFmtId="0" fontId="7" fillId="0" borderId="6"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5" fillId="4" borderId="18" xfId="0" applyFont="1" applyFill="1" applyBorder="1" applyAlignment="1" applyProtection="1">
      <alignment horizontal="center" vertical="center"/>
    </xf>
    <xf numFmtId="0" fontId="3" fillId="5" borderId="21" xfId="0" applyFont="1" applyFill="1" applyBorder="1" applyProtection="1">
      <alignment vertical="center"/>
    </xf>
    <xf numFmtId="0" fontId="3" fillId="0" borderId="7" xfId="0" applyFont="1" applyFill="1" applyBorder="1" applyProtection="1">
      <alignment vertical="center"/>
    </xf>
    <xf numFmtId="0" fontId="3" fillId="0" borderId="9" xfId="0" applyFont="1" applyFill="1" applyBorder="1" applyProtection="1">
      <alignment vertical="center"/>
    </xf>
    <xf numFmtId="182" fontId="7" fillId="5" borderId="6" xfId="0" applyNumberFormat="1" applyFont="1" applyFill="1" applyBorder="1" applyProtection="1">
      <alignment vertical="center"/>
    </xf>
    <xf numFmtId="180" fontId="7" fillId="5" borderId="6" xfId="0" applyNumberFormat="1" applyFont="1" applyFill="1" applyBorder="1" applyProtection="1">
      <alignment vertical="center"/>
    </xf>
    <xf numFmtId="0" fontId="18" fillId="7" borderId="6" xfId="0" applyFont="1" applyFill="1" applyBorder="1" applyAlignment="1" applyProtection="1">
      <alignment horizontal="right" vertical="center"/>
    </xf>
    <xf numFmtId="0" fontId="7" fillId="7" borderId="6" xfId="0" applyFont="1" applyFill="1" applyBorder="1" applyAlignment="1" applyProtection="1">
      <alignment horizontal="right" vertical="center"/>
    </xf>
    <xf numFmtId="178" fontId="7" fillId="7" borderId="6" xfId="0" applyNumberFormat="1" applyFont="1" applyFill="1" applyBorder="1" applyProtection="1">
      <alignment vertical="center"/>
    </xf>
    <xf numFmtId="0" fontId="30" fillId="5" borderId="1" xfId="0" applyFont="1" applyFill="1" applyBorder="1" applyAlignment="1" applyProtection="1">
      <alignment horizontal="center" vertical="center"/>
    </xf>
    <xf numFmtId="0" fontId="30" fillId="5" borderId="1" xfId="0" applyFont="1" applyFill="1" applyBorder="1" applyAlignment="1" applyProtection="1">
      <alignment vertical="center" wrapText="1"/>
    </xf>
    <xf numFmtId="183" fontId="30" fillId="0" borderId="9" xfId="1" applyNumberFormat="1" applyFont="1" applyBorder="1" applyProtection="1">
      <alignment vertical="center"/>
      <protection locked="0"/>
    </xf>
    <xf numFmtId="0" fontId="30" fillId="7" borderId="6" xfId="0" applyFont="1" applyFill="1" applyBorder="1" applyAlignment="1" applyProtection="1">
      <alignment horizontal="right" vertical="center"/>
    </xf>
    <xf numFmtId="0" fontId="30" fillId="5" borderId="16" xfId="0" applyFont="1" applyFill="1" applyBorder="1" applyAlignment="1" applyProtection="1">
      <alignment horizontal="center" vertical="center"/>
    </xf>
    <xf numFmtId="183" fontId="30" fillId="0" borderId="6" xfId="1" applyNumberFormat="1" applyFont="1" applyFill="1" applyBorder="1" applyProtection="1">
      <alignment vertical="center"/>
      <protection locked="0"/>
    </xf>
    <xf numFmtId="0" fontId="5" fillId="4" borderId="1" xfId="0" applyFont="1" applyFill="1" applyBorder="1" applyAlignment="1" applyProtection="1">
      <alignment horizontal="center" vertical="center" wrapText="1"/>
    </xf>
    <xf numFmtId="0" fontId="5" fillId="4" borderId="13"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7" fillId="0" borderId="1"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5" borderId="1"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7" fillId="0" borderId="1"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center" vertical="center"/>
    </xf>
    <xf numFmtId="0" fontId="7" fillId="0" borderId="1" xfId="0" applyFont="1" applyBorder="1" applyAlignment="1" applyProtection="1">
      <alignment horizontal="center" vertical="center" wrapText="1"/>
      <protection locked="0"/>
    </xf>
    <xf numFmtId="179" fontId="27" fillId="2" borderId="4" xfId="1" applyNumberFormat="1" applyFont="1" applyFill="1" applyBorder="1" applyAlignment="1" applyProtection="1">
      <alignment horizontal="right" vertical="center"/>
    </xf>
    <xf numFmtId="179" fontId="27" fillId="2" borderId="5" xfId="1" applyNumberFormat="1" applyFont="1" applyFill="1" applyBorder="1" applyAlignment="1" applyProtection="1">
      <alignment horizontal="right" vertical="center"/>
    </xf>
    <xf numFmtId="0" fontId="13" fillId="8" borderId="7" xfId="0" applyFont="1" applyFill="1" applyBorder="1" applyAlignment="1" applyProtection="1">
      <alignment horizontal="center" vertical="center"/>
    </xf>
    <xf numFmtId="0" fontId="13" fillId="8" borderId="9" xfId="0" applyFont="1" applyFill="1" applyBorder="1" applyAlignment="1" applyProtection="1">
      <alignment horizontal="center" vertical="center"/>
    </xf>
    <xf numFmtId="0" fontId="16" fillId="8" borderId="10" xfId="0" applyFont="1" applyFill="1" applyBorder="1" applyAlignment="1" applyProtection="1">
      <alignment horizontal="left" vertical="center" wrapText="1"/>
    </xf>
    <xf numFmtId="0" fontId="16" fillId="8" borderId="12" xfId="0" applyFont="1" applyFill="1" applyBorder="1" applyAlignment="1" applyProtection="1">
      <alignment horizontal="left" vertical="center" wrapText="1"/>
    </xf>
    <xf numFmtId="0" fontId="16" fillId="8" borderId="11" xfId="0" applyFont="1" applyFill="1" applyBorder="1" applyAlignment="1" applyProtection="1">
      <alignment horizontal="left" vertical="center" wrapText="1"/>
    </xf>
    <xf numFmtId="0" fontId="13" fillId="8" borderId="7" xfId="0" applyFont="1" applyFill="1" applyBorder="1" applyAlignment="1" applyProtection="1">
      <alignment horizontal="center" vertical="center" wrapText="1"/>
    </xf>
    <xf numFmtId="0" fontId="13" fillId="8" borderId="8" xfId="0" applyFont="1" applyFill="1" applyBorder="1" applyAlignment="1" applyProtection="1">
      <alignment horizontal="center" vertical="center" wrapText="1"/>
    </xf>
    <xf numFmtId="0" fontId="13" fillId="8" borderId="9" xfId="0" applyFont="1" applyFill="1" applyBorder="1" applyAlignment="1" applyProtection="1">
      <alignment horizontal="center" vertical="center" wrapText="1"/>
    </xf>
    <xf numFmtId="0" fontId="8" fillId="3" borderId="0" xfId="0" applyFont="1" applyFill="1" applyAlignment="1">
      <alignment vertical="center"/>
    </xf>
    <xf numFmtId="0" fontId="7" fillId="9" borderId="6" xfId="0" applyFont="1" applyFill="1" applyBorder="1" applyAlignment="1">
      <alignment horizontal="left" vertical="center" wrapText="1"/>
    </xf>
    <xf numFmtId="0" fontId="7" fillId="9" borderId="7" xfId="0" applyFont="1" applyFill="1" applyBorder="1" applyAlignment="1">
      <alignment horizontal="left" vertical="center" wrapText="1"/>
    </xf>
    <xf numFmtId="0" fontId="8" fillId="3" borderId="0" xfId="0" applyFont="1" applyFill="1" applyAlignment="1">
      <alignment horizontal="left" vertical="center"/>
    </xf>
    <xf numFmtId="0" fontId="7" fillId="5" borderId="1" xfId="0" applyFont="1" applyFill="1" applyBorder="1" applyAlignment="1" applyProtection="1">
      <alignment horizontal="left" vertical="center" wrapText="1"/>
    </xf>
    <xf numFmtId="0" fontId="7" fillId="5" borderId="13"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7" fillId="5" borderId="1" xfId="0"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xf>
    <xf numFmtId="0" fontId="7" fillId="5" borderId="2" xfId="0" applyFont="1" applyFill="1" applyBorder="1" applyAlignment="1" applyProtection="1">
      <alignment horizontal="center" vertical="center"/>
    </xf>
    <xf numFmtId="0" fontId="5" fillId="4" borderId="22" xfId="0" applyFont="1" applyFill="1" applyBorder="1" applyAlignment="1" applyProtection="1">
      <alignment horizontal="center" vertical="center"/>
    </xf>
    <xf numFmtId="179" fontId="27" fillId="2" borderId="23" xfId="1" applyNumberFormat="1" applyFont="1" applyFill="1" applyBorder="1" applyAlignment="1" applyProtection="1">
      <alignment vertical="center"/>
    </xf>
    <xf numFmtId="179" fontId="27" fillId="2" borderId="24" xfId="1" applyNumberFormat="1" applyFont="1" applyFill="1" applyBorder="1" applyAlignment="1" applyProtection="1">
      <alignment vertical="center"/>
    </xf>
    <xf numFmtId="0" fontId="13" fillId="4" borderId="18" xfId="0" applyFont="1" applyFill="1" applyBorder="1" applyAlignment="1">
      <alignment horizontal="center" vertical="center"/>
    </xf>
    <xf numFmtId="49" fontId="7" fillId="0" borderId="18" xfId="0" applyNumberFormat="1" applyFont="1" applyBorder="1" applyAlignment="1" applyProtection="1">
      <alignment horizontal="center" vertical="center" shrinkToFit="1"/>
      <protection locked="0"/>
    </xf>
    <xf numFmtId="49" fontId="7" fillId="0" borderId="20" xfId="0" applyNumberFormat="1"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L33"/>
  <sheetViews>
    <sheetView showGridLines="0" tabSelected="1" view="pageBreakPreview" zoomScale="80" zoomScaleNormal="60" zoomScaleSheetLayoutView="80" workbookViewId="0"/>
  </sheetViews>
  <sheetFormatPr defaultColWidth="9" defaultRowHeight="14.25" x14ac:dyDescent="0.15"/>
  <cols>
    <col min="1" max="1" width="2.625" style="33" customWidth="1"/>
    <col min="2" max="3" width="13.625" style="33" customWidth="1"/>
    <col min="4" max="4" width="24.75" style="33" customWidth="1"/>
    <col min="5" max="6" width="10.625" style="33" customWidth="1"/>
    <col min="7" max="7" width="11.625" style="33" customWidth="1"/>
    <col min="8" max="8" width="14.5" style="33" customWidth="1"/>
    <col min="9" max="9" width="56.125" style="33" customWidth="1"/>
    <col min="10" max="10" width="12.625" style="33" customWidth="1"/>
    <col min="11" max="11" width="11.5" style="33" customWidth="1"/>
    <col min="12" max="16384" width="9" style="33"/>
  </cols>
  <sheetData>
    <row r="1" spans="1:12" ht="18" customHeight="1" x14ac:dyDescent="0.15">
      <c r="K1" s="62" t="s">
        <v>223</v>
      </c>
    </row>
    <row r="2" spans="1:12" ht="18" customHeight="1" x14ac:dyDescent="0.15">
      <c r="K2" s="62" t="s">
        <v>141</v>
      </c>
    </row>
    <row r="3" spans="1:12" ht="27.75" customHeight="1" x14ac:dyDescent="0.15">
      <c r="A3" s="63" t="s">
        <v>139</v>
      </c>
      <c r="B3" s="64"/>
      <c r="C3" s="64"/>
      <c r="D3" s="64"/>
      <c r="E3" s="64"/>
      <c r="F3" s="64"/>
      <c r="G3" s="64"/>
      <c r="H3" s="64"/>
      <c r="I3" s="64"/>
      <c r="J3" s="64"/>
      <c r="K3" s="65"/>
    </row>
    <row r="5" spans="1:12" ht="18.75" customHeight="1" x14ac:dyDescent="0.15">
      <c r="A5" s="66" t="s">
        <v>148</v>
      </c>
      <c r="B5" s="66"/>
    </row>
    <row r="6" spans="1:12" ht="18.75" customHeight="1" x14ac:dyDescent="0.15">
      <c r="A6" s="66"/>
      <c r="B6" s="67" t="s">
        <v>9</v>
      </c>
      <c r="C6" s="67" t="s">
        <v>10</v>
      </c>
      <c r="D6" s="67" t="s">
        <v>11</v>
      </c>
      <c r="E6" s="67" t="s">
        <v>12</v>
      </c>
      <c r="F6" s="67" t="s">
        <v>13</v>
      </c>
      <c r="G6" s="67" t="s">
        <v>14</v>
      </c>
      <c r="H6" s="67" t="s">
        <v>15</v>
      </c>
      <c r="I6" s="67" t="s">
        <v>16</v>
      </c>
      <c r="J6" s="67" t="s">
        <v>17</v>
      </c>
      <c r="K6" s="67" t="s">
        <v>18</v>
      </c>
    </row>
    <row r="7" spans="1:12" s="68" customFormat="1" ht="39" customHeight="1" x14ac:dyDescent="0.15">
      <c r="B7" s="67" t="s">
        <v>19</v>
      </c>
      <c r="C7" s="67" t="s">
        <v>20</v>
      </c>
      <c r="D7" s="67" t="s">
        <v>21</v>
      </c>
      <c r="E7" s="67" t="s">
        <v>22</v>
      </c>
      <c r="F7" s="67" t="s">
        <v>23</v>
      </c>
      <c r="G7" s="67" t="s">
        <v>24</v>
      </c>
      <c r="H7" s="67" t="s">
        <v>25</v>
      </c>
      <c r="I7" s="67" t="s">
        <v>26</v>
      </c>
      <c r="J7" s="67" t="s">
        <v>27</v>
      </c>
      <c r="K7" s="67" t="s">
        <v>28</v>
      </c>
    </row>
    <row r="8" spans="1:12" ht="68.25" customHeight="1" x14ac:dyDescent="0.15">
      <c r="B8" s="69" t="s">
        <v>35</v>
      </c>
      <c r="C8" s="70" t="s">
        <v>149</v>
      </c>
      <c r="D8" s="38" t="s">
        <v>150</v>
      </c>
      <c r="E8" s="71" t="s">
        <v>78</v>
      </c>
      <c r="F8" s="70" t="s">
        <v>37</v>
      </c>
      <c r="G8" s="45" t="s">
        <v>38</v>
      </c>
      <c r="H8" s="45" t="s">
        <v>39</v>
      </c>
      <c r="I8" s="46" t="s">
        <v>44</v>
      </c>
      <c r="J8" s="46" t="s">
        <v>40</v>
      </c>
      <c r="K8" s="46" t="s">
        <v>142</v>
      </c>
    </row>
    <row r="9" spans="1:12" ht="68.25" customHeight="1" x14ac:dyDescent="0.15">
      <c r="B9" s="69" t="s">
        <v>41</v>
      </c>
      <c r="C9" s="50" t="s">
        <v>151</v>
      </c>
      <c r="D9" s="38" t="s">
        <v>152</v>
      </c>
      <c r="E9" s="71" t="s">
        <v>36</v>
      </c>
      <c r="F9" s="70" t="s">
        <v>45</v>
      </c>
      <c r="G9" s="59" t="s">
        <v>46</v>
      </c>
      <c r="H9" s="45" t="s">
        <v>47</v>
      </c>
      <c r="I9" s="46" t="s">
        <v>48</v>
      </c>
      <c r="J9" s="46" t="s">
        <v>49</v>
      </c>
      <c r="K9" s="60" t="s">
        <v>143</v>
      </c>
    </row>
    <row r="10" spans="1:12" ht="135" customHeight="1" x14ac:dyDescent="0.15">
      <c r="B10" s="69" t="s">
        <v>50</v>
      </c>
      <c r="C10" s="70" t="s">
        <v>153</v>
      </c>
      <c r="D10" s="38" t="s">
        <v>154</v>
      </c>
      <c r="E10" s="71" t="s">
        <v>36</v>
      </c>
      <c r="F10" s="70" t="s">
        <v>43</v>
      </c>
      <c r="G10" s="45" t="s">
        <v>38</v>
      </c>
      <c r="H10" s="45" t="s">
        <v>39</v>
      </c>
      <c r="I10" s="61" t="s">
        <v>104</v>
      </c>
      <c r="J10" s="60" t="s">
        <v>40</v>
      </c>
      <c r="K10" s="60" t="s">
        <v>144</v>
      </c>
    </row>
    <row r="11" spans="1:12" ht="103.5" customHeight="1" x14ac:dyDescent="0.15">
      <c r="B11" s="69" t="s">
        <v>80</v>
      </c>
      <c r="C11" s="38" t="s">
        <v>155</v>
      </c>
      <c r="D11" s="38" t="s">
        <v>156</v>
      </c>
      <c r="E11" s="71" t="s">
        <v>36</v>
      </c>
      <c r="F11" s="38" t="s">
        <v>99</v>
      </c>
      <c r="G11" s="45" t="s">
        <v>81</v>
      </c>
      <c r="H11" s="45" t="s">
        <v>82</v>
      </c>
      <c r="I11" s="46" t="s">
        <v>83</v>
      </c>
      <c r="J11" s="46" t="s">
        <v>84</v>
      </c>
      <c r="K11" s="47" t="s">
        <v>157</v>
      </c>
      <c r="L11" s="72"/>
    </row>
    <row r="12" spans="1:12" ht="132.75" customHeight="1" x14ac:dyDescent="0.15">
      <c r="B12" s="69" t="s">
        <v>85</v>
      </c>
      <c r="C12" s="38" t="s">
        <v>158</v>
      </c>
      <c r="D12" s="38" t="s">
        <v>159</v>
      </c>
      <c r="E12" s="71" t="s">
        <v>36</v>
      </c>
      <c r="F12" s="48" t="s">
        <v>86</v>
      </c>
      <c r="G12" s="45" t="s">
        <v>87</v>
      </c>
      <c r="H12" s="45" t="s">
        <v>88</v>
      </c>
      <c r="I12" s="49" t="s">
        <v>160</v>
      </c>
      <c r="J12" s="46" t="s">
        <v>84</v>
      </c>
      <c r="K12" s="47" t="s">
        <v>157</v>
      </c>
      <c r="L12" s="34"/>
    </row>
    <row r="13" spans="1:12" ht="8.25" customHeight="1" x14ac:dyDescent="0.15"/>
    <row r="14" spans="1:12" ht="20.100000000000001" customHeight="1" x14ac:dyDescent="0.15">
      <c r="A14" s="66" t="s">
        <v>161</v>
      </c>
    </row>
    <row r="15" spans="1:12" ht="20.100000000000001" customHeight="1" x14ac:dyDescent="0.15">
      <c r="B15" s="67" t="s">
        <v>9</v>
      </c>
      <c r="C15" s="126" t="s">
        <v>10</v>
      </c>
      <c r="D15" s="127"/>
      <c r="E15" s="67" t="s">
        <v>11</v>
      </c>
      <c r="F15" s="67" t="s">
        <v>12</v>
      </c>
      <c r="G15" s="125" t="s">
        <v>13</v>
      </c>
      <c r="H15" s="125"/>
      <c r="I15" s="125"/>
      <c r="J15" s="125" t="s">
        <v>14</v>
      </c>
      <c r="K15" s="125"/>
    </row>
    <row r="16" spans="1:12" ht="39" customHeight="1" x14ac:dyDescent="0.15">
      <c r="B16" s="67" t="s">
        <v>20</v>
      </c>
      <c r="C16" s="126" t="s">
        <v>21</v>
      </c>
      <c r="D16" s="127"/>
      <c r="E16" s="67" t="s">
        <v>22</v>
      </c>
      <c r="F16" s="67" t="s">
        <v>23</v>
      </c>
      <c r="G16" s="125" t="s">
        <v>25</v>
      </c>
      <c r="H16" s="125"/>
      <c r="I16" s="125"/>
      <c r="J16" s="125" t="s">
        <v>28</v>
      </c>
      <c r="K16" s="125"/>
    </row>
    <row r="17" spans="1:12" ht="100.15" customHeight="1" x14ac:dyDescent="0.15">
      <c r="B17" s="70" t="s">
        <v>162</v>
      </c>
      <c r="C17" s="131" t="s">
        <v>163</v>
      </c>
      <c r="D17" s="131"/>
      <c r="E17" s="71" t="s">
        <v>36</v>
      </c>
      <c r="F17" s="70" t="s">
        <v>164</v>
      </c>
      <c r="G17" s="128" t="s">
        <v>105</v>
      </c>
      <c r="H17" s="128"/>
      <c r="I17" s="128"/>
      <c r="J17" s="129" t="s">
        <v>145</v>
      </c>
      <c r="K17" s="130"/>
    </row>
    <row r="18" spans="1:12" ht="68.25" customHeight="1" x14ac:dyDescent="0.15">
      <c r="B18" s="70" t="s">
        <v>162</v>
      </c>
      <c r="C18" s="131" t="s">
        <v>165</v>
      </c>
      <c r="D18" s="131"/>
      <c r="E18" s="71" t="s">
        <v>36</v>
      </c>
      <c r="F18" s="38" t="s">
        <v>164</v>
      </c>
      <c r="G18" s="128" t="s">
        <v>166</v>
      </c>
      <c r="H18" s="128"/>
      <c r="I18" s="128"/>
      <c r="J18" s="129" t="s">
        <v>146</v>
      </c>
      <c r="K18" s="130"/>
      <c r="L18" s="34"/>
    </row>
    <row r="19" spans="1:12" ht="130.15" customHeight="1" x14ac:dyDescent="0.15">
      <c r="B19" s="70" t="s">
        <v>162</v>
      </c>
      <c r="C19" s="131" t="s">
        <v>167</v>
      </c>
      <c r="D19" s="131"/>
      <c r="E19" s="71" t="s">
        <v>36</v>
      </c>
      <c r="F19" s="38" t="s">
        <v>164</v>
      </c>
      <c r="G19" s="128" t="s">
        <v>168</v>
      </c>
      <c r="H19" s="128"/>
      <c r="I19" s="128"/>
      <c r="J19" s="129" t="s">
        <v>146</v>
      </c>
      <c r="K19" s="130"/>
      <c r="L19" s="34"/>
    </row>
    <row r="20" spans="1:12" ht="172.5" customHeight="1" x14ac:dyDescent="0.15">
      <c r="B20" s="70" t="s">
        <v>162</v>
      </c>
      <c r="C20" s="131" t="s">
        <v>169</v>
      </c>
      <c r="D20" s="131"/>
      <c r="E20" s="71" t="s">
        <v>36</v>
      </c>
      <c r="F20" s="38" t="s">
        <v>164</v>
      </c>
      <c r="G20" s="128" t="s">
        <v>89</v>
      </c>
      <c r="H20" s="128"/>
      <c r="I20" s="128"/>
      <c r="J20" s="129" t="s">
        <v>146</v>
      </c>
      <c r="K20" s="130"/>
      <c r="L20" s="34"/>
    </row>
    <row r="21" spans="1:12" ht="57" customHeight="1" x14ac:dyDescent="0.15">
      <c r="B21" s="70" t="s">
        <v>170</v>
      </c>
      <c r="C21" s="131" t="s">
        <v>171</v>
      </c>
      <c r="D21" s="131"/>
      <c r="E21" s="71" t="s">
        <v>36</v>
      </c>
      <c r="F21" s="70" t="s">
        <v>172</v>
      </c>
      <c r="G21" s="128" t="s">
        <v>51</v>
      </c>
      <c r="H21" s="128"/>
      <c r="I21" s="128"/>
      <c r="J21" s="137"/>
      <c r="K21" s="137"/>
    </row>
    <row r="22" spans="1:12" ht="57" customHeight="1" x14ac:dyDescent="0.15">
      <c r="B22" s="50" t="s">
        <v>173</v>
      </c>
      <c r="C22" s="131" t="s">
        <v>174</v>
      </c>
      <c r="D22" s="131"/>
      <c r="E22" s="71" t="s">
        <v>36</v>
      </c>
      <c r="F22" s="51" t="s">
        <v>90</v>
      </c>
      <c r="G22" s="135" t="s">
        <v>91</v>
      </c>
      <c r="H22" s="135"/>
      <c r="I22" s="135"/>
      <c r="J22" s="129" t="s">
        <v>147</v>
      </c>
      <c r="K22" s="130"/>
      <c r="L22" s="34"/>
    </row>
    <row r="23" spans="1:12" ht="99.95" customHeight="1" x14ac:dyDescent="0.15">
      <c r="B23" s="50" t="s">
        <v>175</v>
      </c>
      <c r="C23" s="131" t="s">
        <v>176</v>
      </c>
      <c r="D23" s="131"/>
      <c r="E23" s="71" t="s">
        <v>36</v>
      </c>
      <c r="F23" s="51" t="s">
        <v>100</v>
      </c>
      <c r="G23" s="135" t="s">
        <v>92</v>
      </c>
      <c r="H23" s="135"/>
      <c r="I23" s="135"/>
      <c r="J23" s="129" t="s">
        <v>145</v>
      </c>
      <c r="K23" s="130"/>
      <c r="L23" s="34"/>
    </row>
    <row r="24" spans="1:12" ht="99.95" customHeight="1" x14ac:dyDescent="0.15">
      <c r="B24" s="50" t="s">
        <v>177</v>
      </c>
      <c r="C24" s="131" t="s">
        <v>178</v>
      </c>
      <c r="D24" s="131"/>
      <c r="E24" s="71" t="s">
        <v>36</v>
      </c>
      <c r="F24" s="51" t="s">
        <v>172</v>
      </c>
      <c r="G24" s="135" t="s">
        <v>93</v>
      </c>
      <c r="H24" s="135"/>
      <c r="I24" s="135"/>
      <c r="J24" s="129" t="s">
        <v>147</v>
      </c>
      <c r="K24" s="130"/>
      <c r="L24" s="34"/>
    </row>
    <row r="25" spans="1:12" ht="6.75" customHeight="1" x14ac:dyDescent="0.15"/>
    <row r="26" spans="1:12" ht="18.75" customHeight="1" x14ac:dyDescent="0.15">
      <c r="A26" s="73" t="s">
        <v>179</v>
      </c>
      <c r="B26" s="73"/>
    </row>
    <row r="27" spans="1:12" ht="17.25" thickBot="1" x14ac:dyDescent="0.2">
      <c r="B27" s="136" t="s">
        <v>180</v>
      </c>
      <c r="C27" s="136"/>
      <c r="D27" s="74" t="s">
        <v>23</v>
      </c>
    </row>
    <row r="28" spans="1:12" ht="19.5" thickBot="1" x14ac:dyDescent="0.2">
      <c r="B28" s="138">
        <f>ROUNDDOWN('MPS(calc_process)'!G6, 0)</f>
        <v>0</v>
      </c>
      <c r="C28" s="139"/>
      <c r="D28" s="75" t="s">
        <v>181</v>
      </c>
    </row>
    <row r="29" spans="1:12" ht="20.100000000000001" customHeight="1" x14ac:dyDescent="0.15">
      <c r="B29" s="76"/>
      <c r="C29" s="76"/>
      <c r="F29" s="77"/>
      <c r="G29" s="77"/>
    </row>
    <row r="30" spans="1:12" ht="18.75" customHeight="1" x14ac:dyDescent="0.15">
      <c r="A30" s="66" t="s">
        <v>8</v>
      </c>
    </row>
    <row r="31" spans="1:12" ht="18" customHeight="1" x14ac:dyDescent="0.15">
      <c r="B31" s="78" t="s">
        <v>30</v>
      </c>
      <c r="C31" s="132" t="s">
        <v>31</v>
      </c>
      <c r="D31" s="133"/>
      <c r="E31" s="133"/>
      <c r="F31" s="133"/>
      <c r="G31" s="133"/>
      <c r="H31" s="133"/>
      <c r="I31" s="133"/>
      <c r="J31" s="133"/>
      <c r="K31" s="134"/>
    </row>
    <row r="32" spans="1:12" ht="18" customHeight="1" x14ac:dyDescent="0.15">
      <c r="B32" s="78" t="s">
        <v>29</v>
      </c>
      <c r="C32" s="132" t="s">
        <v>32</v>
      </c>
      <c r="D32" s="133"/>
      <c r="E32" s="133"/>
      <c r="F32" s="133"/>
      <c r="G32" s="133"/>
      <c r="H32" s="133"/>
      <c r="I32" s="133"/>
      <c r="J32" s="133"/>
      <c r="K32" s="134"/>
    </row>
    <row r="33" spans="2:11" ht="18" customHeight="1" x14ac:dyDescent="0.15">
      <c r="B33" s="78" t="s">
        <v>33</v>
      </c>
      <c r="C33" s="132" t="s">
        <v>34</v>
      </c>
      <c r="D33" s="133"/>
      <c r="E33" s="133"/>
      <c r="F33" s="133"/>
      <c r="G33" s="133"/>
      <c r="H33" s="133"/>
      <c r="I33" s="133"/>
      <c r="J33" s="133"/>
      <c r="K33" s="134"/>
    </row>
  </sheetData>
  <sheetProtection password="C6A3" sheet="1" objects="1" scenarios="1" formatCells="0" formatRows="0"/>
  <mergeCells count="35">
    <mergeCell ref="C19:D19"/>
    <mergeCell ref="G19:I19"/>
    <mergeCell ref="J19:K19"/>
    <mergeCell ref="C20:D20"/>
    <mergeCell ref="C31:K31"/>
    <mergeCell ref="C32:K32"/>
    <mergeCell ref="G20:I20"/>
    <mergeCell ref="J20:K20"/>
    <mergeCell ref="G23:I23"/>
    <mergeCell ref="C33:K33"/>
    <mergeCell ref="C17:D17"/>
    <mergeCell ref="C21:D21"/>
    <mergeCell ref="J23:K23"/>
    <mergeCell ref="C24:D24"/>
    <mergeCell ref="G24:I24"/>
    <mergeCell ref="J24:K24"/>
    <mergeCell ref="C22:D22"/>
    <mergeCell ref="G22:I22"/>
    <mergeCell ref="J22:K22"/>
    <mergeCell ref="G21:I21"/>
    <mergeCell ref="B27:C27"/>
    <mergeCell ref="J21:K21"/>
    <mergeCell ref="B28:C28"/>
    <mergeCell ref="C23:D23"/>
    <mergeCell ref="G17:I17"/>
    <mergeCell ref="G15:I15"/>
    <mergeCell ref="C15:D15"/>
    <mergeCell ref="C16:D16"/>
    <mergeCell ref="G18:I18"/>
    <mergeCell ref="J18:K18"/>
    <mergeCell ref="C18:D18"/>
    <mergeCell ref="J15:K15"/>
    <mergeCell ref="J16:K16"/>
    <mergeCell ref="G16:I16"/>
    <mergeCell ref="J17:K17"/>
  </mergeCells>
  <phoneticPr fontId="2"/>
  <pageMargins left="0.70866141732283472" right="0.70866141732283472" top="0.74803149606299213" bottom="0.74803149606299213" header="0.31496062992125984" footer="0.31496062992125984"/>
  <pageSetup paperSize="9" scale="72" fitToHeight="3" orientation="landscape" r:id="rId1"/>
  <rowBreaks count="1" manualBreakCount="1">
    <brk id="13"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U94"/>
  <sheetViews>
    <sheetView showGridLines="0" view="pageBreakPreview" zoomScale="80" zoomScaleNormal="70" zoomScaleSheetLayoutView="80" workbookViewId="0"/>
  </sheetViews>
  <sheetFormatPr defaultColWidth="9" defaultRowHeight="14.25" x14ac:dyDescent="0.15"/>
  <cols>
    <col min="1" max="1" width="15.75" style="33" customWidth="1"/>
    <col min="2" max="9" width="15.25" style="33" customWidth="1"/>
    <col min="10" max="10" width="21" style="33" customWidth="1"/>
    <col min="11" max="13" width="15.25" style="33" customWidth="1"/>
    <col min="14" max="14" width="33.5" style="33" customWidth="1"/>
    <col min="15" max="19" width="15.25" style="33" customWidth="1"/>
    <col min="20" max="16384" width="9" style="33"/>
  </cols>
  <sheetData>
    <row r="1" spans="1:21" ht="18" customHeight="1" x14ac:dyDescent="0.15">
      <c r="S1" s="62" t="str">
        <f>'MPS(input)'!K1</f>
        <v>Monitoring Spreadsheet: JCM_VN_AM009_ver01.1</v>
      </c>
    </row>
    <row r="2" spans="1:21" s="80" customFormat="1" ht="15" x14ac:dyDescent="0.15">
      <c r="A2" s="79" t="s">
        <v>52</v>
      </c>
      <c r="P2" s="81"/>
      <c r="S2" s="81" t="str">
        <f>'MPS(input)'!K2</f>
        <v>Reference Number:</v>
      </c>
    </row>
    <row r="3" spans="1:21" s="84" customFormat="1" ht="55.15" customHeight="1" x14ac:dyDescent="0.15">
      <c r="A3" s="82"/>
      <c r="B3" s="140" t="s">
        <v>53</v>
      </c>
      <c r="C3" s="141"/>
      <c r="D3" s="145" t="s">
        <v>182</v>
      </c>
      <c r="E3" s="146"/>
      <c r="F3" s="146"/>
      <c r="G3" s="146"/>
      <c r="H3" s="147"/>
      <c r="I3" s="145" t="s">
        <v>183</v>
      </c>
      <c r="J3" s="146"/>
      <c r="K3" s="146"/>
      <c r="L3" s="146"/>
      <c r="M3" s="146"/>
      <c r="N3" s="146"/>
      <c r="O3" s="146"/>
      <c r="P3" s="146"/>
      <c r="Q3" s="146"/>
      <c r="R3" s="147"/>
      <c r="S3" s="83" t="s">
        <v>184</v>
      </c>
      <c r="T3" s="80"/>
      <c r="U3" s="81"/>
    </row>
    <row r="4" spans="1:21" s="80" customFormat="1" ht="18.75" x14ac:dyDescent="0.15">
      <c r="A4" s="85" t="s">
        <v>54</v>
      </c>
      <c r="B4" s="86" t="s">
        <v>55</v>
      </c>
      <c r="C4" s="86" t="s">
        <v>56</v>
      </c>
      <c r="D4" s="37" t="s">
        <v>120</v>
      </c>
      <c r="E4" s="37" t="s">
        <v>121</v>
      </c>
      <c r="F4" s="119" t="s">
        <v>215</v>
      </c>
      <c r="G4" s="36" t="s">
        <v>107</v>
      </c>
      <c r="H4" s="36" t="s">
        <v>108</v>
      </c>
      <c r="I4" s="37" t="s">
        <v>122</v>
      </c>
      <c r="J4" s="37" t="s">
        <v>123</v>
      </c>
      <c r="K4" s="37" t="s">
        <v>110</v>
      </c>
      <c r="L4" s="37" t="s">
        <v>110</v>
      </c>
      <c r="M4" s="37" t="s">
        <v>110</v>
      </c>
      <c r="N4" s="37" t="s">
        <v>110</v>
      </c>
      <c r="O4" s="37" t="s">
        <v>109</v>
      </c>
      <c r="P4" s="37" t="s">
        <v>111</v>
      </c>
      <c r="Q4" s="37" t="s">
        <v>112</v>
      </c>
      <c r="R4" s="37" t="s">
        <v>113</v>
      </c>
      <c r="S4" s="87" t="s">
        <v>217</v>
      </c>
      <c r="U4" s="81"/>
    </row>
    <row r="5" spans="1:21" s="80" customFormat="1" ht="169.9" customHeight="1" x14ac:dyDescent="0.15">
      <c r="A5" s="85" t="s">
        <v>57</v>
      </c>
      <c r="B5" s="88" t="s">
        <v>58</v>
      </c>
      <c r="C5" s="88" t="s">
        <v>124</v>
      </c>
      <c r="D5" s="38" t="s">
        <v>125</v>
      </c>
      <c r="E5" s="38" t="s">
        <v>185</v>
      </c>
      <c r="F5" s="120" t="s">
        <v>216</v>
      </c>
      <c r="G5" s="38" t="s">
        <v>115</v>
      </c>
      <c r="H5" s="38" t="s">
        <v>116</v>
      </c>
      <c r="I5" s="39" t="s">
        <v>126</v>
      </c>
      <c r="J5" s="39" t="s">
        <v>127</v>
      </c>
      <c r="K5" s="89" t="s">
        <v>128</v>
      </c>
      <c r="L5" s="39" t="s">
        <v>118</v>
      </c>
      <c r="M5" s="39" t="s">
        <v>119</v>
      </c>
      <c r="N5" s="39" t="s">
        <v>186</v>
      </c>
      <c r="O5" s="90" t="s">
        <v>117</v>
      </c>
      <c r="P5" s="38" t="s">
        <v>129</v>
      </c>
      <c r="Q5" s="38" t="s">
        <v>130</v>
      </c>
      <c r="R5" s="38" t="s">
        <v>131</v>
      </c>
      <c r="S5" s="91" t="s">
        <v>218</v>
      </c>
      <c r="U5" s="81"/>
    </row>
    <row r="6" spans="1:21" s="80" customFormat="1" ht="27.6" customHeight="1" x14ac:dyDescent="0.15">
      <c r="A6" s="85" t="s">
        <v>59</v>
      </c>
      <c r="B6" s="92" t="s">
        <v>60</v>
      </c>
      <c r="C6" s="92" t="s">
        <v>60</v>
      </c>
      <c r="D6" s="37" t="s">
        <v>61</v>
      </c>
      <c r="E6" s="36" t="s">
        <v>42</v>
      </c>
      <c r="F6" s="119" t="s">
        <v>43</v>
      </c>
      <c r="G6" s="36" t="s">
        <v>101</v>
      </c>
      <c r="H6" s="37" t="s">
        <v>94</v>
      </c>
      <c r="I6" s="36" t="s">
        <v>62</v>
      </c>
      <c r="J6" s="36" t="s">
        <v>63</v>
      </c>
      <c r="K6" s="36" t="s">
        <v>132</v>
      </c>
      <c r="L6" s="36" t="s">
        <v>132</v>
      </c>
      <c r="M6" s="36" t="s">
        <v>132</v>
      </c>
      <c r="N6" s="36" t="s">
        <v>132</v>
      </c>
      <c r="O6" s="36" t="s">
        <v>133</v>
      </c>
      <c r="P6" s="40" t="s">
        <v>96</v>
      </c>
      <c r="Q6" s="40" t="s">
        <v>102</v>
      </c>
      <c r="R6" s="40" t="s">
        <v>134</v>
      </c>
      <c r="S6" s="92" t="s">
        <v>135</v>
      </c>
      <c r="U6" s="81"/>
    </row>
    <row r="7" spans="1:21" s="80" customFormat="1" ht="13.9" customHeight="1" x14ac:dyDescent="0.15">
      <c r="A7" s="142" t="s">
        <v>64</v>
      </c>
      <c r="B7" s="31"/>
      <c r="C7" s="31"/>
      <c r="D7" s="97">
        <v>0</v>
      </c>
      <c r="E7" s="102">
        <v>0</v>
      </c>
      <c r="F7" s="121">
        <v>0</v>
      </c>
      <c r="G7" s="101">
        <v>0</v>
      </c>
      <c r="H7" s="101">
        <v>0</v>
      </c>
      <c r="I7" s="96" t="str">
        <f t="shared" ref="I7:I27" si="0">IF(E7=0,"0",0.1338*E7+0.1531)</f>
        <v>0</v>
      </c>
      <c r="J7" s="96" t="str">
        <f t="shared" ref="J7:J38" si="1">IF(E7=0,"0",0.3282*E7+0.9377)</f>
        <v>0</v>
      </c>
      <c r="K7" s="99">
        <v>0</v>
      </c>
      <c r="L7" s="93">
        <f>IFERROR(3.6*100/P7*R7,0)</f>
        <v>0</v>
      </c>
      <c r="M7" s="93">
        <f>IFERROR(G7*Q7*R7/H7,0)</f>
        <v>0</v>
      </c>
      <c r="N7" s="99">
        <v>0</v>
      </c>
      <c r="O7" s="99">
        <v>0</v>
      </c>
      <c r="P7" s="100">
        <v>0</v>
      </c>
      <c r="Q7" s="99">
        <v>0</v>
      </c>
      <c r="R7" s="99">
        <v>0</v>
      </c>
      <c r="S7" s="98" t="str">
        <f>IFERROR((D7*I7/1000*SMALL(K7:N7,COUNTIF(K7:N7,0)+1))+(D7*J7/1000*O7),"0.0")</f>
        <v>0.0</v>
      </c>
    </row>
    <row r="8" spans="1:21" s="80" customFormat="1" x14ac:dyDescent="0.15">
      <c r="A8" s="143"/>
      <c r="B8" s="31"/>
      <c r="C8" s="31"/>
      <c r="D8" s="97">
        <v>0</v>
      </c>
      <c r="E8" s="102">
        <v>0</v>
      </c>
      <c r="F8" s="121">
        <v>0</v>
      </c>
      <c r="G8" s="101">
        <v>0</v>
      </c>
      <c r="H8" s="101">
        <v>0</v>
      </c>
      <c r="I8" s="96" t="str">
        <f t="shared" si="0"/>
        <v>0</v>
      </c>
      <c r="J8" s="96" t="str">
        <f t="shared" si="1"/>
        <v>0</v>
      </c>
      <c r="K8" s="99">
        <v>0</v>
      </c>
      <c r="L8" s="93">
        <f t="shared" ref="L8:L66" si="2">IFERROR(3.6*100/P8*R8,0)</f>
        <v>0</v>
      </c>
      <c r="M8" s="93">
        <f t="shared" ref="M8:M66" si="3">IFERROR(G8*Q8*R8/H8,0)</f>
        <v>0</v>
      </c>
      <c r="N8" s="99">
        <v>0</v>
      </c>
      <c r="O8" s="99">
        <v>0</v>
      </c>
      <c r="P8" s="100">
        <v>0</v>
      </c>
      <c r="Q8" s="99">
        <v>0</v>
      </c>
      <c r="R8" s="99">
        <v>0</v>
      </c>
      <c r="S8" s="98" t="str">
        <f t="shared" ref="S8:S66" si="4">IFERROR((D8*I8/1000*SMALL(K8:N8,COUNTIF(K8:N8,0)+1))+(D8*J8/1000*O8),"0.0")</f>
        <v>0.0</v>
      </c>
      <c r="U8" s="81"/>
    </row>
    <row r="9" spans="1:21" s="80" customFormat="1" x14ac:dyDescent="0.15">
      <c r="A9" s="143"/>
      <c r="B9" s="31"/>
      <c r="C9" s="31"/>
      <c r="D9" s="97">
        <v>0</v>
      </c>
      <c r="E9" s="102">
        <v>0</v>
      </c>
      <c r="F9" s="121">
        <v>0</v>
      </c>
      <c r="G9" s="101">
        <v>0</v>
      </c>
      <c r="H9" s="101">
        <v>0</v>
      </c>
      <c r="I9" s="96" t="str">
        <f t="shared" si="0"/>
        <v>0</v>
      </c>
      <c r="J9" s="96" t="str">
        <f t="shared" si="1"/>
        <v>0</v>
      </c>
      <c r="K9" s="99">
        <v>0</v>
      </c>
      <c r="L9" s="93">
        <f t="shared" si="2"/>
        <v>0</v>
      </c>
      <c r="M9" s="93">
        <f t="shared" si="3"/>
        <v>0</v>
      </c>
      <c r="N9" s="99">
        <v>0</v>
      </c>
      <c r="O9" s="99">
        <v>0</v>
      </c>
      <c r="P9" s="100">
        <v>0</v>
      </c>
      <c r="Q9" s="99">
        <v>0</v>
      </c>
      <c r="R9" s="99">
        <v>0</v>
      </c>
      <c r="S9" s="98" t="str">
        <f t="shared" si="4"/>
        <v>0.0</v>
      </c>
      <c r="U9" s="81"/>
    </row>
    <row r="10" spans="1:21" s="80" customFormat="1" x14ac:dyDescent="0.15">
      <c r="A10" s="143"/>
      <c r="B10" s="31"/>
      <c r="C10" s="31"/>
      <c r="D10" s="97">
        <v>0</v>
      </c>
      <c r="E10" s="102">
        <v>0</v>
      </c>
      <c r="F10" s="121">
        <v>0</v>
      </c>
      <c r="G10" s="101">
        <v>0</v>
      </c>
      <c r="H10" s="101">
        <v>0</v>
      </c>
      <c r="I10" s="96" t="str">
        <f t="shared" si="0"/>
        <v>0</v>
      </c>
      <c r="J10" s="96" t="str">
        <f t="shared" si="1"/>
        <v>0</v>
      </c>
      <c r="K10" s="99">
        <v>0</v>
      </c>
      <c r="L10" s="93">
        <f t="shared" si="2"/>
        <v>0</v>
      </c>
      <c r="M10" s="93">
        <f t="shared" si="3"/>
        <v>0</v>
      </c>
      <c r="N10" s="99">
        <v>0</v>
      </c>
      <c r="O10" s="99">
        <v>0</v>
      </c>
      <c r="P10" s="100">
        <v>0</v>
      </c>
      <c r="Q10" s="99">
        <v>0</v>
      </c>
      <c r="R10" s="99">
        <v>0</v>
      </c>
      <c r="S10" s="98" t="str">
        <f t="shared" si="4"/>
        <v>0.0</v>
      </c>
      <c r="U10" s="81"/>
    </row>
    <row r="11" spans="1:21" s="80" customFormat="1" x14ac:dyDescent="0.15">
      <c r="A11" s="143"/>
      <c r="B11" s="31"/>
      <c r="C11" s="31"/>
      <c r="D11" s="97">
        <v>0</v>
      </c>
      <c r="E11" s="102">
        <v>0</v>
      </c>
      <c r="F11" s="121">
        <v>0</v>
      </c>
      <c r="G11" s="101">
        <v>0</v>
      </c>
      <c r="H11" s="101">
        <v>0</v>
      </c>
      <c r="I11" s="96" t="str">
        <f t="shared" si="0"/>
        <v>0</v>
      </c>
      <c r="J11" s="96" t="str">
        <f t="shared" si="1"/>
        <v>0</v>
      </c>
      <c r="K11" s="99">
        <v>0</v>
      </c>
      <c r="L11" s="93">
        <f t="shared" si="2"/>
        <v>0</v>
      </c>
      <c r="M11" s="93">
        <f t="shared" si="3"/>
        <v>0</v>
      </c>
      <c r="N11" s="99">
        <v>0</v>
      </c>
      <c r="O11" s="99">
        <v>0</v>
      </c>
      <c r="P11" s="100">
        <v>0</v>
      </c>
      <c r="Q11" s="99">
        <v>0</v>
      </c>
      <c r="R11" s="99">
        <v>0</v>
      </c>
      <c r="S11" s="98" t="str">
        <f t="shared" si="4"/>
        <v>0.0</v>
      </c>
      <c r="U11" s="81"/>
    </row>
    <row r="12" spans="1:21" s="80" customFormat="1" x14ac:dyDescent="0.15">
      <c r="A12" s="143"/>
      <c r="B12" s="31"/>
      <c r="C12" s="31"/>
      <c r="D12" s="97">
        <v>0</v>
      </c>
      <c r="E12" s="102">
        <v>0</v>
      </c>
      <c r="F12" s="121">
        <v>0</v>
      </c>
      <c r="G12" s="101">
        <v>0</v>
      </c>
      <c r="H12" s="101">
        <v>0</v>
      </c>
      <c r="I12" s="96" t="str">
        <f t="shared" si="0"/>
        <v>0</v>
      </c>
      <c r="J12" s="96" t="str">
        <f t="shared" si="1"/>
        <v>0</v>
      </c>
      <c r="K12" s="99">
        <v>0</v>
      </c>
      <c r="L12" s="93">
        <f t="shared" si="2"/>
        <v>0</v>
      </c>
      <c r="M12" s="93">
        <f t="shared" si="3"/>
        <v>0</v>
      </c>
      <c r="N12" s="99">
        <v>0</v>
      </c>
      <c r="O12" s="99">
        <v>0</v>
      </c>
      <c r="P12" s="100">
        <v>0</v>
      </c>
      <c r="Q12" s="99">
        <v>0</v>
      </c>
      <c r="R12" s="99">
        <v>0</v>
      </c>
      <c r="S12" s="98" t="str">
        <f t="shared" si="4"/>
        <v>0.0</v>
      </c>
      <c r="U12" s="81"/>
    </row>
    <row r="13" spans="1:21" s="80" customFormat="1" x14ac:dyDescent="0.15">
      <c r="A13" s="143"/>
      <c r="B13" s="31"/>
      <c r="C13" s="31"/>
      <c r="D13" s="97">
        <v>0</v>
      </c>
      <c r="E13" s="102">
        <v>0</v>
      </c>
      <c r="F13" s="121">
        <v>0</v>
      </c>
      <c r="G13" s="101">
        <v>0</v>
      </c>
      <c r="H13" s="101">
        <v>0</v>
      </c>
      <c r="I13" s="96" t="str">
        <f t="shared" si="0"/>
        <v>0</v>
      </c>
      <c r="J13" s="96" t="str">
        <f t="shared" si="1"/>
        <v>0</v>
      </c>
      <c r="K13" s="99">
        <v>0</v>
      </c>
      <c r="L13" s="93">
        <f t="shared" si="2"/>
        <v>0</v>
      </c>
      <c r="M13" s="93">
        <f t="shared" si="3"/>
        <v>0</v>
      </c>
      <c r="N13" s="99">
        <v>0</v>
      </c>
      <c r="O13" s="99">
        <v>0</v>
      </c>
      <c r="P13" s="100">
        <v>0</v>
      </c>
      <c r="Q13" s="99">
        <v>0</v>
      </c>
      <c r="R13" s="99">
        <v>0</v>
      </c>
      <c r="S13" s="98" t="str">
        <f t="shared" si="4"/>
        <v>0.0</v>
      </c>
      <c r="U13" s="81"/>
    </row>
    <row r="14" spans="1:21" s="80" customFormat="1" x14ac:dyDescent="0.15">
      <c r="A14" s="143"/>
      <c r="B14" s="31"/>
      <c r="C14" s="31"/>
      <c r="D14" s="97">
        <v>0</v>
      </c>
      <c r="E14" s="102">
        <v>0</v>
      </c>
      <c r="F14" s="121">
        <v>0</v>
      </c>
      <c r="G14" s="101">
        <v>0</v>
      </c>
      <c r="H14" s="101">
        <v>0</v>
      </c>
      <c r="I14" s="96" t="str">
        <f t="shared" si="0"/>
        <v>0</v>
      </c>
      <c r="J14" s="96" t="str">
        <f t="shared" si="1"/>
        <v>0</v>
      </c>
      <c r="K14" s="99">
        <v>0</v>
      </c>
      <c r="L14" s="93">
        <f t="shared" si="2"/>
        <v>0</v>
      </c>
      <c r="M14" s="93">
        <f t="shared" si="3"/>
        <v>0</v>
      </c>
      <c r="N14" s="99">
        <v>0</v>
      </c>
      <c r="O14" s="99">
        <v>0</v>
      </c>
      <c r="P14" s="100">
        <v>0</v>
      </c>
      <c r="Q14" s="99">
        <v>0</v>
      </c>
      <c r="R14" s="99">
        <v>0</v>
      </c>
      <c r="S14" s="98" t="str">
        <f t="shared" si="4"/>
        <v>0.0</v>
      </c>
      <c r="U14" s="81"/>
    </row>
    <row r="15" spans="1:21" s="80" customFormat="1" x14ac:dyDescent="0.15">
      <c r="A15" s="143"/>
      <c r="B15" s="31"/>
      <c r="C15" s="31"/>
      <c r="D15" s="97">
        <v>0</v>
      </c>
      <c r="E15" s="102">
        <v>0</v>
      </c>
      <c r="F15" s="121">
        <v>0</v>
      </c>
      <c r="G15" s="101">
        <v>0</v>
      </c>
      <c r="H15" s="101">
        <v>0</v>
      </c>
      <c r="I15" s="96" t="str">
        <f t="shared" si="0"/>
        <v>0</v>
      </c>
      <c r="J15" s="96" t="str">
        <f t="shared" si="1"/>
        <v>0</v>
      </c>
      <c r="K15" s="99">
        <v>0</v>
      </c>
      <c r="L15" s="93">
        <f t="shared" si="2"/>
        <v>0</v>
      </c>
      <c r="M15" s="93">
        <f t="shared" si="3"/>
        <v>0</v>
      </c>
      <c r="N15" s="99">
        <v>0</v>
      </c>
      <c r="O15" s="99">
        <v>0</v>
      </c>
      <c r="P15" s="100">
        <v>0</v>
      </c>
      <c r="Q15" s="99">
        <v>0</v>
      </c>
      <c r="R15" s="99">
        <v>0</v>
      </c>
      <c r="S15" s="98" t="str">
        <f t="shared" si="4"/>
        <v>0.0</v>
      </c>
      <c r="U15" s="81"/>
    </row>
    <row r="16" spans="1:21" s="80" customFormat="1" x14ac:dyDescent="0.15">
      <c r="A16" s="143"/>
      <c r="B16" s="31"/>
      <c r="C16" s="31"/>
      <c r="D16" s="97">
        <v>0</v>
      </c>
      <c r="E16" s="102">
        <v>0</v>
      </c>
      <c r="F16" s="121">
        <v>0</v>
      </c>
      <c r="G16" s="101">
        <v>0</v>
      </c>
      <c r="H16" s="101">
        <v>0</v>
      </c>
      <c r="I16" s="96" t="str">
        <f t="shared" si="0"/>
        <v>0</v>
      </c>
      <c r="J16" s="96" t="str">
        <f t="shared" si="1"/>
        <v>0</v>
      </c>
      <c r="K16" s="99">
        <v>0</v>
      </c>
      <c r="L16" s="93">
        <f t="shared" si="2"/>
        <v>0</v>
      </c>
      <c r="M16" s="93">
        <f t="shared" si="3"/>
        <v>0</v>
      </c>
      <c r="N16" s="99">
        <v>0</v>
      </c>
      <c r="O16" s="99">
        <v>0</v>
      </c>
      <c r="P16" s="100">
        <v>0</v>
      </c>
      <c r="Q16" s="99">
        <v>0</v>
      </c>
      <c r="R16" s="99">
        <v>0</v>
      </c>
      <c r="S16" s="98" t="str">
        <f t="shared" si="4"/>
        <v>0.0</v>
      </c>
      <c r="U16" s="81"/>
    </row>
    <row r="17" spans="1:21" s="80" customFormat="1" x14ac:dyDescent="0.15">
      <c r="A17" s="143"/>
      <c r="B17" s="31"/>
      <c r="C17" s="31"/>
      <c r="D17" s="97">
        <v>0</v>
      </c>
      <c r="E17" s="102">
        <v>0</v>
      </c>
      <c r="F17" s="121">
        <v>0</v>
      </c>
      <c r="G17" s="101">
        <v>0</v>
      </c>
      <c r="H17" s="101">
        <v>0</v>
      </c>
      <c r="I17" s="96" t="str">
        <f t="shared" si="0"/>
        <v>0</v>
      </c>
      <c r="J17" s="96" t="str">
        <f t="shared" si="1"/>
        <v>0</v>
      </c>
      <c r="K17" s="99">
        <v>0</v>
      </c>
      <c r="L17" s="93">
        <f t="shared" si="2"/>
        <v>0</v>
      </c>
      <c r="M17" s="93">
        <f t="shared" si="3"/>
        <v>0</v>
      </c>
      <c r="N17" s="99">
        <v>0</v>
      </c>
      <c r="O17" s="99">
        <v>0</v>
      </c>
      <c r="P17" s="100">
        <v>0</v>
      </c>
      <c r="Q17" s="99">
        <v>0</v>
      </c>
      <c r="R17" s="99">
        <v>0</v>
      </c>
      <c r="S17" s="98" t="str">
        <f t="shared" si="4"/>
        <v>0.0</v>
      </c>
      <c r="U17" s="81"/>
    </row>
    <row r="18" spans="1:21" s="80" customFormat="1" x14ac:dyDescent="0.15">
      <c r="A18" s="143"/>
      <c r="B18" s="31"/>
      <c r="C18" s="31"/>
      <c r="D18" s="97">
        <v>0</v>
      </c>
      <c r="E18" s="102">
        <v>0</v>
      </c>
      <c r="F18" s="121">
        <v>0</v>
      </c>
      <c r="G18" s="101">
        <v>0</v>
      </c>
      <c r="H18" s="101">
        <v>0</v>
      </c>
      <c r="I18" s="96" t="str">
        <f t="shared" si="0"/>
        <v>0</v>
      </c>
      <c r="J18" s="96" t="str">
        <f t="shared" si="1"/>
        <v>0</v>
      </c>
      <c r="K18" s="99">
        <v>0</v>
      </c>
      <c r="L18" s="93">
        <f t="shared" si="2"/>
        <v>0</v>
      </c>
      <c r="M18" s="93">
        <f t="shared" si="3"/>
        <v>0</v>
      </c>
      <c r="N18" s="99">
        <v>0</v>
      </c>
      <c r="O18" s="99">
        <v>0</v>
      </c>
      <c r="P18" s="100">
        <v>0</v>
      </c>
      <c r="Q18" s="99">
        <v>0</v>
      </c>
      <c r="R18" s="99">
        <v>0</v>
      </c>
      <c r="S18" s="98" t="str">
        <f t="shared" si="4"/>
        <v>0.0</v>
      </c>
      <c r="U18" s="81"/>
    </row>
    <row r="19" spans="1:21" s="80" customFormat="1" x14ac:dyDescent="0.15">
      <c r="A19" s="143"/>
      <c r="B19" s="31"/>
      <c r="C19" s="31"/>
      <c r="D19" s="97">
        <v>0</v>
      </c>
      <c r="E19" s="102">
        <v>0</v>
      </c>
      <c r="F19" s="121">
        <v>0</v>
      </c>
      <c r="G19" s="101">
        <v>0</v>
      </c>
      <c r="H19" s="101">
        <v>0</v>
      </c>
      <c r="I19" s="96" t="str">
        <f t="shared" si="0"/>
        <v>0</v>
      </c>
      <c r="J19" s="96" t="str">
        <f t="shared" si="1"/>
        <v>0</v>
      </c>
      <c r="K19" s="99">
        <v>0</v>
      </c>
      <c r="L19" s="93">
        <f t="shared" si="2"/>
        <v>0</v>
      </c>
      <c r="M19" s="93">
        <f t="shared" si="3"/>
        <v>0</v>
      </c>
      <c r="N19" s="99">
        <v>0</v>
      </c>
      <c r="O19" s="99">
        <v>0</v>
      </c>
      <c r="P19" s="100">
        <v>0</v>
      </c>
      <c r="Q19" s="99">
        <v>0</v>
      </c>
      <c r="R19" s="99">
        <v>0</v>
      </c>
      <c r="S19" s="98" t="str">
        <f t="shared" si="4"/>
        <v>0.0</v>
      </c>
      <c r="U19" s="81"/>
    </row>
    <row r="20" spans="1:21" s="80" customFormat="1" x14ac:dyDescent="0.15">
      <c r="A20" s="143"/>
      <c r="B20" s="31"/>
      <c r="C20" s="31"/>
      <c r="D20" s="97">
        <v>0</v>
      </c>
      <c r="E20" s="102">
        <v>0</v>
      </c>
      <c r="F20" s="121">
        <v>0</v>
      </c>
      <c r="G20" s="101">
        <v>0</v>
      </c>
      <c r="H20" s="101">
        <v>0</v>
      </c>
      <c r="I20" s="96" t="str">
        <f t="shared" si="0"/>
        <v>0</v>
      </c>
      <c r="J20" s="96" t="str">
        <f t="shared" si="1"/>
        <v>0</v>
      </c>
      <c r="K20" s="99">
        <v>0</v>
      </c>
      <c r="L20" s="93">
        <f t="shared" si="2"/>
        <v>0</v>
      </c>
      <c r="M20" s="93">
        <f t="shared" si="3"/>
        <v>0</v>
      </c>
      <c r="N20" s="99">
        <v>0</v>
      </c>
      <c r="O20" s="99">
        <v>0</v>
      </c>
      <c r="P20" s="100">
        <v>0</v>
      </c>
      <c r="Q20" s="99">
        <v>0</v>
      </c>
      <c r="R20" s="99">
        <v>0</v>
      </c>
      <c r="S20" s="98" t="str">
        <f t="shared" si="4"/>
        <v>0.0</v>
      </c>
      <c r="U20" s="81"/>
    </row>
    <row r="21" spans="1:21" s="80" customFormat="1" x14ac:dyDescent="0.15">
      <c r="A21" s="143"/>
      <c r="B21" s="31"/>
      <c r="C21" s="31"/>
      <c r="D21" s="97">
        <v>0</v>
      </c>
      <c r="E21" s="102">
        <v>0</v>
      </c>
      <c r="F21" s="121">
        <v>0</v>
      </c>
      <c r="G21" s="101">
        <v>0</v>
      </c>
      <c r="H21" s="101">
        <v>0</v>
      </c>
      <c r="I21" s="96" t="str">
        <f t="shared" si="0"/>
        <v>0</v>
      </c>
      <c r="J21" s="96" t="str">
        <f t="shared" si="1"/>
        <v>0</v>
      </c>
      <c r="K21" s="99">
        <v>0</v>
      </c>
      <c r="L21" s="93">
        <f t="shared" si="2"/>
        <v>0</v>
      </c>
      <c r="M21" s="93">
        <f t="shared" si="3"/>
        <v>0</v>
      </c>
      <c r="N21" s="99">
        <v>0</v>
      </c>
      <c r="O21" s="99">
        <v>0</v>
      </c>
      <c r="P21" s="100">
        <v>0</v>
      </c>
      <c r="Q21" s="99">
        <v>0</v>
      </c>
      <c r="R21" s="99">
        <v>0</v>
      </c>
      <c r="S21" s="98" t="str">
        <f t="shared" si="4"/>
        <v>0.0</v>
      </c>
      <c r="U21" s="81"/>
    </row>
    <row r="22" spans="1:21" s="80" customFormat="1" x14ac:dyDescent="0.15">
      <c r="A22" s="143"/>
      <c r="B22" s="31"/>
      <c r="C22" s="31"/>
      <c r="D22" s="97">
        <v>0</v>
      </c>
      <c r="E22" s="102">
        <v>0</v>
      </c>
      <c r="F22" s="121">
        <v>0</v>
      </c>
      <c r="G22" s="101">
        <v>0</v>
      </c>
      <c r="H22" s="101">
        <v>0</v>
      </c>
      <c r="I22" s="96" t="str">
        <f t="shared" si="0"/>
        <v>0</v>
      </c>
      <c r="J22" s="96" t="str">
        <f t="shared" si="1"/>
        <v>0</v>
      </c>
      <c r="K22" s="99">
        <v>0</v>
      </c>
      <c r="L22" s="93">
        <f t="shared" si="2"/>
        <v>0</v>
      </c>
      <c r="M22" s="93">
        <f t="shared" si="3"/>
        <v>0</v>
      </c>
      <c r="N22" s="99">
        <v>0</v>
      </c>
      <c r="O22" s="99">
        <v>0</v>
      </c>
      <c r="P22" s="100">
        <v>0</v>
      </c>
      <c r="Q22" s="99">
        <v>0</v>
      </c>
      <c r="R22" s="99">
        <v>0</v>
      </c>
      <c r="S22" s="98" t="str">
        <f t="shared" si="4"/>
        <v>0.0</v>
      </c>
      <c r="U22" s="81"/>
    </row>
    <row r="23" spans="1:21" s="80" customFormat="1" x14ac:dyDescent="0.15">
      <c r="A23" s="143"/>
      <c r="B23" s="31"/>
      <c r="C23" s="31"/>
      <c r="D23" s="97">
        <v>0</v>
      </c>
      <c r="E23" s="102">
        <v>0</v>
      </c>
      <c r="F23" s="121">
        <v>0</v>
      </c>
      <c r="G23" s="101">
        <v>0</v>
      </c>
      <c r="H23" s="101">
        <v>0</v>
      </c>
      <c r="I23" s="96" t="str">
        <f t="shared" si="0"/>
        <v>0</v>
      </c>
      <c r="J23" s="96" t="str">
        <f t="shared" si="1"/>
        <v>0</v>
      </c>
      <c r="K23" s="99">
        <v>0</v>
      </c>
      <c r="L23" s="93">
        <f t="shared" si="2"/>
        <v>0</v>
      </c>
      <c r="M23" s="93">
        <f t="shared" si="3"/>
        <v>0</v>
      </c>
      <c r="N23" s="99">
        <v>0</v>
      </c>
      <c r="O23" s="99">
        <v>0</v>
      </c>
      <c r="P23" s="100">
        <v>0</v>
      </c>
      <c r="Q23" s="99">
        <v>0</v>
      </c>
      <c r="R23" s="99">
        <v>0</v>
      </c>
      <c r="S23" s="98" t="str">
        <f t="shared" si="4"/>
        <v>0.0</v>
      </c>
      <c r="U23" s="81"/>
    </row>
    <row r="24" spans="1:21" s="80" customFormat="1" x14ac:dyDescent="0.15">
      <c r="A24" s="143"/>
      <c r="B24" s="31"/>
      <c r="C24" s="31"/>
      <c r="D24" s="97">
        <v>0</v>
      </c>
      <c r="E24" s="102">
        <v>0</v>
      </c>
      <c r="F24" s="121">
        <v>0</v>
      </c>
      <c r="G24" s="101">
        <v>0</v>
      </c>
      <c r="H24" s="101">
        <v>0</v>
      </c>
      <c r="I24" s="96" t="str">
        <f t="shared" si="0"/>
        <v>0</v>
      </c>
      <c r="J24" s="96" t="str">
        <f t="shared" si="1"/>
        <v>0</v>
      </c>
      <c r="K24" s="99">
        <v>0</v>
      </c>
      <c r="L24" s="93">
        <f t="shared" si="2"/>
        <v>0</v>
      </c>
      <c r="M24" s="93">
        <f t="shared" si="3"/>
        <v>0</v>
      </c>
      <c r="N24" s="99">
        <v>0</v>
      </c>
      <c r="O24" s="99">
        <v>0</v>
      </c>
      <c r="P24" s="100">
        <v>0</v>
      </c>
      <c r="Q24" s="99">
        <v>0</v>
      </c>
      <c r="R24" s="99">
        <v>0</v>
      </c>
      <c r="S24" s="98" t="str">
        <f t="shared" si="4"/>
        <v>0.0</v>
      </c>
      <c r="U24" s="81"/>
    </row>
    <row r="25" spans="1:21" s="80" customFormat="1" x14ac:dyDescent="0.15">
      <c r="A25" s="143"/>
      <c r="B25" s="31"/>
      <c r="C25" s="31"/>
      <c r="D25" s="97">
        <v>0</v>
      </c>
      <c r="E25" s="102">
        <v>0</v>
      </c>
      <c r="F25" s="121">
        <v>0</v>
      </c>
      <c r="G25" s="101">
        <v>0</v>
      </c>
      <c r="H25" s="101">
        <v>0</v>
      </c>
      <c r="I25" s="96" t="str">
        <f t="shared" si="0"/>
        <v>0</v>
      </c>
      <c r="J25" s="96" t="str">
        <f t="shared" si="1"/>
        <v>0</v>
      </c>
      <c r="K25" s="99">
        <v>0</v>
      </c>
      <c r="L25" s="93">
        <f t="shared" si="2"/>
        <v>0</v>
      </c>
      <c r="M25" s="93">
        <f t="shared" si="3"/>
        <v>0</v>
      </c>
      <c r="N25" s="99">
        <v>0</v>
      </c>
      <c r="O25" s="99">
        <v>0</v>
      </c>
      <c r="P25" s="100">
        <v>0</v>
      </c>
      <c r="Q25" s="99">
        <v>0</v>
      </c>
      <c r="R25" s="99">
        <v>0</v>
      </c>
      <c r="S25" s="98" t="str">
        <f t="shared" si="4"/>
        <v>0.0</v>
      </c>
      <c r="U25" s="81"/>
    </row>
    <row r="26" spans="1:21" s="80" customFormat="1" x14ac:dyDescent="0.15">
      <c r="A26" s="143"/>
      <c r="B26" s="31"/>
      <c r="C26" s="31"/>
      <c r="D26" s="97">
        <v>0</v>
      </c>
      <c r="E26" s="102">
        <v>0</v>
      </c>
      <c r="F26" s="121">
        <v>0</v>
      </c>
      <c r="G26" s="101">
        <v>0</v>
      </c>
      <c r="H26" s="101">
        <v>0</v>
      </c>
      <c r="I26" s="96" t="str">
        <f t="shared" si="0"/>
        <v>0</v>
      </c>
      <c r="J26" s="96" t="str">
        <f t="shared" si="1"/>
        <v>0</v>
      </c>
      <c r="K26" s="99">
        <v>0</v>
      </c>
      <c r="L26" s="93">
        <f t="shared" si="2"/>
        <v>0</v>
      </c>
      <c r="M26" s="93">
        <f t="shared" si="3"/>
        <v>0</v>
      </c>
      <c r="N26" s="99">
        <v>0</v>
      </c>
      <c r="O26" s="99">
        <v>0</v>
      </c>
      <c r="P26" s="100">
        <v>0</v>
      </c>
      <c r="Q26" s="99">
        <v>0</v>
      </c>
      <c r="R26" s="99">
        <v>0</v>
      </c>
      <c r="S26" s="98" t="str">
        <f t="shared" si="4"/>
        <v>0.0</v>
      </c>
      <c r="U26" s="81"/>
    </row>
    <row r="27" spans="1:21" s="80" customFormat="1" ht="13.9" customHeight="1" x14ac:dyDescent="0.15">
      <c r="A27" s="143"/>
      <c r="B27" s="31"/>
      <c r="C27" s="31"/>
      <c r="D27" s="97">
        <v>0</v>
      </c>
      <c r="E27" s="102">
        <v>0</v>
      </c>
      <c r="F27" s="121">
        <v>0</v>
      </c>
      <c r="G27" s="101">
        <v>0</v>
      </c>
      <c r="H27" s="101">
        <v>0</v>
      </c>
      <c r="I27" s="96" t="str">
        <f t="shared" si="0"/>
        <v>0</v>
      </c>
      <c r="J27" s="96" t="str">
        <f t="shared" si="1"/>
        <v>0</v>
      </c>
      <c r="K27" s="99">
        <v>0</v>
      </c>
      <c r="L27" s="93">
        <f t="shared" si="2"/>
        <v>0</v>
      </c>
      <c r="M27" s="93">
        <f t="shared" si="3"/>
        <v>0</v>
      </c>
      <c r="N27" s="99">
        <v>0</v>
      </c>
      <c r="O27" s="99">
        <v>0</v>
      </c>
      <c r="P27" s="100">
        <v>0</v>
      </c>
      <c r="Q27" s="99">
        <v>0</v>
      </c>
      <c r="R27" s="99">
        <v>0</v>
      </c>
      <c r="S27" s="98" t="str">
        <f t="shared" si="4"/>
        <v>0.0</v>
      </c>
    </row>
    <row r="28" spans="1:21" s="80" customFormat="1" x14ac:dyDescent="0.15">
      <c r="A28" s="143"/>
      <c r="B28" s="31"/>
      <c r="C28" s="31"/>
      <c r="D28" s="97">
        <v>0</v>
      </c>
      <c r="E28" s="102">
        <v>0</v>
      </c>
      <c r="F28" s="121">
        <v>0</v>
      </c>
      <c r="G28" s="101">
        <v>0</v>
      </c>
      <c r="H28" s="101">
        <v>0</v>
      </c>
      <c r="I28" s="96" t="str">
        <f t="shared" ref="I28:I46" si="5">IF(E28=0,"0",0.1338*E28+0.1531)</f>
        <v>0</v>
      </c>
      <c r="J28" s="96" t="str">
        <f t="shared" si="1"/>
        <v>0</v>
      </c>
      <c r="K28" s="99">
        <v>0</v>
      </c>
      <c r="L28" s="93">
        <f t="shared" si="2"/>
        <v>0</v>
      </c>
      <c r="M28" s="93">
        <f t="shared" si="3"/>
        <v>0</v>
      </c>
      <c r="N28" s="99">
        <v>0</v>
      </c>
      <c r="O28" s="99">
        <v>0</v>
      </c>
      <c r="P28" s="100">
        <v>0</v>
      </c>
      <c r="Q28" s="99">
        <v>0</v>
      </c>
      <c r="R28" s="99">
        <v>0</v>
      </c>
      <c r="S28" s="98" t="str">
        <f t="shared" si="4"/>
        <v>0.0</v>
      </c>
      <c r="U28" s="81"/>
    </row>
    <row r="29" spans="1:21" s="80" customFormat="1" x14ac:dyDescent="0.15">
      <c r="A29" s="143"/>
      <c r="B29" s="31"/>
      <c r="C29" s="31"/>
      <c r="D29" s="97">
        <v>0</v>
      </c>
      <c r="E29" s="102">
        <v>0</v>
      </c>
      <c r="F29" s="121">
        <v>0</v>
      </c>
      <c r="G29" s="101">
        <v>0</v>
      </c>
      <c r="H29" s="101">
        <v>0</v>
      </c>
      <c r="I29" s="96" t="str">
        <f t="shared" si="5"/>
        <v>0</v>
      </c>
      <c r="J29" s="96" t="str">
        <f t="shared" si="1"/>
        <v>0</v>
      </c>
      <c r="K29" s="99">
        <v>0</v>
      </c>
      <c r="L29" s="93">
        <f t="shared" si="2"/>
        <v>0</v>
      </c>
      <c r="M29" s="93">
        <f t="shared" si="3"/>
        <v>0</v>
      </c>
      <c r="N29" s="99">
        <v>0</v>
      </c>
      <c r="O29" s="99">
        <v>0</v>
      </c>
      <c r="P29" s="100">
        <v>0</v>
      </c>
      <c r="Q29" s="99">
        <v>0</v>
      </c>
      <c r="R29" s="99">
        <v>0</v>
      </c>
      <c r="S29" s="98" t="str">
        <f t="shared" si="4"/>
        <v>0.0</v>
      </c>
      <c r="U29" s="81"/>
    </row>
    <row r="30" spans="1:21" s="80" customFormat="1" x14ac:dyDescent="0.15">
      <c r="A30" s="143"/>
      <c r="B30" s="31"/>
      <c r="C30" s="31"/>
      <c r="D30" s="97">
        <v>0</v>
      </c>
      <c r="E30" s="102">
        <v>0</v>
      </c>
      <c r="F30" s="121">
        <v>0</v>
      </c>
      <c r="G30" s="101">
        <v>0</v>
      </c>
      <c r="H30" s="101">
        <v>0</v>
      </c>
      <c r="I30" s="96" t="str">
        <f t="shared" si="5"/>
        <v>0</v>
      </c>
      <c r="J30" s="96" t="str">
        <f t="shared" si="1"/>
        <v>0</v>
      </c>
      <c r="K30" s="99">
        <v>0</v>
      </c>
      <c r="L30" s="93">
        <f t="shared" si="2"/>
        <v>0</v>
      </c>
      <c r="M30" s="93">
        <f t="shared" si="3"/>
        <v>0</v>
      </c>
      <c r="N30" s="99">
        <v>0</v>
      </c>
      <c r="O30" s="99">
        <v>0</v>
      </c>
      <c r="P30" s="100">
        <v>0</v>
      </c>
      <c r="Q30" s="99">
        <v>0</v>
      </c>
      <c r="R30" s="99">
        <v>0</v>
      </c>
      <c r="S30" s="98" t="str">
        <f t="shared" si="4"/>
        <v>0.0</v>
      </c>
      <c r="U30" s="81"/>
    </row>
    <row r="31" spans="1:21" s="80" customFormat="1" x14ac:dyDescent="0.15">
      <c r="A31" s="143"/>
      <c r="B31" s="31"/>
      <c r="C31" s="31"/>
      <c r="D31" s="97">
        <v>0</v>
      </c>
      <c r="E31" s="102">
        <v>0</v>
      </c>
      <c r="F31" s="121">
        <v>0</v>
      </c>
      <c r="G31" s="101">
        <v>0</v>
      </c>
      <c r="H31" s="101">
        <v>0</v>
      </c>
      <c r="I31" s="96" t="str">
        <f t="shared" si="5"/>
        <v>0</v>
      </c>
      <c r="J31" s="96" t="str">
        <f t="shared" si="1"/>
        <v>0</v>
      </c>
      <c r="K31" s="99">
        <v>0</v>
      </c>
      <c r="L31" s="93">
        <f t="shared" si="2"/>
        <v>0</v>
      </c>
      <c r="M31" s="93">
        <f t="shared" si="3"/>
        <v>0</v>
      </c>
      <c r="N31" s="99">
        <v>0</v>
      </c>
      <c r="O31" s="99">
        <v>0</v>
      </c>
      <c r="P31" s="100">
        <v>0</v>
      </c>
      <c r="Q31" s="99">
        <v>0</v>
      </c>
      <c r="R31" s="99">
        <v>0</v>
      </c>
      <c r="S31" s="98" t="str">
        <f t="shared" si="4"/>
        <v>0.0</v>
      </c>
      <c r="U31" s="81"/>
    </row>
    <row r="32" spans="1:21" s="80" customFormat="1" x14ac:dyDescent="0.15">
      <c r="A32" s="143"/>
      <c r="B32" s="31"/>
      <c r="C32" s="31"/>
      <c r="D32" s="97">
        <v>0</v>
      </c>
      <c r="E32" s="102">
        <v>0</v>
      </c>
      <c r="F32" s="121">
        <v>0</v>
      </c>
      <c r="G32" s="101">
        <v>0</v>
      </c>
      <c r="H32" s="101">
        <v>0</v>
      </c>
      <c r="I32" s="96" t="str">
        <f t="shared" si="5"/>
        <v>0</v>
      </c>
      <c r="J32" s="96" t="str">
        <f t="shared" si="1"/>
        <v>0</v>
      </c>
      <c r="K32" s="99">
        <v>0</v>
      </c>
      <c r="L32" s="93">
        <f t="shared" si="2"/>
        <v>0</v>
      </c>
      <c r="M32" s="93">
        <f t="shared" si="3"/>
        <v>0</v>
      </c>
      <c r="N32" s="99">
        <v>0</v>
      </c>
      <c r="O32" s="99">
        <v>0</v>
      </c>
      <c r="P32" s="100">
        <v>0</v>
      </c>
      <c r="Q32" s="99">
        <v>0</v>
      </c>
      <c r="R32" s="99">
        <v>0</v>
      </c>
      <c r="S32" s="98" t="str">
        <f t="shared" si="4"/>
        <v>0.0</v>
      </c>
      <c r="U32" s="81"/>
    </row>
    <row r="33" spans="1:21" s="80" customFormat="1" x14ac:dyDescent="0.15">
      <c r="A33" s="143"/>
      <c r="B33" s="31"/>
      <c r="C33" s="31"/>
      <c r="D33" s="97">
        <v>0</v>
      </c>
      <c r="E33" s="102">
        <v>0</v>
      </c>
      <c r="F33" s="121">
        <v>0</v>
      </c>
      <c r="G33" s="101">
        <v>0</v>
      </c>
      <c r="H33" s="101">
        <v>0</v>
      </c>
      <c r="I33" s="96" t="str">
        <f t="shared" si="5"/>
        <v>0</v>
      </c>
      <c r="J33" s="96" t="str">
        <f t="shared" si="1"/>
        <v>0</v>
      </c>
      <c r="K33" s="99">
        <v>0</v>
      </c>
      <c r="L33" s="93">
        <f t="shared" si="2"/>
        <v>0</v>
      </c>
      <c r="M33" s="93">
        <f t="shared" si="3"/>
        <v>0</v>
      </c>
      <c r="N33" s="99">
        <v>0</v>
      </c>
      <c r="O33" s="99">
        <v>0</v>
      </c>
      <c r="P33" s="100">
        <v>0</v>
      </c>
      <c r="Q33" s="99">
        <v>0</v>
      </c>
      <c r="R33" s="99">
        <v>0</v>
      </c>
      <c r="S33" s="98" t="str">
        <f t="shared" si="4"/>
        <v>0.0</v>
      </c>
      <c r="U33" s="81"/>
    </row>
    <row r="34" spans="1:21" s="80" customFormat="1" x14ac:dyDescent="0.15">
      <c r="A34" s="143"/>
      <c r="B34" s="31"/>
      <c r="C34" s="31"/>
      <c r="D34" s="97">
        <v>0</v>
      </c>
      <c r="E34" s="102">
        <v>0</v>
      </c>
      <c r="F34" s="121">
        <v>0</v>
      </c>
      <c r="G34" s="101">
        <v>0</v>
      </c>
      <c r="H34" s="101">
        <v>0</v>
      </c>
      <c r="I34" s="96" t="str">
        <f t="shared" si="5"/>
        <v>0</v>
      </c>
      <c r="J34" s="96" t="str">
        <f t="shared" si="1"/>
        <v>0</v>
      </c>
      <c r="K34" s="99">
        <v>0</v>
      </c>
      <c r="L34" s="93">
        <f t="shared" si="2"/>
        <v>0</v>
      </c>
      <c r="M34" s="93">
        <f t="shared" si="3"/>
        <v>0</v>
      </c>
      <c r="N34" s="99">
        <v>0</v>
      </c>
      <c r="O34" s="99">
        <v>0</v>
      </c>
      <c r="P34" s="100">
        <v>0</v>
      </c>
      <c r="Q34" s="99">
        <v>0</v>
      </c>
      <c r="R34" s="99">
        <v>0</v>
      </c>
      <c r="S34" s="98" t="str">
        <f t="shared" si="4"/>
        <v>0.0</v>
      </c>
      <c r="U34" s="81"/>
    </row>
    <row r="35" spans="1:21" s="80" customFormat="1" x14ac:dyDescent="0.15">
      <c r="A35" s="143"/>
      <c r="B35" s="31"/>
      <c r="C35" s="31"/>
      <c r="D35" s="97">
        <v>0</v>
      </c>
      <c r="E35" s="102">
        <v>0</v>
      </c>
      <c r="F35" s="121">
        <v>0</v>
      </c>
      <c r="G35" s="101">
        <v>0</v>
      </c>
      <c r="H35" s="101">
        <v>0</v>
      </c>
      <c r="I35" s="96" t="str">
        <f t="shared" si="5"/>
        <v>0</v>
      </c>
      <c r="J35" s="96" t="str">
        <f t="shared" si="1"/>
        <v>0</v>
      </c>
      <c r="K35" s="99">
        <v>0</v>
      </c>
      <c r="L35" s="93">
        <f t="shared" si="2"/>
        <v>0</v>
      </c>
      <c r="M35" s="93">
        <f t="shared" si="3"/>
        <v>0</v>
      </c>
      <c r="N35" s="99">
        <v>0</v>
      </c>
      <c r="O35" s="99">
        <v>0</v>
      </c>
      <c r="P35" s="100">
        <v>0</v>
      </c>
      <c r="Q35" s="99">
        <v>0</v>
      </c>
      <c r="R35" s="99">
        <v>0</v>
      </c>
      <c r="S35" s="98" t="str">
        <f t="shared" si="4"/>
        <v>0.0</v>
      </c>
      <c r="U35" s="81"/>
    </row>
    <row r="36" spans="1:21" s="80" customFormat="1" x14ac:dyDescent="0.15">
      <c r="A36" s="143"/>
      <c r="B36" s="31"/>
      <c r="C36" s="31"/>
      <c r="D36" s="97">
        <v>0</v>
      </c>
      <c r="E36" s="102">
        <v>0</v>
      </c>
      <c r="F36" s="121">
        <v>0</v>
      </c>
      <c r="G36" s="101">
        <v>0</v>
      </c>
      <c r="H36" s="101">
        <v>0</v>
      </c>
      <c r="I36" s="96" t="str">
        <f t="shared" si="5"/>
        <v>0</v>
      </c>
      <c r="J36" s="96" t="str">
        <f t="shared" si="1"/>
        <v>0</v>
      </c>
      <c r="K36" s="99">
        <v>0</v>
      </c>
      <c r="L36" s="93">
        <f t="shared" si="2"/>
        <v>0</v>
      </c>
      <c r="M36" s="93">
        <f t="shared" si="3"/>
        <v>0</v>
      </c>
      <c r="N36" s="99">
        <v>0</v>
      </c>
      <c r="O36" s="99">
        <v>0</v>
      </c>
      <c r="P36" s="100">
        <v>0</v>
      </c>
      <c r="Q36" s="99">
        <v>0</v>
      </c>
      <c r="R36" s="99">
        <v>0</v>
      </c>
      <c r="S36" s="98" t="str">
        <f t="shared" si="4"/>
        <v>0.0</v>
      </c>
      <c r="U36" s="81"/>
    </row>
    <row r="37" spans="1:21" s="80" customFormat="1" x14ac:dyDescent="0.15">
      <c r="A37" s="143"/>
      <c r="B37" s="31"/>
      <c r="C37" s="31"/>
      <c r="D37" s="97">
        <v>0</v>
      </c>
      <c r="E37" s="102">
        <v>0</v>
      </c>
      <c r="F37" s="121">
        <v>0</v>
      </c>
      <c r="G37" s="101">
        <v>0</v>
      </c>
      <c r="H37" s="101">
        <v>0</v>
      </c>
      <c r="I37" s="96" t="str">
        <f t="shared" si="5"/>
        <v>0</v>
      </c>
      <c r="J37" s="96" t="str">
        <f t="shared" si="1"/>
        <v>0</v>
      </c>
      <c r="K37" s="99">
        <v>0</v>
      </c>
      <c r="L37" s="93">
        <f t="shared" si="2"/>
        <v>0</v>
      </c>
      <c r="M37" s="93">
        <f t="shared" si="3"/>
        <v>0</v>
      </c>
      <c r="N37" s="99">
        <v>0</v>
      </c>
      <c r="O37" s="99">
        <v>0</v>
      </c>
      <c r="P37" s="100">
        <v>0</v>
      </c>
      <c r="Q37" s="99">
        <v>0</v>
      </c>
      <c r="R37" s="99">
        <v>0</v>
      </c>
      <c r="S37" s="98" t="str">
        <f t="shared" si="4"/>
        <v>0.0</v>
      </c>
      <c r="U37" s="81"/>
    </row>
    <row r="38" spans="1:21" s="80" customFormat="1" x14ac:dyDescent="0.15">
      <c r="A38" s="143"/>
      <c r="B38" s="31"/>
      <c r="C38" s="31"/>
      <c r="D38" s="97">
        <v>0</v>
      </c>
      <c r="E38" s="102">
        <v>0</v>
      </c>
      <c r="F38" s="121">
        <v>0</v>
      </c>
      <c r="G38" s="101">
        <v>0</v>
      </c>
      <c r="H38" s="101">
        <v>0</v>
      </c>
      <c r="I38" s="96" t="str">
        <f t="shared" si="5"/>
        <v>0</v>
      </c>
      <c r="J38" s="96" t="str">
        <f t="shared" si="1"/>
        <v>0</v>
      </c>
      <c r="K38" s="99">
        <v>0</v>
      </c>
      <c r="L38" s="93">
        <f t="shared" si="2"/>
        <v>0</v>
      </c>
      <c r="M38" s="93">
        <f t="shared" si="3"/>
        <v>0</v>
      </c>
      <c r="N38" s="99">
        <v>0</v>
      </c>
      <c r="O38" s="99">
        <v>0</v>
      </c>
      <c r="P38" s="100">
        <v>0</v>
      </c>
      <c r="Q38" s="99">
        <v>0</v>
      </c>
      <c r="R38" s="99">
        <v>0</v>
      </c>
      <c r="S38" s="98" t="str">
        <f t="shared" si="4"/>
        <v>0.0</v>
      </c>
      <c r="U38" s="81"/>
    </row>
    <row r="39" spans="1:21" s="80" customFormat="1" x14ac:dyDescent="0.15">
      <c r="A39" s="143"/>
      <c r="B39" s="31"/>
      <c r="C39" s="31"/>
      <c r="D39" s="97">
        <v>0</v>
      </c>
      <c r="E39" s="102">
        <v>0</v>
      </c>
      <c r="F39" s="121">
        <v>0</v>
      </c>
      <c r="G39" s="101">
        <v>0</v>
      </c>
      <c r="H39" s="101">
        <v>0</v>
      </c>
      <c r="I39" s="96" t="str">
        <f t="shared" si="5"/>
        <v>0</v>
      </c>
      <c r="J39" s="96" t="str">
        <f t="shared" ref="J39:J66" si="6">IF(E39=0,"0",0.3282*E39+0.9377)</f>
        <v>0</v>
      </c>
      <c r="K39" s="99">
        <v>0</v>
      </c>
      <c r="L39" s="93">
        <f t="shared" si="2"/>
        <v>0</v>
      </c>
      <c r="M39" s="93">
        <f t="shared" si="3"/>
        <v>0</v>
      </c>
      <c r="N39" s="99">
        <v>0</v>
      </c>
      <c r="O39" s="99">
        <v>0</v>
      </c>
      <c r="P39" s="100">
        <v>0</v>
      </c>
      <c r="Q39" s="99">
        <v>0</v>
      </c>
      <c r="R39" s="99">
        <v>0</v>
      </c>
      <c r="S39" s="98" t="str">
        <f t="shared" si="4"/>
        <v>0.0</v>
      </c>
      <c r="U39" s="81"/>
    </row>
    <row r="40" spans="1:21" s="80" customFormat="1" x14ac:dyDescent="0.15">
      <c r="A40" s="143"/>
      <c r="B40" s="31"/>
      <c r="C40" s="31"/>
      <c r="D40" s="97">
        <v>0</v>
      </c>
      <c r="E40" s="102">
        <v>0</v>
      </c>
      <c r="F40" s="121">
        <v>0</v>
      </c>
      <c r="G40" s="101">
        <v>0</v>
      </c>
      <c r="H40" s="101">
        <v>0</v>
      </c>
      <c r="I40" s="96" t="str">
        <f t="shared" si="5"/>
        <v>0</v>
      </c>
      <c r="J40" s="96" t="str">
        <f t="shared" si="6"/>
        <v>0</v>
      </c>
      <c r="K40" s="99">
        <v>0</v>
      </c>
      <c r="L40" s="93">
        <f t="shared" si="2"/>
        <v>0</v>
      </c>
      <c r="M40" s="93">
        <f t="shared" si="3"/>
        <v>0</v>
      </c>
      <c r="N40" s="99">
        <v>0</v>
      </c>
      <c r="O40" s="99">
        <v>0</v>
      </c>
      <c r="P40" s="100">
        <v>0</v>
      </c>
      <c r="Q40" s="99">
        <v>0</v>
      </c>
      <c r="R40" s="99">
        <v>0</v>
      </c>
      <c r="S40" s="98" t="str">
        <f t="shared" si="4"/>
        <v>0.0</v>
      </c>
      <c r="U40" s="81"/>
    </row>
    <row r="41" spans="1:21" s="80" customFormat="1" x14ac:dyDescent="0.15">
      <c r="A41" s="143"/>
      <c r="B41" s="31"/>
      <c r="C41" s="31"/>
      <c r="D41" s="97">
        <v>0</v>
      </c>
      <c r="E41" s="102">
        <v>0</v>
      </c>
      <c r="F41" s="121">
        <v>0</v>
      </c>
      <c r="G41" s="101">
        <v>0</v>
      </c>
      <c r="H41" s="101">
        <v>0</v>
      </c>
      <c r="I41" s="96" t="str">
        <f t="shared" si="5"/>
        <v>0</v>
      </c>
      <c r="J41" s="96" t="str">
        <f t="shared" si="6"/>
        <v>0</v>
      </c>
      <c r="K41" s="99">
        <v>0</v>
      </c>
      <c r="L41" s="93">
        <f t="shared" si="2"/>
        <v>0</v>
      </c>
      <c r="M41" s="93">
        <f t="shared" si="3"/>
        <v>0</v>
      </c>
      <c r="N41" s="99">
        <v>0</v>
      </c>
      <c r="O41" s="99">
        <v>0</v>
      </c>
      <c r="P41" s="100">
        <v>0</v>
      </c>
      <c r="Q41" s="99">
        <v>0</v>
      </c>
      <c r="R41" s="99">
        <v>0</v>
      </c>
      <c r="S41" s="98" t="str">
        <f t="shared" si="4"/>
        <v>0.0</v>
      </c>
      <c r="U41" s="81"/>
    </row>
    <row r="42" spans="1:21" s="80" customFormat="1" x14ac:dyDescent="0.15">
      <c r="A42" s="143"/>
      <c r="B42" s="31"/>
      <c r="C42" s="31"/>
      <c r="D42" s="97">
        <v>0</v>
      </c>
      <c r="E42" s="102">
        <v>0</v>
      </c>
      <c r="F42" s="121">
        <v>0</v>
      </c>
      <c r="G42" s="101">
        <v>0</v>
      </c>
      <c r="H42" s="101">
        <v>0</v>
      </c>
      <c r="I42" s="96" t="str">
        <f t="shared" si="5"/>
        <v>0</v>
      </c>
      <c r="J42" s="96" t="str">
        <f t="shared" si="6"/>
        <v>0</v>
      </c>
      <c r="K42" s="99">
        <v>0</v>
      </c>
      <c r="L42" s="93">
        <f t="shared" si="2"/>
        <v>0</v>
      </c>
      <c r="M42" s="93">
        <f t="shared" si="3"/>
        <v>0</v>
      </c>
      <c r="N42" s="99">
        <v>0</v>
      </c>
      <c r="O42" s="99">
        <v>0</v>
      </c>
      <c r="P42" s="100">
        <v>0</v>
      </c>
      <c r="Q42" s="99">
        <v>0</v>
      </c>
      <c r="R42" s="99">
        <v>0</v>
      </c>
      <c r="S42" s="98" t="str">
        <f t="shared" si="4"/>
        <v>0.0</v>
      </c>
      <c r="U42" s="81"/>
    </row>
    <row r="43" spans="1:21" s="80" customFormat="1" x14ac:dyDescent="0.15">
      <c r="A43" s="143"/>
      <c r="B43" s="31"/>
      <c r="C43" s="31"/>
      <c r="D43" s="97">
        <v>0</v>
      </c>
      <c r="E43" s="102">
        <v>0</v>
      </c>
      <c r="F43" s="121">
        <v>0</v>
      </c>
      <c r="G43" s="101">
        <v>0</v>
      </c>
      <c r="H43" s="101">
        <v>0</v>
      </c>
      <c r="I43" s="96" t="str">
        <f t="shared" si="5"/>
        <v>0</v>
      </c>
      <c r="J43" s="96" t="str">
        <f t="shared" si="6"/>
        <v>0</v>
      </c>
      <c r="K43" s="99">
        <v>0</v>
      </c>
      <c r="L43" s="93">
        <f t="shared" si="2"/>
        <v>0</v>
      </c>
      <c r="M43" s="93">
        <f t="shared" si="3"/>
        <v>0</v>
      </c>
      <c r="N43" s="99">
        <v>0</v>
      </c>
      <c r="O43" s="99">
        <v>0</v>
      </c>
      <c r="P43" s="100">
        <v>0</v>
      </c>
      <c r="Q43" s="99">
        <v>0</v>
      </c>
      <c r="R43" s="99">
        <v>0</v>
      </c>
      <c r="S43" s="98" t="str">
        <f t="shared" si="4"/>
        <v>0.0</v>
      </c>
      <c r="U43" s="81"/>
    </row>
    <row r="44" spans="1:21" s="80" customFormat="1" x14ac:dyDescent="0.15">
      <c r="A44" s="143"/>
      <c r="B44" s="31"/>
      <c r="C44" s="31"/>
      <c r="D44" s="97">
        <v>0</v>
      </c>
      <c r="E44" s="102">
        <v>0</v>
      </c>
      <c r="F44" s="121">
        <v>0</v>
      </c>
      <c r="G44" s="101">
        <v>0</v>
      </c>
      <c r="H44" s="101">
        <v>0</v>
      </c>
      <c r="I44" s="96" t="str">
        <f t="shared" si="5"/>
        <v>0</v>
      </c>
      <c r="J44" s="96" t="str">
        <f t="shared" si="6"/>
        <v>0</v>
      </c>
      <c r="K44" s="99">
        <v>0</v>
      </c>
      <c r="L44" s="93">
        <f t="shared" si="2"/>
        <v>0</v>
      </c>
      <c r="M44" s="93">
        <f t="shared" si="3"/>
        <v>0</v>
      </c>
      <c r="N44" s="99">
        <v>0</v>
      </c>
      <c r="O44" s="99">
        <v>0</v>
      </c>
      <c r="P44" s="100">
        <v>0</v>
      </c>
      <c r="Q44" s="99">
        <v>0</v>
      </c>
      <c r="R44" s="99">
        <v>0</v>
      </c>
      <c r="S44" s="98" t="str">
        <f t="shared" si="4"/>
        <v>0.0</v>
      </c>
      <c r="U44" s="81"/>
    </row>
    <row r="45" spans="1:21" s="80" customFormat="1" x14ac:dyDescent="0.15">
      <c r="A45" s="143"/>
      <c r="B45" s="31"/>
      <c r="C45" s="31"/>
      <c r="D45" s="97">
        <v>0</v>
      </c>
      <c r="E45" s="102">
        <v>0</v>
      </c>
      <c r="F45" s="121">
        <v>0</v>
      </c>
      <c r="G45" s="101">
        <v>0</v>
      </c>
      <c r="H45" s="101">
        <v>0</v>
      </c>
      <c r="I45" s="96" t="str">
        <f t="shared" si="5"/>
        <v>0</v>
      </c>
      <c r="J45" s="96" t="str">
        <f t="shared" si="6"/>
        <v>0</v>
      </c>
      <c r="K45" s="99">
        <v>0</v>
      </c>
      <c r="L45" s="93">
        <f t="shared" si="2"/>
        <v>0</v>
      </c>
      <c r="M45" s="93">
        <f t="shared" si="3"/>
        <v>0</v>
      </c>
      <c r="N45" s="99">
        <v>0</v>
      </c>
      <c r="O45" s="99">
        <v>0</v>
      </c>
      <c r="P45" s="100">
        <v>0</v>
      </c>
      <c r="Q45" s="99">
        <v>0</v>
      </c>
      <c r="R45" s="99">
        <v>0</v>
      </c>
      <c r="S45" s="98" t="str">
        <f t="shared" si="4"/>
        <v>0.0</v>
      </c>
      <c r="U45" s="81"/>
    </row>
    <row r="46" spans="1:21" s="80" customFormat="1" x14ac:dyDescent="0.15">
      <c r="A46" s="143"/>
      <c r="B46" s="31"/>
      <c r="C46" s="31"/>
      <c r="D46" s="97">
        <v>0</v>
      </c>
      <c r="E46" s="102">
        <v>0</v>
      </c>
      <c r="F46" s="121">
        <v>0</v>
      </c>
      <c r="G46" s="101">
        <v>0</v>
      </c>
      <c r="H46" s="101">
        <v>0</v>
      </c>
      <c r="I46" s="96" t="str">
        <f t="shared" si="5"/>
        <v>0</v>
      </c>
      <c r="J46" s="96" t="str">
        <f t="shared" si="6"/>
        <v>0</v>
      </c>
      <c r="K46" s="99">
        <v>0</v>
      </c>
      <c r="L46" s="93">
        <f t="shared" si="2"/>
        <v>0</v>
      </c>
      <c r="M46" s="93">
        <f t="shared" si="3"/>
        <v>0</v>
      </c>
      <c r="N46" s="99">
        <v>0</v>
      </c>
      <c r="O46" s="99">
        <v>0</v>
      </c>
      <c r="P46" s="100">
        <v>0</v>
      </c>
      <c r="Q46" s="99">
        <v>0</v>
      </c>
      <c r="R46" s="99">
        <v>0</v>
      </c>
      <c r="S46" s="98" t="str">
        <f t="shared" si="4"/>
        <v>0.0</v>
      </c>
      <c r="U46" s="81"/>
    </row>
    <row r="47" spans="1:21" s="80" customFormat="1" ht="13.9" customHeight="1" x14ac:dyDescent="0.15">
      <c r="A47" s="143"/>
      <c r="B47" s="31"/>
      <c r="C47" s="31"/>
      <c r="D47" s="97">
        <v>0</v>
      </c>
      <c r="E47" s="102">
        <v>0</v>
      </c>
      <c r="F47" s="121">
        <v>0</v>
      </c>
      <c r="G47" s="101">
        <v>0</v>
      </c>
      <c r="H47" s="101">
        <v>0</v>
      </c>
      <c r="I47" s="96" t="str">
        <f>IF(E47=0,"0",0.1338*E47+0.1531)</f>
        <v>0</v>
      </c>
      <c r="J47" s="96" t="str">
        <f t="shared" si="6"/>
        <v>0</v>
      </c>
      <c r="K47" s="99">
        <v>0</v>
      </c>
      <c r="L47" s="93">
        <f t="shared" si="2"/>
        <v>0</v>
      </c>
      <c r="M47" s="93">
        <f t="shared" si="3"/>
        <v>0</v>
      </c>
      <c r="N47" s="99">
        <v>0</v>
      </c>
      <c r="O47" s="99">
        <v>0</v>
      </c>
      <c r="P47" s="100">
        <v>0</v>
      </c>
      <c r="Q47" s="99">
        <v>0</v>
      </c>
      <c r="R47" s="99">
        <v>0</v>
      </c>
      <c r="S47" s="98" t="str">
        <f t="shared" si="4"/>
        <v>0.0</v>
      </c>
    </row>
    <row r="48" spans="1:21" s="80" customFormat="1" x14ac:dyDescent="0.15">
      <c r="A48" s="143"/>
      <c r="B48" s="31"/>
      <c r="C48" s="31"/>
      <c r="D48" s="97">
        <v>0</v>
      </c>
      <c r="E48" s="102">
        <v>0</v>
      </c>
      <c r="F48" s="121">
        <v>0</v>
      </c>
      <c r="G48" s="101">
        <v>0</v>
      </c>
      <c r="H48" s="101">
        <v>0</v>
      </c>
      <c r="I48" s="96" t="str">
        <f t="shared" ref="I48:I66" si="7">IF(E48=0,"0",0.1338*E48+0.1531)</f>
        <v>0</v>
      </c>
      <c r="J48" s="96" t="str">
        <f t="shared" si="6"/>
        <v>0</v>
      </c>
      <c r="K48" s="99">
        <v>0</v>
      </c>
      <c r="L48" s="93">
        <f t="shared" si="2"/>
        <v>0</v>
      </c>
      <c r="M48" s="93">
        <f t="shared" si="3"/>
        <v>0</v>
      </c>
      <c r="N48" s="99">
        <v>0</v>
      </c>
      <c r="O48" s="99">
        <v>0</v>
      </c>
      <c r="P48" s="100">
        <v>0</v>
      </c>
      <c r="Q48" s="99">
        <v>0</v>
      </c>
      <c r="R48" s="99">
        <v>0</v>
      </c>
      <c r="S48" s="98" t="str">
        <f t="shared" si="4"/>
        <v>0.0</v>
      </c>
      <c r="U48" s="81"/>
    </row>
    <row r="49" spans="1:21" s="80" customFormat="1" x14ac:dyDescent="0.15">
      <c r="A49" s="143"/>
      <c r="B49" s="31"/>
      <c r="C49" s="31"/>
      <c r="D49" s="97">
        <v>0</v>
      </c>
      <c r="E49" s="102">
        <v>0</v>
      </c>
      <c r="F49" s="121">
        <v>0</v>
      </c>
      <c r="G49" s="101">
        <v>0</v>
      </c>
      <c r="H49" s="101">
        <v>0</v>
      </c>
      <c r="I49" s="96" t="str">
        <f t="shared" si="7"/>
        <v>0</v>
      </c>
      <c r="J49" s="96" t="str">
        <f t="shared" si="6"/>
        <v>0</v>
      </c>
      <c r="K49" s="99">
        <v>0</v>
      </c>
      <c r="L49" s="93">
        <f t="shared" si="2"/>
        <v>0</v>
      </c>
      <c r="M49" s="93">
        <f t="shared" si="3"/>
        <v>0</v>
      </c>
      <c r="N49" s="99">
        <v>0</v>
      </c>
      <c r="O49" s="99">
        <v>0</v>
      </c>
      <c r="P49" s="100">
        <v>0</v>
      </c>
      <c r="Q49" s="99">
        <v>0</v>
      </c>
      <c r="R49" s="99">
        <v>0</v>
      </c>
      <c r="S49" s="98" t="str">
        <f t="shared" si="4"/>
        <v>0.0</v>
      </c>
      <c r="U49" s="81"/>
    </row>
    <row r="50" spans="1:21" s="80" customFormat="1" x14ac:dyDescent="0.15">
      <c r="A50" s="143"/>
      <c r="B50" s="31"/>
      <c r="C50" s="31"/>
      <c r="D50" s="97">
        <v>0</v>
      </c>
      <c r="E50" s="102">
        <v>0</v>
      </c>
      <c r="F50" s="121">
        <v>0</v>
      </c>
      <c r="G50" s="101">
        <v>0</v>
      </c>
      <c r="H50" s="101">
        <v>0</v>
      </c>
      <c r="I50" s="96" t="str">
        <f t="shared" si="7"/>
        <v>0</v>
      </c>
      <c r="J50" s="96" t="str">
        <f t="shared" si="6"/>
        <v>0</v>
      </c>
      <c r="K50" s="99">
        <v>0</v>
      </c>
      <c r="L50" s="93">
        <f t="shared" si="2"/>
        <v>0</v>
      </c>
      <c r="M50" s="93">
        <f t="shared" si="3"/>
        <v>0</v>
      </c>
      <c r="N50" s="99">
        <v>0</v>
      </c>
      <c r="O50" s="99">
        <v>0</v>
      </c>
      <c r="P50" s="100">
        <v>0</v>
      </c>
      <c r="Q50" s="99">
        <v>0</v>
      </c>
      <c r="R50" s="99">
        <v>0</v>
      </c>
      <c r="S50" s="98" t="str">
        <f t="shared" si="4"/>
        <v>0.0</v>
      </c>
      <c r="U50" s="81"/>
    </row>
    <row r="51" spans="1:21" s="80" customFormat="1" x14ac:dyDescent="0.15">
      <c r="A51" s="143"/>
      <c r="B51" s="31"/>
      <c r="C51" s="31"/>
      <c r="D51" s="97">
        <v>0</v>
      </c>
      <c r="E51" s="102">
        <v>0</v>
      </c>
      <c r="F51" s="121">
        <v>0</v>
      </c>
      <c r="G51" s="101">
        <v>0</v>
      </c>
      <c r="H51" s="101">
        <v>0</v>
      </c>
      <c r="I51" s="96" t="str">
        <f t="shared" si="7"/>
        <v>0</v>
      </c>
      <c r="J51" s="96" t="str">
        <f t="shared" si="6"/>
        <v>0</v>
      </c>
      <c r="K51" s="99">
        <v>0</v>
      </c>
      <c r="L51" s="93">
        <f t="shared" si="2"/>
        <v>0</v>
      </c>
      <c r="M51" s="93">
        <f t="shared" si="3"/>
        <v>0</v>
      </c>
      <c r="N51" s="99">
        <v>0</v>
      </c>
      <c r="O51" s="99">
        <v>0</v>
      </c>
      <c r="P51" s="100">
        <v>0</v>
      </c>
      <c r="Q51" s="99">
        <v>0</v>
      </c>
      <c r="R51" s="99">
        <v>0</v>
      </c>
      <c r="S51" s="98" t="str">
        <f t="shared" si="4"/>
        <v>0.0</v>
      </c>
      <c r="U51" s="81"/>
    </row>
    <row r="52" spans="1:21" s="80" customFormat="1" x14ac:dyDescent="0.15">
      <c r="A52" s="143"/>
      <c r="B52" s="31"/>
      <c r="C52" s="31"/>
      <c r="D52" s="97">
        <v>0</v>
      </c>
      <c r="E52" s="102">
        <v>0</v>
      </c>
      <c r="F52" s="121">
        <v>0</v>
      </c>
      <c r="G52" s="101">
        <v>0</v>
      </c>
      <c r="H52" s="101">
        <v>0</v>
      </c>
      <c r="I52" s="96" t="str">
        <f t="shared" si="7"/>
        <v>0</v>
      </c>
      <c r="J52" s="96" t="str">
        <f t="shared" si="6"/>
        <v>0</v>
      </c>
      <c r="K52" s="99">
        <v>0</v>
      </c>
      <c r="L52" s="93">
        <f t="shared" si="2"/>
        <v>0</v>
      </c>
      <c r="M52" s="93">
        <f t="shared" si="3"/>
        <v>0</v>
      </c>
      <c r="N52" s="99">
        <v>0</v>
      </c>
      <c r="O52" s="99">
        <v>0</v>
      </c>
      <c r="P52" s="100">
        <v>0</v>
      </c>
      <c r="Q52" s="99">
        <v>0</v>
      </c>
      <c r="R52" s="99">
        <v>0</v>
      </c>
      <c r="S52" s="98" t="str">
        <f t="shared" si="4"/>
        <v>0.0</v>
      </c>
      <c r="U52" s="81"/>
    </row>
    <row r="53" spans="1:21" s="80" customFormat="1" x14ac:dyDescent="0.15">
      <c r="A53" s="143"/>
      <c r="B53" s="31"/>
      <c r="C53" s="31"/>
      <c r="D53" s="97">
        <v>0</v>
      </c>
      <c r="E53" s="102">
        <v>0</v>
      </c>
      <c r="F53" s="121">
        <v>0</v>
      </c>
      <c r="G53" s="101">
        <v>0</v>
      </c>
      <c r="H53" s="101">
        <v>0</v>
      </c>
      <c r="I53" s="96" t="str">
        <f t="shared" si="7"/>
        <v>0</v>
      </c>
      <c r="J53" s="96" t="str">
        <f t="shared" si="6"/>
        <v>0</v>
      </c>
      <c r="K53" s="99">
        <v>0</v>
      </c>
      <c r="L53" s="93">
        <f t="shared" si="2"/>
        <v>0</v>
      </c>
      <c r="M53" s="93">
        <f t="shared" si="3"/>
        <v>0</v>
      </c>
      <c r="N53" s="99">
        <v>0</v>
      </c>
      <c r="O53" s="99">
        <v>0</v>
      </c>
      <c r="P53" s="100">
        <v>0</v>
      </c>
      <c r="Q53" s="99">
        <v>0</v>
      </c>
      <c r="R53" s="99">
        <v>0</v>
      </c>
      <c r="S53" s="98" t="str">
        <f t="shared" si="4"/>
        <v>0.0</v>
      </c>
      <c r="U53" s="81"/>
    </row>
    <row r="54" spans="1:21" s="80" customFormat="1" x14ac:dyDescent="0.15">
      <c r="A54" s="143"/>
      <c r="B54" s="31"/>
      <c r="C54" s="31"/>
      <c r="D54" s="97">
        <v>0</v>
      </c>
      <c r="E54" s="102">
        <v>0</v>
      </c>
      <c r="F54" s="121">
        <v>0</v>
      </c>
      <c r="G54" s="101">
        <v>0</v>
      </c>
      <c r="H54" s="101">
        <v>0</v>
      </c>
      <c r="I54" s="96" t="str">
        <f t="shared" si="7"/>
        <v>0</v>
      </c>
      <c r="J54" s="96" t="str">
        <f t="shared" si="6"/>
        <v>0</v>
      </c>
      <c r="K54" s="99">
        <v>0</v>
      </c>
      <c r="L54" s="93">
        <f t="shared" si="2"/>
        <v>0</v>
      </c>
      <c r="M54" s="93">
        <f t="shared" si="3"/>
        <v>0</v>
      </c>
      <c r="N54" s="99">
        <v>0</v>
      </c>
      <c r="O54" s="99">
        <v>0</v>
      </c>
      <c r="P54" s="100">
        <v>0</v>
      </c>
      <c r="Q54" s="99">
        <v>0</v>
      </c>
      <c r="R54" s="99">
        <v>0</v>
      </c>
      <c r="S54" s="98" t="str">
        <f t="shared" si="4"/>
        <v>0.0</v>
      </c>
      <c r="U54" s="81"/>
    </row>
    <row r="55" spans="1:21" s="80" customFormat="1" x14ac:dyDescent="0.15">
      <c r="A55" s="143"/>
      <c r="B55" s="31"/>
      <c r="C55" s="31"/>
      <c r="D55" s="97">
        <v>0</v>
      </c>
      <c r="E55" s="102">
        <v>0</v>
      </c>
      <c r="F55" s="121">
        <v>0</v>
      </c>
      <c r="G55" s="101">
        <v>0</v>
      </c>
      <c r="H55" s="101">
        <v>0</v>
      </c>
      <c r="I55" s="96" t="str">
        <f t="shared" si="7"/>
        <v>0</v>
      </c>
      <c r="J55" s="96" t="str">
        <f t="shared" si="6"/>
        <v>0</v>
      </c>
      <c r="K55" s="99">
        <v>0</v>
      </c>
      <c r="L55" s="93">
        <f t="shared" si="2"/>
        <v>0</v>
      </c>
      <c r="M55" s="93">
        <f t="shared" si="3"/>
        <v>0</v>
      </c>
      <c r="N55" s="99">
        <v>0</v>
      </c>
      <c r="O55" s="99">
        <v>0</v>
      </c>
      <c r="P55" s="100">
        <v>0</v>
      </c>
      <c r="Q55" s="99">
        <v>0</v>
      </c>
      <c r="R55" s="99">
        <v>0</v>
      </c>
      <c r="S55" s="98" t="str">
        <f t="shared" si="4"/>
        <v>0.0</v>
      </c>
      <c r="U55" s="81"/>
    </row>
    <row r="56" spans="1:21" s="80" customFormat="1" x14ac:dyDescent="0.15">
      <c r="A56" s="143"/>
      <c r="B56" s="31"/>
      <c r="C56" s="31"/>
      <c r="D56" s="97">
        <v>0</v>
      </c>
      <c r="E56" s="102">
        <v>0</v>
      </c>
      <c r="F56" s="121">
        <v>0</v>
      </c>
      <c r="G56" s="101">
        <v>0</v>
      </c>
      <c r="H56" s="101">
        <v>0</v>
      </c>
      <c r="I56" s="96" t="str">
        <f t="shared" si="7"/>
        <v>0</v>
      </c>
      <c r="J56" s="96" t="str">
        <f t="shared" si="6"/>
        <v>0</v>
      </c>
      <c r="K56" s="99">
        <v>0</v>
      </c>
      <c r="L56" s="93">
        <f t="shared" si="2"/>
        <v>0</v>
      </c>
      <c r="M56" s="93">
        <f t="shared" si="3"/>
        <v>0</v>
      </c>
      <c r="N56" s="99">
        <v>0</v>
      </c>
      <c r="O56" s="99">
        <v>0</v>
      </c>
      <c r="P56" s="100">
        <v>0</v>
      </c>
      <c r="Q56" s="99">
        <v>0</v>
      </c>
      <c r="R56" s="99">
        <v>0</v>
      </c>
      <c r="S56" s="98" t="str">
        <f t="shared" si="4"/>
        <v>0.0</v>
      </c>
      <c r="U56" s="81"/>
    </row>
    <row r="57" spans="1:21" s="80" customFormat="1" x14ac:dyDescent="0.15">
      <c r="A57" s="143"/>
      <c r="B57" s="31"/>
      <c r="C57" s="31"/>
      <c r="D57" s="97">
        <v>0</v>
      </c>
      <c r="E57" s="102">
        <v>0</v>
      </c>
      <c r="F57" s="121">
        <v>0</v>
      </c>
      <c r="G57" s="101">
        <v>0</v>
      </c>
      <c r="H57" s="101">
        <v>0</v>
      </c>
      <c r="I57" s="96" t="str">
        <f t="shared" si="7"/>
        <v>0</v>
      </c>
      <c r="J57" s="96" t="str">
        <f t="shared" si="6"/>
        <v>0</v>
      </c>
      <c r="K57" s="99">
        <v>0</v>
      </c>
      <c r="L57" s="93">
        <f t="shared" si="2"/>
        <v>0</v>
      </c>
      <c r="M57" s="93">
        <f t="shared" si="3"/>
        <v>0</v>
      </c>
      <c r="N57" s="99">
        <v>0</v>
      </c>
      <c r="O57" s="99">
        <v>0</v>
      </c>
      <c r="P57" s="100">
        <v>0</v>
      </c>
      <c r="Q57" s="99">
        <v>0</v>
      </c>
      <c r="R57" s="99">
        <v>0</v>
      </c>
      <c r="S57" s="98" t="str">
        <f t="shared" si="4"/>
        <v>0.0</v>
      </c>
      <c r="U57" s="81"/>
    </row>
    <row r="58" spans="1:21" s="80" customFormat="1" x14ac:dyDescent="0.15">
      <c r="A58" s="143"/>
      <c r="B58" s="31"/>
      <c r="C58" s="31"/>
      <c r="D58" s="97">
        <v>0</v>
      </c>
      <c r="E58" s="102">
        <v>0</v>
      </c>
      <c r="F58" s="121">
        <v>0</v>
      </c>
      <c r="G58" s="101">
        <v>0</v>
      </c>
      <c r="H58" s="101">
        <v>0</v>
      </c>
      <c r="I58" s="96" t="str">
        <f t="shared" si="7"/>
        <v>0</v>
      </c>
      <c r="J58" s="96" t="str">
        <f t="shared" si="6"/>
        <v>0</v>
      </c>
      <c r="K58" s="99">
        <v>0</v>
      </c>
      <c r="L58" s="93">
        <f t="shared" si="2"/>
        <v>0</v>
      </c>
      <c r="M58" s="93">
        <f t="shared" si="3"/>
        <v>0</v>
      </c>
      <c r="N58" s="99">
        <v>0</v>
      </c>
      <c r="O58" s="99">
        <v>0</v>
      </c>
      <c r="P58" s="100">
        <v>0</v>
      </c>
      <c r="Q58" s="99">
        <v>0</v>
      </c>
      <c r="R58" s="99">
        <v>0</v>
      </c>
      <c r="S58" s="98" t="str">
        <f t="shared" si="4"/>
        <v>0.0</v>
      </c>
      <c r="U58" s="81"/>
    </row>
    <row r="59" spans="1:21" s="80" customFormat="1" x14ac:dyDescent="0.15">
      <c r="A59" s="143"/>
      <c r="B59" s="31"/>
      <c r="C59" s="31"/>
      <c r="D59" s="97">
        <v>0</v>
      </c>
      <c r="E59" s="102">
        <v>0</v>
      </c>
      <c r="F59" s="121">
        <v>0</v>
      </c>
      <c r="G59" s="101">
        <v>0</v>
      </c>
      <c r="H59" s="101">
        <v>0</v>
      </c>
      <c r="I59" s="96" t="str">
        <f t="shared" si="7"/>
        <v>0</v>
      </c>
      <c r="J59" s="96" t="str">
        <f t="shared" si="6"/>
        <v>0</v>
      </c>
      <c r="K59" s="99">
        <v>0</v>
      </c>
      <c r="L59" s="93">
        <f t="shared" si="2"/>
        <v>0</v>
      </c>
      <c r="M59" s="93">
        <f t="shared" si="3"/>
        <v>0</v>
      </c>
      <c r="N59" s="99">
        <v>0</v>
      </c>
      <c r="O59" s="99">
        <v>0</v>
      </c>
      <c r="P59" s="100">
        <v>0</v>
      </c>
      <c r="Q59" s="99">
        <v>0</v>
      </c>
      <c r="R59" s="99">
        <v>0</v>
      </c>
      <c r="S59" s="98" t="str">
        <f t="shared" si="4"/>
        <v>0.0</v>
      </c>
      <c r="U59" s="81"/>
    </row>
    <row r="60" spans="1:21" s="80" customFormat="1" x14ac:dyDescent="0.15">
      <c r="A60" s="143"/>
      <c r="B60" s="31"/>
      <c r="C60" s="31"/>
      <c r="D60" s="97">
        <v>0</v>
      </c>
      <c r="E60" s="102">
        <v>0</v>
      </c>
      <c r="F60" s="121">
        <v>0</v>
      </c>
      <c r="G60" s="101">
        <v>0</v>
      </c>
      <c r="H60" s="101">
        <v>0</v>
      </c>
      <c r="I60" s="96" t="str">
        <f t="shared" si="7"/>
        <v>0</v>
      </c>
      <c r="J60" s="96" t="str">
        <f t="shared" si="6"/>
        <v>0</v>
      </c>
      <c r="K60" s="99">
        <v>0</v>
      </c>
      <c r="L60" s="93">
        <f t="shared" si="2"/>
        <v>0</v>
      </c>
      <c r="M60" s="93">
        <f t="shared" si="3"/>
        <v>0</v>
      </c>
      <c r="N60" s="99">
        <v>0</v>
      </c>
      <c r="O60" s="99">
        <v>0</v>
      </c>
      <c r="P60" s="100">
        <v>0</v>
      </c>
      <c r="Q60" s="99">
        <v>0</v>
      </c>
      <c r="R60" s="99">
        <v>0</v>
      </c>
      <c r="S60" s="98" t="str">
        <f t="shared" si="4"/>
        <v>0.0</v>
      </c>
      <c r="U60" s="81"/>
    </row>
    <row r="61" spans="1:21" s="80" customFormat="1" x14ac:dyDescent="0.15">
      <c r="A61" s="143"/>
      <c r="B61" s="31"/>
      <c r="C61" s="31"/>
      <c r="D61" s="97">
        <v>0</v>
      </c>
      <c r="E61" s="102">
        <v>0</v>
      </c>
      <c r="F61" s="121">
        <v>0</v>
      </c>
      <c r="G61" s="101">
        <v>0</v>
      </c>
      <c r="H61" s="101">
        <v>0</v>
      </c>
      <c r="I61" s="96" t="str">
        <f t="shared" si="7"/>
        <v>0</v>
      </c>
      <c r="J61" s="96" t="str">
        <f t="shared" si="6"/>
        <v>0</v>
      </c>
      <c r="K61" s="99">
        <v>0</v>
      </c>
      <c r="L61" s="93">
        <f t="shared" si="2"/>
        <v>0</v>
      </c>
      <c r="M61" s="93">
        <f t="shared" si="3"/>
        <v>0</v>
      </c>
      <c r="N61" s="99">
        <v>0</v>
      </c>
      <c r="O61" s="99">
        <v>0</v>
      </c>
      <c r="P61" s="100">
        <v>0</v>
      </c>
      <c r="Q61" s="99">
        <v>0</v>
      </c>
      <c r="R61" s="99">
        <v>0</v>
      </c>
      <c r="S61" s="98" t="str">
        <f t="shared" si="4"/>
        <v>0.0</v>
      </c>
      <c r="U61" s="81"/>
    </row>
    <row r="62" spans="1:21" s="80" customFormat="1" x14ac:dyDescent="0.15">
      <c r="A62" s="143"/>
      <c r="B62" s="31"/>
      <c r="C62" s="31"/>
      <c r="D62" s="97">
        <v>0</v>
      </c>
      <c r="E62" s="102">
        <v>0</v>
      </c>
      <c r="F62" s="121">
        <v>0</v>
      </c>
      <c r="G62" s="101">
        <v>0</v>
      </c>
      <c r="H62" s="101">
        <v>0</v>
      </c>
      <c r="I62" s="96" t="str">
        <f t="shared" si="7"/>
        <v>0</v>
      </c>
      <c r="J62" s="96" t="str">
        <f t="shared" si="6"/>
        <v>0</v>
      </c>
      <c r="K62" s="99">
        <v>0</v>
      </c>
      <c r="L62" s="93">
        <f t="shared" si="2"/>
        <v>0</v>
      </c>
      <c r="M62" s="93">
        <f t="shared" si="3"/>
        <v>0</v>
      </c>
      <c r="N62" s="99">
        <v>0</v>
      </c>
      <c r="O62" s="99">
        <v>0</v>
      </c>
      <c r="P62" s="100">
        <v>0</v>
      </c>
      <c r="Q62" s="99">
        <v>0</v>
      </c>
      <c r="R62" s="99">
        <v>0</v>
      </c>
      <c r="S62" s="98" t="str">
        <f t="shared" si="4"/>
        <v>0.0</v>
      </c>
      <c r="U62" s="81"/>
    </row>
    <row r="63" spans="1:21" s="80" customFormat="1" x14ac:dyDescent="0.15">
      <c r="A63" s="143"/>
      <c r="B63" s="31"/>
      <c r="C63" s="31"/>
      <c r="D63" s="97">
        <v>0</v>
      </c>
      <c r="E63" s="102">
        <v>0</v>
      </c>
      <c r="F63" s="121">
        <v>0</v>
      </c>
      <c r="G63" s="101">
        <v>0</v>
      </c>
      <c r="H63" s="101">
        <v>0</v>
      </c>
      <c r="I63" s="96" t="str">
        <f t="shared" si="7"/>
        <v>0</v>
      </c>
      <c r="J63" s="96" t="str">
        <f t="shared" si="6"/>
        <v>0</v>
      </c>
      <c r="K63" s="99">
        <v>0</v>
      </c>
      <c r="L63" s="93">
        <f t="shared" si="2"/>
        <v>0</v>
      </c>
      <c r="M63" s="93">
        <f t="shared" si="3"/>
        <v>0</v>
      </c>
      <c r="N63" s="99">
        <v>0</v>
      </c>
      <c r="O63" s="99">
        <v>0</v>
      </c>
      <c r="P63" s="100">
        <v>0</v>
      </c>
      <c r="Q63" s="99">
        <v>0</v>
      </c>
      <c r="R63" s="99">
        <v>0</v>
      </c>
      <c r="S63" s="98" t="str">
        <f t="shared" si="4"/>
        <v>0.0</v>
      </c>
      <c r="U63" s="81"/>
    </row>
    <row r="64" spans="1:21" s="80" customFormat="1" x14ac:dyDescent="0.15">
      <c r="A64" s="143"/>
      <c r="B64" s="31"/>
      <c r="C64" s="31"/>
      <c r="D64" s="97">
        <v>0</v>
      </c>
      <c r="E64" s="102">
        <v>0</v>
      </c>
      <c r="F64" s="121">
        <v>0</v>
      </c>
      <c r="G64" s="101">
        <v>0</v>
      </c>
      <c r="H64" s="101">
        <v>0</v>
      </c>
      <c r="I64" s="96" t="str">
        <f t="shared" si="7"/>
        <v>0</v>
      </c>
      <c r="J64" s="96" t="str">
        <f t="shared" si="6"/>
        <v>0</v>
      </c>
      <c r="K64" s="99">
        <v>0</v>
      </c>
      <c r="L64" s="93">
        <f t="shared" si="2"/>
        <v>0</v>
      </c>
      <c r="M64" s="93">
        <f t="shared" si="3"/>
        <v>0</v>
      </c>
      <c r="N64" s="99">
        <v>0</v>
      </c>
      <c r="O64" s="99">
        <v>0</v>
      </c>
      <c r="P64" s="100">
        <v>0</v>
      </c>
      <c r="Q64" s="99">
        <v>0</v>
      </c>
      <c r="R64" s="99">
        <v>0</v>
      </c>
      <c r="S64" s="98" t="str">
        <f t="shared" si="4"/>
        <v>0.0</v>
      </c>
      <c r="U64" s="81"/>
    </row>
    <row r="65" spans="1:21" s="80" customFormat="1" x14ac:dyDescent="0.15">
      <c r="A65" s="143"/>
      <c r="B65" s="31"/>
      <c r="C65" s="31"/>
      <c r="D65" s="97">
        <v>0</v>
      </c>
      <c r="E65" s="102">
        <v>0</v>
      </c>
      <c r="F65" s="121">
        <v>0</v>
      </c>
      <c r="G65" s="101">
        <v>0</v>
      </c>
      <c r="H65" s="101">
        <v>0</v>
      </c>
      <c r="I65" s="96" t="str">
        <f t="shared" si="7"/>
        <v>0</v>
      </c>
      <c r="J65" s="96" t="str">
        <f t="shared" si="6"/>
        <v>0</v>
      </c>
      <c r="K65" s="99">
        <v>0</v>
      </c>
      <c r="L65" s="93">
        <f t="shared" si="2"/>
        <v>0</v>
      </c>
      <c r="M65" s="93">
        <f t="shared" si="3"/>
        <v>0</v>
      </c>
      <c r="N65" s="99">
        <v>0</v>
      </c>
      <c r="O65" s="99">
        <v>0</v>
      </c>
      <c r="P65" s="100">
        <v>0</v>
      </c>
      <c r="Q65" s="99">
        <v>0</v>
      </c>
      <c r="R65" s="99">
        <v>0</v>
      </c>
      <c r="S65" s="98" t="str">
        <f t="shared" si="4"/>
        <v>0.0</v>
      </c>
      <c r="U65" s="81"/>
    </row>
    <row r="66" spans="1:21" s="80" customFormat="1" x14ac:dyDescent="0.15">
      <c r="A66" s="143"/>
      <c r="B66" s="31"/>
      <c r="C66" s="31"/>
      <c r="D66" s="97">
        <v>0</v>
      </c>
      <c r="E66" s="102">
        <v>0</v>
      </c>
      <c r="F66" s="121">
        <v>0</v>
      </c>
      <c r="G66" s="101">
        <v>0</v>
      </c>
      <c r="H66" s="101">
        <v>0</v>
      </c>
      <c r="I66" s="96" t="str">
        <f t="shared" si="7"/>
        <v>0</v>
      </c>
      <c r="J66" s="96" t="str">
        <f t="shared" si="6"/>
        <v>0</v>
      </c>
      <c r="K66" s="99">
        <v>0</v>
      </c>
      <c r="L66" s="93">
        <f t="shared" si="2"/>
        <v>0</v>
      </c>
      <c r="M66" s="93">
        <f t="shared" si="3"/>
        <v>0</v>
      </c>
      <c r="N66" s="99">
        <v>0</v>
      </c>
      <c r="O66" s="99">
        <v>0</v>
      </c>
      <c r="P66" s="100">
        <v>0</v>
      </c>
      <c r="Q66" s="99">
        <v>0</v>
      </c>
      <c r="R66" s="99">
        <v>0</v>
      </c>
      <c r="S66" s="98" t="str">
        <f t="shared" si="4"/>
        <v>0.0</v>
      </c>
      <c r="U66" s="81"/>
    </row>
    <row r="67" spans="1:21" s="80" customFormat="1" ht="15" x14ac:dyDescent="0.15">
      <c r="A67" s="144"/>
      <c r="B67" s="116" t="s">
        <v>65</v>
      </c>
      <c r="C67" s="117" t="s">
        <v>66</v>
      </c>
      <c r="D67" s="117" t="s">
        <v>66</v>
      </c>
      <c r="E67" s="117" t="s">
        <v>66</v>
      </c>
      <c r="F67" s="122" t="s">
        <v>95</v>
      </c>
      <c r="G67" s="117" t="s">
        <v>95</v>
      </c>
      <c r="H67" s="117" t="s">
        <v>95</v>
      </c>
      <c r="I67" s="117" t="s">
        <v>66</v>
      </c>
      <c r="J67" s="117" t="s">
        <v>79</v>
      </c>
      <c r="K67" s="117" t="s">
        <v>66</v>
      </c>
      <c r="L67" s="117" t="s">
        <v>95</v>
      </c>
      <c r="M67" s="117" t="s">
        <v>95</v>
      </c>
      <c r="N67" s="117" t="s">
        <v>95</v>
      </c>
      <c r="O67" s="117" t="s">
        <v>66</v>
      </c>
      <c r="P67" s="117" t="s">
        <v>97</v>
      </c>
      <c r="Q67" s="117" t="s">
        <v>97</v>
      </c>
      <c r="R67" s="117" t="s">
        <v>97</v>
      </c>
      <c r="S67" s="118">
        <f>SUMIF(S7:S66,"&gt;0",S7:S66)</f>
        <v>0</v>
      </c>
      <c r="U67" s="81"/>
    </row>
    <row r="68" spans="1:21" s="80" customFormat="1" x14ac:dyDescent="0.15">
      <c r="P68" s="81"/>
    </row>
    <row r="69" spans="1:21" s="80" customFormat="1" ht="15" x14ac:dyDescent="0.15">
      <c r="A69" s="79" t="s">
        <v>67</v>
      </c>
      <c r="P69" s="81"/>
    </row>
    <row r="70" spans="1:21" s="80" customFormat="1" ht="55.15" customHeight="1" x14ac:dyDescent="0.15">
      <c r="A70" s="82"/>
      <c r="B70" s="94" t="s">
        <v>68</v>
      </c>
      <c r="C70" s="145" t="s">
        <v>182</v>
      </c>
      <c r="D70" s="146"/>
      <c r="E70" s="146"/>
      <c r="F70" s="147"/>
      <c r="G70" s="145" t="s">
        <v>183</v>
      </c>
      <c r="H70" s="146"/>
      <c r="I70" s="146"/>
      <c r="J70" s="146"/>
      <c r="K70" s="146"/>
      <c r="L70" s="146"/>
      <c r="M70" s="147"/>
      <c r="N70" s="94" t="s">
        <v>184</v>
      </c>
    </row>
    <row r="71" spans="1:21" s="80" customFormat="1" ht="18.75" x14ac:dyDescent="0.15">
      <c r="A71" s="85" t="s">
        <v>69</v>
      </c>
      <c r="B71" s="86" t="s">
        <v>70</v>
      </c>
      <c r="C71" s="119" t="s">
        <v>219</v>
      </c>
      <c r="D71" s="37" t="s">
        <v>106</v>
      </c>
      <c r="E71" s="36" t="s">
        <v>107</v>
      </c>
      <c r="F71" s="36" t="s">
        <v>108</v>
      </c>
      <c r="G71" s="37" t="s">
        <v>110</v>
      </c>
      <c r="H71" s="37" t="s">
        <v>110</v>
      </c>
      <c r="I71" s="37" t="s">
        <v>110</v>
      </c>
      <c r="J71" s="37" t="s">
        <v>110</v>
      </c>
      <c r="K71" s="37" t="s">
        <v>111</v>
      </c>
      <c r="L71" s="37" t="s">
        <v>112</v>
      </c>
      <c r="M71" s="37" t="s">
        <v>113</v>
      </c>
      <c r="N71" s="87" t="s">
        <v>222</v>
      </c>
    </row>
    <row r="72" spans="1:21" s="80" customFormat="1" ht="306" customHeight="1" x14ac:dyDescent="0.15">
      <c r="A72" s="85" t="s">
        <v>71</v>
      </c>
      <c r="B72" s="88" t="s">
        <v>72</v>
      </c>
      <c r="C72" s="120" t="s">
        <v>220</v>
      </c>
      <c r="D72" s="38" t="s">
        <v>114</v>
      </c>
      <c r="E72" s="38" t="s">
        <v>115</v>
      </c>
      <c r="F72" s="38" t="s">
        <v>116</v>
      </c>
      <c r="G72" s="89" t="s">
        <v>128</v>
      </c>
      <c r="H72" s="39" t="s">
        <v>118</v>
      </c>
      <c r="I72" s="39" t="s">
        <v>119</v>
      </c>
      <c r="J72" s="39" t="s">
        <v>186</v>
      </c>
      <c r="K72" s="38" t="s">
        <v>129</v>
      </c>
      <c r="L72" s="38" t="s">
        <v>130</v>
      </c>
      <c r="M72" s="38" t="s">
        <v>131</v>
      </c>
      <c r="N72" s="91" t="s">
        <v>221</v>
      </c>
    </row>
    <row r="73" spans="1:21" s="80" customFormat="1" ht="27.6" customHeight="1" x14ac:dyDescent="0.15">
      <c r="A73" s="85" t="s">
        <v>73</v>
      </c>
      <c r="B73" s="92" t="s">
        <v>66</v>
      </c>
      <c r="C73" s="123" t="s">
        <v>74</v>
      </c>
      <c r="D73" s="37" t="s">
        <v>43</v>
      </c>
      <c r="E73" s="36" t="s">
        <v>103</v>
      </c>
      <c r="F73" s="37" t="s">
        <v>86</v>
      </c>
      <c r="G73" s="36" t="s">
        <v>132</v>
      </c>
      <c r="H73" s="36" t="s">
        <v>132</v>
      </c>
      <c r="I73" s="36" t="s">
        <v>132</v>
      </c>
      <c r="J73" s="36" t="s">
        <v>132</v>
      </c>
      <c r="K73" s="40" t="s">
        <v>96</v>
      </c>
      <c r="L73" s="40" t="s">
        <v>102</v>
      </c>
      <c r="M73" s="40" t="s">
        <v>134</v>
      </c>
      <c r="N73" s="92" t="s">
        <v>135</v>
      </c>
    </row>
    <row r="74" spans="1:21" s="80" customFormat="1" ht="13.9" customHeight="1" x14ac:dyDescent="0.15">
      <c r="A74" s="142" t="s">
        <v>75</v>
      </c>
      <c r="B74" s="31"/>
      <c r="C74" s="124">
        <v>0</v>
      </c>
      <c r="D74" s="101">
        <v>0</v>
      </c>
      <c r="E74" s="101">
        <v>0</v>
      </c>
      <c r="F74" s="101">
        <v>0</v>
      </c>
      <c r="G74" s="99">
        <v>0</v>
      </c>
      <c r="H74" s="93">
        <f>IFERROR(3.6*100/K74*M74,0)</f>
        <v>0</v>
      </c>
      <c r="I74" s="93">
        <f>IFERROR(E74*L74*M74/F74,0)</f>
        <v>0</v>
      </c>
      <c r="J74" s="99">
        <v>0</v>
      </c>
      <c r="K74" s="100">
        <v>0</v>
      </c>
      <c r="L74" s="99">
        <v>0</v>
      </c>
      <c r="M74" s="99">
        <v>0</v>
      </c>
      <c r="N74" s="103" t="str">
        <f>IFERROR(C74*SMALL(G7:J7,COUNTIF(G7:J7,0)+1),"0.0")</f>
        <v>0.0</v>
      </c>
    </row>
    <row r="75" spans="1:21" s="80" customFormat="1" x14ac:dyDescent="0.15">
      <c r="A75" s="143"/>
      <c r="B75" s="31"/>
      <c r="C75" s="124">
        <v>0</v>
      </c>
      <c r="D75" s="101">
        <v>0</v>
      </c>
      <c r="E75" s="101">
        <v>0</v>
      </c>
      <c r="F75" s="101">
        <v>0</v>
      </c>
      <c r="G75" s="99">
        <v>0</v>
      </c>
      <c r="H75" s="93">
        <f t="shared" ref="H75:H93" si="8">IFERROR(3.6*100/K75*M75,0)</f>
        <v>0</v>
      </c>
      <c r="I75" s="93">
        <f t="shared" ref="I75:I93" si="9">IFERROR(E75*L75*M75/F75,0)</f>
        <v>0</v>
      </c>
      <c r="J75" s="99">
        <v>0</v>
      </c>
      <c r="K75" s="100">
        <v>0</v>
      </c>
      <c r="L75" s="99">
        <v>0</v>
      </c>
      <c r="M75" s="99">
        <v>0</v>
      </c>
      <c r="N75" s="103" t="str">
        <f t="shared" ref="N75:N93" si="10">IFERROR(C75*SMALL(G8:J8,COUNTIF(G8:J8,0)+1),"0.0")</f>
        <v>0.0</v>
      </c>
    </row>
    <row r="76" spans="1:21" s="80" customFormat="1" x14ac:dyDescent="0.15">
      <c r="A76" s="143"/>
      <c r="B76" s="31"/>
      <c r="C76" s="124">
        <v>0</v>
      </c>
      <c r="D76" s="101">
        <v>0</v>
      </c>
      <c r="E76" s="101">
        <v>0</v>
      </c>
      <c r="F76" s="101">
        <v>0</v>
      </c>
      <c r="G76" s="99">
        <v>0</v>
      </c>
      <c r="H76" s="93">
        <f t="shared" si="8"/>
        <v>0</v>
      </c>
      <c r="I76" s="93">
        <f t="shared" si="9"/>
        <v>0</v>
      </c>
      <c r="J76" s="99">
        <v>0</v>
      </c>
      <c r="K76" s="100">
        <v>0</v>
      </c>
      <c r="L76" s="99">
        <v>0</v>
      </c>
      <c r="M76" s="99">
        <v>0</v>
      </c>
      <c r="N76" s="103" t="str">
        <f t="shared" si="10"/>
        <v>0.0</v>
      </c>
    </row>
    <row r="77" spans="1:21" s="80" customFormat="1" x14ac:dyDescent="0.15">
      <c r="A77" s="143"/>
      <c r="B77" s="31"/>
      <c r="C77" s="124">
        <v>0</v>
      </c>
      <c r="D77" s="101">
        <v>0</v>
      </c>
      <c r="E77" s="101">
        <v>0</v>
      </c>
      <c r="F77" s="101">
        <v>0</v>
      </c>
      <c r="G77" s="99">
        <v>0</v>
      </c>
      <c r="H77" s="93">
        <f t="shared" si="8"/>
        <v>0</v>
      </c>
      <c r="I77" s="93">
        <f t="shared" si="9"/>
        <v>0</v>
      </c>
      <c r="J77" s="99">
        <v>0</v>
      </c>
      <c r="K77" s="100">
        <v>0</v>
      </c>
      <c r="L77" s="99">
        <v>0</v>
      </c>
      <c r="M77" s="99">
        <v>0</v>
      </c>
      <c r="N77" s="103" t="str">
        <f t="shared" si="10"/>
        <v>0.0</v>
      </c>
    </row>
    <row r="78" spans="1:21" s="80" customFormat="1" x14ac:dyDescent="0.15">
      <c r="A78" s="143"/>
      <c r="B78" s="31"/>
      <c r="C78" s="124">
        <v>0</v>
      </c>
      <c r="D78" s="101">
        <v>0</v>
      </c>
      <c r="E78" s="101">
        <v>0</v>
      </c>
      <c r="F78" s="101">
        <v>0</v>
      </c>
      <c r="G78" s="99">
        <v>0</v>
      </c>
      <c r="H78" s="93">
        <f t="shared" si="8"/>
        <v>0</v>
      </c>
      <c r="I78" s="93">
        <f t="shared" si="9"/>
        <v>0</v>
      </c>
      <c r="J78" s="99">
        <v>0</v>
      </c>
      <c r="K78" s="100">
        <v>0</v>
      </c>
      <c r="L78" s="99">
        <v>0</v>
      </c>
      <c r="M78" s="99">
        <v>0</v>
      </c>
      <c r="N78" s="103" t="str">
        <f t="shared" si="10"/>
        <v>0.0</v>
      </c>
    </row>
    <row r="79" spans="1:21" s="80" customFormat="1" x14ac:dyDescent="0.15">
      <c r="A79" s="143"/>
      <c r="B79" s="31"/>
      <c r="C79" s="124">
        <v>0</v>
      </c>
      <c r="D79" s="101">
        <v>0</v>
      </c>
      <c r="E79" s="101">
        <v>0</v>
      </c>
      <c r="F79" s="101">
        <v>0</v>
      </c>
      <c r="G79" s="99">
        <v>0</v>
      </c>
      <c r="H79" s="93">
        <f t="shared" si="8"/>
        <v>0</v>
      </c>
      <c r="I79" s="93">
        <f t="shared" si="9"/>
        <v>0</v>
      </c>
      <c r="J79" s="99">
        <v>0</v>
      </c>
      <c r="K79" s="100">
        <v>0</v>
      </c>
      <c r="L79" s="99">
        <v>0</v>
      </c>
      <c r="M79" s="99">
        <v>0</v>
      </c>
      <c r="N79" s="103" t="str">
        <f t="shared" si="10"/>
        <v>0.0</v>
      </c>
    </row>
    <row r="80" spans="1:21" s="80" customFormat="1" x14ac:dyDescent="0.15">
      <c r="A80" s="143"/>
      <c r="B80" s="31"/>
      <c r="C80" s="124">
        <v>0</v>
      </c>
      <c r="D80" s="101">
        <v>0</v>
      </c>
      <c r="E80" s="101">
        <v>0</v>
      </c>
      <c r="F80" s="101">
        <v>0</v>
      </c>
      <c r="G80" s="99">
        <v>0</v>
      </c>
      <c r="H80" s="93">
        <f t="shared" si="8"/>
        <v>0</v>
      </c>
      <c r="I80" s="93">
        <f t="shared" si="9"/>
        <v>0</v>
      </c>
      <c r="J80" s="99">
        <v>0</v>
      </c>
      <c r="K80" s="100">
        <v>0</v>
      </c>
      <c r="L80" s="99">
        <v>0</v>
      </c>
      <c r="M80" s="99">
        <v>0</v>
      </c>
      <c r="N80" s="103" t="str">
        <f t="shared" si="10"/>
        <v>0.0</v>
      </c>
    </row>
    <row r="81" spans="1:14" s="80" customFormat="1" x14ac:dyDescent="0.15">
      <c r="A81" s="143"/>
      <c r="B81" s="31"/>
      <c r="C81" s="124">
        <v>0</v>
      </c>
      <c r="D81" s="101">
        <v>0</v>
      </c>
      <c r="E81" s="101">
        <v>0</v>
      </c>
      <c r="F81" s="101">
        <v>0</v>
      </c>
      <c r="G81" s="99">
        <v>0</v>
      </c>
      <c r="H81" s="93">
        <f t="shared" si="8"/>
        <v>0</v>
      </c>
      <c r="I81" s="93">
        <f t="shared" si="9"/>
        <v>0</v>
      </c>
      <c r="J81" s="99">
        <v>0</v>
      </c>
      <c r="K81" s="100">
        <v>0</v>
      </c>
      <c r="L81" s="99">
        <v>0</v>
      </c>
      <c r="M81" s="99">
        <v>0</v>
      </c>
      <c r="N81" s="103" t="str">
        <f t="shared" si="10"/>
        <v>0.0</v>
      </c>
    </row>
    <row r="82" spans="1:14" s="80" customFormat="1" x14ac:dyDescent="0.15">
      <c r="A82" s="143"/>
      <c r="B82" s="31"/>
      <c r="C82" s="124">
        <v>0</v>
      </c>
      <c r="D82" s="101">
        <v>0</v>
      </c>
      <c r="E82" s="101">
        <v>0</v>
      </c>
      <c r="F82" s="101">
        <v>0</v>
      </c>
      <c r="G82" s="99">
        <v>0</v>
      </c>
      <c r="H82" s="93">
        <f t="shared" si="8"/>
        <v>0</v>
      </c>
      <c r="I82" s="93">
        <f t="shared" si="9"/>
        <v>0</v>
      </c>
      <c r="J82" s="99">
        <v>0</v>
      </c>
      <c r="K82" s="100">
        <v>0</v>
      </c>
      <c r="L82" s="99">
        <v>0</v>
      </c>
      <c r="M82" s="99">
        <v>0</v>
      </c>
      <c r="N82" s="103" t="str">
        <f t="shared" si="10"/>
        <v>0.0</v>
      </c>
    </row>
    <row r="83" spans="1:14" s="80" customFormat="1" x14ac:dyDescent="0.15">
      <c r="A83" s="143"/>
      <c r="B83" s="31"/>
      <c r="C83" s="124">
        <v>0</v>
      </c>
      <c r="D83" s="101">
        <v>0</v>
      </c>
      <c r="E83" s="101">
        <v>0</v>
      </c>
      <c r="F83" s="101">
        <v>0</v>
      </c>
      <c r="G83" s="99">
        <v>0</v>
      </c>
      <c r="H83" s="93">
        <f t="shared" si="8"/>
        <v>0</v>
      </c>
      <c r="I83" s="93">
        <f t="shared" si="9"/>
        <v>0</v>
      </c>
      <c r="J83" s="99">
        <v>0</v>
      </c>
      <c r="K83" s="100">
        <v>0</v>
      </c>
      <c r="L83" s="99">
        <v>0</v>
      </c>
      <c r="M83" s="99">
        <v>0</v>
      </c>
      <c r="N83" s="103" t="str">
        <f t="shared" si="10"/>
        <v>0.0</v>
      </c>
    </row>
    <row r="84" spans="1:14" s="80" customFormat="1" x14ac:dyDescent="0.15">
      <c r="A84" s="143"/>
      <c r="B84" s="31"/>
      <c r="C84" s="124">
        <v>0</v>
      </c>
      <c r="D84" s="101">
        <v>0</v>
      </c>
      <c r="E84" s="101">
        <v>0</v>
      </c>
      <c r="F84" s="101">
        <v>0</v>
      </c>
      <c r="G84" s="99">
        <v>0</v>
      </c>
      <c r="H84" s="93">
        <f t="shared" si="8"/>
        <v>0</v>
      </c>
      <c r="I84" s="93">
        <f t="shared" si="9"/>
        <v>0</v>
      </c>
      <c r="J84" s="99">
        <v>0</v>
      </c>
      <c r="K84" s="100">
        <v>0</v>
      </c>
      <c r="L84" s="99">
        <v>0</v>
      </c>
      <c r="M84" s="99">
        <v>0</v>
      </c>
      <c r="N84" s="103" t="str">
        <f t="shared" si="10"/>
        <v>0.0</v>
      </c>
    </row>
    <row r="85" spans="1:14" s="80" customFormat="1" x14ac:dyDescent="0.15">
      <c r="A85" s="143"/>
      <c r="B85" s="31"/>
      <c r="C85" s="124">
        <v>0</v>
      </c>
      <c r="D85" s="101">
        <v>0</v>
      </c>
      <c r="E85" s="101">
        <v>0</v>
      </c>
      <c r="F85" s="101">
        <v>0</v>
      </c>
      <c r="G85" s="99">
        <v>0</v>
      </c>
      <c r="H85" s="93">
        <f t="shared" si="8"/>
        <v>0</v>
      </c>
      <c r="I85" s="93">
        <f t="shared" si="9"/>
        <v>0</v>
      </c>
      <c r="J85" s="99">
        <v>0</v>
      </c>
      <c r="K85" s="100">
        <v>0</v>
      </c>
      <c r="L85" s="99">
        <v>0</v>
      </c>
      <c r="M85" s="99">
        <v>0</v>
      </c>
      <c r="N85" s="103" t="str">
        <f t="shared" si="10"/>
        <v>0.0</v>
      </c>
    </row>
    <row r="86" spans="1:14" s="80" customFormat="1" x14ac:dyDescent="0.15">
      <c r="A86" s="143"/>
      <c r="B86" s="31"/>
      <c r="C86" s="124">
        <v>0</v>
      </c>
      <c r="D86" s="101">
        <v>0</v>
      </c>
      <c r="E86" s="101">
        <v>0</v>
      </c>
      <c r="F86" s="101">
        <v>0</v>
      </c>
      <c r="G86" s="99">
        <v>0</v>
      </c>
      <c r="H86" s="93">
        <f t="shared" si="8"/>
        <v>0</v>
      </c>
      <c r="I86" s="93">
        <f t="shared" si="9"/>
        <v>0</v>
      </c>
      <c r="J86" s="99">
        <v>0</v>
      </c>
      <c r="K86" s="100">
        <v>0</v>
      </c>
      <c r="L86" s="99">
        <v>0</v>
      </c>
      <c r="M86" s="99">
        <v>0</v>
      </c>
      <c r="N86" s="103" t="str">
        <f t="shared" si="10"/>
        <v>0.0</v>
      </c>
    </row>
    <row r="87" spans="1:14" s="80" customFormat="1" x14ac:dyDescent="0.15">
      <c r="A87" s="143"/>
      <c r="B87" s="31"/>
      <c r="C87" s="124">
        <v>0</v>
      </c>
      <c r="D87" s="101">
        <v>0</v>
      </c>
      <c r="E87" s="101">
        <v>0</v>
      </c>
      <c r="F87" s="101">
        <v>0</v>
      </c>
      <c r="G87" s="99">
        <v>0</v>
      </c>
      <c r="H87" s="93">
        <f t="shared" si="8"/>
        <v>0</v>
      </c>
      <c r="I87" s="93">
        <f t="shared" si="9"/>
        <v>0</v>
      </c>
      <c r="J87" s="99">
        <v>0</v>
      </c>
      <c r="K87" s="100">
        <v>0</v>
      </c>
      <c r="L87" s="99">
        <v>0</v>
      </c>
      <c r="M87" s="99">
        <v>0</v>
      </c>
      <c r="N87" s="103" t="str">
        <f t="shared" si="10"/>
        <v>0.0</v>
      </c>
    </row>
    <row r="88" spans="1:14" s="80" customFormat="1" x14ac:dyDescent="0.15">
      <c r="A88" s="143"/>
      <c r="B88" s="31"/>
      <c r="C88" s="124">
        <v>0</v>
      </c>
      <c r="D88" s="101">
        <v>0</v>
      </c>
      <c r="E88" s="101">
        <v>0</v>
      </c>
      <c r="F88" s="101">
        <v>0</v>
      </c>
      <c r="G88" s="99">
        <v>0</v>
      </c>
      <c r="H88" s="93">
        <f t="shared" si="8"/>
        <v>0</v>
      </c>
      <c r="I88" s="93">
        <f t="shared" si="9"/>
        <v>0</v>
      </c>
      <c r="J88" s="99">
        <v>0</v>
      </c>
      <c r="K88" s="100">
        <v>0</v>
      </c>
      <c r="L88" s="99">
        <v>0</v>
      </c>
      <c r="M88" s="99">
        <v>0</v>
      </c>
      <c r="N88" s="103" t="str">
        <f t="shared" si="10"/>
        <v>0.0</v>
      </c>
    </row>
    <row r="89" spans="1:14" s="80" customFormat="1" x14ac:dyDescent="0.15">
      <c r="A89" s="143"/>
      <c r="B89" s="31"/>
      <c r="C89" s="124">
        <v>0</v>
      </c>
      <c r="D89" s="101">
        <v>0</v>
      </c>
      <c r="E89" s="101">
        <v>0</v>
      </c>
      <c r="F89" s="101">
        <v>0</v>
      </c>
      <c r="G89" s="99">
        <v>0</v>
      </c>
      <c r="H89" s="93">
        <f t="shared" si="8"/>
        <v>0</v>
      </c>
      <c r="I89" s="93">
        <f t="shared" si="9"/>
        <v>0</v>
      </c>
      <c r="J89" s="99">
        <v>0</v>
      </c>
      <c r="K89" s="100">
        <v>0</v>
      </c>
      <c r="L89" s="99">
        <v>0</v>
      </c>
      <c r="M89" s="99">
        <v>0</v>
      </c>
      <c r="N89" s="103" t="str">
        <f t="shared" si="10"/>
        <v>0.0</v>
      </c>
    </row>
    <row r="90" spans="1:14" s="80" customFormat="1" x14ac:dyDescent="0.15">
      <c r="A90" s="143"/>
      <c r="B90" s="31"/>
      <c r="C90" s="124">
        <v>0</v>
      </c>
      <c r="D90" s="101">
        <v>0</v>
      </c>
      <c r="E90" s="101">
        <v>0</v>
      </c>
      <c r="F90" s="101">
        <v>0</v>
      </c>
      <c r="G90" s="99">
        <v>0</v>
      </c>
      <c r="H90" s="93">
        <f t="shared" si="8"/>
        <v>0</v>
      </c>
      <c r="I90" s="93">
        <f t="shared" si="9"/>
        <v>0</v>
      </c>
      <c r="J90" s="99">
        <v>0</v>
      </c>
      <c r="K90" s="100">
        <v>0</v>
      </c>
      <c r="L90" s="99">
        <v>0</v>
      </c>
      <c r="M90" s="99">
        <v>0</v>
      </c>
      <c r="N90" s="103" t="str">
        <f t="shared" si="10"/>
        <v>0.0</v>
      </c>
    </row>
    <row r="91" spans="1:14" s="80" customFormat="1" x14ac:dyDescent="0.15">
      <c r="A91" s="143"/>
      <c r="B91" s="31"/>
      <c r="C91" s="124">
        <v>0</v>
      </c>
      <c r="D91" s="101">
        <v>0</v>
      </c>
      <c r="E91" s="101">
        <v>0</v>
      </c>
      <c r="F91" s="101">
        <v>0</v>
      </c>
      <c r="G91" s="99">
        <v>0</v>
      </c>
      <c r="H91" s="93">
        <f t="shared" si="8"/>
        <v>0</v>
      </c>
      <c r="I91" s="93">
        <f t="shared" si="9"/>
        <v>0</v>
      </c>
      <c r="J91" s="99">
        <v>0</v>
      </c>
      <c r="K91" s="100">
        <v>0</v>
      </c>
      <c r="L91" s="99">
        <v>0</v>
      </c>
      <c r="M91" s="99">
        <v>0</v>
      </c>
      <c r="N91" s="103" t="str">
        <f t="shared" si="10"/>
        <v>0.0</v>
      </c>
    </row>
    <row r="92" spans="1:14" s="80" customFormat="1" x14ac:dyDescent="0.15">
      <c r="A92" s="143"/>
      <c r="B92" s="31"/>
      <c r="C92" s="124">
        <v>0</v>
      </c>
      <c r="D92" s="101">
        <v>0</v>
      </c>
      <c r="E92" s="101">
        <v>0</v>
      </c>
      <c r="F92" s="101">
        <v>0</v>
      </c>
      <c r="G92" s="99">
        <v>0</v>
      </c>
      <c r="H92" s="93">
        <f t="shared" si="8"/>
        <v>0</v>
      </c>
      <c r="I92" s="93">
        <f t="shared" si="9"/>
        <v>0</v>
      </c>
      <c r="J92" s="99">
        <v>0</v>
      </c>
      <c r="K92" s="100">
        <v>0</v>
      </c>
      <c r="L92" s="99">
        <v>0</v>
      </c>
      <c r="M92" s="99">
        <v>0</v>
      </c>
      <c r="N92" s="103" t="str">
        <f t="shared" si="10"/>
        <v>0.0</v>
      </c>
    </row>
    <row r="93" spans="1:14" s="80" customFormat="1" x14ac:dyDescent="0.15">
      <c r="A93" s="143"/>
      <c r="B93" s="31"/>
      <c r="C93" s="124">
        <v>0</v>
      </c>
      <c r="D93" s="101">
        <v>0</v>
      </c>
      <c r="E93" s="101">
        <v>0</v>
      </c>
      <c r="F93" s="101">
        <v>0</v>
      </c>
      <c r="G93" s="99">
        <v>0</v>
      </c>
      <c r="H93" s="93">
        <f t="shared" si="8"/>
        <v>0</v>
      </c>
      <c r="I93" s="93">
        <f t="shared" si="9"/>
        <v>0</v>
      </c>
      <c r="J93" s="99">
        <v>0</v>
      </c>
      <c r="K93" s="100">
        <v>0</v>
      </c>
      <c r="L93" s="99">
        <v>0</v>
      </c>
      <c r="M93" s="99">
        <v>0</v>
      </c>
      <c r="N93" s="103" t="str">
        <f t="shared" si="10"/>
        <v>0.0</v>
      </c>
    </row>
    <row r="94" spans="1:14" s="80" customFormat="1" ht="15" x14ac:dyDescent="0.15">
      <c r="A94" s="95"/>
      <c r="B94" s="116" t="s">
        <v>65</v>
      </c>
      <c r="C94" s="122" t="s">
        <v>66</v>
      </c>
      <c r="D94" s="117" t="s">
        <v>97</v>
      </c>
      <c r="E94" s="117" t="s">
        <v>97</v>
      </c>
      <c r="F94" s="117" t="s">
        <v>97</v>
      </c>
      <c r="G94" s="117" t="s">
        <v>66</v>
      </c>
      <c r="H94" s="117" t="s">
        <v>95</v>
      </c>
      <c r="I94" s="117" t="s">
        <v>95</v>
      </c>
      <c r="J94" s="117" t="s">
        <v>95</v>
      </c>
      <c r="K94" s="117" t="s">
        <v>95</v>
      </c>
      <c r="L94" s="117" t="s">
        <v>95</v>
      </c>
      <c r="M94" s="117" t="s">
        <v>95</v>
      </c>
      <c r="N94" s="118">
        <f>SUMIF(N74:N93,"&gt;0",N74:N93)</f>
        <v>0</v>
      </c>
    </row>
  </sheetData>
  <sheetProtection password="C6A3" sheet="1" objects="1" scenarios="1" formatCells="0" formatRows="0"/>
  <mergeCells count="7">
    <mergeCell ref="B3:C3"/>
    <mergeCell ref="A7:A67"/>
    <mergeCell ref="A74:A93"/>
    <mergeCell ref="D3:H3"/>
    <mergeCell ref="I3:R3"/>
    <mergeCell ref="C70:F70"/>
    <mergeCell ref="G70:M70"/>
  </mergeCells>
  <phoneticPr fontId="11"/>
  <pageMargins left="0.70866141732283472" right="0.70866141732283472" top="0.74803149606299213" bottom="0.74803149606299213" header="0.31496062992125984" footer="0.31496062992125984"/>
  <pageSetup paperSize="9" scale="41" fitToHeight="2" orientation="landscape" r:id="rId1"/>
  <rowBreaks count="1" manualBreakCount="1">
    <brk id="68"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0.625" style="1" customWidth="1"/>
    <col min="6" max="6" width="12.625" style="1" customWidth="1"/>
    <col min="7" max="8" width="11" style="1" customWidth="1"/>
    <col min="9" max="9" width="11.625" style="3" customWidth="1"/>
    <col min="10" max="16384" width="9" style="1"/>
  </cols>
  <sheetData>
    <row r="1" spans="1:11" ht="18" customHeight="1" x14ac:dyDescent="0.15">
      <c r="I1" s="6" t="str">
        <f>'MPS(input)'!K1</f>
        <v>Monitoring Spreadsheet: JCM_VN_AM009_ver01.1</v>
      </c>
    </row>
    <row r="2" spans="1:11" ht="18" customHeight="1" x14ac:dyDescent="0.15">
      <c r="I2" s="6" t="str">
        <f>'MPS(input)'!K2</f>
        <v>Reference Number:</v>
      </c>
    </row>
    <row r="3" spans="1:11" ht="27.75" customHeight="1" x14ac:dyDescent="0.15">
      <c r="A3" s="148" t="s">
        <v>140</v>
      </c>
      <c r="B3" s="148"/>
      <c r="C3" s="148"/>
      <c r="D3" s="148"/>
      <c r="E3" s="148"/>
      <c r="F3" s="148"/>
      <c r="G3" s="148"/>
      <c r="H3" s="148"/>
      <c r="I3" s="148"/>
    </row>
    <row r="4" spans="1:11" ht="11.25" customHeight="1" x14ac:dyDescent="0.15"/>
    <row r="5" spans="1:11" ht="18.75" customHeight="1" thickBot="1" x14ac:dyDescent="0.2">
      <c r="A5" s="21" t="s">
        <v>2</v>
      </c>
      <c r="B5" s="7"/>
      <c r="C5" s="7"/>
      <c r="D5" s="7"/>
      <c r="E5" s="8"/>
      <c r="F5" s="9" t="s">
        <v>6</v>
      </c>
      <c r="G5" s="57" t="s">
        <v>0</v>
      </c>
      <c r="H5" s="9" t="s">
        <v>1</v>
      </c>
      <c r="I5" s="10" t="s">
        <v>7</v>
      </c>
    </row>
    <row r="6" spans="1:11" ht="18.75" customHeight="1" thickBot="1" x14ac:dyDescent="0.2">
      <c r="A6" s="22"/>
      <c r="B6" s="11" t="s">
        <v>187</v>
      </c>
      <c r="C6" s="11"/>
      <c r="D6" s="11"/>
      <c r="E6" s="11"/>
      <c r="F6" s="54"/>
      <c r="G6" s="104">
        <f>G10-G13</f>
        <v>0</v>
      </c>
      <c r="H6" s="56" t="s">
        <v>188</v>
      </c>
      <c r="I6" s="13" t="s">
        <v>189</v>
      </c>
    </row>
    <row r="7" spans="1:11" ht="18.75" customHeight="1" x14ac:dyDescent="0.15">
      <c r="A7" s="21" t="s">
        <v>3</v>
      </c>
      <c r="B7" s="7"/>
      <c r="C7" s="7"/>
      <c r="D7" s="7"/>
      <c r="E7" s="8"/>
      <c r="F7" s="8"/>
      <c r="G7" s="58"/>
      <c r="H7" s="8"/>
      <c r="I7" s="9"/>
      <c r="J7" s="52"/>
      <c r="K7" s="52"/>
    </row>
    <row r="8" spans="1:11" ht="18.75" customHeight="1" x14ac:dyDescent="0.15">
      <c r="A8" s="23"/>
      <c r="B8" s="18" t="s">
        <v>77</v>
      </c>
      <c r="C8" s="19"/>
      <c r="D8" s="19"/>
      <c r="E8" s="20"/>
      <c r="F8" s="14"/>
      <c r="G8" s="15"/>
      <c r="H8" s="15"/>
      <c r="I8" s="16"/>
    </row>
    <row r="9" spans="1:11" ht="18.75" customHeight="1" thickBot="1" x14ac:dyDescent="0.2">
      <c r="A9" s="21" t="s">
        <v>4</v>
      </c>
      <c r="B9" s="8"/>
      <c r="C9" s="7"/>
      <c r="D9" s="9"/>
      <c r="E9" s="9"/>
      <c r="F9" s="9"/>
      <c r="G9" s="21"/>
      <c r="H9" s="8"/>
      <c r="I9" s="9"/>
    </row>
    <row r="10" spans="1:11" ht="18.75" customHeight="1" thickBot="1" x14ac:dyDescent="0.2">
      <c r="A10" s="23"/>
      <c r="B10" s="27" t="s">
        <v>190</v>
      </c>
      <c r="C10" s="11"/>
      <c r="D10" s="11"/>
      <c r="E10" s="11"/>
      <c r="F10" s="54"/>
      <c r="G10" s="104">
        <f>G11</f>
        <v>0</v>
      </c>
      <c r="H10" s="56" t="s">
        <v>188</v>
      </c>
      <c r="I10" s="16" t="s">
        <v>191</v>
      </c>
    </row>
    <row r="11" spans="1:11" ht="18.75" customHeight="1" x14ac:dyDescent="0.15">
      <c r="A11" s="23"/>
      <c r="B11" s="25"/>
      <c r="C11" s="28" t="s">
        <v>190</v>
      </c>
      <c r="D11" s="29"/>
      <c r="E11" s="30"/>
      <c r="F11" s="32" t="s">
        <v>76</v>
      </c>
      <c r="G11" s="105">
        <f>'MPS(input_seperate)'!S67</f>
        <v>0</v>
      </c>
      <c r="H11" s="12" t="s">
        <v>188</v>
      </c>
      <c r="I11" s="16" t="s">
        <v>191</v>
      </c>
    </row>
    <row r="12" spans="1:11" ht="18.75" customHeight="1" thickBot="1" x14ac:dyDescent="0.2">
      <c r="A12" s="21" t="s">
        <v>5</v>
      </c>
      <c r="B12" s="7"/>
      <c r="C12" s="7"/>
      <c r="D12" s="7"/>
      <c r="E12" s="8"/>
      <c r="F12" s="9"/>
      <c r="G12" s="21"/>
      <c r="H12" s="8"/>
      <c r="I12" s="9"/>
    </row>
    <row r="13" spans="1:11" ht="18.75" customHeight="1" thickBot="1" x14ac:dyDescent="0.2">
      <c r="A13" s="23"/>
      <c r="B13" s="24" t="s">
        <v>192</v>
      </c>
      <c r="C13" s="17"/>
      <c r="D13" s="17"/>
      <c r="E13" s="17"/>
      <c r="F13" s="55"/>
      <c r="G13" s="104">
        <f>G14</f>
        <v>0</v>
      </c>
      <c r="H13" s="56" t="s">
        <v>188</v>
      </c>
      <c r="I13" s="16" t="s">
        <v>193</v>
      </c>
    </row>
    <row r="14" spans="1:11" ht="18.75" customHeight="1" x14ac:dyDescent="0.15">
      <c r="A14" s="22"/>
      <c r="B14" s="26"/>
      <c r="C14" s="28" t="s">
        <v>192</v>
      </c>
      <c r="D14" s="29"/>
      <c r="E14" s="30"/>
      <c r="F14" s="32" t="s">
        <v>76</v>
      </c>
      <c r="G14" s="105">
        <f>'MPS(input_seperate)'!N94</f>
        <v>0</v>
      </c>
      <c r="H14" s="12" t="s">
        <v>188</v>
      </c>
      <c r="I14" s="16" t="s">
        <v>193</v>
      </c>
    </row>
    <row r="15" spans="1:11" x14ac:dyDescent="0.15">
      <c r="A15" s="2"/>
      <c r="B15" s="2"/>
      <c r="C15" s="2"/>
      <c r="D15" s="2"/>
      <c r="E15" s="2"/>
      <c r="F15" s="5"/>
      <c r="G15" s="4"/>
      <c r="H15" s="4"/>
      <c r="I15" s="53"/>
    </row>
    <row r="16" spans="1:11" x14ac:dyDescent="0.15">
      <c r="E16" s="4" t="s">
        <v>98</v>
      </c>
      <c r="F16" s="41"/>
      <c r="G16" s="41"/>
      <c r="H16" s="41"/>
    </row>
    <row r="17" spans="5:8" ht="31.9" customHeight="1" x14ac:dyDescent="0.15">
      <c r="E17" s="149" t="s">
        <v>136</v>
      </c>
      <c r="F17" s="150"/>
      <c r="G17" s="42">
        <v>0.8</v>
      </c>
      <c r="H17" s="43" t="s">
        <v>137</v>
      </c>
    </row>
    <row r="18" spans="5:8" ht="31.9" customHeight="1" x14ac:dyDescent="0.15">
      <c r="E18" s="149" t="s">
        <v>138</v>
      </c>
      <c r="F18" s="150"/>
      <c r="G18" s="44">
        <v>0.46</v>
      </c>
      <c r="H18" s="43" t="s">
        <v>137</v>
      </c>
    </row>
  </sheetData>
  <sheetProtection password="C6A3" sheet="1" objects="1" scenarios="1"/>
  <mergeCells count="3">
    <mergeCell ref="A3:I3"/>
    <mergeCell ref="E17:F17"/>
    <mergeCell ref="E18:F18"/>
  </mergeCells>
  <phoneticPr fontId="2"/>
  <pageMargins left="0.70866141732283472" right="0.70866141732283472" top="0.74803149606299213" bottom="0.74803149606299213" header="0.31496062992125984" footer="0.31496062992125984"/>
  <pageSetup paperSize="9" scale="79"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06" customWidth="1"/>
    <col min="2" max="2" width="36.375" style="106" customWidth="1"/>
    <col min="3" max="3" width="49.125" style="106" customWidth="1"/>
    <col min="4" max="256" width="9" style="106"/>
    <col min="257" max="257" width="3.625" style="106" customWidth="1"/>
    <col min="258" max="258" width="36.375" style="106" customWidth="1"/>
    <col min="259" max="259" width="49.125" style="106" customWidth="1"/>
    <col min="260" max="512" width="9" style="106"/>
    <col min="513" max="513" width="3.625" style="106" customWidth="1"/>
    <col min="514" max="514" width="36.375" style="106" customWidth="1"/>
    <col min="515" max="515" width="49.125" style="106" customWidth="1"/>
    <col min="516" max="768" width="9" style="106"/>
    <col min="769" max="769" width="3.625" style="106" customWidth="1"/>
    <col min="770" max="770" width="36.375" style="106" customWidth="1"/>
    <col min="771" max="771" width="49.125" style="106" customWidth="1"/>
    <col min="772" max="1024" width="9" style="106"/>
    <col min="1025" max="1025" width="3.625" style="106" customWidth="1"/>
    <col min="1026" max="1026" width="36.375" style="106" customWidth="1"/>
    <col min="1027" max="1027" width="49.125" style="106" customWidth="1"/>
    <col min="1028" max="1280" width="9" style="106"/>
    <col min="1281" max="1281" width="3.625" style="106" customWidth="1"/>
    <col min="1282" max="1282" width="36.375" style="106" customWidth="1"/>
    <col min="1283" max="1283" width="49.125" style="106" customWidth="1"/>
    <col min="1284" max="1536" width="9" style="106"/>
    <col min="1537" max="1537" width="3.625" style="106" customWidth="1"/>
    <col min="1538" max="1538" width="36.375" style="106" customWidth="1"/>
    <col min="1539" max="1539" width="49.125" style="106" customWidth="1"/>
    <col min="1540" max="1792" width="9" style="106"/>
    <col min="1793" max="1793" width="3.625" style="106" customWidth="1"/>
    <col min="1794" max="1794" width="36.375" style="106" customWidth="1"/>
    <col min="1795" max="1795" width="49.125" style="106" customWidth="1"/>
    <col min="1796" max="2048" width="9" style="106"/>
    <col min="2049" max="2049" width="3.625" style="106" customWidth="1"/>
    <col min="2050" max="2050" width="36.375" style="106" customWidth="1"/>
    <col min="2051" max="2051" width="49.125" style="106" customWidth="1"/>
    <col min="2052" max="2304" width="9" style="106"/>
    <col min="2305" max="2305" width="3.625" style="106" customWidth="1"/>
    <col min="2306" max="2306" width="36.375" style="106" customWidth="1"/>
    <col min="2307" max="2307" width="49.125" style="106" customWidth="1"/>
    <col min="2308" max="2560" width="9" style="106"/>
    <col min="2561" max="2561" width="3.625" style="106" customWidth="1"/>
    <col min="2562" max="2562" width="36.375" style="106" customWidth="1"/>
    <col min="2563" max="2563" width="49.125" style="106" customWidth="1"/>
    <col min="2564" max="2816" width="9" style="106"/>
    <col min="2817" max="2817" width="3.625" style="106" customWidth="1"/>
    <col min="2818" max="2818" width="36.375" style="106" customWidth="1"/>
    <col min="2819" max="2819" width="49.125" style="106" customWidth="1"/>
    <col min="2820" max="3072" width="9" style="106"/>
    <col min="3073" max="3073" width="3.625" style="106" customWidth="1"/>
    <col min="3074" max="3074" width="36.375" style="106" customWidth="1"/>
    <col min="3075" max="3075" width="49.125" style="106" customWidth="1"/>
    <col min="3076" max="3328" width="9" style="106"/>
    <col min="3329" max="3329" width="3.625" style="106" customWidth="1"/>
    <col min="3330" max="3330" width="36.375" style="106" customWidth="1"/>
    <col min="3331" max="3331" width="49.125" style="106" customWidth="1"/>
    <col min="3332" max="3584" width="9" style="106"/>
    <col min="3585" max="3585" width="3.625" style="106" customWidth="1"/>
    <col min="3586" max="3586" width="36.375" style="106" customWidth="1"/>
    <col min="3587" max="3587" width="49.125" style="106" customWidth="1"/>
    <col min="3588" max="3840" width="9" style="106"/>
    <col min="3841" max="3841" width="3.625" style="106" customWidth="1"/>
    <col min="3842" max="3842" width="36.375" style="106" customWidth="1"/>
    <col min="3843" max="3843" width="49.125" style="106" customWidth="1"/>
    <col min="3844" max="4096" width="9" style="106"/>
    <col min="4097" max="4097" width="3.625" style="106" customWidth="1"/>
    <col min="4098" max="4098" width="36.375" style="106" customWidth="1"/>
    <col min="4099" max="4099" width="49.125" style="106" customWidth="1"/>
    <col min="4100" max="4352" width="9" style="106"/>
    <col min="4353" max="4353" width="3.625" style="106" customWidth="1"/>
    <col min="4354" max="4354" width="36.375" style="106" customWidth="1"/>
    <col min="4355" max="4355" width="49.125" style="106" customWidth="1"/>
    <col min="4356" max="4608" width="9" style="106"/>
    <col min="4609" max="4609" width="3.625" style="106" customWidth="1"/>
    <col min="4610" max="4610" width="36.375" style="106" customWidth="1"/>
    <col min="4611" max="4611" width="49.125" style="106" customWidth="1"/>
    <col min="4612" max="4864" width="9" style="106"/>
    <col min="4865" max="4865" width="3.625" style="106" customWidth="1"/>
    <col min="4866" max="4866" width="36.375" style="106" customWidth="1"/>
    <col min="4867" max="4867" width="49.125" style="106" customWidth="1"/>
    <col min="4868" max="5120" width="9" style="106"/>
    <col min="5121" max="5121" width="3.625" style="106" customWidth="1"/>
    <col min="5122" max="5122" width="36.375" style="106" customWidth="1"/>
    <col min="5123" max="5123" width="49.125" style="106" customWidth="1"/>
    <col min="5124" max="5376" width="9" style="106"/>
    <col min="5377" max="5377" width="3.625" style="106" customWidth="1"/>
    <col min="5378" max="5378" width="36.375" style="106" customWidth="1"/>
    <col min="5379" max="5379" width="49.125" style="106" customWidth="1"/>
    <col min="5380" max="5632" width="9" style="106"/>
    <col min="5633" max="5633" width="3.625" style="106" customWidth="1"/>
    <col min="5634" max="5634" width="36.375" style="106" customWidth="1"/>
    <col min="5635" max="5635" width="49.125" style="106" customWidth="1"/>
    <col min="5636" max="5888" width="9" style="106"/>
    <col min="5889" max="5889" width="3.625" style="106" customWidth="1"/>
    <col min="5890" max="5890" width="36.375" style="106" customWidth="1"/>
    <col min="5891" max="5891" width="49.125" style="106" customWidth="1"/>
    <col min="5892" max="6144" width="9" style="106"/>
    <col min="6145" max="6145" width="3.625" style="106" customWidth="1"/>
    <col min="6146" max="6146" width="36.375" style="106" customWidth="1"/>
    <col min="6147" max="6147" width="49.125" style="106" customWidth="1"/>
    <col min="6148" max="6400" width="9" style="106"/>
    <col min="6401" max="6401" width="3.625" style="106" customWidth="1"/>
    <col min="6402" max="6402" width="36.375" style="106" customWidth="1"/>
    <col min="6403" max="6403" width="49.125" style="106" customWidth="1"/>
    <col min="6404" max="6656" width="9" style="106"/>
    <col min="6657" max="6657" width="3.625" style="106" customWidth="1"/>
    <col min="6658" max="6658" width="36.375" style="106" customWidth="1"/>
    <col min="6659" max="6659" width="49.125" style="106" customWidth="1"/>
    <col min="6660" max="6912" width="9" style="106"/>
    <col min="6913" max="6913" width="3.625" style="106" customWidth="1"/>
    <col min="6914" max="6914" width="36.375" style="106" customWidth="1"/>
    <col min="6915" max="6915" width="49.125" style="106" customWidth="1"/>
    <col min="6916" max="7168" width="9" style="106"/>
    <col min="7169" max="7169" width="3.625" style="106" customWidth="1"/>
    <col min="7170" max="7170" width="36.375" style="106" customWidth="1"/>
    <col min="7171" max="7171" width="49.125" style="106" customWidth="1"/>
    <col min="7172" max="7424" width="9" style="106"/>
    <col min="7425" max="7425" width="3.625" style="106" customWidth="1"/>
    <col min="7426" max="7426" width="36.375" style="106" customWidth="1"/>
    <col min="7427" max="7427" width="49.125" style="106" customWidth="1"/>
    <col min="7428" max="7680" width="9" style="106"/>
    <col min="7681" max="7681" width="3.625" style="106" customWidth="1"/>
    <col min="7682" max="7682" width="36.375" style="106" customWidth="1"/>
    <col min="7683" max="7683" width="49.125" style="106" customWidth="1"/>
    <col min="7684" max="7936" width="9" style="106"/>
    <col min="7937" max="7937" width="3.625" style="106" customWidth="1"/>
    <col min="7938" max="7938" width="36.375" style="106" customWidth="1"/>
    <col min="7939" max="7939" width="49.125" style="106" customWidth="1"/>
    <col min="7940" max="8192" width="9" style="106"/>
    <col min="8193" max="8193" width="3.625" style="106" customWidth="1"/>
    <col min="8194" max="8194" width="36.375" style="106" customWidth="1"/>
    <col min="8195" max="8195" width="49.125" style="106" customWidth="1"/>
    <col min="8196" max="8448" width="9" style="106"/>
    <col min="8449" max="8449" width="3.625" style="106" customWidth="1"/>
    <col min="8450" max="8450" width="36.375" style="106" customWidth="1"/>
    <col min="8451" max="8451" width="49.125" style="106" customWidth="1"/>
    <col min="8452" max="8704" width="9" style="106"/>
    <col min="8705" max="8705" width="3.625" style="106" customWidth="1"/>
    <col min="8706" max="8706" width="36.375" style="106" customWidth="1"/>
    <col min="8707" max="8707" width="49.125" style="106" customWidth="1"/>
    <col min="8708" max="8960" width="9" style="106"/>
    <col min="8961" max="8961" width="3.625" style="106" customWidth="1"/>
    <col min="8962" max="8962" width="36.375" style="106" customWidth="1"/>
    <col min="8963" max="8963" width="49.125" style="106" customWidth="1"/>
    <col min="8964" max="9216" width="9" style="106"/>
    <col min="9217" max="9217" width="3.625" style="106" customWidth="1"/>
    <col min="9218" max="9218" width="36.375" style="106" customWidth="1"/>
    <col min="9219" max="9219" width="49.125" style="106" customWidth="1"/>
    <col min="9220" max="9472" width="9" style="106"/>
    <col min="9473" max="9473" width="3.625" style="106" customWidth="1"/>
    <col min="9474" max="9474" width="36.375" style="106" customWidth="1"/>
    <col min="9475" max="9475" width="49.125" style="106" customWidth="1"/>
    <col min="9476" max="9728" width="9" style="106"/>
    <col min="9729" max="9729" width="3.625" style="106" customWidth="1"/>
    <col min="9730" max="9730" width="36.375" style="106" customWidth="1"/>
    <col min="9731" max="9731" width="49.125" style="106" customWidth="1"/>
    <col min="9732" max="9984" width="9" style="106"/>
    <col min="9985" max="9985" width="3.625" style="106" customWidth="1"/>
    <col min="9986" max="9986" width="36.375" style="106" customWidth="1"/>
    <col min="9987" max="9987" width="49.125" style="106" customWidth="1"/>
    <col min="9988" max="10240" width="9" style="106"/>
    <col min="10241" max="10241" width="3.625" style="106" customWidth="1"/>
    <col min="10242" max="10242" width="36.375" style="106" customWidth="1"/>
    <col min="10243" max="10243" width="49.125" style="106" customWidth="1"/>
    <col min="10244" max="10496" width="9" style="106"/>
    <col min="10497" max="10497" width="3.625" style="106" customWidth="1"/>
    <col min="10498" max="10498" width="36.375" style="106" customWidth="1"/>
    <col min="10499" max="10499" width="49.125" style="106" customWidth="1"/>
    <col min="10500" max="10752" width="9" style="106"/>
    <col min="10753" max="10753" width="3.625" style="106" customWidth="1"/>
    <col min="10754" max="10754" width="36.375" style="106" customWidth="1"/>
    <col min="10755" max="10755" width="49.125" style="106" customWidth="1"/>
    <col min="10756" max="11008" width="9" style="106"/>
    <col min="11009" max="11009" width="3.625" style="106" customWidth="1"/>
    <col min="11010" max="11010" width="36.375" style="106" customWidth="1"/>
    <col min="11011" max="11011" width="49.125" style="106" customWidth="1"/>
    <col min="11012" max="11264" width="9" style="106"/>
    <col min="11265" max="11265" width="3.625" style="106" customWidth="1"/>
    <col min="11266" max="11266" width="36.375" style="106" customWidth="1"/>
    <col min="11267" max="11267" width="49.125" style="106" customWidth="1"/>
    <col min="11268" max="11520" width="9" style="106"/>
    <col min="11521" max="11521" width="3.625" style="106" customWidth="1"/>
    <col min="11522" max="11522" width="36.375" style="106" customWidth="1"/>
    <col min="11523" max="11523" width="49.125" style="106" customWidth="1"/>
    <col min="11524" max="11776" width="9" style="106"/>
    <col min="11777" max="11777" width="3.625" style="106" customWidth="1"/>
    <col min="11778" max="11778" width="36.375" style="106" customWidth="1"/>
    <col min="11779" max="11779" width="49.125" style="106" customWidth="1"/>
    <col min="11780" max="12032" width="9" style="106"/>
    <col min="12033" max="12033" width="3.625" style="106" customWidth="1"/>
    <col min="12034" max="12034" width="36.375" style="106" customWidth="1"/>
    <col min="12035" max="12035" width="49.125" style="106" customWidth="1"/>
    <col min="12036" max="12288" width="9" style="106"/>
    <col min="12289" max="12289" width="3.625" style="106" customWidth="1"/>
    <col min="12290" max="12290" width="36.375" style="106" customWidth="1"/>
    <col min="12291" max="12291" width="49.125" style="106" customWidth="1"/>
    <col min="12292" max="12544" width="9" style="106"/>
    <col min="12545" max="12545" width="3.625" style="106" customWidth="1"/>
    <col min="12546" max="12546" width="36.375" style="106" customWidth="1"/>
    <col min="12547" max="12547" width="49.125" style="106" customWidth="1"/>
    <col min="12548" max="12800" width="9" style="106"/>
    <col min="12801" max="12801" width="3.625" style="106" customWidth="1"/>
    <col min="12802" max="12802" width="36.375" style="106" customWidth="1"/>
    <col min="12803" max="12803" width="49.125" style="106" customWidth="1"/>
    <col min="12804" max="13056" width="9" style="106"/>
    <col min="13057" max="13057" width="3.625" style="106" customWidth="1"/>
    <col min="13058" max="13058" width="36.375" style="106" customWidth="1"/>
    <col min="13059" max="13059" width="49.125" style="106" customWidth="1"/>
    <col min="13060" max="13312" width="9" style="106"/>
    <col min="13313" max="13313" width="3.625" style="106" customWidth="1"/>
    <col min="13314" max="13314" width="36.375" style="106" customWidth="1"/>
    <col min="13315" max="13315" width="49.125" style="106" customWidth="1"/>
    <col min="13316" max="13568" width="9" style="106"/>
    <col min="13569" max="13569" width="3.625" style="106" customWidth="1"/>
    <col min="13570" max="13570" width="36.375" style="106" customWidth="1"/>
    <col min="13571" max="13571" width="49.125" style="106" customWidth="1"/>
    <col min="13572" max="13824" width="9" style="106"/>
    <col min="13825" max="13825" width="3.625" style="106" customWidth="1"/>
    <col min="13826" max="13826" width="36.375" style="106" customWidth="1"/>
    <col min="13827" max="13827" width="49.125" style="106" customWidth="1"/>
    <col min="13828" max="14080" width="9" style="106"/>
    <col min="14081" max="14081" width="3.625" style="106" customWidth="1"/>
    <col min="14082" max="14082" width="36.375" style="106" customWidth="1"/>
    <col min="14083" max="14083" width="49.125" style="106" customWidth="1"/>
    <col min="14084" max="14336" width="9" style="106"/>
    <col min="14337" max="14337" width="3.625" style="106" customWidth="1"/>
    <col min="14338" max="14338" width="36.375" style="106" customWidth="1"/>
    <col min="14339" max="14339" width="49.125" style="106" customWidth="1"/>
    <col min="14340" max="14592" width="9" style="106"/>
    <col min="14593" max="14593" width="3.625" style="106" customWidth="1"/>
    <col min="14594" max="14594" width="36.375" style="106" customWidth="1"/>
    <col min="14595" max="14595" width="49.125" style="106" customWidth="1"/>
    <col min="14596" max="14848" width="9" style="106"/>
    <col min="14849" max="14849" width="3.625" style="106" customWidth="1"/>
    <col min="14850" max="14850" width="36.375" style="106" customWidth="1"/>
    <col min="14851" max="14851" width="49.125" style="106" customWidth="1"/>
    <col min="14852" max="15104" width="9" style="106"/>
    <col min="15105" max="15105" width="3.625" style="106" customWidth="1"/>
    <col min="15106" max="15106" width="36.375" style="106" customWidth="1"/>
    <col min="15107" max="15107" width="49.125" style="106" customWidth="1"/>
    <col min="15108" max="15360" width="9" style="106"/>
    <col min="15361" max="15361" width="3.625" style="106" customWidth="1"/>
    <col min="15362" max="15362" width="36.375" style="106" customWidth="1"/>
    <col min="15363" max="15363" width="49.125" style="106" customWidth="1"/>
    <col min="15364" max="15616" width="9" style="106"/>
    <col min="15617" max="15617" width="3.625" style="106" customWidth="1"/>
    <col min="15618" max="15618" width="36.375" style="106" customWidth="1"/>
    <col min="15619" max="15619" width="49.125" style="106" customWidth="1"/>
    <col min="15620" max="15872" width="9" style="106"/>
    <col min="15873" max="15873" width="3.625" style="106" customWidth="1"/>
    <col min="15874" max="15874" width="36.375" style="106" customWidth="1"/>
    <col min="15875" max="15875" width="49.125" style="106" customWidth="1"/>
    <col min="15876" max="16128" width="9" style="106"/>
    <col min="16129" max="16129" width="3.625" style="106" customWidth="1"/>
    <col min="16130" max="16130" width="36.375" style="106" customWidth="1"/>
    <col min="16131" max="16131" width="49.125" style="106" customWidth="1"/>
    <col min="16132" max="16384" width="9" style="106"/>
  </cols>
  <sheetData>
    <row r="1" spans="1:3" ht="18" customHeight="1" x14ac:dyDescent="0.15">
      <c r="C1" s="6" t="str">
        <f>'MPS(input)'!K1</f>
        <v>Monitoring Spreadsheet: JCM_VN_AM009_ver01.1</v>
      </c>
    </row>
    <row r="2" spans="1:3" ht="18" customHeight="1" x14ac:dyDescent="0.15">
      <c r="C2" s="6" t="str">
        <f>'MPS(input)'!K2</f>
        <v>Reference Number:</v>
      </c>
    </row>
    <row r="3" spans="1:3" ht="24" customHeight="1" x14ac:dyDescent="0.15">
      <c r="A3" s="151" t="s">
        <v>194</v>
      </c>
      <c r="B3" s="151"/>
      <c r="C3" s="151"/>
    </row>
    <row r="5" spans="1:3" ht="21" customHeight="1" x14ac:dyDescent="0.15">
      <c r="B5" s="107" t="s">
        <v>195</v>
      </c>
      <c r="C5" s="107" t="s">
        <v>196</v>
      </c>
    </row>
    <row r="6" spans="1:3" ht="54" customHeight="1" x14ac:dyDescent="0.15">
      <c r="B6" s="108"/>
      <c r="C6" s="108"/>
    </row>
    <row r="7" spans="1:3" ht="54" customHeight="1" x14ac:dyDescent="0.15">
      <c r="B7" s="108"/>
      <c r="C7" s="108"/>
    </row>
    <row r="8" spans="1:3" ht="54" customHeight="1" x14ac:dyDescent="0.15">
      <c r="B8" s="108"/>
      <c r="C8" s="108"/>
    </row>
    <row r="9" spans="1:3" ht="54" customHeight="1" x14ac:dyDescent="0.15">
      <c r="B9" s="108"/>
      <c r="C9" s="108"/>
    </row>
    <row r="10" spans="1:3" ht="54" customHeight="1" x14ac:dyDescent="0.15">
      <c r="B10" s="108"/>
      <c r="C10" s="108"/>
    </row>
    <row r="11" spans="1:3" ht="54" customHeight="1" x14ac:dyDescent="0.15">
      <c r="B11" s="108"/>
      <c r="C11" s="108"/>
    </row>
    <row r="12" spans="1:3" ht="54" customHeight="1" x14ac:dyDescent="0.15">
      <c r="B12" s="108"/>
      <c r="C12" s="108"/>
    </row>
  </sheetData>
  <sheetProtection password="C6A3" sheet="1" objects="1" scenarios="1" formatCells="0" formatRow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33"/>
  <sheetViews>
    <sheetView showGridLines="0" view="pageBreakPreview" zoomScale="80" zoomScaleNormal="60" zoomScaleSheetLayoutView="80" workbookViewId="0"/>
  </sheetViews>
  <sheetFormatPr defaultColWidth="9" defaultRowHeight="14.25" x14ac:dyDescent="0.15"/>
  <cols>
    <col min="1" max="1" width="2.625" style="33" customWidth="1"/>
    <col min="2" max="2" width="11.375" style="33" customWidth="1"/>
    <col min="3" max="4" width="13.625" style="33" customWidth="1"/>
    <col min="5" max="5" width="24.75" style="33" customWidth="1"/>
    <col min="6" max="7" width="10.625" style="33" customWidth="1"/>
    <col min="8" max="8" width="11.625" style="33" customWidth="1"/>
    <col min="9" max="9" width="14.5" style="33" customWidth="1"/>
    <col min="10" max="10" width="56.125" style="33" customWidth="1"/>
    <col min="11" max="11" width="12.625" style="33" customWidth="1"/>
    <col min="12" max="12" width="11.5" style="33" customWidth="1"/>
    <col min="13" max="16384" width="9" style="33"/>
  </cols>
  <sheetData>
    <row r="1" spans="1:13" ht="18" customHeight="1" x14ac:dyDescent="0.15">
      <c r="L1" s="62" t="str">
        <f>'MPS(input)'!K1</f>
        <v>Monitoring Spreadsheet: JCM_VN_AM009_ver01.1</v>
      </c>
    </row>
    <row r="2" spans="1:13" ht="18" customHeight="1" x14ac:dyDescent="0.15">
      <c r="L2" s="62" t="str">
        <f>'MPS(input)'!K2</f>
        <v>Reference Number:</v>
      </c>
    </row>
    <row r="3" spans="1:13" ht="27.75" customHeight="1" x14ac:dyDescent="0.15">
      <c r="A3" s="35" t="s">
        <v>199</v>
      </c>
      <c r="B3" s="35"/>
      <c r="C3" s="64"/>
      <c r="D3" s="64"/>
      <c r="E3" s="64"/>
      <c r="F3" s="64"/>
      <c r="G3" s="64"/>
      <c r="H3" s="64"/>
      <c r="I3" s="64"/>
      <c r="J3" s="64"/>
      <c r="K3" s="64"/>
      <c r="L3" s="65"/>
    </row>
    <row r="5" spans="1:13" ht="18.75" customHeight="1" x14ac:dyDescent="0.15">
      <c r="A5" s="66" t="s">
        <v>201</v>
      </c>
      <c r="B5" s="66"/>
      <c r="C5" s="66"/>
    </row>
    <row r="6" spans="1:13" ht="18.75" customHeight="1" x14ac:dyDescent="0.15">
      <c r="A6" s="66"/>
      <c r="B6" s="67" t="s">
        <v>9</v>
      </c>
      <c r="C6" s="67" t="s">
        <v>10</v>
      </c>
      <c r="D6" s="67" t="s">
        <v>11</v>
      </c>
      <c r="E6" s="67" t="s">
        <v>12</v>
      </c>
      <c r="F6" s="67" t="s">
        <v>13</v>
      </c>
      <c r="G6" s="67" t="s">
        <v>14</v>
      </c>
      <c r="H6" s="67" t="s">
        <v>15</v>
      </c>
      <c r="I6" s="67" t="s">
        <v>16</v>
      </c>
      <c r="J6" s="67" t="s">
        <v>17</v>
      </c>
      <c r="K6" s="67" t="s">
        <v>18</v>
      </c>
      <c r="L6" s="67" t="s">
        <v>205</v>
      </c>
    </row>
    <row r="7" spans="1:13" s="68" customFormat="1" ht="39" customHeight="1" x14ac:dyDescent="0.15">
      <c r="B7" s="67" t="s">
        <v>204</v>
      </c>
      <c r="C7" s="67" t="s">
        <v>19</v>
      </c>
      <c r="D7" s="67" t="s">
        <v>20</v>
      </c>
      <c r="E7" s="67" t="s">
        <v>21</v>
      </c>
      <c r="F7" s="67" t="s">
        <v>207</v>
      </c>
      <c r="G7" s="67" t="s">
        <v>23</v>
      </c>
      <c r="H7" s="67" t="s">
        <v>24</v>
      </c>
      <c r="I7" s="67" t="s">
        <v>25</v>
      </c>
      <c r="J7" s="67" t="s">
        <v>26</v>
      </c>
      <c r="K7" s="67" t="s">
        <v>27</v>
      </c>
      <c r="L7" s="67" t="s">
        <v>28</v>
      </c>
    </row>
    <row r="8" spans="1:13" ht="68.25" customHeight="1" x14ac:dyDescent="0.15">
      <c r="B8" s="109"/>
      <c r="C8" s="69" t="s">
        <v>35</v>
      </c>
      <c r="D8" s="70" t="s">
        <v>149</v>
      </c>
      <c r="E8" s="38" t="s">
        <v>150</v>
      </c>
      <c r="F8" s="71" t="s">
        <v>78</v>
      </c>
      <c r="G8" s="70" t="s">
        <v>37</v>
      </c>
      <c r="H8" s="45" t="s">
        <v>38</v>
      </c>
      <c r="I8" s="45" t="s">
        <v>39</v>
      </c>
      <c r="J8" s="46" t="s">
        <v>44</v>
      </c>
      <c r="K8" s="46" t="s">
        <v>40</v>
      </c>
      <c r="L8" s="46" t="s">
        <v>197</v>
      </c>
    </row>
    <row r="9" spans="1:13" ht="68.25" customHeight="1" x14ac:dyDescent="0.15">
      <c r="B9" s="109"/>
      <c r="C9" s="69" t="s">
        <v>41</v>
      </c>
      <c r="D9" s="50" t="s">
        <v>151</v>
      </c>
      <c r="E9" s="38" t="s">
        <v>152</v>
      </c>
      <c r="F9" s="71" t="s">
        <v>36</v>
      </c>
      <c r="G9" s="70" t="s">
        <v>45</v>
      </c>
      <c r="H9" s="59" t="s">
        <v>46</v>
      </c>
      <c r="I9" s="45" t="s">
        <v>47</v>
      </c>
      <c r="J9" s="46" t="s">
        <v>48</v>
      </c>
      <c r="K9" s="46" t="s">
        <v>49</v>
      </c>
      <c r="L9" s="60" t="s">
        <v>197</v>
      </c>
    </row>
    <row r="10" spans="1:13" ht="135" customHeight="1" x14ac:dyDescent="0.15">
      <c r="B10" s="109"/>
      <c r="C10" s="69" t="s">
        <v>50</v>
      </c>
      <c r="D10" s="70" t="s">
        <v>153</v>
      </c>
      <c r="E10" s="38" t="s">
        <v>154</v>
      </c>
      <c r="F10" s="71" t="s">
        <v>36</v>
      </c>
      <c r="G10" s="70" t="s">
        <v>43</v>
      </c>
      <c r="H10" s="45" t="s">
        <v>38</v>
      </c>
      <c r="I10" s="45" t="s">
        <v>39</v>
      </c>
      <c r="J10" s="61" t="s">
        <v>104</v>
      </c>
      <c r="K10" s="60" t="s">
        <v>40</v>
      </c>
      <c r="L10" s="60" t="s">
        <v>197</v>
      </c>
    </row>
    <row r="11" spans="1:13" ht="103.5" customHeight="1" x14ac:dyDescent="0.15">
      <c r="B11" s="109"/>
      <c r="C11" s="69" t="s">
        <v>80</v>
      </c>
      <c r="D11" s="38" t="s">
        <v>155</v>
      </c>
      <c r="E11" s="38" t="s">
        <v>156</v>
      </c>
      <c r="F11" s="71" t="s">
        <v>36</v>
      </c>
      <c r="G11" s="38" t="s">
        <v>99</v>
      </c>
      <c r="H11" s="45" t="s">
        <v>81</v>
      </c>
      <c r="I11" s="45" t="s">
        <v>82</v>
      </c>
      <c r="J11" s="46" t="s">
        <v>83</v>
      </c>
      <c r="K11" s="46" t="s">
        <v>84</v>
      </c>
      <c r="L11" s="47" t="s">
        <v>198</v>
      </c>
      <c r="M11" s="72"/>
    </row>
    <row r="12" spans="1:13" ht="132.75" customHeight="1" x14ac:dyDescent="0.15">
      <c r="B12" s="109"/>
      <c r="C12" s="69" t="s">
        <v>85</v>
      </c>
      <c r="D12" s="38" t="s">
        <v>158</v>
      </c>
      <c r="E12" s="38" t="s">
        <v>159</v>
      </c>
      <c r="F12" s="71" t="s">
        <v>36</v>
      </c>
      <c r="G12" s="48" t="s">
        <v>86</v>
      </c>
      <c r="H12" s="45" t="s">
        <v>87</v>
      </c>
      <c r="I12" s="45" t="s">
        <v>88</v>
      </c>
      <c r="J12" s="49" t="s">
        <v>160</v>
      </c>
      <c r="K12" s="46" t="s">
        <v>84</v>
      </c>
      <c r="L12" s="47" t="s">
        <v>198</v>
      </c>
      <c r="M12" s="34"/>
    </row>
    <row r="13" spans="1:13" ht="8.25" customHeight="1" x14ac:dyDescent="0.15"/>
    <row r="14" spans="1:13" ht="20.100000000000001" customHeight="1" x14ac:dyDescent="0.15">
      <c r="A14" s="66" t="s">
        <v>202</v>
      </c>
      <c r="B14" s="66"/>
    </row>
    <row r="15" spans="1:13" ht="20.100000000000001" customHeight="1" x14ac:dyDescent="0.15">
      <c r="B15" s="126" t="s">
        <v>9</v>
      </c>
      <c r="C15" s="127"/>
      <c r="D15" s="126" t="s">
        <v>10</v>
      </c>
      <c r="E15" s="127"/>
      <c r="F15" s="67" t="s">
        <v>11</v>
      </c>
      <c r="G15" s="67" t="s">
        <v>12</v>
      </c>
      <c r="H15" s="125" t="s">
        <v>13</v>
      </c>
      <c r="I15" s="125"/>
      <c r="J15" s="125"/>
      <c r="K15" s="125" t="s">
        <v>14</v>
      </c>
      <c r="L15" s="125"/>
    </row>
    <row r="16" spans="1:13" ht="39" customHeight="1" x14ac:dyDescent="0.15">
      <c r="B16" s="126" t="s">
        <v>20</v>
      </c>
      <c r="C16" s="127"/>
      <c r="D16" s="126" t="s">
        <v>21</v>
      </c>
      <c r="E16" s="127"/>
      <c r="F16" s="67" t="s">
        <v>22</v>
      </c>
      <c r="G16" s="67" t="s">
        <v>23</v>
      </c>
      <c r="H16" s="125" t="s">
        <v>25</v>
      </c>
      <c r="I16" s="125"/>
      <c r="J16" s="125"/>
      <c r="K16" s="125" t="s">
        <v>28</v>
      </c>
      <c r="L16" s="125"/>
    </row>
    <row r="17" spans="1:13" ht="100.15" customHeight="1" x14ac:dyDescent="0.15">
      <c r="B17" s="156" t="s">
        <v>162</v>
      </c>
      <c r="C17" s="157"/>
      <c r="D17" s="131" t="s">
        <v>163</v>
      </c>
      <c r="E17" s="131"/>
      <c r="F17" s="71" t="s">
        <v>36</v>
      </c>
      <c r="G17" s="70" t="s">
        <v>164</v>
      </c>
      <c r="H17" s="152" t="str">
        <f>'MPS(input)'!G17</f>
        <v>[Grid electricity]
Ministry of Natural Resources and Environment (MONRE), Vietnamese DNA for CDM unless otherwise instructed by the Joint Committee.</v>
      </c>
      <c r="I17" s="152"/>
      <c r="J17" s="152"/>
      <c r="K17" s="153" t="str">
        <f>'MPS(input)'!J17</f>
        <v>Input on "MPS (input_separate)"</v>
      </c>
      <c r="L17" s="154"/>
    </row>
    <row r="18" spans="1:13" ht="68.25" customHeight="1" x14ac:dyDescent="0.15">
      <c r="B18" s="156" t="s">
        <v>162</v>
      </c>
      <c r="C18" s="157"/>
      <c r="D18" s="131" t="s">
        <v>165</v>
      </c>
      <c r="E18" s="131"/>
      <c r="F18" s="71" t="s">
        <v>36</v>
      </c>
      <c r="G18" s="38" t="s">
        <v>164</v>
      </c>
      <c r="H18" s="152" t="str">
        <f>'MPS(input)'!G18</f>
        <v>Specification of the captive power generation system provided by the manufacturer.
CO2 emission factor of the fossil fuel type used in the captive power generation system.</v>
      </c>
      <c r="I18" s="152"/>
      <c r="J18" s="152"/>
      <c r="K18" s="153" t="str">
        <f>'MPS(input)'!J18</f>
        <v>Calculated on "MPS (input_separate)"</v>
      </c>
      <c r="L18" s="154"/>
      <c r="M18" s="34"/>
    </row>
    <row r="19" spans="1:13" ht="130.15" customHeight="1" x14ac:dyDescent="0.15">
      <c r="B19" s="156" t="s">
        <v>162</v>
      </c>
      <c r="C19" s="157"/>
      <c r="D19" s="131" t="s">
        <v>167</v>
      </c>
      <c r="E19" s="131"/>
      <c r="F19" s="71" t="s">
        <v>36</v>
      </c>
      <c r="G19" s="38" t="s">
        <v>164</v>
      </c>
      <c r="H19" s="152" t="str">
        <f>'MPS(input)'!G19</f>
        <v>Generated and supplied electricity by the captive power generation system.
Fuel amount consumed by the captive power generation system.
Net calorific value and CO2 emission factor of the fuel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v>
      </c>
      <c r="I19" s="152"/>
      <c r="J19" s="152"/>
      <c r="K19" s="153" t="str">
        <f>'MPS(input)'!J19</f>
        <v>Calculated on "MPS (input_separate)"</v>
      </c>
      <c r="L19" s="154"/>
      <c r="M19" s="34"/>
    </row>
    <row r="20" spans="1:13" ht="172.5" customHeight="1" x14ac:dyDescent="0.15">
      <c r="B20" s="156" t="s">
        <v>162</v>
      </c>
      <c r="C20" s="157"/>
      <c r="D20" s="131" t="s">
        <v>169</v>
      </c>
      <c r="E20" s="131"/>
      <c r="F20" s="71" t="s">
        <v>36</v>
      </c>
      <c r="G20" s="38" t="s">
        <v>164</v>
      </c>
      <c r="H20" s="152" t="str">
        <f>'MPS(input)'!G20</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20" s="152"/>
      <c r="J20" s="152"/>
      <c r="K20" s="153" t="str">
        <f>'MPS(input)'!J20</f>
        <v>Calculated on "MPS (input_separate)"</v>
      </c>
      <c r="L20" s="154"/>
      <c r="M20" s="34"/>
    </row>
    <row r="21" spans="1:13" ht="57" customHeight="1" x14ac:dyDescent="0.15">
      <c r="B21" s="156" t="s">
        <v>170</v>
      </c>
      <c r="C21" s="157"/>
      <c r="D21" s="131" t="s">
        <v>171</v>
      </c>
      <c r="E21" s="131"/>
      <c r="F21" s="71" t="s">
        <v>36</v>
      </c>
      <c r="G21" s="70" t="s">
        <v>172</v>
      </c>
      <c r="H21" s="152" t="str">
        <f>'MPS(input)'!G21</f>
        <v>Country specific data or IPCC default value from “2006 IPCC Guidelines for National Greenhouse Gas Inventory”.
Lower limit value of the default net calorific value is applied.</v>
      </c>
      <c r="I21" s="152"/>
      <c r="J21" s="152"/>
      <c r="K21" s="155" t="str">
        <f>IF('MPS(input)'!J21&lt;&gt;0,'MPS(input)'!J21,"")</f>
        <v/>
      </c>
      <c r="L21" s="155"/>
    </row>
    <row r="22" spans="1:13" ht="57" customHeight="1" x14ac:dyDescent="0.15">
      <c r="B22" s="156" t="s">
        <v>173</v>
      </c>
      <c r="C22" s="157"/>
      <c r="D22" s="131" t="s">
        <v>174</v>
      </c>
      <c r="E22" s="131"/>
      <c r="F22" s="71" t="s">
        <v>36</v>
      </c>
      <c r="G22" s="51" t="s">
        <v>90</v>
      </c>
      <c r="H22" s="152" t="str">
        <f>'MPS(input)'!G22</f>
        <v>Specification of the captive power generation system provided by the manufacturer</v>
      </c>
      <c r="I22" s="152"/>
      <c r="J22" s="152"/>
      <c r="K22" s="153" t="str">
        <f>'MPS(input)'!J22</f>
        <v>Input on "MPS (input_separate)"</v>
      </c>
      <c r="L22" s="154"/>
      <c r="M22" s="34"/>
    </row>
    <row r="23" spans="1:13" ht="99.95" customHeight="1" x14ac:dyDescent="0.15">
      <c r="B23" s="156" t="s">
        <v>175</v>
      </c>
      <c r="C23" s="157"/>
      <c r="D23" s="131" t="s">
        <v>176</v>
      </c>
      <c r="E23" s="131"/>
      <c r="F23" s="71" t="s">
        <v>36</v>
      </c>
      <c r="G23" s="51" t="s">
        <v>100</v>
      </c>
      <c r="H23" s="152" t="str">
        <f>'MPS(input)'!G23</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3" s="152"/>
      <c r="J23" s="152"/>
      <c r="K23" s="153" t="str">
        <f>'MPS(input)'!J23</f>
        <v>Input on "MPS (input_separate)"</v>
      </c>
      <c r="L23" s="154"/>
      <c r="M23" s="34"/>
    </row>
    <row r="24" spans="1:13" ht="99.95" customHeight="1" x14ac:dyDescent="0.15">
      <c r="B24" s="156" t="s">
        <v>177</v>
      </c>
      <c r="C24" s="157"/>
      <c r="D24" s="131" t="s">
        <v>178</v>
      </c>
      <c r="E24" s="131"/>
      <c r="F24" s="71" t="s">
        <v>36</v>
      </c>
      <c r="G24" s="51" t="s">
        <v>172</v>
      </c>
      <c r="H24" s="152" t="str">
        <f>'MPS(input)'!G24</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4" s="152"/>
      <c r="J24" s="152"/>
      <c r="K24" s="153" t="str">
        <f>'MPS(input)'!J24</f>
        <v>Input on "MPS (input_separate)"</v>
      </c>
      <c r="L24" s="154"/>
      <c r="M24" s="34"/>
    </row>
    <row r="25" spans="1:13" ht="6.75" customHeight="1" x14ac:dyDescent="0.15"/>
    <row r="26" spans="1:13" ht="18.75" customHeight="1" x14ac:dyDescent="0.15">
      <c r="A26" s="73" t="s">
        <v>203</v>
      </c>
      <c r="B26" s="73"/>
      <c r="C26" s="73"/>
    </row>
    <row r="27" spans="1:13" ht="17.25" thickBot="1" x14ac:dyDescent="0.2">
      <c r="B27" s="161" t="s">
        <v>206</v>
      </c>
      <c r="C27" s="161"/>
      <c r="D27" s="158" t="s">
        <v>180</v>
      </c>
      <c r="E27" s="158"/>
      <c r="F27" s="110" t="s">
        <v>23</v>
      </c>
    </row>
    <row r="28" spans="1:13" ht="19.5" thickBot="1" x14ac:dyDescent="0.2">
      <c r="B28" s="162"/>
      <c r="C28" s="163"/>
      <c r="D28" s="159">
        <f>ROUNDDOWN('MRS(calc_process)'!G6, 0)</f>
        <v>0</v>
      </c>
      <c r="E28" s="160"/>
      <c r="F28" s="111" t="s">
        <v>181</v>
      </c>
    </row>
    <row r="29" spans="1:13" ht="20.100000000000001" customHeight="1" x14ac:dyDescent="0.15">
      <c r="C29" s="76"/>
      <c r="D29" s="76"/>
      <c r="G29" s="77"/>
      <c r="H29" s="77"/>
    </row>
    <row r="30" spans="1:13" ht="18.75" customHeight="1" x14ac:dyDescent="0.15">
      <c r="A30" s="66" t="s">
        <v>8</v>
      </c>
      <c r="B30" s="66"/>
    </row>
    <row r="31" spans="1:13" ht="18" customHeight="1" x14ac:dyDescent="0.15">
      <c r="B31" s="112" t="s">
        <v>30</v>
      </c>
      <c r="C31" s="113"/>
      <c r="D31" s="132" t="s">
        <v>31</v>
      </c>
      <c r="E31" s="133"/>
      <c r="F31" s="133"/>
      <c r="G31" s="133"/>
      <c r="H31" s="133"/>
      <c r="I31" s="133"/>
      <c r="J31" s="133"/>
      <c r="K31" s="133"/>
      <c r="L31" s="134"/>
    </row>
    <row r="32" spans="1:13" ht="18" customHeight="1" x14ac:dyDescent="0.15">
      <c r="B32" s="112" t="s">
        <v>29</v>
      </c>
      <c r="C32" s="113"/>
      <c r="D32" s="132" t="s">
        <v>32</v>
      </c>
      <c r="E32" s="133"/>
      <c r="F32" s="133"/>
      <c r="G32" s="133"/>
      <c r="H32" s="133"/>
      <c r="I32" s="133"/>
      <c r="J32" s="133"/>
      <c r="K32" s="133"/>
      <c r="L32" s="134"/>
    </row>
    <row r="33" spans="2:12" ht="18" customHeight="1" x14ac:dyDescent="0.15">
      <c r="B33" s="112" t="s">
        <v>33</v>
      </c>
      <c r="C33" s="113"/>
      <c r="D33" s="132" t="s">
        <v>34</v>
      </c>
      <c r="E33" s="133"/>
      <c r="F33" s="133"/>
      <c r="G33" s="133"/>
      <c r="H33" s="133"/>
      <c r="I33" s="133"/>
      <c r="J33" s="133"/>
      <c r="K33" s="133"/>
      <c r="L33" s="134"/>
    </row>
  </sheetData>
  <sheetProtection password="C6A3" sheet="1" objects="1" scenarios="1" formatCells="0" formatRows="0"/>
  <mergeCells count="47">
    <mergeCell ref="D27:E27"/>
    <mergeCell ref="D28:E28"/>
    <mergeCell ref="B27:C27"/>
    <mergeCell ref="B28:C28"/>
    <mergeCell ref="B20:C20"/>
    <mergeCell ref="B21:C21"/>
    <mergeCell ref="B22:C22"/>
    <mergeCell ref="B23:C23"/>
    <mergeCell ref="B24:C24"/>
    <mergeCell ref="D31:L31"/>
    <mergeCell ref="D32:L32"/>
    <mergeCell ref="D33:L33"/>
    <mergeCell ref="B15:C15"/>
    <mergeCell ref="B16:C16"/>
    <mergeCell ref="B17:C17"/>
    <mergeCell ref="B18:C18"/>
    <mergeCell ref="B19:C19"/>
    <mergeCell ref="D23:E23"/>
    <mergeCell ref="H23:J23"/>
    <mergeCell ref="K23:L23"/>
    <mergeCell ref="D24:E24"/>
    <mergeCell ref="H24:J24"/>
    <mergeCell ref="K24:L24"/>
    <mergeCell ref="D21:E21"/>
    <mergeCell ref="H21:J21"/>
    <mergeCell ref="K21:L21"/>
    <mergeCell ref="D22:E22"/>
    <mergeCell ref="H22:J22"/>
    <mergeCell ref="K22:L22"/>
    <mergeCell ref="D19:E19"/>
    <mergeCell ref="H19:J19"/>
    <mergeCell ref="K19:L19"/>
    <mergeCell ref="D20:E20"/>
    <mergeCell ref="H20:J20"/>
    <mergeCell ref="K20:L20"/>
    <mergeCell ref="D17:E17"/>
    <mergeCell ref="H17:J17"/>
    <mergeCell ref="K17:L17"/>
    <mergeCell ref="D18:E18"/>
    <mergeCell ref="H18:J18"/>
    <mergeCell ref="K18:L18"/>
    <mergeCell ref="D15:E15"/>
    <mergeCell ref="H15:J15"/>
    <mergeCell ref="K15:L15"/>
    <mergeCell ref="D16:E16"/>
    <mergeCell ref="H16:J16"/>
    <mergeCell ref="K16:L16"/>
  </mergeCells>
  <phoneticPr fontId="11"/>
  <pageMargins left="0.70866141732283472" right="0.70866141732283472" top="0.74803149606299213" bottom="0.74803149606299213" header="0.31496062992125984" footer="0.31496062992125984"/>
  <pageSetup paperSize="9" scale="68" fitToHeight="3" orientation="landscape" r:id="rId1"/>
  <rowBreaks count="1" manualBreakCount="1">
    <brk id="1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U94"/>
  <sheetViews>
    <sheetView showGridLines="0" view="pageBreakPreview" zoomScale="80" zoomScaleNormal="70" zoomScaleSheetLayoutView="80" workbookViewId="0"/>
  </sheetViews>
  <sheetFormatPr defaultColWidth="9" defaultRowHeight="14.25" x14ac:dyDescent="0.15"/>
  <cols>
    <col min="1" max="1" width="15.75" style="33" customWidth="1"/>
    <col min="2" max="9" width="15.25" style="33" customWidth="1"/>
    <col min="10" max="10" width="21" style="33" customWidth="1"/>
    <col min="11" max="13" width="15.25" style="33" customWidth="1"/>
    <col min="14" max="14" width="33.5" style="33" customWidth="1"/>
    <col min="15" max="19" width="15.25" style="33" customWidth="1"/>
    <col min="20" max="16384" width="9" style="33"/>
  </cols>
  <sheetData>
    <row r="1" spans="1:21" ht="18" customHeight="1" x14ac:dyDescent="0.15">
      <c r="S1" s="62" t="str">
        <f>'MPS(input)'!K1</f>
        <v>Monitoring Spreadsheet: JCM_VN_AM009_ver01.1</v>
      </c>
    </row>
    <row r="2" spans="1:21" s="80" customFormat="1" ht="15" x14ac:dyDescent="0.15">
      <c r="A2" s="79" t="s">
        <v>52</v>
      </c>
      <c r="P2" s="81"/>
      <c r="S2" s="81" t="str">
        <f>'MPS(input)'!K2</f>
        <v>Reference Number:</v>
      </c>
    </row>
    <row r="3" spans="1:21" s="84" customFormat="1" ht="55.15" customHeight="1" x14ac:dyDescent="0.15">
      <c r="A3" s="82"/>
      <c r="B3" s="140" t="s">
        <v>53</v>
      </c>
      <c r="C3" s="141"/>
      <c r="D3" s="145" t="s">
        <v>208</v>
      </c>
      <c r="E3" s="146"/>
      <c r="F3" s="146"/>
      <c r="G3" s="146"/>
      <c r="H3" s="147"/>
      <c r="I3" s="145" t="s">
        <v>209</v>
      </c>
      <c r="J3" s="146"/>
      <c r="K3" s="146"/>
      <c r="L3" s="146"/>
      <c r="M3" s="146"/>
      <c r="N3" s="146"/>
      <c r="O3" s="146"/>
      <c r="P3" s="146"/>
      <c r="Q3" s="146"/>
      <c r="R3" s="147"/>
      <c r="S3" s="83" t="s">
        <v>210</v>
      </c>
      <c r="T3" s="80"/>
      <c r="U3" s="81"/>
    </row>
    <row r="4" spans="1:21" s="80" customFormat="1" ht="18.75" x14ac:dyDescent="0.15">
      <c r="A4" s="85" t="s">
        <v>54</v>
      </c>
      <c r="B4" s="86" t="s">
        <v>55</v>
      </c>
      <c r="C4" s="86" t="s">
        <v>56</v>
      </c>
      <c r="D4" s="37" t="s">
        <v>120</v>
      </c>
      <c r="E4" s="37" t="s">
        <v>121</v>
      </c>
      <c r="F4" s="119" t="s">
        <v>224</v>
      </c>
      <c r="G4" s="36" t="s">
        <v>107</v>
      </c>
      <c r="H4" s="36" t="s">
        <v>108</v>
      </c>
      <c r="I4" s="37" t="s">
        <v>122</v>
      </c>
      <c r="J4" s="37" t="s">
        <v>123</v>
      </c>
      <c r="K4" s="37" t="s">
        <v>110</v>
      </c>
      <c r="L4" s="37" t="s">
        <v>110</v>
      </c>
      <c r="M4" s="37" t="s">
        <v>110</v>
      </c>
      <c r="N4" s="37" t="s">
        <v>110</v>
      </c>
      <c r="O4" s="37" t="s">
        <v>109</v>
      </c>
      <c r="P4" s="37" t="s">
        <v>111</v>
      </c>
      <c r="Q4" s="37" t="s">
        <v>112</v>
      </c>
      <c r="R4" s="37" t="s">
        <v>113</v>
      </c>
      <c r="S4" s="87" t="s">
        <v>228</v>
      </c>
      <c r="U4" s="81"/>
    </row>
    <row r="5" spans="1:21" s="80" customFormat="1" ht="169.9" customHeight="1" x14ac:dyDescent="0.15">
      <c r="A5" s="85" t="s">
        <v>57</v>
      </c>
      <c r="B5" s="88" t="s">
        <v>58</v>
      </c>
      <c r="C5" s="88" t="s">
        <v>124</v>
      </c>
      <c r="D5" s="38" t="s">
        <v>125</v>
      </c>
      <c r="E5" s="38" t="s">
        <v>185</v>
      </c>
      <c r="F5" s="120" t="s">
        <v>225</v>
      </c>
      <c r="G5" s="38" t="s">
        <v>115</v>
      </c>
      <c r="H5" s="38" t="s">
        <v>116</v>
      </c>
      <c r="I5" s="39" t="s">
        <v>126</v>
      </c>
      <c r="J5" s="39" t="s">
        <v>127</v>
      </c>
      <c r="K5" s="89" t="s">
        <v>128</v>
      </c>
      <c r="L5" s="39" t="s">
        <v>118</v>
      </c>
      <c r="M5" s="39" t="s">
        <v>119</v>
      </c>
      <c r="N5" s="39" t="s">
        <v>186</v>
      </c>
      <c r="O5" s="90" t="s">
        <v>117</v>
      </c>
      <c r="P5" s="38" t="s">
        <v>129</v>
      </c>
      <c r="Q5" s="38" t="s">
        <v>130</v>
      </c>
      <c r="R5" s="38" t="s">
        <v>131</v>
      </c>
      <c r="S5" s="91" t="s">
        <v>229</v>
      </c>
      <c r="U5" s="81"/>
    </row>
    <row r="6" spans="1:21" s="80" customFormat="1" ht="27.6" customHeight="1" x14ac:dyDescent="0.15">
      <c r="A6" s="85" t="s">
        <v>59</v>
      </c>
      <c r="B6" s="92" t="s">
        <v>60</v>
      </c>
      <c r="C6" s="92" t="s">
        <v>60</v>
      </c>
      <c r="D6" s="37" t="s">
        <v>61</v>
      </c>
      <c r="E6" s="36" t="s">
        <v>42</v>
      </c>
      <c r="F6" s="119" t="s">
        <v>43</v>
      </c>
      <c r="G6" s="36" t="s">
        <v>99</v>
      </c>
      <c r="H6" s="37" t="s">
        <v>94</v>
      </c>
      <c r="I6" s="36" t="s">
        <v>62</v>
      </c>
      <c r="J6" s="36" t="s">
        <v>63</v>
      </c>
      <c r="K6" s="36" t="s">
        <v>132</v>
      </c>
      <c r="L6" s="36" t="s">
        <v>132</v>
      </c>
      <c r="M6" s="36" t="s">
        <v>132</v>
      </c>
      <c r="N6" s="36" t="s">
        <v>132</v>
      </c>
      <c r="O6" s="36" t="s">
        <v>133</v>
      </c>
      <c r="P6" s="40" t="s">
        <v>96</v>
      </c>
      <c r="Q6" s="40" t="s">
        <v>100</v>
      </c>
      <c r="R6" s="40" t="s">
        <v>134</v>
      </c>
      <c r="S6" s="92" t="s">
        <v>135</v>
      </c>
      <c r="U6" s="81"/>
    </row>
    <row r="7" spans="1:21" s="80" customFormat="1" ht="13.9" customHeight="1" x14ac:dyDescent="0.15">
      <c r="A7" s="142" t="s">
        <v>214</v>
      </c>
      <c r="B7" s="31"/>
      <c r="C7" s="31"/>
      <c r="D7" s="97">
        <v>0</v>
      </c>
      <c r="E7" s="102">
        <v>0</v>
      </c>
      <c r="F7" s="121">
        <v>0</v>
      </c>
      <c r="G7" s="101">
        <v>0</v>
      </c>
      <c r="H7" s="101">
        <v>0</v>
      </c>
      <c r="I7" s="96" t="str">
        <f t="shared" ref="I7:I46" si="0">IF(E7=0,"0",0.1338*E7+0.1531)</f>
        <v>0</v>
      </c>
      <c r="J7" s="96" t="str">
        <f t="shared" ref="J7:J66" si="1">IF(E7=0,"0",0.3282*E7+0.9377)</f>
        <v>0</v>
      </c>
      <c r="K7" s="114">
        <f>'MPS(input_seperate)'!K7</f>
        <v>0</v>
      </c>
      <c r="L7" s="93">
        <f>IFERROR(3.6*100/P7*R7,0)</f>
        <v>0</v>
      </c>
      <c r="M7" s="93">
        <f>IFERROR(G7*Q7*R7/H7,0)</f>
        <v>0</v>
      </c>
      <c r="N7" s="114">
        <f>'MPS(input_seperate)'!N7</f>
        <v>0</v>
      </c>
      <c r="O7" s="114">
        <f>'MPS(input_seperate)'!O7</f>
        <v>0</v>
      </c>
      <c r="P7" s="115">
        <f>'MPS(input_seperate)'!P7</f>
        <v>0</v>
      </c>
      <c r="Q7" s="114">
        <f>'MPS(input_seperate)'!Q7</f>
        <v>0</v>
      </c>
      <c r="R7" s="114">
        <f>'MPS(input_seperate)'!R7</f>
        <v>0</v>
      </c>
      <c r="S7" s="98" t="str">
        <f>IFERROR((D7*I7/1000*SMALL(K7:N7,COUNTIF(K7:N7,0)+1))+(D7*J7/1000*O7),"0.0")</f>
        <v>0.0</v>
      </c>
    </row>
    <row r="8" spans="1:21" s="80" customFormat="1" x14ac:dyDescent="0.15">
      <c r="A8" s="143"/>
      <c r="B8" s="31"/>
      <c r="C8" s="31"/>
      <c r="D8" s="97">
        <v>0</v>
      </c>
      <c r="E8" s="102">
        <v>0</v>
      </c>
      <c r="F8" s="121">
        <v>0</v>
      </c>
      <c r="G8" s="101">
        <v>0</v>
      </c>
      <c r="H8" s="101">
        <v>0</v>
      </c>
      <c r="I8" s="96" t="str">
        <f t="shared" si="0"/>
        <v>0</v>
      </c>
      <c r="J8" s="96" t="str">
        <f t="shared" si="1"/>
        <v>0</v>
      </c>
      <c r="K8" s="114">
        <f>'MPS(input_seperate)'!K8</f>
        <v>0</v>
      </c>
      <c r="L8" s="93">
        <f t="shared" ref="L8:L66" si="2">IFERROR(3.6*100/P8*R8,0)</f>
        <v>0</v>
      </c>
      <c r="M8" s="93">
        <f t="shared" ref="M8:M66" si="3">IFERROR(G8*Q8*R8/H8,0)</f>
        <v>0</v>
      </c>
      <c r="N8" s="114">
        <f>'MPS(input_seperate)'!N8</f>
        <v>0</v>
      </c>
      <c r="O8" s="114">
        <f>'MPS(input_seperate)'!O8</f>
        <v>0</v>
      </c>
      <c r="P8" s="115">
        <f>'MPS(input_seperate)'!P8</f>
        <v>0</v>
      </c>
      <c r="Q8" s="114">
        <f>'MPS(input_seperate)'!Q8</f>
        <v>0</v>
      </c>
      <c r="R8" s="114">
        <f>'MPS(input_seperate)'!R8</f>
        <v>0</v>
      </c>
      <c r="S8" s="98" t="str">
        <f t="shared" ref="S8:S66" si="4">IFERROR((D8*I8/1000*SMALL(K8:N8,COUNTIF(K8:N8,0)+1))+(D8*J8/1000*O8),"0.0")</f>
        <v>0.0</v>
      </c>
      <c r="U8" s="81"/>
    </row>
    <row r="9" spans="1:21" s="80" customFormat="1" x14ac:dyDescent="0.15">
      <c r="A9" s="143"/>
      <c r="B9" s="31"/>
      <c r="C9" s="31"/>
      <c r="D9" s="97">
        <v>0</v>
      </c>
      <c r="E9" s="102">
        <v>0</v>
      </c>
      <c r="F9" s="121">
        <v>0</v>
      </c>
      <c r="G9" s="101">
        <v>0</v>
      </c>
      <c r="H9" s="101">
        <v>0</v>
      </c>
      <c r="I9" s="96" t="str">
        <f t="shared" si="0"/>
        <v>0</v>
      </c>
      <c r="J9" s="96" t="str">
        <f t="shared" si="1"/>
        <v>0</v>
      </c>
      <c r="K9" s="114">
        <f>'MPS(input_seperate)'!K9</f>
        <v>0</v>
      </c>
      <c r="L9" s="93">
        <f t="shared" si="2"/>
        <v>0</v>
      </c>
      <c r="M9" s="93">
        <f t="shared" si="3"/>
        <v>0</v>
      </c>
      <c r="N9" s="114">
        <f>'MPS(input_seperate)'!N9</f>
        <v>0</v>
      </c>
      <c r="O9" s="114">
        <f>'MPS(input_seperate)'!O9</f>
        <v>0</v>
      </c>
      <c r="P9" s="115">
        <f>'MPS(input_seperate)'!P9</f>
        <v>0</v>
      </c>
      <c r="Q9" s="114">
        <f>'MPS(input_seperate)'!Q9</f>
        <v>0</v>
      </c>
      <c r="R9" s="114">
        <f>'MPS(input_seperate)'!R9</f>
        <v>0</v>
      </c>
      <c r="S9" s="98" t="str">
        <f t="shared" si="4"/>
        <v>0.0</v>
      </c>
      <c r="U9" s="81"/>
    </row>
    <row r="10" spans="1:21" s="80" customFormat="1" x14ac:dyDescent="0.15">
      <c r="A10" s="143"/>
      <c r="B10" s="31"/>
      <c r="C10" s="31"/>
      <c r="D10" s="97">
        <v>0</v>
      </c>
      <c r="E10" s="102">
        <v>0</v>
      </c>
      <c r="F10" s="121">
        <v>0</v>
      </c>
      <c r="G10" s="101">
        <v>0</v>
      </c>
      <c r="H10" s="101">
        <v>0</v>
      </c>
      <c r="I10" s="96" t="str">
        <f t="shared" si="0"/>
        <v>0</v>
      </c>
      <c r="J10" s="96" t="str">
        <f t="shared" si="1"/>
        <v>0</v>
      </c>
      <c r="K10" s="114">
        <f>'MPS(input_seperate)'!K10</f>
        <v>0</v>
      </c>
      <c r="L10" s="93">
        <f t="shared" si="2"/>
        <v>0</v>
      </c>
      <c r="M10" s="93">
        <f t="shared" si="3"/>
        <v>0</v>
      </c>
      <c r="N10" s="114">
        <f>'MPS(input_seperate)'!N10</f>
        <v>0</v>
      </c>
      <c r="O10" s="114">
        <f>'MPS(input_seperate)'!O10</f>
        <v>0</v>
      </c>
      <c r="P10" s="115">
        <f>'MPS(input_seperate)'!P10</f>
        <v>0</v>
      </c>
      <c r="Q10" s="114">
        <f>'MPS(input_seperate)'!Q10</f>
        <v>0</v>
      </c>
      <c r="R10" s="114">
        <f>'MPS(input_seperate)'!R10</f>
        <v>0</v>
      </c>
      <c r="S10" s="98" t="str">
        <f t="shared" si="4"/>
        <v>0.0</v>
      </c>
      <c r="U10" s="81"/>
    </row>
    <row r="11" spans="1:21" s="80" customFormat="1" x14ac:dyDescent="0.15">
      <c r="A11" s="143"/>
      <c r="B11" s="31"/>
      <c r="C11" s="31"/>
      <c r="D11" s="97">
        <v>0</v>
      </c>
      <c r="E11" s="102">
        <v>0</v>
      </c>
      <c r="F11" s="121">
        <v>0</v>
      </c>
      <c r="G11" s="101">
        <v>0</v>
      </c>
      <c r="H11" s="101">
        <v>0</v>
      </c>
      <c r="I11" s="96" t="str">
        <f t="shared" si="0"/>
        <v>0</v>
      </c>
      <c r="J11" s="96" t="str">
        <f t="shared" si="1"/>
        <v>0</v>
      </c>
      <c r="K11" s="114">
        <f>'MPS(input_seperate)'!K11</f>
        <v>0</v>
      </c>
      <c r="L11" s="93">
        <f t="shared" si="2"/>
        <v>0</v>
      </c>
      <c r="M11" s="93">
        <f t="shared" si="3"/>
        <v>0</v>
      </c>
      <c r="N11" s="114">
        <f>'MPS(input_seperate)'!N11</f>
        <v>0</v>
      </c>
      <c r="O11" s="114">
        <f>'MPS(input_seperate)'!O11</f>
        <v>0</v>
      </c>
      <c r="P11" s="115">
        <f>'MPS(input_seperate)'!P11</f>
        <v>0</v>
      </c>
      <c r="Q11" s="114">
        <f>'MPS(input_seperate)'!Q11</f>
        <v>0</v>
      </c>
      <c r="R11" s="114">
        <f>'MPS(input_seperate)'!R11</f>
        <v>0</v>
      </c>
      <c r="S11" s="98" t="str">
        <f t="shared" si="4"/>
        <v>0.0</v>
      </c>
      <c r="U11" s="81"/>
    </row>
    <row r="12" spans="1:21" s="80" customFormat="1" x14ac:dyDescent="0.15">
      <c r="A12" s="143"/>
      <c r="B12" s="31"/>
      <c r="C12" s="31"/>
      <c r="D12" s="97">
        <v>0</v>
      </c>
      <c r="E12" s="102">
        <v>0</v>
      </c>
      <c r="F12" s="121">
        <v>0</v>
      </c>
      <c r="G12" s="101">
        <v>0</v>
      </c>
      <c r="H12" s="101">
        <v>0</v>
      </c>
      <c r="I12" s="96" t="str">
        <f t="shared" si="0"/>
        <v>0</v>
      </c>
      <c r="J12" s="96" t="str">
        <f t="shared" si="1"/>
        <v>0</v>
      </c>
      <c r="K12" s="114">
        <f>'MPS(input_seperate)'!K12</f>
        <v>0</v>
      </c>
      <c r="L12" s="93">
        <f t="shared" si="2"/>
        <v>0</v>
      </c>
      <c r="M12" s="93">
        <f t="shared" si="3"/>
        <v>0</v>
      </c>
      <c r="N12" s="114">
        <f>'MPS(input_seperate)'!N12</f>
        <v>0</v>
      </c>
      <c r="O12" s="114">
        <f>'MPS(input_seperate)'!O12</f>
        <v>0</v>
      </c>
      <c r="P12" s="115">
        <f>'MPS(input_seperate)'!P12</f>
        <v>0</v>
      </c>
      <c r="Q12" s="114">
        <f>'MPS(input_seperate)'!Q12</f>
        <v>0</v>
      </c>
      <c r="R12" s="114">
        <f>'MPS(input_seperate)'!R12</f>
        <v>0</v>
      </c>
      <c r="S12" s="98" t="str">
        <f t="shared" si="4"/>
        <v>0.0</v>
      </c>
      <c r="U12" s="81"/>
    </row>
    <row r="13" spans="1:21" s="80" customFormat="1" x14ac:dyDescent="0.15">
      <c r="A13" s="143"/>
      <c r="B13" s="31"/>
      <c r="C13" s="31"/>
      <c r="D13" s="97">
        <v>0</v>
      </c>
      <c r="E13" s="102">
        <v>0</v>
      </c>
      <c r="F13" s="121">
        <v>0</v>
      </c>
      <c r="G13" s="101">
        <v>0</v>
      </c>
      <c r="H13" s="101">
        <v>0</v>
      </c>
      <c r="I13" s="96" t="str">
        <f t="shared" si="0"/>
        <v>0</v>
      </c>
      <c r="J13" s="96" t="str">
        <f t="shared" si="1"/>
        <v>0</v>
      </c>
      <c r="K13" s="114">
        <f>'MPS(input_seperate)'!K13</f>
        <v>0</v>
      </c>
      <c r="L13" s="93">
        <f t="shared" si="2"/>
        <v>0</v>
      </c>
      <c r="M13" s="93">
        <f t="shared" si="3"/>
        <v>0</v>
      </c>
      <c r="N13" s="114">
        <f>'MPS(input_seperate)'!N13</f>
        <v>0</v>
      </c>
      <c r="O13" s="114">
        <f>'MPS(input_seperate)'!O13</f>
        <v>0</v>
      </c>
      <c r="P13" s="115">
        <f>'MPS(input_seperate)'!P13</f>
        <v>0</v>
      </c>
      <c r="Q13" s="114">
        <f>'MPS(input_seperate)'!Q13</f>
        <v>0</v>
      </c>
      <c r="R13" s="114">
        <f>'MPS(input_seperate)'!R13</f>
        <v>0</v>
      </c>
      <c r="S13" s="98" t="str">
        <f t="shared" si="4"/>
        <v>0.0</v>
      </c>
      <c r="U13" s="81"/>
    </row>
    <row r="14" spans="1:21" s="80" customFormat="1" x14ac:dyDescent="0.15">
      <c r="A14" s="143"/>
      <c r="B14" s="31"/>
      <c r="C14" s="31"/>
      <c r="D14" s="97">
        <v>0</v>
      </c>
      <c r="E14" s="102">
        <v>0</v>
      </c>
      <c r="F14" s="121">
        <v>0</v>
      </c>
      <c r="G14" s="101">
        <v>0</v>
      </c>
      <c r="H14" s="101">
        <v>0</v>
      </c>
      <c r="I14" s="96" t="str">
        <f t="shared" si="0"/>
        <v>0</v>
      </c>
      <c r="J14" s="96" t="str">
        <f t="shared" si="1"/>
        <v>0</v>
      </c>
      <c r="K14" s="114">
        <f>'MPS(input_seperate)'!K14</f>
        <v>0</v>
      </c>
      <c r="L14" s="93">
        <f t="shared" si="2"/>
        <v>0</v>
      </c>
      <c r="M14" s="93">
        <f t="shared" si="3"/>
        <v>0</v>
      </c>
      <c r="N14" s="114">
        <f>'MPS(input_seperate)'!N14</f>
        <v>0</v>
      </c>
      <c r="O14" s="114">
        <f>'MPS(input_seperate)'!O14</f>
        <v>0</v>
      </c>
      <c r="P14" s="115">
        <f>'MPS(input_seperate)'!P14</f>
        <v>0</v>
      </c>
      <c r="Q14" s="114">
        <f>'MPS(input_seperate)'!Q14</f>
        <v>0</v>
      </c>
      <c r="R14" s="114">
        <f>'MPS(input_seperate)'!R14</f>
        <v>0</v>
      </c>
      <c r="S14" s="98" t="str">
        <f t="shared" si="4"/>
        <v>0.0</v>
      </c>
      <c r="U14" s="81"/>
    </row>
    <row r="15" spans="1:21" s="80" customFormat="1" x14ac:dyDescent="0.15">
      <c r="A15" s="143"/>
      <c r="B15" s="31"/>
      <c r="C15" s="31"/>
      <c r="D15" s="97">
        <v>0</v>
      </c>
      <c r="E15" s="102">
        <v>0</v>
      </c>
      <c r="F15" s="121">
        <v>0</v>
      </c>
      <c r="G15" s="101">
        <v>0</v>
      </c>
      <c r="H15" s="101">
        <v>0</v>
      </c>
      <c r="I15" s="96" t="str">
        <f t="shared" si="0"/>
        <v>0</v>
      </c>
      <c r="J15" s="96" t="str">
        <f t="shared" si="1"/>
        <v>0</v>
      </c>
      <c r="K15" s="114">
        <f>'MPS(input_seperate)'!K15</f>
        <v>0</v>
      </c>
      <c r="L15" s="93">
        <f t="shared" si="2"/>
        <v>0</v>
      </c>
      <c r="M15" s="93">
        <f t="shared" si="3"/>
        <v>0</v>
      </c>
      <c r="N15" s="114">
        <f>'MPS(input_seperate)'!N15</f>
        <v>0</v>
      </c>
      <c r="O15" s="114">
        <f>'MPS(input_seperate)'!O15</f>
        <v>0</v>
      </c>
      <c r="P15" s="115">
        <f>'MPS(input_seperate)'!P15</f>
        <v>0</v>
      </c>
      <c r="Q15" s="114">
        <f>'MPS(input_seperate)'!Q15</f>
        <v>0</v>
      </c>
      <c r="R15" s="114">
        <f>'MPS(input_seperate)'!R15</f>
        <v>0</v>
      </c>
      <c r="S15" s="98" t="str">
        <f t="shared" si="4"/>
        <v>0.0</v>
      </c>
      <c r="U15" s="81"/>
    </row>
    <row r="16" spans="1:21" s="80" customFormat="1" x14ac:dyDescent="0.15">
      <c r="A16" s="143"/>
      <c r="B16" s="31"/>
      <c r="C16" s="31"/>
      <c r="D16" s="97">
        <v>0</v>
      </c>
      <c r="E16" s="102">
        <v>0</v>
      </c>
      <c r="F16" s="121">
        <v>0</v>
      </c>
      <c r="G16" s="101">
        <v>0</v>
      </c>
      <c r="H16" s="101">
        <v>0</v>
      </c>
      <c r="I16" s="96" t="str">
        <f t="shared" si="0"/>
        <v>0</v>
      </c>
      <c r="J16" s="96" t="str">
        <f t="shared" si="1"/>
        <v>0</v>
      </c>
      <c r="K16" s="114">
        <f>'MPS(input_seperate)'!K16</f>
        <v>0</v>
      </c>
      <c r="L16" s="93">
        <f t="shared" si="2"/>
        <v>0</v>
      </c>
      <c r="M16" s="93">
        <f t="shared" si="3"/>
        <v>0</v>
      </c>
      <c r="N16" s="114">
        <f>'MPS(input_seperate)'!N16</f>
        <v>0</v>
      </c>
      <c r="O16" s="114">
        <f>'MPS(input_seperate)'!O16</f>
        <v>0</v>
      </c>
      <c r="P16" s="115">
        <f>'MPS(input_seperate)'!P16</f>
        <v>0</v>
      </c>
      <c r="Q16" s="114">
        <f>'MPS(input_seperate)'!Q16</f>
        <v>0</v>
      </c>
      <c r="R16" s="114">
        <f>'MPS(input_seperate)'!R16</f>
        <v>0</v>
      </c>
      <c r="S16" s="98" t="str">
        <f t="shared" si="4"/>
        <v>0.0</v>
      </c>
      <c r="U16" s="81"/>
    </row>
    <row r="17" spans="1:21" s="80" customFormat="1" x14ac:dyDescent="0.15">
      <c r="A17" s="143"/>
      <c r="B17" s="31"/>
      <c r="C17" s="31"/>
      <c r="D17" s="97">
        <v>0</v>
      </c>
      <c r="E17" s="102">
        <v>0</v>
      </c>
      <c r="F17" s="121">
        <v>0</v>
      </c>
      <c r="G17" s="101">
        <v>0</v>
      </c>
      <c r="H17" s="101">
        <v>0</v>
      </c>
      <c r="I17" s="96" t="str">
        <f t="shared" si="0"/>
        <v>0</v>
      </c>
      <c r="J17" s="96" t="str">
        <f t="shared" si="1"/>
        <v>0</v>
      </c>
      <c r="K17" s="114">
        <f>'MPS(input_seperate)'!K17</f>
        <v>0</v>
      </c>
      <c r="L17" s="93">
        <f t="shared" si="2"/>
        <v>0</v>
      </c>
      <c r="M17" s="93">
        <f t="shared" si="3"/>
        <v>0</v>
      </c>
      <c r="N17" s="114">
        <f>'MPS(input_seperate)'!N17</f>
        <v>0</v>
      </c>
      <c r="O17" s="114">
        <f>'MPS(input_seperate)'!O17</f>
        <v>0</v>
      </c>
      <c r="P17" s="115">
        <f>'MPS(input_seperate)'!P17</f>
        <v>0</v>
      </c>
      <c r="Q17" s="114">
        <f>'MPS(input_seperate)'!Q17</f>
        <v>0</v>
      </c>
      <c r="R17" s="114">
        <f>'MPS(input_seperate)'!R17</f>
        <v>0</v>
      </c>
      <c r="S17" s="98" t="str">
        <f t="shared" si="4"/>
        <v>0.0</v>
      </c>
      <c r="U17" s="81"/>
    </row>
    <row r="18" spans="1:21" s="80" customFormat="1" x14ac:dyDescent="0.15">
      <c r="A18" s="143"/>
      <c r="B18" s="31"/>
      <c r="C18" s="31"/>
      <c r="D18" s="97">
        <v>0</v>
      </c>
      <c r="E18" s="102">
        <v>0</v>
      </c>
      <c r="F18" s="121">
        <v>0</v>
      </c>
      <c r="G18" s="101">
        <v>0</v>
      </c>
      <c r="H18" s="101">
        <v>0</v>
      </c>
      <c r="I18" s="96" t="str">
        <f t="shared" si="0"/>
        <v>0</v>
      </c>
      <c r="J18" s="96" t="str">
        <f t="shared" si="1"/>
        <v>0</v>
      </c>
      <c r="K18" s="114">
        <f>'MPS(input_seperate)'!K18</f>
        <v>0</v>
      </c>
      <c r="L18" s="93">
        <f t="shared" si="2"/>
        <v>0</v>
      </c>
      <c r="M18" s="93">
        <f t="shared" si="3"/>
        <v>0</v>
      </c>
      <c r="N18" s="114">
        <f>'MPS(input_seperate)'!N18</f>
        <v>0</v>
      </c>
      <c r="O18" s="114">
        <f>'MPS(input_seperate)'!O18</f>
        <v>0</v>
      </c>
      <c r="P18" s="115">
        <f>'MPS(input_seperate)'!P18</f>
        <v>0</v>
      </c>
      <c r="Q18" s="114">
        <f>'MPS(input_seperate)'!Q18</f>
        <v>0</v>
      </c>
      <c r="R18" s="114">
        <f>'MPS(input_seperate)'!R18</f>
        <v>0</v>
      </c>
      <c r="S18" s="98" t="str">
        <f t="shared" si="4"/>
        <v>0.0</v>
      </c>
      <c r="U18" s="81"/>
    </row>
    <row r="19" spans="1:21" s="80" customFormat="1" x14ac:dyDescent="0.15">
      <c r="A19" s="143"/>
      <c r="B19" s="31"/>
      <c r="C19" s="31"/>
      <c r="D19" s="97">
        <v>0</v>
      </c>
      <c r="E19" s="102">
        <v>0</v>
      </c>
      <c r="F19" s="121">
        <v>0</v>
      </c>
      <c r="G19" s="101">
        <v>0</v>
      </c>
      <c r="H19" s="101">
        <v>0</v>
      </c>
      <c r="I19" s="96" t="str">
        <f t="shared" si="0"/>
        <v>0</v>
      </c>
      <c r="J19" s="96" t="str">
        <f t="shared" si="1"/>
        <v>0</v>
      </c>
      <c r="K19" s="114">
        <f>'MPS(input_seperate)'!K19</f>
        <v>0</v>
      </c>
      <c r="L19" s="93">
        <f t="shared" si="2"/>
        <v>0</v>
      </c>
      <c r="M19" s="93">
        <f t="shared" si="3"/>
        <v>0</v>
      </c>
      <c r="N19" s="114">
        <f>'MPS(input_seperate)'!N19</f>
        <v>0</v>
      </c>
      <c r="O19" s="114">
        <f>'MPS(input_seperate)'!O19</f>
        <v>0</v>
      </c>
      <c r="P19" s="115">
        <f>'MPS(input_seperate)'!P19</f>
        <v>0</v>
      </c>
      <c r="Q19" s="114">
        <f>'MPS(input_seperate)'!Q19</f>
        <v>0</v>
      </c>
      <c r="R19" s="114">
        <f>'MPS(input_seperate)'!R19</f>
        <v>0</v>
      </c>
      <c r="S19" s="98" t="str">
        <f t="shared" si="4"/>
        <v>0.0</v>
      </c>
      <c r="U19" s="81"/>
    </row>
    <row r="20" spans="1:21" s="80" customFormat="1" x14ac:dyDescent="0.15">
      <c r="A20" s="143"/>
      <c r="B20" s="31"/>
      <c r="C20" s="31"/>
      <c r="D20" s="97">
        <v>0</v>
      </c>
      <c r="E20" s="102">
        <v>0</v>
      </c>
      <c r="F20" s="121">
        <v>0</v>
      </c>
      <c r="G20" s="101">
        <v>0</v>
      </c>
      <c r="H20" s="101">
        <v>0</v>
      </c>
      <c r="I20" s="96" t="str">
        <f t="shared" si="0"/>
        <v>0</v>
      </c>
      <c r="J20" s="96" t="str">
        <f t="shared" si="1"/>
        <v>0</v>
      </c>
      <c r="K20" s="114">
        <f>'MPS(input_seperate)'!K20</f>
        <v>0</v>
      </c>
      <c r="L20" s="93">
        <f t="shared" si="2"/>
        <v>0</v>
      </c>
      <c r="M20" s="93">
        <f t="shared" si="3"/>
        <v>0</v>
      </c>
      <c r="N20" s="114">
        <f>'MPS(input_seperate)'!N20</f>
        <v>0</v>
      </c>
      <c r="O20" s="114">
        <f>'MPS(input_seperate)'!O20</f>
        <v>0</v>
      </c>
      <c r="P20" s="115">
        <f>'MPS(input_seperate)'!P20</f>
        <v>0</v>
      </c>
      <c r="Q20" s="114">
        <f>'MPS(input_seperate)'!Q20</f>
        <v>0</v>
      </c>
      <c r="R20" s="114">
        <f>'MPS(input_seperate)'!R20</f>
        <v>0</v>
      </c>
      <c r="S20" s="98" t="str">
        <f t="shared" si="4"/>
        <v>0.0</v>
      </c>
      <c r="U20" s="81"/>
    </row>
    <row r="21" spans="1:21" s="80" customFormat="1" x14ac:dyDescent="0.15">
      <c r="A21" s="143"/>
      <c r="B21" s="31"/>
      <c r="C21" s="31"/>
      <c r="D21" s="97">
        <v>0</v>
      </c>
      <c r="E21" s="102">
        <v>0</v>
      </c>
      <c r="F21" s="121">
        <v>0</v>
      </c>
      <c r="G21" s="101">
        <v>0</v>
      </c>
      <c r="H21" s="101">
        <v>0</v>
      </c>
      <c r="I21" s="96" t="str">
        <f t="shared" si="0"/>
        <v>0</v>
      </c>
      <c r="J21" s="96" t="str">
        <f t="shared" si="1"/>
        <v>0</v>
      </c>
      <c r="K21" s="114">
        <f>'MPS(input_seperate)'!K21</f>
        <v>0</v>
      </c>
      <c r="L21" s="93">
        <f t="shared" si="2"/>
        <v>0</v>
      </c>
      <c r="M21" s="93">
        <f t="shared" si="3"/>
        <v>0</v>
      </c>
      <c r="N21" s="114">
        <f>'MPS(input_seperate)'!N21</f>
        <v>0</v>
      </c>
      <c r="O21" s="114">
        <f>'MPS(input_seperate)'!O21</f>
        <v>0</v>
      </c>
      <c r="P21" s="115">
        <f>'MPS(input_seperate)'!P21</f>
        <v>0</v>
      </c>
      <c r="Q21" s="114">
        <f>'MPS(input_seperate)'!Q21</f>
        <v>0</v>
      </c>
      <c r="R21" s="114">
        <f>'MPS(input_seperate)'!R21</f>
        <v>0</v>
      </c>
      <c r="S21" s="98" t="str">
        <f t="shared" si="4"/>
        <v>0.0</v>
      </c>
      <c r="U21" s="81"/>
    </row>
    <row r="22" spans="1:21" s="80" customFormat="1" x14ac:dyDescent="0.15">
      <c r="A22" s="143"/>
      <c r="B22" s="31"/>
      <c r="C22" s="31"/>
      <c r="D22" s="97">
        <v>0</v>
      </c>
      <c r="E22" s="102">
        <v>0</v>
      </c>
      <c r="F22" s="121">
        <v>0</v>
      </c>
      <c r="G22" s="101">
        <v>0</v>
      </c>
      <c r="H22" s="101">
        <v>0</v>
      </c>
      <c r="I22" s="96" t="str">
        <f t="shared" si="0"/>
        <v>0</v>
      </c>
      <c r="J22" s="96" t="str">
        <f t="shared" si="1"/>
        <v>0</v>
      </c>
      <c r="K22" s="114">
        <f>'MPS(input_seperate)'!K22</f>
        <v>0</v>
      </c>
      <c r="L22" s="93">
        <f t="shared" si="2"/>
        <v>0</v>
      </c>
      <c r="M22" s="93">
        <f t="shared" si="3"/>
        <v>0</v>
      </c>
      <c r="N22" s="114">
        <f>'MPS(input_seperate)'!N22</f>
        <v>0</v>
      </c>
      <c r="O22" s="114">
        <f>'MPS(input_seperate)'!O22</f>
        <v>0</v>
      </c>
      <c r="P22" s="115">
        <f>'MPS(input_seperate)'!P22</f>
        <v>0</v>
      </c>
      <c r="Q22" s="114">
        <f>'MPS(input_seperate)'!Q22</f>
        <v>0</v>
      </c>
      <c r="R22" s="114">
        <f>'MPS(input_seperate)'!R22</f>
        <v>0</v>
      </c>
      <c r="S22" s="98" t="str">
        <f t="shared" si="4"/>
        <v>0.0</v>
      </c>
      <c r="U22" s="81"/>
    </row>
    <row r="23" spans="1:21" s="80" customFormat="1" x14ac:dyDescent="0.15">
      <c r="A23" s="143"/>
      <c r="B23" s="31"/>
      <c r="C23" s="31"/>
      <c r="D23" s="97">
        <v>0</v>
      </c>
      <c r="E23" s="102">
        <v>0</v>
      </c>
      <c r="F23" s="121">
        <v>0</v>
      </c>
      <c r="G23" s="101">
        <v>0</v>
      </c>
      <c r="H23" s="101">
        <v>0</v>
      </c>
      <c r="I23" s="96" t="str">
        <f t="shared" si="0"/>
        <v>0</v>
      </c>
      <c r="J23" s="96" t="str">
        <f t="shared" si="1"/>
        <v>0</v>
      </c>
      <c r="K23" s="114">
        <f>'MPS(input_seperate)'!K23</f>
        <v>0</v>
      </c>
      <c r="L23" s="93">
        <f t="shared" si="2"/>
        <v>0</v>
      </c>
      <c r="M23" s="93">
        <f t="shared" si="3"/>
        <v>0</v>
      </c>
      <c r="N23" s="114">
        <f>'MPS(input_seperate)'!N23</f>
        <v>0</v>
      </c>
      <c r="O23" s="114">
        <f>'MPS(input_seperate)'!O23</f>
        <v>0</v>
      </c>
      <c r="P23" s="115">
        <f>'MPS(input_seperate)'!P23</f>
        <v>0</v>
      </c>
      <c r="Q23" s="114">
        <f>'MPS(input_seperate)'!Q23</f>
        <v>0</v>
      </c>
      <c r="R23" s="114">
        <f>'MPS(input_seperate)'!R23</f>
        <v>0</v>
      </c>
      <c r="S23" s="98" t="str">
        <f t="shared" si="4"/>
        <v>0.0</v>
      </c>
      <c r="U23" s="81"/>
    </row>
    <row r="24" spans="1:21" s="80" customFormat="1" x14ac:dyDescent="0.15">
      <c r="A24" s="143"/>
      <c r="B24" s="31"/>
      <c r="C24" s="31"/>
      <c r="D24" s="97">
        <v>0</v>
      </c>
      <c r="E24" s="102">
        <v>0</v>
      </c>
      <c r="F24" s="121">
        <v>0</v>
      </c>
      <c r="G24" s="101">
        <v>0</v>
      </c>
      <c r="H24" s="101">
        <v>0</v>
      </c>
      <c r="I24" s="96" t="str">
        <f t="shared" si="0"/>
        <v>0</v>
      </c>
      <c r="J24" s="96" t="str">
        <f t="shared" si="1"/>
        <v>0</v>
      </c>
      <c r="K24" s="114">
        <f>'MPS(input_seperate)'!K24</f>
        <v>0</v>
      </c>
      <c r="L24" s="93">
        <f t="shared" si="2"/>
        <v>0</v>
      </c>
      <c r="M24" s="93">
        <f t="shared" si="3"/>
        <v>0</v>
      </c>
      <c r="N24" s="114">
        <f>'MPS(input_seperate)'!N24</f>
        <v>0</v>
      </c>
      <c r="O24" s="114">
        <f>'MPS(input_seperate)'!O24</f>
        <v>0</v>
      </c>
      <c r="P24" s="115">
        <f>'MPS(input_seperate)'!P24</f>
        <v>0</v>
      </c>
      <c r="Q24" s="114">
        <f>'MPS(input_seperate)'!Q24</f>
        <v>0</v>
      </c>
      <c r="R24" s="114">
        <f>'MPS(input_seperate)'!R24</f>
        <v>0</v>
      </c>
      <c r="S24" s="98" t="str">
        <f t="shared" si="4"/>
        <v>0.0</v>
      </c>
      <c r="U24" s="81"/>
    </row>
    <row r="25" spans="1:21" s="80" customFormat="1" x14ac:dyDescent="0.15">
      <c r="A25" s="143"/>
      <c r="B25" s="31"/>
      <c r="C25" s="31"/>
      <c r="D25" s="97">
        <v>0</v>
      </c>
      <c r="E25" s="102">
        <v>0</v>
      </c>
      <c r="F25" s="121">
        <v>0</v>
      </c>
      <c r="G25" s="101">
        <v>0</v>
      </c>
      <c r="H25" s="101">
        <v>0</v>
      </c>
      <c r="I25" s="96" t="str">
        <f t="shared" si="0"/>
        <v>0</v>
      </c>
      <c r="J25" s="96" t="str">
        <f t="shared" si="1"/>
        <v>0</v>
      </c>
      <c r="K25" s="114">
        <f>'MPS(input_seperate)'!K25</f>
        <v>0</v>
      </c>
      <c r="L25" s="93">
        <f t="shared" si="2"/>
        <v>0</v>
      </c>
      <c r="M25" s="93">
        <f t="shared" si="3"/>
        <v>0</v>
      </c>
      <c r="N25" s="114">
        <f>'MPS(input_seperate)'!N25</f>
        <v>0</v>
      </c>
      <c r="O25" s="114">
        <f>'MPS(input_seperate)'!O25</f>
        <v>0</v>
      </c>
      <c r="P25" s="115">
        <f>'MPS(input_seperate)'!P25</f>
        <v>0</v>
      </c>
      <c r="Q25" s="114">
        <f>'MPS(input_seperate)'!Q25</f>
        <v>0</v>
      </c>
      <c r="R25" s="114">
        <f>'MPS(input_seperate)'!R25</f>
        <v>0</v>
      </c>
      <c r="S25" s="98" t="str">
        <f t="shared" si="4"/>
        <v>0.0</v>
      </c>
      <c r="U25" s="81"/>
    </row>
    <row r="26" spans="1:21" s="80" customFormat="1" x14ac:dyDescent="0.15">
      <c r="A26" s="143"/>
      <c r="B26" s="31"/>
      <c r="C26" s="31"/>
      <c r="D26" s="97">
        <v>0</v>
      </c>
      <c r="E26" s="102">
        <v>0</v>
      </c>
      <c r="F26" s="121">
        <v>0</v>
      </c>
      <c r="G26" s="101">
        <v>0</v>
      </c>
      <c r="H26" s="101">
        <v>0</v>
      </c>
      <c r="I26" s="96" t="str">
        <f t="shared" si="0"/>
        <v>0</v>
      </c>
      <c r="J26" s="96" t="str">
        <f t="shared" si="1"/>
        <v>0</v>
      </c>
      <c r="K26" s="114">
        <f>'MPS(input_seperate)'!K26</f>
        <v>0</v>
      </c>
      <c r="L26" s="93">
        <f t="shared" si="2"/>
        <v>0</v>
      </c>
      <c r="M26" s="93">
        <f t="shared" si="3"/>
        <v>0</v>
      </c>
      <c r="N26" s="114">
        <f>'MPS(input_seperate)'!N26</f>
        <v>0</v>
      </c>
      <c r="O26" s="114">
        <f>'MPS(input_seperate)'!O26</f>
        <v>0</v>
      </c>
      <c r="P26" s="115">
        <f>'MPS(input_seperate)'!P26</f>
        <v>0</v>
      </c>
      <c r="Q26" s="114">
        <f>'MPS(input_seperate)'!Q26</f>
        <v>0</v>
      </c>
      <c r="R26" s="114">
        <f>'MPS(input_seperate)'!R26</f>
        <v>0</v>
      </c>
      <c r="S26" s="98" t="str">
        <f t="shared" si="4"/>
        <v>0.0</v>
      </c>
      <c r="U26" s="81"/>
    </row>
    <row r="27" spans="1:21" s="80" customFormat="1" ht="13.9" customHeight="1" x14ac:dyDescent="0.15">
      <c r="A27" s="143"/>
      <c r="B27" s="31"/>
      <c r="C27" s="31"/>
      <c r="D27" s="97">
        <v>0</v>
      </c>
      <c r="E27" s="102">
        <v>0</v>
      </c>
      <c r="F27" s="121">
        <v>0</v>
      </c>
      <c r="G27" s="101">
        <v>0</v>
      </c>
      <c r="H27" s="101">
        <v>0</v>
      </c>
      <c r="I27" s="96" t="str">
        <f t="shared" si="0"/>
        <v>0</v>
      </c>
      <c r="J27" s="96" t="str">
        <f t="shared" si="1"/>
        <v>0</v>
      </c>
      <c r="K27" s="114">
        <f>'MPS(input_seperate)'!K27</f>
        <v>0</v>
      </c>
      <c r="L27" s="93">
        <f t="shared" si="2"/>
        <v>0</v>
      </c>
      <c r="M27" s="93">
        <f t="shared" si="3"/>
        <v>0</v>
      </c>
      <c r="N27" s="114">
        <f>'MPS(input_seperate)'!N27</f>
        <v>0</v>
      </c>
      <c r="O27" s="114">
        <f>'MPS(input_seperate)'!O27</f>
        <v>0</v>
      </c>
      <c r="P27" s="115">
        <f>'MPS(input_seperate)'!P27</f>
        <v>0</v>
      </c>
      <c r="Q27" s="114">
        <f>'MPS(input_seperate)'!Q27</f>
        <v>0</v>
      </c>
      <c r="R27" s="114">
        <f>'MPS(input_seperate)'!R27</f>
        <v>0</v>
      </c>
      <c r="S27" s="98" t="str">
        <f t="shared" si="4"/>
        <v>0.0</v>
      </c>
    </row>
    <row r="28" spans="1:21" s="80" customFormat="1" x14ac:dyDescent="0.15">
      <c r="A28" s="143"/>
      <c r="B28" s="31"/>
      <c r="C28" s="31"/>
      <c r="D28" s="97">
        <v>0</v>
      </c>
      <c r="E28" s="102">
        <v>0</v>
      </c>
      <c r="F28" s="121">
        <v>0</v>
      </c>
      <c r="G28" s="101">
        <v>0</v>
      </c>
      <c r="H28" s="101">
        <v>0</v>
      </c>
      <c r="I28" s="96" t="str">
        <f t="shared" si="0"/>
        <v>0</v>
      </c>
      <c r="J28" s="96" t="str">
        <f t="shared" si="1"/>
        <v>0</v>
      </c>
      <c r="K28" s="114">
        <f>'MPS(input_seperate)'!K28</f>
        <v>0</v>
      </c>
      <c r="L28" s="93">
        <f t="shared" si="2"/>
        <v>0</v>
      </c>
      <c r="M28" s="93">
        <f t="shared" si="3"/>
        <v>0</v>
      </c>
      <c r="N28" s="114">
        <f>'MPS(input_seperate)'!N28</f>
        <v>0</v>
      </c>
      <c r="O28" s="114">
        <f>'MPS(input_seperate)'!O28</f>
        <v>0</v>
      </c>
      <c r="P28" s="115">
        <f>'MPS(input_seperate)'!P28</f>
        <v>0</v>
      </c>
      <c r="Q28" s="114">
        <f>'MPS(input_seperate)'!Q28</f>
        <v>0</v>
      </c>
      <c r="R28" s="114">
        <f>'MPS(input_seperate)'!R28</f>
        <v>0</v>
      </c>
      <c r="S28" s="98" t="str">
        <f t="shared" si="4"/>
        <v>0.0</v>
      </c>
      <c r="U28" s="81"/>
    </row>
    <row r="29" spans="1:21" s="80" customFormat="1" x14ac:dyDescent="0.15">
      <c r="A29" s="143"/>
      <c r="B29" s="31"/>
      <c r="C29" s="31"/>
      <c r="D29" s="97">
        <v>0</v>
      </c>
      <c r="E29" s="102">
        <v>0</v>
      </c>
      <c r="F29" s="121">
        <v>0</v>
      </c>
      <c r="G29" s="101">
        <v>0</v>
      </c>
      <c r="H29" s="101">
        <v>0</v>
      </c>
      <c r="I29" s="96" t="str">
        <f t="shared" si="0"/>
        <v>0</v>
      </c>
      <c r="J29" s="96" t="str">
        <f t="shared" si="1"/>
        <v>0</v>
      </c>
      <c r="K29" s="114">
        <f>'MPS(input_seperate)'!K29</f>
        <v>0</v>
      </c>
      <c r="L29" s="93">
        <f t="shared" si="2"/>
        <v>0</v>
      </c>
      <c r="M29" s="93">
        <f t="shared" si="3"/>
        <v>0</v>
      </c>
      <c r="N29" s="114">
        <f>'MPS(input_seperate)'!N29</f>
        <v>0</v>
      </c>
      <c r="O29" s="114">
        <f>'MPS(input_seperate)'!O29</f>
        <v>0</v>
      </c>
      <c r="P29" s="115">
        <f>'MPS(input_seperate)'!P29</f>
        <v>0</v>
      </c>
      <c r="Q29" s="114">
        <f>'MPS(input_seperate)'!Q29</f>
        <v>0</v>
      </c>
      <c r="R29" s="114">
        <f>'MPS(input_seperate)'!R29</f>
        <v>0</v>
      </c>
      <c r="S29" s="98" t="str">
        <f t="shared" si="4"/>
        <v>0.0</v>
      </c>
      <c r="U29" s="81"/>
    </row>
    <row r="30" spans="1:21" s="80" customFormat="1" x14ac:dyDescent="0.15">
      <c r="A30" s="143"/>
      <c r="B30" s="31"/>
      <c r="C30" s="31"/>
      <c r="D30" s="97">
        <v>0</v>
      </c>
      <c r="E30" s="102">
        <v>0</v>
      </c>
      <c r="F30" s="121">
        <v>0</v>
      </c>
      <c r="G30" s="101">
        <v>0</v>
      </c>
      <c r="H30" s="101">
        <v>0</v>
      </c>
      <c r="I30" s="96" t="str">
        <f t="shared" si="0"/>
        <v>0</v>
      </c>
      <c r="J30" s="96" t="str">
        <f t="shared" si="1"/>
        <v>0</v>
      </c>
      <c r="K30" s="114">
        <f>'MPS(input_seperate)'!K30</f>
        <v>0</v>
      </c>
      <c r="L30" s="93">
        <f t="shared" si="2"/>
        <v>0</v>
      </c>
      <c r="M30" s="93">
        <f t="shared" si="3"/>
        <v>0</v>
      </c>
      <c r="N30" s="114">
        <f>'MPS(input_seperate)'!N30</f>
        <v>0</v>
      </c>
      <c r="O30" s="114">
        <f>'MPS(input_seperate)'!O30</f>
        <v>0</v>
      </c>
      <c r="P30" s="115">
        <f>'MPS(input_seperate)'!P30</f>
        <v>0</v>
      </c>
      <c r="Q30" s="114">
        <f>'MPS(input_seperate)'!Q30</f>
        <v>0</v>
      </c>
      <c r="R30" s="114">
        <f>'MPS(input_seperate)'!R30</f>
        <v>0</v>
      </c>
      <c r="S30" s="98" t="str">
        <f t="shared" si="4"/>
        <v>0.0</v>
      </c>
      <c r="U30" s="81"/>
    </row>
    <row r="31" spans="1:21" s="80" customFormat="1" x14ac:dyDescent="0.15">
      <c r="A31" s="143"/>
      <c r="B31" s="31"/>
      <c r="C31" s="31"/>
      <c r="D31" s="97">
        <v>0</v>
      </c>
      <c r="E31" s="102">
        <v>0</v>
      </c>
      <c r="F31" s="121">
        <v>0</v>
      </c>
      <c r="G31" s="101">
        <v>0</v>
      </c>
      <c r="H31" s="101">
        <v>0</v>
      </c>
      <c r="I31" s="96" t="str">
        <f t="shared" si="0"/>
        <v>0</v>
      </c>
      <c r="J31" s="96" t="str">
        <f t="shared" si="1"/>
        <v>0</v>
      </c>
      <c r="K31" s="114">
        <f>'MPS(input_seperate)'!K31</f>
        <v>0</v>
      </c>
      <c r="L31" s="93">
        <f t="shared" si="2"/>
        <v>0</v>
      </c>
      <c r="M31" s="93">
        <f t="shared" si="3"/>
        <v>0</v>
      </c>
      <c r="N31" s="114">
        <f>'MPS(input_seperate)'!N31</f>
        <v>0</v>
      </c>
      <c r="O31" s="114">
        <f>'MPS(input_seperate)'!O31</f>
        <v>0</v>
      </c>
      <c r="P31" s="115">
        <f>'MPS(input_seperate)'!P31</f>
        <v>0</v>
      </c>
      <c r="Q31" s="114">
        <f>'MPS(input_seperate)'!Q31</f>
        <v>0</v>
      </c>
      <c r="R31" s="114">
        <f>'MPS(input_seperate)'!R31</f>
        <v>0</v>
      </c>
      <c r="S31" s="98" t="str">
        <f t="shared" si="4"/>
        <v>0.0</v>
      </c>
      <c r="U31" s="81"/>
    </row>
    <row r="32" spans="1:21" s="80" customFormat="1" x14ac:dyDescent="0.15">
      <c r="A32" s="143"/>
      <c r="B32" s="31"/>
      <c r="C32" s="31"/>
      <c r="D32" s="97">
        <v>0</v>
      </c>
      <c r="E32" s="102">
        <v>0</v>
      </c>
      <c r="F32" s="121">
        <v>0</v>
      </c>
      <c r="G32" s="101">
        <v>0</v>
      </c>
      <c r="H32" s="101">
        <v>0</v>
      </c>
      <c r="I32" s="96" t="str">
        <f t="shared" si="0"/>
        <v>0</v>
      </c>
      <c r="J32" s="96" t="str">
        <f t="shared" si="1"/>
        <v>0</v>
      </c>
      <c r="K32" s="114">
        <f>'MPS(input_seperate)'!K32</f>
        <v>0</v>
      </c>
      <c r="L32" s="93">
        <f t="shared" si="2"/>
        <v>0</v>
      </c>
      <c r="M32" s="93">
        <f t="shared" si="3"/>
        <v>0</v>
      </c>
      <c r="N32" s="114">
        <f>'MPS(input_seperate)'!N32</f>
        <v>0</v>
      </c>
      <c r="O32" s="114">
        <f>'MPS(input_seperate)'!O32</f>
        <v>0</v>
      </c>
      <c r="P32" s="115">
        <f>'MPS(input_seperate)'!P32</f>
        <v>0</v>
      </c>
      <c r="Q32" s="114">
        <f>'MPS(input_seperate)'!Q32</f>
        <v>0</v>
      </c>
      <c r="R32" s="114">
        <f>'MPS(input_seperate)'!R32</f>
        <v>0</v>
      </c>
      <c r="S32" s="98" t="str">
        <f t="shared" si="4"/>
        <v>0.0</v>
      </c>
      <c r="U32" s="81"/>
    </row>
    <row r="33" spans="1:21" s="80" customFormat="1" x14ac:dyDescent="0.15">
      <c r="A33" s="143"/>
      <c r="B33" s="31"/>
      <c r="C33" s="31"/>
      <c r="D33" s="97">
        <v>0</v>
      </c>
      <c r="E33" s="102">
        <v>0</v>
      </c>
      <c r="F33" s="121">
        <v>0</v>
      </c>
      <c r="G33" s="101">
        <v>0</v>
      </c>
      <c r="H33" s="101">
        <v>0</v>
      </c>
      <c r="I33" s="96" t="str">
        <f t="shared" si="0"/>
        <v>0</v>
      </c>
      <c r="J33" s="96" t="str">
        <f t="shared" si="1"/>
        <v>0</v>
      </c>
      <c r="K33" s="114">
        <f>'MPS(input_seperate)'!K33</f>
        <v>0</v>
      </c>
      <c r="L33" s="93">
        <f t="shared" si="2"/>
        <v>0</v>
      </c>
      <c r="M33" s="93">
        <f t="shared" si="3"/>
        <v>0</v>
      </c>
      <c r="N33" s="114">
        <f>'MPS(input_seperate)'!N33</f>
        <v>0</v>
      </c>
      <c r="O33" s="114">
        <f>'MPS(input_seperate)'!O33</f>
        <v>0</v>
      </c>
      <c r="P33" s="115">
        <f>'MPS(input_seperate)'!P33</f>
        <v>0</v>
      </c>
      <c r="Q33" s="114">
        <f>'MPS(input_seperate)'!Q33</f>
        <v>0</v>
      </c>
      <c r="R33" s="114">
        <f>'MPS(input_seperate)'!R33</f>
        <v>0</v>
      </c>
      <c r="S33" s="98" t="str">
        <f t="shared" si="4"/>
        <v>0.0</v>
      </c>
      <c r="U33" s="81"/>
    </row>
    <row r="34" spans="1:21" s="80" customFormat="1" x14ac:dyDescent="0.15">
      <c r="A34" s="143"/>
      <c r="B34" s="31"/>
      <c r="C34" s="31"/>
      <c r="D34" s="97">
        <v>0</v>
      </c>
      <c r="E34" s="102">
        <v>0</v>
      </c>
      <c r="F34" s="121">
        <v>0</v>
      </c>
      <c r="G34" s="101">
        <v>0</v>
      </c>
      <c r="H34" s="101">
        <v>0</v>
      </c>
      <c r="I34" s="96" t="str">
        <f t="shared" si="0"/>
        <v>0</v>
      </c>
      <c r="J34" s="96" t="str">
        <f t="shared" si="1"/>
        <v>0</v>
      </c>
      <c r="K34" s="114">
        <f>'MPS(input_seperate)'!K34</f>
        <v>0</v>
      </c>
      <c r="L34" s="93">
        <f t="shared" si="2"/>
        <v>0</v>
      </c>
      <c r="M34" s="93">
        <f t="shared" si="3"/>
        <v>0</v>
      </c>
      <c r="N34" s="114">
        <f>'MPS(input_seperate)'!N34</f>
        <v>0</v>
      </c>
      <c r="O34" s="114">
        <f>'MPS(input_seperate)'!O34</f>
        <v>0</v>
      </c>
      <c r="P34" s="115">
        <f>'MPS(input_seperate)'!P34</f>
        <v>0</v>
      </c>
      <c r="Q34" s="114">
        <f>'MPS(input_seperate)'!Q34</f>
        <v>0</v>
      </c>
      <c r="R34" s="114">
        <f>'MPS(input_seperate)'!R34</f>
        <v>0</v>
      </c>
      <c r="S34" s="98" t="str">
        <f t="shared" si="4"/>
        <v>0.0</v>
      </c>
      <c r="U34" s="81"/>
    </row>
    <row r="35" spans="1:21" s="80" customFormat="1" x14ac:dyDescent="0.15">
      <c r="A35" s="143"/>
      <c r="B35" s="31"/>
      <c r="C35" s="31"/>
      <c r="D35" s="97">
        <v>0</v>
      </c>
      <c r="E35" s="102">
        <v>0</v>
      </c>
      <c r="F35" s="121">
        <v>0</v>
      </c>
      <c r="G35" s="101">
        <v>0</v>
      </c>
      <c r="H35" s="101">
        <v>0</v>
      </c>
      <c r="I35" s="96" t="str">
        <f t="shared" si="0"/>
        <v>0</v>
      </c>
      <c r="J35" s="96" t="str">
        <f t="shared" si="1"/>
        <v>0</v>
      </c>
      <c r="K35" s="114">
        <f>'MPS(input_seperate)'!K35</f>
        <v>0</v>
      </c>
      <c r="L35" s="93">
        <f t="shared" si="2"/>
        <v>0</v>
      </c>
      <c r="M35" s="93">
        <f t="shared" si="3"/>
        <v>0</v>
      </c>
      <c r="N35" s="114">
        <f>'MPS(input_seperate)'!N35</f>
        <v>0</v>
      </c>
      <c r="O35" s="114">
        <f>'MPS(input_seperate)'!O35</f>
        <v>0</v>
      </c>
      <c r="P35" s="115">
        <f>'MPS(input_seperate)'!P35</f>
        <v>0</v>
      </c>
      <c r="Q35" s="114">
        <f>'MPS(input_seperate)'!Q35</f>
        <v>0</v>
      </c>
      <c r="R35" s="114">
        <f>'MPS(input_seperate)'!R35</f>
        <v>0</v>
      </c>
      <c r="S35" s="98" t="str">
        <f t="shared" si="4"/>
        <v>0.0</v>
      </c>
      <c r="U35" s="81"/>
    </row>
    <row r="36" spans="1:21" s="80" customFormat="1" x14ac:dyDescent="0.15">
      <c r="A36" s="143"/>
      <c r="B36" s="31"/>
      <c r="C36" s="31"/>
      <c r="D36" s="97">
        <v>0</v>
      </c>
      <c r="E36" s="102">
        <v>0</v>
      </c>
      <c r="F36" s="121">
        <v>0</v>
      </c>
      <c r="G36" s="101">
        <v>0</v>
      </c>
      <c r="H36" s="101">
        <v>0</v>
      </c>
      <c r="I36" s="96" t="str">
        <f t="shared" si="0"/>
        <v>0</v>
      </c>
      <c r="J36" s="96" t="str">
        <f t="shared" si="1"/>
        <v>0</v>
      </c>
      <c r="K36" s="114">
        <f>'MPS(input_seperate)'!K36</f>
        <v>0</v>
      </c>
      <c r="L36" s="93">
        <f t="shared" si="2"/>
        <v>0</v>
      </c>
      <c r="M36" s="93">
        <f t="shared" si="3"/>
        <v>0</v>
      </c>
      <c r="N36" s="114">
        <f>'MPS(input_seperate)'!N36</f>
        <v>0</v>
      </c>
      <c r="O36" s="114">
        <f>'MPS(input_seperate)'!O36</f>
        <v>0</v>
      </c>
      <c r="P36" s="115">
        <f>'MPS(input_seperate)'!P36</f>
        <v>0</v>
      </c>
      <c r="Q36" s="114">
        <f>'MPS(input_seperate)'!Q36</f>
        <v>0</v>
      </c>
      <c r="R36" s="114">
        <f>'MPS(input_seperate)'!R36</f>
        <v>0</v>
      </c>
      <c r="S36" s="98" t="str">
        <f t="shared" si="4"/>
        <v>0.0</v>
      </c>
      <c r="U36" s="81"/>
    </row>
    <row r="37" spans="1:21" s="80" customFormat="1" x14ac:dyDescent="0.15">
      <c r="A37" s="143"/>
      <c r="B37" s="31"/>
      <c r="C37" s="31"/>
      <c r="D37" s="97">
        <v>0</v>
      </c>
      <c r="E37" s="102">
        <v>0</v>
      </c>
      <c r="F37" s="121">
        <v>0</v>
      </c>
      <c r="G37" s="101">
        <v>0</v>
      </c>
      <c r="H37" s="101">
        <v>0</v>
      </c>
      <c r="I37" s="96" t="str">
        <f t="shared" si="0"/>
        <v>0</v>
      </c>
      <c r="J37" s="96" t="str">
        <f t="shared" si="1"/>
        <v>0</v>
      </c>
      <c r="K37" s="114">
        <f>'MPS(input_seperate)'!K37</f>
        <v>0</v>
      </c>
      <c r="L37" s="93">
        <f t="shared" si="2"/>
        <v>0</v>
      </c>
      <c r="M37" s="93">
        <f t="shared" si="3"/>
        <v>0</v>
      </c>
      <c r="N37" s="114">
        <f>'MPS(input_seperate)'!N37</f>
        <v>0</v>
      </c>
      <c r="O37" s="114">
        <f>'MPS(input_seperate)'!O37</f>
        <v>0</v>
      </c>
      <c r="P37" s="115">
        <f>'MPS(input_seperate)'!P37</f>
        <v>0</v>
      </c>
      <c r="Q37" s="114">
        <f>'MPS(input_seperate)'!Q37</f>
        <v>0</v>
      </c>
      <c r="R37" s="114">
        <f>'MPS(input_seperate)'!R37</f>
        <v>0</v>
      </c>
      <c r="S37" s="98" t="str">
        <f t="shared" si="4"/>
        <v>0.0</v>
      </c>
      <c r="U37" s="81"/>
    </row>
    <row r="38" spans="1:21" s="80" customFormat="1" x14ac:dyDescent="0.15">
      <c r="A38" s="143"/>
      <c r="B38" s="31"/>
      <c r="C38" s="31"/>
      <c r="D38" s="97">
        <v>0</v>
      </c>
      <c r="E38" s="102">
        <v>0</v>
      </c>
      <c r="F38" s="121">
        <v>0</v>
      </c>
      <c r="G38" s="101">
        <v>0</v>
      </c>
      <c r="H38" s="101">
        <v>0</v>
      </c>
      <c r="I38" s="96" t="str">
        <f t="shared" si="0"/>
        <v>0</v>
      </c>
      <c r="J38" s="96" t="str">
        <f t="shared" si="1"/>
        <v>0</v>
      </c>
      <c r="K38" s="114">
        <f>'MPS(input_seperate)'!K38</f>
        <v>0</v>
      </c>
      <c r="L38" s="93">
        <f t="shared" si="2"/>
        <v>0</v>
      </c>
      <c r="M38" s="93">
        <f t="shared" si="3"/>
        <v>0</v>
      </c>
      <c r="N38" s="114">
        <f>'MPS(input_seperate)'!N38</f>
        <v>0</v>
      </c>
      <c r="O38" s="114">
        <f>'MPS(input_seperate)'!O38</f>
        <v>0</v>
      </c>
      <c r="P38" s="115">
        <f>'MPS(input_seperate)'!P38</f>
        <v>0</v>
      </c>
      <c r="Q38" s="114">
        <f>'MPS(input_seperate)'!Q38</f>
        <v>0</v>
      </c>
      <c r="R38" s="114">
        <f>'MPS(input_seperate)'!R38</f>
        <v>0</v>
      </c>
      <c r="S38" s="98" t="str">
        <f t="shared" si="4"/>
        <v>0.0</v>
      </c>
      <c r="U38" s="81"/>
    </row>
    <row r="39" spans="1:21" s="80" customFormat="1" x14ac:dyDescent="0.15">
      <c r="A39" s="143"/>
      <c r="B39" s="31"/>
      <c r="C39" s="31"/>
      <c r="D39" s="97">
        <v>0</v>
      </c>
      <c r="E39" s="102">
        <v>0</v>
      </c>
      <c r="F39" s="121">
        <v>0</v>
      </c>
      <c r="G39" s="101">
        <v>0</v>
      </c>
      <c r="H39" s="101">
        <v>0</v>
      </c>
      <c r="I39" s="96" t="str">
        <f t="shared" si="0"/>
        <v>0</v>
      </c>
      <c r="J39" s="96" t="str">
        <f t="shared" si="1"/>
        <v>0</v>
      </c>
      <c r="K39" s="114">
        <f>'MPS(input_seperate)'!K39</f>
        <v>0</v>
      </c>
      <c r="L39" s="93">
        <f t="shared" si="2"/>
        <v>0</v>
      </c>
      <c r="M39" s="93">
        <f t="shared" si="3"/>
        <v>0</v>
      </c>
      <c r="N39" s="114">
        <f>'MPS(input_seperate)'!N39</f>
        <v>0</v>
      </c>
      <c r="O39" s="114">
        <f>'MPS(input_seperate)'!O39</f>
        <v>0</v>
      </c>
      <c r="P39" s="115">
        <f>'MPS(input_seperate)'!P39</f>
        <v>0</v>
      </c>
      <c r="Q39" s="114">
        <f>'MPS(input_seperate)'!Q39</f>
        <v>0</v>
      </c>
      <c r="R39" s="114">
        <f>'MPS(input_seperate)'!R39</f>
        <v>0</v>
      </c>
      <c r="S39" s="98" t="str">
        <f t="shared" si="4"/>
        <v>0.0</v>
      </c>
      <c r="U39" s="81"/>
    </row>
    <row r="40" spans="1:21" s="80" customFormat="1" x14ac:dyDescent="0.15">
      <c r="A40" s="143"/>
      <c r="B40" s="31"/>
      <c r="C40" s="31"/>
      <c r="D40" s="97">
        <v>0</v>
      </c>
      <c r="E40" s="102">
        <v>0</v>
      </c>
      <c r="F40" s="121">
        <v>0</v>
      </c>
      <c r="G40" s="101">
        <v>0</v>
      </c>
      <c r="H40" s="101">
        <v>0</v>
      </c>
      <c r="I40" s="96" t="str">
        <f t="shared" si="0"/>
        <v>0</v>
      </c>
      <c r="J40" s="96" t="str">
        <f t="shared" si="1"/>
        <v>0</v>
      </c>
      <c r="K40" s="114">
        <f>'MPS(input_seperate)'!K40</f>
        <v>0</v>
      </c>
      <c r="L40" s="93">
        <f t="shared" si="2"/>
        <v>0</v>
      </c>
      <c r="M40" s="93">
        <f t="shared" si="3"/>
        <v>0</v>
      </c>
      <c r="N40" s="114">
        <f>'MPS(input_seperate)'!N40</f>
        <v>0</v>
      </c>
      <c r="O40" s="114">
        <f>'MPS(input_seperate)'!O40</f>
        <v>0</v>
      </c>
      <c r="P40" s="115">
        <f>'MPS(input_seperate)'!P40</f>
        <v>0</v>
      </c>
      <c r="Q40" s="114">
        <f>'MPS(input_seperate)'!Q40</f>
        <v>0</v>
      </c>
      <c r="R40" s="114">
        <f>'MPS(input_seperate)'!R40</f>
        <v>0</v>
      </c>
      <c r="S40" s="98" t="str">
        <f t="shared" si="4"/>
        <v>0.0</v>
      </c>
      <c r="U40" s="81"/>
    </row>
    <row r="41" spans="1:21" s="80" customFormat="1" x14ac:dyDescent="0.15">
      <c r="A41" s="143"/>
      <c r="B41" s="31"/>
      <c r="C41" s="31"/>
      <c r="D41" s="97">
        <v>0</v>
      </c>
      <c r="E41" s="102">
        <v>0</v>
      </c>
      <c r="F41" s="121">
        <v>0</v>
      </c>
      <c r="G41" s="101">
        <v>0</v>
      </c>
      <c r="H41" s="101">
        <v>0</v>
      </c>
      <c r="I41" s="96" t="str">
        <f t="shared" si="0"/>
        <v>0</v>
      </c>
      <c r="J41" s="96" t="str">
        <f t="shared" si="1"/>
        <v>0</v>
      </c>
      <c r="K41" s="114">
        <f>'MPS(input_seperate)'!K41</f>
        <v>0</v>
      </c>
      <c r="L41" s="93">
        <f t="shared" si="2"/>
        <v>0</v>
      </c>
      <c r="M41" s="93">
        <f t="shared" si="3"/>
        <v>0</v>
      </c>
      <c r="N41" s="114">
        <f>'MPS(input_seperate)'!N41</f>
        <v>0</v>
      </c>
      <c r="O41" s="114">
        <f>'MPS(input_seperate)'!O41</f>
        <v>0</v>
      </c>
      <c r="P41" s="115">
        <f>'MPS(input_seperate)'!P41</f>
        <v>0</v>
      </c>
      <c r="Q41" s="114">
        <f>'MPS(input_seperate)'!Q41</f>
        <v>0</v>
      </c>
      <c r="R41" s="114">
        <f>'MPS(input_seperate)'!R41</f>
        <v>0</v>
      </c>
      <c r="S41" s="98" t="str">
        <f t="shared" si="4"/>
        <v>0.0</v>
      </c>
      <c r="U41" s="81"/>
    </row>
    <row r="42" spans="1:21" s="80" customFormat="1" x14ac:dyDescent="0.15">
      <c r="A42" s="143"/>
      <c r="B42" s="31"/>
      <c r="C42" s="31"/>
      <c r="D42" s="97">
        <v>0</v>
      </c>
      <c r="E42" s="102">
        <v>0</v>
      </c>
      <c r="F42" s="121">
        <v>0</v>
      </c>
      <c r="G42" s="101">
        <v>0</v>
      </c>
      <c r="H42" s="101">
        <v>0</v>
      </c>
      <c r="I42" s="96" t="str">
        <f t="shared" si="0"/>
        <v>0</v>
      </c>
      <c r="J42" s="96" t="str">
        <f t="shared" si="1"/>
        <v>0</v>
      </c>
      <c r="K42" s="114">
        <f>'MPS(input_seperate)'!K42</f>
        <v>0</v>
      </c>
      <c r="L42" s="93">
        <f t="shared" si="2"/>
        <v>0</v>
      </c>
      <c r="M42" s="93">
        <f t="shared" si="3"/>
        <v>0</v>
      </c>
      <c r="N42" s="114">
        <f>'MPS(input_seperate)'!N42</f>
        <v>0</v>
      </c>
      <c r="O42" s="114">
        <f>'MPS(input_seperate)'!O42</f>
        <v>0</v>
      </c>
      <c r="P42" s="115">
        <f>'MPS(input_seperate)'!P42</f>
        <v>0</v>
      </c>
      <c r="Q42" s="114">
        <f>'MPS(input_seperate)'!Q42</f>
        <v>0</v>
      </c>
      <c r="R42" s="114">
        <f>'MPS(input_seperate)'!R42</f>
        <v>0</v>
      </c>
      <c r="S42" s="98" t="str">
        <f t="shared" si="4"/>
        <v>0.0</v>
      </c>
      <c r="U42" s="81"/>
    </row>
    <row r="43" spans="1:21" s="80" customFormat="1" x14ac:dyDescent="0.15">
      <c r="A43" s="143"/>
      <c r="B43" s="31"/>
      <c r="C43" s="31"/>
      <c r="D43" s="97">
        <v>0</v>
      </c>
      <c r="E43" s="102">
        <v>0</v>
      </c>
      <c r="F43" s="121">
        <v>0</v>
      </c>
      <c r="G43" s="101">
        <v>0</v>
      </c>
      <c r="H43" s="101">
        <v>0</v>
      </c>
      <c r="I43" s="96" t="str">
        <f t="shared" si="0"/>
        <v>0</v>
      </c>
      <c r="J43" s="96" t="str">
        <f t="shared" si="1"/>
        <v>0</v>
      </c>
      <c r="K43" s="114">
        <f>'MPS(input_seperate)'!K43</f>
        <v>0</v>
      </c>
      <c r="L43" s="93">
        <f t="shared" si="2"/>
        <v>0</v>
      </c>
      <c r="M43" s="93">
        <f t="shared" si="3"/>
        <v>0</v>
      </c>
      <c r="N43" s="114">
        <f>'MPS(input_seperate)'!N43</f>
        <v>0</v>
      </c>
      <c r="O43" s="114">
        <f>'MPS(input_seperate)'!O43</f>
        <v>0</v>
      </c>
      <c r="P43" s="115">
        <f>'MPS(input_seperate)'!P43</f>
        <v>0</v>
      </c>
      <c r="Q43" s="114">
        <f>'MPS(input_seperate)'!Q43</f>
        <v>0</v>
      </c>
      <c r="R43" s="114">
        <f>'MPS(input_seperate)'!R43</f>
        <v>0</v>
      </c>
      <c r="S43" s="98" t="str">
        <f t="shared" si="4"/>
        <v>0.0</v>
      </c>
      <c r="U43" s="81"/>
    </row>
    <row r="44" spans="1:21" s="80" customFormat="1" x14ac:dyDescent="0.15">
      <c r="A44" s="143"/>
      <c r="B44" s="31"/>
      <c r="C44" s="31"/>
      <c r="D44" s="97">
        <v>0</v>
      </c>
      <c r="E44" s="102">
        <v>0</v>
      </c>
      <c r="F44" s="121">
        <v>0</v>
      </c>
      <c r="G44" s="101">
        <v>0</v>
      </c>
      <c r="H44" s="101">
        <v>0</v>
      </c>
      <c r="I44" s="96" t="str">
        <f t="shared" si="0"/>
        <v>0</v>
      </c>
      <c r="J44" s="96" t="str">
        <f t="shared" si="1"/>
        <v>0</v>
      </c>
      <c r="K44" s="114">
        <f>'MPS(input_seperate)'!K44</f>
        <v>0</v>
      </c>
      <c r="L44" s="93">
        <f t="shared" si="2"/>
        <v>0</v>
      </c>
      <c r="M44" s="93">
        <f t="shared" si="3"/>
        <v>0</v>
      </c>
      <c r="N44" s="114">
        <f>'MPS(input_seperate)'!N44</f>
        <v>0</v>
      </c>
      <c r="O44" s="114">
        <f>'MPS(input_seperate)'!O44</f>
        <v>0</v>
      </c>
      <c r="P44" s="115">
        <f>'MPS(input_seperate)'!P44</f>
        <v>0</v>
      </c>
      <c r="Q44" s="114">
        <f>'MPS(input_seperate)'!Q44</f>
        <v>0</v>
      </c>
      <c r="R44" s="114">
        <f>'MPS(input_seperate)'!R44</f>
        <v>0</v>
      </c>
      <c r="S44" s="98" t="str">
        <f t="shared" si="4"/>
        <v>0.0</v>
      </c>
      <c r="U44" s="81"/>
    </row>
    <row r="45" spans="1:21" s="80" customFormat="1" x14ac:dyDescent="0.15">
      <c r="A45" s="143"/>
      <c r="B45" s="31"/>
      <c r="C45" s="31"/>
      <c r="D45" s="97">
        <v>0</v>
      </c>
      <c r="E45" s="102">
        <v>0</v>
      </c>
      <c r="F45" s="121">
        <v>0</v>
      </c>
      <c r="G45" s="101">
        <v>0</v>
      </c>
      <c r="H45" s="101">
        <v>0</v>
      </c>
      <c r="I45" s="96" t="str">
        <f t="shared" si="0"/>
        <v>0</v>
      </c>
      <c r="J45" s="96" t="str">
        <f t="shared" si="1"/>
        <v>0</v>
      </c>
      <c r="K45" s="114">
        <f>'MPS(input_seperate)'!K45</f>
        <v>0</v>
      </c>
      <c r="L45" s="93">
        <f t="shared" si="2"/>
        <v>0</v>
      </c>
      <c r="M45" s="93">
        <f t="shared" si="3"/>
        <v>0</v>
      </c>
      <c r="N45" s="114">
        <f>'MPS(input_seperate)'!N45</f>
        <v>0</v>
      </c>
      <c r="O45" s="114">
        <f>'MPS(input_seperate)'!O45</f>
        <v>0</v>
      </c>
      <c r="P45" s="115">
        <f>'MPS(input_seperate)'!P45</f>
        <v>0</v>
      </c>
      <c r="Q45" s="114">
        <f>'MPS(input_seperate)'!Q45</f>
        <v>0</v>
      </c>
      <c r="R45" s="114">
        <f>'MPS(input_seperate)'!R45</f>
        <v>0</v>
      </c>
      <c r="S45" s="98" t="str">
        <f t="shared" si="4"/>
        <v>0.0</v>
      </c>
      <c r="U45" s="81"/>
    </row>
    <row r="46" spans="1:21" s="80" customFormat="1" x14ac:dyDescent="0.15">
      <c r="A46" s="143"/>
      <c r="B46" s="31"/>
      <c r="C46" s="31"/>
      <c r="D46" s="97">
        <v>0</v>
      </c>
      <c r="E46" s="102">
        <v>0</v>
      </c>
      <c r="F46" s="121">
        <v>0</v>
      </c>
      <c r="G46" s="101">
        <v>0</v>
      </c>
      <c r="H46" s="101">
        <v>0</v>
      </c>
      <c r="I46" s="96" t="str">
        <f t="shared" si="0"/>
        <v>0</v>
      </c>
      <c r="J46" s="96" t="str">
        <f t="shared" si="1"/>
        <v>0</v>
      </c>
      <c r="K46" s="114">
        <f>'MPS(input_seperate)'!K46</f>
        <v>0</v>
      </c>
      <c r="L46" s="93">
        <f t="shared" si="2"/>
        <v>0</v>
      </c>
      <c r="M46" s="93">
        <f t="shared" si="3"/>
        <v>0</v>
      </c>
      <c r="N46" s="114">
        <f>'MPS(input_seperate)'!N46</f>
        <v>0</v>
      </c>
      <c r="O46" s="114">
        <f>'MPS(input_seperate)'!O46</f>
        <v>0</v>
      </c>
      <c r="P46" s="115">
        <f>'MPS(input_seperate)'!P46</f>
        <v>0</v>
      </c>
      <c r="Q46" s="114">
        <f>'MPS(input_seperate)'!Q46</f>
        <v>0</v>
      </c>
      <c r="R46" s="114">
        <f>'MPS(input_seperate)'!R46</f>
        <v>0</v>
      </c>
      <c r="S46" s="98" t="str">
        <f t="shared" si="4"/>
        <v>0.0</v>
      </c>
      <c r="U46" s="81"/>
    </row>
    <row r="47" spans="1:21" s="80" customFormat="1" ht="13.9" customHeight="1" x14ac:dyDescent="0.15">
      <c r="A47" s="143"/>
      <c r="B47" s="31"/>
      <c r="C47" s="31"/>
      <c r="D47" s="97">
        <v>0</v>
      </c>
      <c r="E47" s="102">
        <v>0</v>
      </c>
      <c r="F47" s="121">
        <v>0</v>
      </c>
      <c r="G47" s="101">
        <v>0</v>
      </c>
      <c r="H47" s="101">
        <v>0</v>
      </c>
      <c r="I47" s="96" t="str">
        <f>IF(E47=0,"0",0.1338*E47+0.1531)</f>
        <v>0</v>
      </c>
      <c r="J47" s="96" t="str">
        <f t="shared" si="1"/>
        <v>0</v>
      </c>
      <c r="K47" s="114">
        <f>'MPS(input_seperate)'!K47</f>
        <v>0</v>
      </c>
      <c r="L47" s="93">
        <f t="shared" si="2"/>
        <v>0</v>
      </c>
      <c r="M47" s="93">
        <f t="shared" si="3"/>
        <v>0</v>
      </c>
      <c r="N47" s="114">
        <f>'MPS(input_seperate)'!N47</f>
        <v>0</v>
      </c>
      <c r="O47" s="114">
        <f>'MPS(input_seperate)'!O47</f>
        <v>0</v>
      </c>
      <c r="P47" s="115">
        <f>'MPS(input_seperate)'!P47</f>
        <v>0</v>
      </c>
      <c r="Q47" s="114">
        <f>'MPS(input_seperate)'!Q47</f>
        <v>0</v>
      </c>
      <c r="R47" s="114">
        <f>'MPS(input_seperate)'!R47</f>
        <v>0</v>
      </c>
      <c r="S47" s="98" t="str">
        <f t="shared" si="4"/>
        <v>0.0</v>
      </c>
    </row>
    <row r="48" spans="1:21" s="80" customFormat="1" x14ac:dyDescent="0.15">
      <c r="A48" s="143"/>
      <c r="B48" s="31"/>
      <c r="C48" s="31"/>
      <c r="D48" s="97">
        <v>0</v>
      </c>
      <c r="E48" s="102">
        <v>0</v>
      </c>
      <c r="F48" s="121">
        <v>0</v>
      </c>
      <c r="G48" s="101">
        <v>0</v>
      </c>
      <c r="H48" s="101">
        <v>0</v>
      </c>
      <c r="I48" s="96" t="str">
        <f t="shared" ref="I48:I66" si="5">IF(E48=0,"0",0.1338*E48+0.1531)</f>
        <v>0</v>
      </c>
      <c r="J48" s="96" t="str">
        <f t="shared" si="1"/>
        <v>0</v>
      </c>
      <c r="K48" s="114">
        <f>'MPS(input_seperate)'!K48</f>
        <v>0</v>
      </c>
      <c r="L48" s="93">
        <f t="shared" si="2"/>
        <v>0</v>
      </c>
      <c r="M48" s="93">
        <f t="shared" si="3"/>
        <v>0</v>
      </c>
      <c r="N48" s="114">
        <f>'MPS(input_seperate)'!N48</f>
        <v>0</v>
      </c>
      <c r="O48" s="114">
        <f>'MPS(input_seperate)'!O48</f>
        <v>0</v>
      </c>
      <c r="P48" s="115">
        <f>'MPS(input_seperate)'!P48</f>
        <v>0</v>
      </c>
      <c r="Q48" s="114">
        <f>'MPS(input_seperate)'!Q48</f>
        <v>0</v>
      </c>
      <c r="R48" s="114">
        <f>'MPS(input_seperate)'!R48</f>
        <v>0</v>
      </c>
      <c r="S48" s="98" t="str">
        <f t="shared" si="4"/>
        <v>0.0</v>
      </c>
      <c r="U48" s="81"/>
    </row>
    <row r="49" spans="1:21" s="80" customFormat="1" x14ac:dyDescent="0.15">
      <c r="A49" s="143"/>
      <c r="B49" s="31"/>
      <c r="C49" s="31"/>
      <c r="D49" s="97">
        <v>0</v>
      </c>
      <c r="E49" s="102">
        <v>0</v>
      </c>
      <c r="F49" s="121">
        <v>0</v>
      </c>
      <c r="G49" s="101">
        <v>0</v>
      </c>
      <c r="H49" s="101">
        <v>0</v>
      </c>
      <c r="I49" s="96" t="str">
        <f t="shared" si="5"/>
        <v>0</v>
      </c>
      <c r="J49" s="96" t="str">
        <f t="shared" si="1"/>
        <v>0</v>
      </c>
      <c r="K49" s="114">
        <f>'MPS(input_seperate)'!K49</f>
        <v>0</v>
      </c>
      <c r="L49" s="93">
        <f t="shared" si="2"/>
        <v>0</v>
      </c>
      <c r="M49" s="93">
        <f t="shared" si="3"/>
        <v>0</v>
      </c>
      <c r="N49" s="114">
        <f>'MPS(input_seperate)'!N49</f>
        <v>0</v>
      </c>
      <c r="O49" s="114">
        <f>'MPS(input_seperate)'!O49</f>
        <v>0</v>
      </c>
      <c r="P49" s="115">
        <f>'MPS(input_seperate)'!P49</f>
        <v>0</v>
      </c>
      <c r="Q49" s="114">
        <f>'MPS(input_seperate)'!Q49</f>
        <v>0</v>
      </c>
      <c r="R49" s="114">
        <f>'MPS(input_seperate)'!R49</f>
        <v>0</v>
      </c>
      <c r="S49" s="98" t="str">
        <f t="shared" si="4"/>
        <v>0.0</v>
      </c>
      <c r="U49" s="81"/>
    </row>
    <row r="50" spans="1:21" s="80" customFormat="1" x14ac:dyDescent="0.15">
      <c r="A50" s="143"/>
      <c r="B50" s="31"/>
      <c r="C50" s="31"/>
      <c r="D50" s="97">
        <v>0</v>
      </c>
      <c r="E50" s="102">
        <v>0</v>
      </c>
      <c r="F50" s="121">
        <v>0</v>
      </c>
      <c r="G50" s="101">
        <v>0</v>
      </c>
      <c r="H50" s="101">
        <v>0</v>
      </c>
      <c r="I50" s="96" t="str">
        <f t="shared" si="5"/>
        <v>0</v>
      </c>
      <c r="J50" s="96" t="str">
        <f t="shared" si="1"/>
        <v>0</v>
      </c>
      <c r="K50" s="114">
        <f>'MPS(input_seperate)'!K50</f>
        <v>0</v>
      </c>
      <c r="L50" s="93">
        <f t="shared" si="2"/>
        <v>0</v>
      </c>
      <c r="M50" s="93">
        <f t="shared" si="3"/>
        <v>0</v>
      </c>
      <c r="N50" s="114">
        <f>'MPS(input_seperate)'!N50</f>
        <v>0</v>
      </c>
      <c r="O50" s="114">
        <f>'MPS(input_seperate)'!O50</f>
        <v>0</v>
      </c>
      <c r="P50" s="115">
        <f>'MPS(input_seperate)'!P50</f>
        <v>0</v>
      </c>
      <c r="Q50" s="114">
        <f>'MPS(input_seperate)'!Q50</f>
        <v>0</v>
      </c>
      <c r="R50" s="114">
        <f>'MPS(input_seperate)'!R50</f>
        <v>0</v>
      </c>
      <c r="S50" s="98" t="str">
        <f t="shared" si="4"/>
        <v>0.0</v>
      </c>
      <c r="U50" s="81"/>
    </row>
    <row r="51" spans="1:21" s="80" customFormat="1" x14ac:dyDescent="0.15">
      <c r="A51" s="143"/>
      <c r="B51" s="31"/>
      <c r="C51" s="31"/>
      <c r="D51" s="97">
        <v>0</v>
      </c>
      <c r="E51" s="102">
        <v>0</v>
      </c>
      <c r="F51" s="121">
        <v>0</v>
      </c>
      <c r="G51" s="101">
        <v>0</v>
      </c>
      <c r="H51" s="101">
        <v>0</v>
      </c>
      <c r="I51" s="96" t="str">
        <f t="shared" si="5"/>
        <v>0</v>
      </c>
      <c r="J51" s="96" t="str">
        <f t="shared" si="1"/>
        <v>0</v>
      </c>
      <c r="K51" s="114">
        <f>'MPS(input_seperate)'!K51</f>
        <v>0</v>
      </c>
      <c r="L51" s="93">
        <f t="shared" si="2"/>
        <v>0</v>
      </c>
      <c r="M51" s="93">
        <f t="shared" si="3"/>
        <v>0</v>
      </c>
      <c r="N51" s="114">
        <f>'MPS(input_seperate)'!N51</f>
        <v>0</v>
      </c>
      <c r="O51" s="114">
        <f>'MPS(input_seperate)'!O51</f>
        <v>0</v>
      </c>
      <c r="P51" s="115">
        <f>'MPS(input_seperate)'!P51</f>
        <v>0</v>
      </c>
      <c r="Q51" s="114">
        <f>'MPS(input_seperate)'!Q51</f>
        <v>0</v>
      </c>
      <c r="R51" s="114">
        <f>'MPS(input_seperate)'!R51</f>
        <v>0</v>
      </c>
      <c r="S51" s="98" t="str">
        <f t="shared" si="4"/>
        <v>0.0</v>
      </c>
      <c r="U51" s="81"/>
    </row>
    <row r="52" spans="1:21" s="80" customFormat="1" x14ac:dyDescent="0.15">
      <c r="A52" s="143"/>
      <c r="B52" s="31"/>
      <c r="C52" s="31"/>
      <c r="D52" s="97">
        <v>0</v>
      </c>
      <c r="E52" s="102">
        <v>0</v>
      </c>
      <c r="F52" s="121">
        <v>0</v>
      </c>
      <c r="G52" s="101">
        <v>0</v>
      </c>
      <c r="H52" s="101">
        <v>0</v>
      </c>
      <c r="I52" s="96" t="str">
        <f t="shared" si="5"/>
        <v>0</v>
      </c>
      <c r="J52" s="96" t="str">
        <f t="shared" si="1"/>
        <v>0</v>
      </c>
      <c r="K52" s="114">
        <f>'MPS(input_seperate)'!K52</f>
        <v>0</v>
      </c>
      <c r="L52" s="93">
        <f t="shared" si="2"/>
        <v>0</v>
      </c>
      <c r="M52" s="93">
        <f t="shared" si="3"/>
        <v>0</v>
      </c>
      <c r="N52" s="114">
        <f>'MPS(input_seperate)'!N52</f>
        <v>0</v>
      </c>
      <c r="O52" s="114">
        <f>'MPS(input_seperate)'!O52</f>
        <v>0</v>
      </c>
      <c r="P52" s="115">
        <f>'MPS(input_seperate)'!P52</f>
        <v>0</v>
      </c>
      <c r="Q52" s="114">
        <f>'MPS(input_seperate)'!Q52</f>
        <v>0</v>
      </c>
      <c r="R52" s="114">
        <f>'MPS(input_seperate)'!R52</f>
        <v>0</v>
      </c>
      <c r="S52" s="98" t="str">
        <f t="shared" si="4"/>
        <v>0.0</v>
      </c>
      <c r="U52" s="81"/>
    </row>
    <row r="53" spans="1:21" s="80" customFormat="1" x14ac:dyDescent="0.15">
      <c r="A53" s="143"/>
      <c r="B53" s="31"/>
      <c r="C53" s="31"/>
      <c r="D53" s="97">
        <v>0</v>
      </c>
      <c r="E53" s="102">
        <v>0</v>
      </c>
      <c r="F53" s="121">
        <v>0</v>
      </c>
      <c r="G53" s="101">
        <v>0</v>
      </c>
      <c r="H53" s="101">
        <v>0</v>
      </c>
      <c r="I53" s="96" t="str">
        <f t="shared" si="5"/>
        <v>0</v>
      </c>
      <c r="J53" s="96" t="str">
        <f t="shared" si="1"/>
        <v>0</v>
      </c>
      <c r="K53" s="114">
        <f>'MPS(input_seperate)'!K53</f>
        <v>0</v>
      </c>
      <c r="L53" s="93">
        <f t="shared" si="2"/>
        <v>0</v>
      </c>
      <c r="M53" s="93">
        <f t="shared" si="3"/>
        <v>0</v>
      </c>
      <c r="N53" s="114">
        <f>'MPS(input_seperate)'!N53</f>
        <v>0</v>
      </c>
      <c r="O53" s="114">
        <f>'MPS(input_seperate)'!O53</f>
        <v>0</v>
      </c>
      <c r="P53" s="115">
        <f>'MPS(input_seperate)'!P53</f>
        <v>0</v>
      </c>
      <c r="Q53" s="114">
        <f>'MPS(input_seperate)'!Q53</f>
        <v>0</v>
      </c>
      <c r="R53" s="114">
        <f>'MPS(input_seperate)'!R53</f>
        <v>0</v>
      </c>
      <c r="S53" s="98" t="str">
        <f t="shared" si="4"/>
        <v>0.0</v>
      </c>
      <c r="U53" s="81"/>
    </row>
    <row r="54" spans="1:21" s="80" customFormat="1" x14ac:dyDescent="0.15">
      <c r="A54" s="143"/>
      <c r="B54" s="31"/>
      <c r="C54" s="31"/>
      <c r="D54" s="97">
        <v>0</v>
      </c>
      <c r="E54" s="102">
        <v>0</v>
      </c>
      <c r="F54" s="121">
        <v>0</v>
      </c>
      <c r="G54" s="101">
        <v>0</v>
      </c>
      <c r="H54" s="101">
        <v>0</v>
      </c>
      <c r="I54" s="96" t="str">
        <f t="shared" si="5"/>
        <v>0</v>
      </c>
      <c r="J54" s="96" t="str">
        <f t="shared" si="1"/>
        <v>0</v>
      </c>
      <c r="K54" s="114">
        <f>'MPS(input_seperate)'!K54</f>
        <v>0</v>
      </c>
      <c r="L54" s="93">
        <f t="shared" si="2"/>
        <v>0</v>
      </c>
      <c r="M54" s="93">
        <f t="shared" si="3"/>
        <v>0</v>
      </c>
      <c r="N54" s="114">
        <f>'MPS(input_seperate)'!N54</f>
        <v>0</v>
      </c>
      <c r="O54" s="114">
        <f>'MPS(input_seperate)'!O54</f>
        <v>0</v>
      </c>
      <c r="P54" s="115">
        <f>'MPS(input_seperate)'!P54</f>
        <v>0</v>
      </c>
      <c r="Q54" s="114">
        <f>'MPS(input_seperate)'!Q54</f>
        <v>0</v>
      </c>
      <c r="R54" s="114">
        <f>'MPS(input_seperate)'!R54</f>
        <v>0</v>
      </c>
      <c r="S54" s="98" t="str">
        <f t="shared" si="4"/>
        <v>0.0</v>
      </c>
      <c r="U54" s="81"/>
    </row>
    <row r="55" spans="1:21" s="80" customFormat="1" x14ac:dyDescent="0.15">
      <c r="A55" s="143"/>
      <c r="B55" s="31"/>
      <c r="C55" s="31"/>
      <c r="D55" s="97">
        <v>0</v>
      </c>
      <c r="E55" s="102">
        <v>0</v>
      </c>
      <c r="F55" s="121">
        <v>0</v>
      </c>
      <c r="G55" s="101">
        <v>0</v>
      </c>
      <c r="H55" s="101">
        <v>0</v>
      </c>
      <c r="I55" s="96" t="str">
        <f t="shared" si="5"/>
        <v>0</v>
      </c>
      <c r="J55" s="96" t="str">
        <f t="shared" si="1"/>
        <v>0</v>
      </c>
      <c r="K55" s="114">
        <f>'MPS(input_seperate)'!K55</f>
        <v>0</v>
      </c>
      <c r="L55" s="93">
        <f t="shared" si="2"/>
        <v>0</v>
      </c>
      <c r="M55" s="93">
        <f t="shared" si="3"/>
        <v>0</v>
      </c>
      <c r="N55" s="114">
        <f>'MPS(input_seperate)'!N55</f>
        <v>0</v>
      </c>
      <c r="O55" s="114">
        <f>'MPS(input_seperate)'!O55</f>
        <v>0</v>
      </c>
      <c r="P55" s="115">
        <f>'MPS(input_seperate)'!P55</f>
        <v>0</v>
      </c>
      <c r="Q55" s="114">
        <f>'MPS(input_seperate)'!Q55</f>
        <v>0</v>
      </c>
      <c r="R55" s="114">
        <f>'MPS(input_seperate)'!R55</f>
        <v>0</v>
      </c>
      <c r="S55" s="98" t="str">
        <f t="shared" si="4"/>
        <v>0.0</v>
      </c>
      <c r="U55" s="81"/>
    </row>
    <row r="56" spans="1:21" s="80" customFormat="1" x14ac:dyDescent="0.15">
      <c r="A56" s="143"/>
      <c r="B56" s="31"/>
      <c r="C56" s="31"/>
      <c r="D56" s="97">
        <v>0</v>
      </c>
      <c r="E56" s="102">
        <v>0</v>
      </c>
      <c r="F56" s="121">
        <v>0</v>
      </c>
      <c r="G56" s="101">
        <v>0</v>
      </c>
      <c r="H56" s="101">
        <v>0</v>
      </c>
      <c r="I56" s="96" t="str">
        <f t="shared" si="5"/>
        <v>0</v>
      </c>
      <c r="J56" s="96" t="str">
        <f t="shared" si="1"/>
        <v>0</v>
      </c>
      <c r="K56" s="114">
        <f>'MPS(input_seperate)'!K56</f>
        <v>0</v>
      </c>
      <c r="L56" s="93">
        <f t="shared" si="2"/>
        <v>0</v>
      </c>
      <c r="M56" s="93">
        <f t="shared" si="3"/>
        <v>0</v>
      </c>
      <c r="N56" s="114">
        <f>'MPS(input_seperate)'!N56</f>
        <v>0</v>
      </c>
      <c r="O56" s="114">
        <f>'MPS(input_seperate)'!O56</f>
        <v>0</v>
      </c>
      <c r="P56" s="115">
        <f>'MPS(input_seperate)'!P56</f>
        <v>0</v>
      </c>
      <c r="Q56" s="114">
        <f>'MPS(input_seperate)'!Q56</f>
        <v>0</v>
      </c>
      <c r="R56" s="114">
        <f>'MPS(input_seperate)'!R56</f>
        <v>0</v>
      </c>
      <c r="S56" s="98" t="str">
        <f t="shared" si="4"/>
        <v>0.0</v>
      </c>
      <c r="U56" s="81"/>
    </row>
    <row r="57" spans="1:21" s="80" customFormat="1" x14ac:dyDescent="0.15">
      <c r="A57" s="143"/>
      <c r="B57" s="31"/>
      <c r="C57" s="31"/>
      <c r="D57" s="97">
        <v>0</v>
      </c>
      <c r="E57" s="102">
        <v>0</v>
      </c>
      <c r="F57" s="121">
        <v>0</v>
      </c>
      <c r="G57" s="101">
        <v>0</v>
      </c>
      <c r="H57" s="101">
        <v>0</v>
      </c>
      <c r="I57" s="96" t="str">
        <f t="shared" si="5"/>
        <v>0</v>
      </c>
      <c r="J57" s="96" t="str">
        <f t="shared" si="1"/>
        <v>0</v>
      </c>
      <c r="K57" s="114">
        <f>'MPS(input_seperate)'!K57</f>
        <v>0</v>
      </c>
      <c r="L57" s="93">
        <f t="shared" si="2"/>
        <v>0</v>
      </c>
      <c r="M57" s="93">
        <f t="shared" si="3"/>
        <v>0</v>
      </c>
      <c r="N57" s="114">
        <f>'MPS(input_seperate)'!N57</f>
        <v>0</v>
      </c>
      <c r="O57" s="114">
        <f>'MPS(input_seperate)'!O57</f>
        <v>0</v>
      </c>
      <c r="P57" s="115">
        <f>'MPS(input_seperate)'!P57</f>
        <v>0</v>
      </c>
      <c r="Q57" s="114">
        <f>'MPS(input_seperate)'!Q57</f>
        <v>0</v>
      </c>
      <c r="R57" s="114">
        <f>'MPS(input_seperate)'!R57</f>
        <v>0</v>
      </c>
      <c r="S57" s="98" t="str">
        <f t="shared" si="4"/>
        <v>0.0</v>
      </c>
      <c r="U57" s="81"/>
    </row>
    <row r="58" spans="1:21" s="80" customFormat="1" x14ac:dyDescent="0.15">
      <c r="A58" s="143"/>
      <c r="B58" s="31"/>
      <c r="C58" s="31"/>
      <c r="D58" s="97">
        <v>0</v>
      </c>
      <c r="E58" s="102">
        <v>0</v>
      </c>
      <c r="F58" s="121">
        <v>0</v>
      </c>
      <c r="G58" s="101">
        <v>0</v>
      </c>
      <c r="H58" s="101">
        <v>0</v>
      </c>
      <c r="I58" s="96" t="str">
        <f t="shared" si="5"/>
        <v>0</v>
      </c>
      <c r="J58" s="96" t="str">
        <f t="shared" si="1"/>
        <v>0</v>
      </c>
      <c r="K58" s="114">
        <f>'MPS(input_seperate)'!K58</f>
        <v>0</v>
      </c>
      <c r="L58" s="93">
        <f t="shared" si="2"/>
        <v>0</v>
      </c>
      <c r="M58" s="93">
        <f t="shared" si="3"/>
        <v>0</v>
      </c>
      <c r="N58" s="114">
        <f>'MPS(input_seperate)'!N58</f>
        <v>0</v>
      </c>
      <c r="O58" s="114">
        <f>'MPS(input_seperate)'!O58</f>
        <v>0</v>
      </c>
      <c r="P58" s="115">
        <f>'MPS(input_seperate)'!P58</f>
        <v>0</v>
      </c>
      <c r="Q58" s="114">
        <f>'MPS(input_seperate)'!Q58</f>
        <v>0</v>
      </c>
      <c r="R58" s="114">
        <f>'MPS(input_seperate)'!R58</f>
        <v>0</v>
      </c>
      <c r="S58" s="98" t="str">
        <f t="shared" si="4"/>
        <v>0.0</v>
      </c>
      <c r="U58" s="81"/>
    </row>
    <row r="59" spans="1:21" s="80" customFormat="1" x14ac:dyDescent="0.15">
      <c r="A59" s="143"/>
      <c r="B59" s="31"/>
      <c r="C59" s="31"/>
      <c r="D59" s="97">
        <v>0</v>
      </c>
      <c r="E59" s="102">
        <v>0</v>
      </c>
      <c r="F59" s="121">
        <v>0</v>
      </c>
      <c r="G59" s="101">
        <v>0</v>
      </c>
      <c r="H59" s="101">
        <v>0</v>
      </c>
      <c r="I59" s="96" t="str">
        <f t="shared" si="5"/>
        <v>0</v>
      </c>
      <c r="J59" s="96" t="str">
        <f t="shared" si="1"/>
        <v>0</v>
      </c>
      <c r="K59" s="114">
        <f>'MPS(input_seperate)'!K59</f>
        <v>0</v>
      </c>
      <c r="L59" s="93">
        <f t="shared" si="2"/>
        <v>0</v>
      </c>
      <c r="M59" s="93">
        <f t="shared" si="3"/>
        <v>0</v>
      </c>
      <c r="N59" s="114">
        <f>'MPS(input_seperate)'!N59</f>
        <v>0</v>
      </c>
      <c r="O59" s="114">
        <f>'MPS(input_seperate)'!O59</f>
        <v>0</v>
      </c>
      <c r="P59" s="115">
        <f>'MPS(input_seperate)'!P59</f>
        <v>0</v>
      </c>
      <c r="Q59" s="114">
        <f>'MPS(input_seperate)'!Q59</f>
        <v>0</v>
      </c>
      <c r="R59" s="114">
        <f>'MPS(input_seperate)'!R59</f>
        <v>0</v>
      </c>
      <c r="S59" s="98" t="str">
        <f t="shared" si="4"/>
        <v>0.0</v>
      </c>
      <c r="U59" s="81"/>
    </row>
    <row r="60" spans="1:21" s="80" customFormat="1" x14ac:dyDescent="0.15">
      <c r="A60" s="143"/>
      <c r="B60" s="31"/>
      <c r="C60" s="31"/>
      <c r="D60" s="97">
        <v>0</v>
      </c>
      <c r="E60" s="102">
        <v>0</v>
      </c>
      <c r="F60" s="121">
        <v>0</v>
      </c>
      <c r="G60" s="101">
        <v>0</v>
      </c>
      <c r="H60" s="101">
        <v>0</v>
      </c>
      <c r="I60" s="96" t="str">
        <f t="shared" si="5"/>
        <v>0</v>
      </c>
      <c r="J60" s="96" t="str">
        <f t="shared" si="1"/>
        <v>0</v>
      </c>
      <c r="K60" s="114">
        <f>'MPS(input_seperate)'!K60</f>
        <v>0</v>
      </c>
      <c r="L60" s="93">
        <f t="shared" si="2"/>
        <v>0</v>
      </c>
      <c r="M60" s="93">
        <f t="shared" si="3"/>
        <v>0</v>
      </c>
      <c r="N60" s="114">
        <f>'MPS(input_seperate)'!N60</f>
        <v>0</v>
      </c>
      <c r="O60" s="114">
        <f>'MPS(input_seperate)'!O60</f>
        <v>0</v>
      </c>
      <c r="P60" s="115">
        <f>'MPS(input_seperate)'!P60</f>
        <v>0</v>
      </c>
      <c r="Q60" s="114">
        <f>'MPS(input_seperate)'!Q60</f>
        <v>0</v>
      </c>
      <c r="R60" s="114">
        <f>'MPS(input_seperate)'!R60</f>
        <v>0</v>
      </c>
      <c r="S60" s="98" t="str">
        <f t="shared" si="4"/>
        <v>0.0</v>
      </c>
      <c r="U60" s="81"/>
    </row>
    <row r="61" spans="1:21" s="80" customFormat="1" x14ac:dyDescent="0.15">
      <c r="A61" s="143"/>
      <c r="B61" s="31"/>
      <c r="C61" s="31"/>
      <c r="D61" s="97">
        <v>0</v>
      </c>
      <c r="E61" s="102">
        <v>0</v>
      </c>
      <c r="F61" s="121">
        <v>0</v>
      </c>
      <c r="G61" s="101">
        <v>0</v>
      </c>
      <c r="H61" s="101">
        <v>0</v>
      </c>
      <c r="I61" s="96" t="str">
        <f t="shared" si="5"/>
        <v>0</v>
      </c>
      <c r="J61" s="96" t="str">
        <f t="shared" si="1"/>
        <v>0</v>
      </c>
      <c r="K61" s="114">
        <f>'MPS(input_seperate)'!K61</f>
        <v>0</v>
      </c>
      <c r="L61" s="93">
        <f t="shared" si="2"/>
        <v>0</v>
      </c>
      <c r="M61" s="93">
        <f t="shared" si="3"/>
        <v>0</v>
      </c>
      <c r="N61" s="114">
        <f>'MPS(input_seperate)'!N61</f>
        <v>0</v>
      </c>
      <c r="O61" s="114">
        <f>'MPS(input_seperate)'!O61</f>
        <v>0</v>
      </c>
      <c r="P61" s="115">
        <f>'MPS(input_seperate)'!P61</f>
        <v>0</v>
      </c>
      <c r="Q61" s="114">
        <f>'MPS(input_seperate)'!Q61</f>
        <v>0</v>
      </c>
      <c r="R61" s="114">
        <f>'MPS(input_seperate)'!R61</f>
        <v>0</v>
      </c>
      <c r="S61" s="98" t="str">
        <f t="shared" si="4"/>
        <v>0.0</v>
      </c>
      <c r="U61" s="81"/>
    </row>
    <row r="62" spans="1:21" s="80" customFormat="1" x14ac:dyDescent="0.15">
      <c r="A62" s="143"/>
      <c r="B62" s="31"/>
      <c r="C62" s="31"/>
      <c r="D62" s="97">
        <v>0</v>
      </c>
      <c r="E62" s="102">
        <v>0</v>
      </c>
      <c r="F62" s="121">
        <v>0</v>
      </c>
      <c r="G62" s="101">
        <v>0</v>
      </c>
      <c r="H62" s="101">
        <v>0</v>
      </c>
      <c r="I62" s="96" t="str">
        <f t="shared" si="5"/>
        <v>0</v>
      </c>
      <c r="J62" s="96" t="str">
        <f t="shared" si="1"/>
        <v>0</v>
      </c>
      <c r="K62" s="114">
        <f>'MPS(input_seperate)'!K62</f>
        <v>0</v>
      </c>
      <c r="L62" s="93">
        <f t="shared" si="2"/>
        <v>0</v>
      </c>
      <c r="M62" s="93">
        <f t="shared" si="3"/>
        <v>0</v>
      </c>
      <c r="N62" s="114">
        <f>'MPS(input_seperate)'!N62</f>
        <v>0</v>
      </c>
      <c r="O62" s="114">
        <f>'MPS(input_seperate)'!O62</f>
        <v>0</v>
      </c>
      <c r="P62" s="115">
        <f>'MPS(input_seperate)'!P62</f>
        <v>0</v>
      </c>
      <c r="Q62" s="114">
        <f>'MPS(input_seperate)'!Q62</f>
        <v>0</v>
      </c>
      <c r="R62" s="114">
        <f>'MPS(input_seperate)'!R62</f>
        <v>0</v>
      </c>
      <c r="S62" s="98" t="str">
        <f t="shared" si="4"/>
        <v>0.0</v>
      </c>
      <c r="U62" s="81"/>
    </row>
    <row r="63" spans="1:21" s="80" customFormat="1" x14ac:dyDescent="0.15">
      <c r="A63" s="143"/>
      <c r="B63" s="31"/>
      <c r="C63" s="31"/>
      <c r="D63" s="97">
        <v>0</v>
      </c>
      <c r="E63" s="102">
        <v>0</v>
      </c>
      <c r="F63" s="121">
        <v>0</v>
      </c>
      <c r="G63" s="101">
        <v>0</v>
      </c>
      <c r="H63" s="101">
        <v>0</v>
      </c>
      <c r="I63" s="96" t="str">
        <f t="shared" si="5"/>
        <v>0</v>
      </c>
      <c r="J63" s="96" t="str">
        <f t="shared" si="1"/>
        <v>0</v>
      </c>
      <c r="K63" s="114">
        <f>'MPS(input_seperate)'!K63</f>
        <v>0</v>
      </c>
      <c r="L63" s="93">
        <f t="shared" si="2"/>
        <v>0</v>
      </c>
      <c r="M63" s="93">
        <f t="shared" si="3"/>
        <v>0</v>
      </c>
      <c r="N63" s="114">
        <f>'MPS(input_seperate)'!N63</f>
        <v>0</v>
      </c>
      <c r="O63" s="114">
        <f>'MPS(input_seperate)'!O63</f>
        <v>0</v>
      </c>
      <c r="P63" s="115">
        <f>'MPS(input_seperate)'!P63</f>
        <v>0</v>
      </c>
      <c r="Q63" s="114">
        <f>'MPS(input_seperate)'!Q63</f>
        <v>0</v>
      </c>
      <c r="R63" s="114">
        <f>'MPS(input_seperate)'!R63</f>
        <v>0</v>
      </c>
      <c r="S63" s="98" t="str">
        <f t="shared" si="4"/>
        <v>0.0</v>
      </c>
      <c r="U63" s="81"/>
    </row>
    <row r="64" spans="1:21" s="80" customFormat="1" x14ac:dyDescent="0.15">
      <c r="A64" s="143"/>
      <c r="B64" s="31"/>
      <c r="C64" s="31"/>
      <c r="D64" s="97">
        <v>0</v>
      </c>
      <c r="E64" s="102">
        <v>0</v>
      </c>
      <c r="F64" s="121">
        <v>0</v>
      </c>
      <c r="G64" s="101">
        <v>0</v>
      </c>
      <c r="H64" s="101">
        <v>0</v>
      </c>
      <c r="I64" s="96" t="str">
        <f t="shared" si="5"/>
        <v>0</v>
      </c>
      <c r="J64" s="96" t="str">
        <f t="shared" si="1"/>
        <v>0</v>
      </c>
      <c r="K64" s="114">
        <f>'MPS(input_seperate)'!K64</f>
        <v>0</v>
      </c>
      <c r="L64" s="93">
        <f t="shared" si="2"/>
        <v>0</v>
      </c>
      <c r="M64" s="93">
        <f t="shared" si="3"/>
        <v>0</v>
      </c>
      <c r="N64" s="114">
        <f>'MPS(input_seperate)'!N64</f>
        <v>0</v>
      </c>
      <c r="O64" s="114">
        <f>'MPS(input_seperate)'!O64</f>
        <v>0</v>
      </c>
      <c r="P64" s="115">
        <f>'MPS(input_seperate)'!P64</f>
        <v>0</v>
      </c>
      <c r="Q64" s="114">
        <f>'MPS(input_seperate)'!Q64</f>
        <v>0</v>
      </c>
      <c r="R64" s="114">
        <f>'MPS(input_seperate)'!R64</f>
        <v>0</v>
      </c>
      <c r="S64" s="98" t="str">
        <f t="shared" si="4"/>
        <v>0.0</v>
      </c>
      <c r="U64" s="81"/>
    </row>
    <row r="65" spans="1:21" s="80" customFormat="1" x14ac:dyDescent="0.15">
      <c r="A65" s="143"/>
      <c r="B65" s="31"/>
      <c r="C65" s="31"/>
      <c r="D65" s="97">
        <v>0</v>
      </c>
      <c r="E65" s="102">
        <v>0</v>
      </c>
      <c r="F65" s="121">
        <v>0</v>
      </c>
      <c r="G65" s="101">
        <v>0</v>
      </c>
      <c r="H65" s="101">
        <v>0</v>
      </c>
      <c r="I65" s="96" t="str">
        <f t="shared" si="5"/>
        <v>0</v>
      </c>
      <c r="J65" s="96" t="str">
        <f t="shared" si="1"/>
        <v>0</v>
      </c>
      <c r="K65" s="114">
        <f>'MPS(input_seperate)'!K65</f>
        <v>0</v>
      </c>
      <c r="L65" s="93">
        <f t="shared" si="2"/>
        <v>0</v>
      </c>
      <c r="M65" s="93">
        <f t="shared" si="3"/>
        <v>0</v>
      </c>
      <c r="N65" s="114">
        <f>'MPS(input_seperate)'!N65</f>
        <v>0</v>
      </c>
      <c r="O65" s="114">
        <f>'MPS(input_seperate)'!O65</f>
        <v>0</v>
      </c>
      <c r="P65" s="115">
        <f>'MPS(input_seperate)'!P65</f>
        <v>0</v>
      </c>
      <c r="Q65" s="114">
        <f>'MPS(input_seperate)'!Q65</f>
        <v>0</v>
      </c>
      <c r="R65" s="114">
        <f>'MPS(input_seperate)'!R65</f>
        <v>0</v>
      </c>
      <c r="S65" s="98" t="str">
        <f t="shared" si="4"/>
        <v>0.0</v>
      </c>
      <c r="U65" s="81"/>
    </row>
    <row r="66" spans="1:21" s="80" customFormat="1" x14ac:dyDescent="0.15">
      <c r="A66" s="143"/>
      <c r="B66" s="31"/>
      <c r="C66" s="31"/>
      <c r="D66" s="97">
        <v>0</v>
      </c>
      <c r="E66" s="102">
        <v>0</v>
      </c>
      <c r="F66" s="121">
        <v>0</v>
      </c>
      <c r="G66" s="101">
        <v>0</v>
      </c>
      <c r="H66" s="101">
        <v>0</v>
      </c>
      <c r="I66" s="96" t="str">
        <f t="shared" si="5"/>
        <v>0</v>
      </c>
      <c r="J66" s="96" t="str">
        <f t="shared" si="1"/>
        <v>0</v>
      </c>
      <c r="K66" s="114">
        <f>'MPS(input_seperate)'!K66</f>
        <v>0</v>
      </c>
      <c r="L66" s="93">
        <f t="shared" si="2"/>
        <v>0</v>
      </c>
      <c r="M66" s="93">
        <f t="shared" si="3"/>
        <v>0</v>
      </c>
      <c r="N66" s="114">
        <f>'MPS(input_seperate)'!N66</f>
        <v>0</v>
      </c>
      <c r="O66" s="114">
        <f>'MPS(input_seperate)'!O66</f>
        <v>0</v>
      </c>
      <c r="P66" s="115">
        <f>'MPS(input_seperate)'!P66</f>
        <v>0</v>
      </c>
      <c r="Q66" s="114">
        <f>'MPS(input_seperate)'!Q66</f>
        <v>0</v>
      </c>
      <c r="R66" s="114">
        <f>'MPS(input_seperate)'!R66</f>
        <v>0</v>
      </c>
      <c r="S66" s="98" t="str">
        <f t="shared" si="4"/>
        <v>0.0</v>
      </c>
      <c r="U66" s="81"/>
    </row>
    <row r="67" spans="1:21" s="80" customFormat="1" ht="15" x14ac:dyDescent="0.15">
      <c r="A67" s="144"/>
      <c r="B67" s="116" t="s">
        <v>65</v>
      </c>
      <c r="C67" s="117" t="s">
        <v>66</v>
      </c>
      <c r="D67" s="117" t="s">
        <v>66</v>
      </c>
      <c r="E67" s="117" t="s">
        <v>66</v>
      </c>
      <c r="F67" s="122" t="s">
        <v>66</v>
      </c>
      <c r="G67" s="117" t="s">
        <v>66</v>
      </c>
      <c r="H67" s="117" t="s">
        <v>66</v>
      </c>
      <c r="I67" s="117" t="s">
        <v>66</v>
      </c>
      <c r="J67" s="117" t="s">
        <v>79</v>
      </c>
      <c r="K67" s="117" t="s">
        <v>66</v>
      </c>
      <c r="L67" s="117" t="s">
        <v>66</v>
      </c>
      <c r="M67" s="117" t="s">
        <v>66</v>
      </c>
      <c r="N67" s="117" t="s">
        <v>66</v>
      </c>
      <c r="O67" s="117" t="s">
        <v>66</v>
      </c>
      <c r="P67" s="117" t="s">
        <v>66</v>
      </c>
      <c r="Q67" s="117" t="s">
        <v>66</v>
      </c>
      <c r="R67" s="117" t="s">
        <v>66</v>
      </c>
      <c r="S67" s="118">
        <f>SUMIF(S7:S66,"&gt;0",S7:S66)</f>
        <v>0</v>
      </c>
      <c r="U67" s="81"/>
    </row>
    <row r="68" spans="1:21" s="80" customFormat="1" x14ac:dyDescent="0.15">
      <c r="P68" s="81"/>
    </row>
    <row r="69" spans="1:21" s="80" customFormat="1" ht="15" x14ac:dyDescent="0.15">
      <c r="A69" s="79" t="s">
        <v>67</v>
      </c>
      <c r="P69" s="81"/>
    </row>
    <row r="70" spans="1:21" s="80" customFormat="1" ht="55.15" customHeight="1" x14ac:dyDescent="0.15">
      <c r="A70" s="82"/>
      <c r="B70" s="94" t="s">
        <v>68</v>
      </c>
      <c r="C70" s="145" t="s">
        <v>211</v>
      </c>
      <c r="D70" s="146"/>
      <c r="E70" s="146"/>
      <c r="F70" s="147"/>
      <c r="G70" s="145" t="s">
        <v>212</v>
      </c>
      <c r="H70" s="146"/>
      <c r="I70" s="146"/>
      <c r="J70" s="146"/>
      <c r="K70" s="146"/>
      <c r="L70" s="146"/>
      <c r="M70" s="147"/>
      <c r="N70" s="94" t="s">
        <v>213</v>
      </c>
    </row>
    <row r="71" spans="1:21" s="80" customFormat="1" ht="18.75" x14ac:dyDescent="0.15">
      <c r="A71" s="85" t="s">
        <v>69</v>
      </c>
      <c r="B71" s="86" t="s">
        <v>70</v>
      </c>
      <c r="C71" s="119" t="s">
        <v>226</v>
      </c>
      <c r="D71" s="37" t="s">
        <v>106</v>
      </c>
      <c r="E71" s="36" t="s">
        <v>107</v>
      </c>
      <c r="F71" s="36" t="s">
        <v>108</v>
      </c>
      <c r="G71" s="37" t="s">
        <v>110</v>
      </c>
      <c r="H71" s="37" t="s">
        <v>110</v>
      </c>
      <c r="I71" s="37" t="s">
        <v>110</v>
      </c>
      <c r="J71" s="37" t="s">
        <v>110</v>
      </c>
      <c r="K71" s="37" t="s">
        <v>111</v>
      </c>
      <c r="L71" s="37" t="s">
        <v>112</v>
      </c>
      <c r="M71" s="37" t="s">
        <v>113</v>
      </c>
      <c r="N71" s="87" t="s">
        <v>230</v>
      </c>
    </row>
    <row r="72" spans="1:21" s="80" customFormat="1" ht="306" customHeight="1" x14ac:dyDescent="0.15">
      <c r="A72" s="85" t="s">
        <v>71</v>
      </c>
      <c r="B72" s="88" t="s">
        <v>72</v>
      </c>
      <c r="C72" s="120" t="s">
        <v>227</v>
      </c>
      <c r="D72" s="38" t="s">
        <v>114</v>
      </c>
      <c r="E72" s="38" t="s">
        <v>115</v>
      </c>
      <c r="F72" s="38" t="s">
        <v>116</v>
      </c>
      <c r="G72" s="89" t="s">
        <v>128</v>
      </c>
      <c r="H72" s="39" t="s">
        <v>118</v>
      </c>
      <c r="I72" s="39" t="s">
        <v>119</v>
      </c>
      <c r="J72" s="39" t="s">
        <v>186</v>
      </c>
      <c r="K72" s="38" t="s">
        <v>129</v>
      </c>
      <c r="L72" s="38" t="s">
        <v>130</v>
      </c>
      <c r="M72" s="38" t="s">
        <v>131</v>
      </c>
      <c r="N72" s="91" t="s">
        <v>231</v>
      </c>
    </row>
    <row r="73" spans="1:21" s="80" customFormat="1" ht="27.6" customHeight="1" x14ac:dyDescent="0.15">
      <c r="A73" s="85" t="s">
        <v>73</v>
      </c>
      <c r="B73" s="92" t="s">
        <v>66</v>
      </c>
      <c r="C73" s="123" t="s">
        <v>74</v>
      </c>
      <c r="D73" s="37" t="s">
        <v>43</v>
      </c>
      <c r="E73" s="36" t="s">
        <v>99</v>
      </c>
      <c r="F73" s="37" t="s">
        <v>86</v>
      </c>
      <c r="G73" s="36" t="s">
        <v>132</v>
      </c>
      <c r="H73" s="36" t="s">
        <v>132</v>
      </c>
      <c r="I73" s="36" t="s">
        <v>132</v>
      </c>
      <c r="J73" s="36" t="s">
        <v>132</v>
      </c>
      <c r="K73" s="40" t="s">
        <v>96</v>
      </c>
      <c r="L73" s="40" t="s">
        <v>100</v>
      </c>
      <c r="M73" s="40" t="s">
        <v>134</v>
      </c>
      <c r="N73" s="92" t="s">
        <v>135</v>
      </c>
    </row>
    <row r="74" spans="1:21" s="80" customFormat="1" ht="13.9" customHeight="1" x14ac:dyDescent="0.15">
      <c r="A74" s="142" t="s">
        <v>214</v>
      </c>
      <c r="B74" s="31"/>
      <c r="C74" s="124">
        <v>0</v>
      </c>
      <c r="D74" s="101">
        <v>0</v>
      </c>
      <c r="E74" s="101">
        <v>0</v>
      </c>
      <c r="F74" s="101">
        <v>0</v>
      </c>
      <c r="G74" s="114">
        <f>'MPS(input_seperate)'!G74</f>
        <v>0</v>
      </c>
      <c r="H74" s="93">
        <f>IFERROR(3.6*100/K74*M74,0)</f>
        <v>0</v>
      </c>
      <c r="I74" s="93">
        <f>IFERROR(E74*L74*M74/F74,0)</f>
        <v>0</v>
      </c>
      <c r="J74" s="114">
        <f>'MPS(input_seperate)'!J74</f>
        <v>0</v>
      </c>
      <c r="K74" s="115">
        <f>'MPS(input_seperate)'!K74</f>
        <v>0</v>
      </c>
      <c r="L74" s="114">
        <f>'MPS(input_seperate)'!L74</f>
        <v>0</v>
      </c>
      <c r="M74" s="114">
        <f>'MPS(input_seperate)'!M74</f>
        <v>0</v>
      </c>
      <c r="N74" s="103" t="str">
        <f>IFERROR(C74*SMALL(G7:J7,COUNTIF(G7:J7,0)+1),"0.0")</f>
        <v>0.0</v>
      </c>
    </row>
    <row r="75" spans="1:21" s="80" customFormat="1" x14ac:dyDescent="0.15">
      <c r="A75" s="143"/>
      <c r="B75" s="31"/>
      <c r="C75" s="124">
        <v>0</v>
      </c>
      <c r="D75" s="101">
        <v>0</v>
      </c>
      <c r="E75" s="101">
        <v>0</v>
      </c>
      <c r="F75" s="101">
        <v>0</v>
      </c>
      <c r="G75" s="114">
        <f>'MPS(input_seperate)'!G75</f>
        <v>0</v>
      </c>
      <c r="H75" s="93">
        <f t="shared" ref="H75:H93" si="6">IFERROR(3.6*100/K75*M75,0)</f>
        <v>0</v>
      </c>
      <c r="I75" s="93">
        <f t="shared" ref="I75:I93" si="7">IFERROR(E75*L75*M75/F75,0)</f>
        <v>0</v>
      </c>
      <c r="J75" s="114">
        <f>'MPS(input_seperate)'!J75</f>
        <v>0</v>
      </c>
      <c r="K75" s="115">
        <f>'MPS(input_seperate)'!K75</f>
        <v>0</v>
      </c>
      <c r="L75" s="114">
        <f>'MPS(input_seperate)'!L75</f>
        <v>0</v>
      </c>
      <c r="M75" s="114">
        <f>'MPS(input_seperate)'!M75</f>
        <v>0</v>
      </c>
      <c r="N75" s="103" t="str">
        <f t="shared" ref="N75:N93" si="8">IFERROR(C75*SMALL(G8:J8,COUNTIF(G8:J8,0)+1),"0.0")</f>
        <v>0.0</v>
      </c>
    </row>
    <row r="76" spans="1:21" s="80" customFormat="1" x14ac:dyDescent="0.15">
      <c r="A76" s="143"/>
      <c r="B76" s="31"/>
      <c r="C76" s="124">
        <v>0</v>
      </c>
      <c r="D76" s="101">
        <v>0</v>
      </c>
      <c r="E76" s="101">
        <v>0</v>
      </c>
      <c r="F76" s="101">
        <v>0</v>
      </c>
      <c r="G76" s="114">
        <f>'MPS(input_seperate)'!G76</f>
        <v>0</v>
      </c>
      <c r="H76" s="93">
        <f t="shared" si="6"/>
        <v>0</v>
      </c>
      <c r="I76" s="93">
        <f t="shared" si="7"/>
        <v>0</v>
      </c>
      <c r="J76" s="114">
        <f>'MPS(input_seperate)'!J76</f>
        <v>0</v>
      </c>
      <c r="K76" s="115">
        <f>'MPS(input_seperate)'!K76</f>
        <v>0</v>
      </c>
      <c r="L76" s="114">
        <f>'MPS(input_seperate)'!L76</f>
        <v>0</v>
      </c>
      <c r="M76" s="114">
        <f>'MPS(input_seperate)'!M76</f>
        <v>0</v>
      </c>
      <c r="N76" s="103" t="str">
        <f t="shared" si="8"/>
        <v>0.0</v>
      </c>
    </row>
    <row r="77" spans="1:21" s="80" customFormat="1" x14ac:dyDescent="0.15">
      <c r="A77" s="143"/>
      <c r="B77" s="31"/>
      <c r="C77" s="124">
        <v>0</v>
      </c>
      <c r="D77" s="101">
        <v>0</v>
      </c>
      <c r="E77" s="101">
        <v>0</v>
      </c>
      <c r="F77" s="101">
        <v>0</v>
      </c>
      <c r="G77" s="114">
        <f>'MPS(input_seperate)'!G77</f>
        <v>0</v>
      </c>
      <c r="H77" s="93">
        <f t="shared" si="6"/>
        <v>0</v>
      </c>
      <c r="I77" s="93">
        <f t="shared" si="7"/>
        <v>0</v>
      </c>
      <c r="J77" s="114">
        <f>'MPS(input_seperate)'!J77</f>
        <v>0</v>
      </c>
      <c r="K77" s="115">
        <f>'MPS(input_seperate)'!K77</f>
        <v>0</v>
      </c>
      <c r="L77" s="114">
        <f>'MPS(input_seperate)'!L77</f>
        <v>0</v>
      </c>
      <c r="M77" s="114">
        <f>'MPS(input_seperate)'!M77</f>
        <v>0</v>
      </c>
      <c r="N77" s="103" t="str">
        <f t="shared" si="8"/>
        <v>0.0</v>
      </c>
    </row>
    <row r="78" spans="1:21" s="80" customFormat="1" x14ac:dyDescent="0.15">
      <c r="A78" s="143"/>
      <c r="B78" s="31"/>
      <c r="C78" s="124">
        <v>0</v>
      </c>
      <c r="D78" s="101">
        <v>0</v>
      </c>
      <c r="E78" s="101">
        <v>0</v>
      </c>
      <c r="F78" s="101">
        <v>0</v>
      </c>
      <c r="G78" s="114">
        <f>'MPS(input_seperate)'!G78</f>
        <v>0</v>
      </c>
      <c r="H78" s="93">
        <f t="shared" si="6"/>
        <v>0</v>
      </c>
      <c r="I78" s="93">
        <f t="shared" si="7"/>
        <v>0</v>
      </c>
      <c r="J78" s="114">
        <f>'MPS(input_seperate)'!J78</f>
        <v>0</v>
      </c>
      <c r="K78" s="115">
        <f>'MPS(input_seperate)'!K78</f>
        <v>0</v>
      </c>
      <c r="L78" s="114">
        <f>'MPS(input_seperate)'!L78</f>
        <v>0</v>
      </c>
      <c r="M78" s="114">
        <f>'MPS(input_seperate)'!M78</f>
        <v>0</v>
      </c>
      <c r="N78" s="103" t="str">
        <f t="shared" si="8"/>
        <v>0.0</v>
      </c>
    </row>
    <row r="79" spans="1:21" s="80" customFormat="1" x14ac:dyDescent="0.15">
      <c r="A79" s="143"/>
      <c r="B79" s="31"/>
      <c r="C79" s="124">
        <v>0</v>
      </c>
      <c r="D79" s="101">
        <v>0</v>
      </c>
      <c r="E79" s="101">
        <v>0</v>
      </c>
      <c r="F79" s="101">
        <v>0</v>
      </c>
      <c r="G79" s="114">
        <f>'MPS(input_seperate)'!G79</f>
        <v>0</v>
      </c>
      <c r="H79" s="93">
        <f t="shared" si="6"/>
        <v>0</v>
      </c>
      <c r="I79" s="93">
        <f t="shared" si="7"/>
        <v>0</v>
      </c>
      <c r="J79" s="114">
        <f>'MPS(input_seperate)'!J79</f>
        <v>0</v>
      </c>
      <c r="K79" s="115">
        <f>'MPS(input_seperate)'!K79</f>
        <v>0</v>
      </c>
      <c r="L79" s="114">
        <f>'MPS(input_seperate)'!L79</f>
        <v>0</v>
      </c>
      <c r="M79" s="114">
        <f>'MPS(input_seperate)'!M79</f>
        <v>0</v>
      </c>
      <c r="N79" s="103" t="str">
        <f t="shared" si="8"/>
        <v>0.0</v>
      </c>
    </row>
    <row r="80" spans="1:21" s="80" customFormat="1" x14ac:dyDescent="0.15">
      <c r="A80" s="143"/>
      <c r="B80" s="31"/>
      <c r="C80" s="124">
        <v>0</v>
      </c>
      <c r="D80" s="101">
        <v>0</v>
      </c>
      <c r="E80" s="101">
        <v>0</v>
      </c>
      <c r="F80" s="101">
        <v>0</v>
      </c>
      <c r="G80" s="114">
        <f>'MPS(input_seperate)'!G80</f>
        <v>0</v>
      </c>
      <c r="H80" s="93">
        <f t="shared" si="6"/>
        <v>0</v>
      </c>
      <c r="I80" s="93">
        <f t="shared" si="7"/>
        <v>0</v>
      </c>
      <c r="J80" s="114">
        <f>'MPS(input_seperate)'!J80</f>
        <v>0</v>
      </c>
      <c r="K80" s="115">
        <f>'MPS(input_seperate)'!K80</f>
        <v>0</v>
      </c>
      <c r="L80" s="114">
        <f>'MPS(input_seperate)'!L80</f>
        <v>0</v>
      </c>
      <c r="M80" s="114">
        <f>'MPS(input_seperate)'!M80</f>
        <v>0</v>
      </c>
      <c r="N80" s="103" t="str">
        <f t="shared" si="8"/>
        <v>0.0</v>
      </c>
    </row>
    <row r="81" spans="1:14" s="80" customFormat="1" x14ac:dyDescent="0.15">
      <c r="A81" s="143"/>
      <c r="B81" s="31"/>
      <c r="C81" s="124">
        <v>0</v>
      </c>
      <c r="D81" s="101">
        <v>0</v>
      </c>
      <c r="E81" s="101">
        <v>0</v>
      </c>
      <c r="F81" s="101">
        <v>0</v>
      </c>
      <c r="G81" s="114">
        <f>'MPS(input_seperate)'!G81</f>
        <v>0</v>
      </c>
      <c r="H81" s="93">
        <f t="shared" si="6"/>
        <v>0</v>
      </c>
      <c r="I81" s="93">
        <f t="shared" si="7"/>
        <v>0</v>
      </c>
      <c r="J81" s="114">
        <f>'MPS(input_seperate)'!J81</f>
        <v>0</v>
      </c>
      <c r="K81" s="115">
        <f>'MPS(input_seperate)'!K81</f>
        <v>0</v>
      </c>
      <c r="L81" s="114">
        <f>'MPS(input_seperate)'!L81</f>
        <v>0</v>
      </c>
      <c r="M81" s="114">
        <f>'MPS(input_seperate)'!M81</f>
        <v>0</v>
      </c>
      <c r="N81" s="103" t="str">
        <f t="shared" si="8"/>
        <v>0.0</v>
      </c>
    </row>
    <row r="82" spans="1:14" s="80" customFormat="1" x14ac:dyDescent="0.15">
      <c r="A82" s="143"/>
      <c r="B82" s="31"/>
      <c r="C82" s="124">
        <v>0</v>
      </c>
      <c r="D82" s="101">
        <v>0</v>
      </c>
      <c r="E82" s="101">
        <v>0</v>
      </c>
      <c r="F82" s="101">
        <v>0</v>
      </c>
      <c r="G82" s="114">
        <f>'MPS(input_seperate)'!G82</f>
        <v>0</v>
      </c>
      <c r="H82" s="93">
        <f t="shared" si="6"/>
        <v>0</v>
      </c>
      <c r="I82" s="93">
        <f t="shared" si="7"/>
        <v>0</v>
      </c>
      <c r="J82" s="114">
        <f>'MPS(input_seperate)'!J82</f>
        <v>0</v>
      </c>
      <c r="K82" s="115">
        <f>'MPS(input_seperate)'!K82</f>
        <v>0</v>
      </c>
      <c r="L82" s="114">
        <f>'MPS(input_seperate)'!L82</f>
        <v>0</v>
      </c>
      <c r="M82" s="114">
        <f>'MPS(input_seperate)'!M82</f>
        <v>0</v>
      </c>
      <c r="N82" s="103" t="str">
        <f t="shared" si="8"/>
        <v>0.0</v>
      </c>
    </row>
    <row r="83" spans="1:14" s="80" customFormat="1" x14ac:dyDescent="0.15">
      <c r="A83" s="143"/>
      <c r="B83" s="31"/>
      <c r="C83" s="124">
        <v>0</v>
      </c>
      <c r="D83" s="101">
        <v>0</v>
      </c>
      <c r="E83" s="101">
        <v>0</v>
      </c>
      <c r="F83" s="101">
        <v>0</v>
      </c>
      <c r="G83" s="114">
        <f>'MPS(input_seperate)'!G83</f>
        <v>0</v>
      </c>
      <c r="H83" s="93">
        <f t="shared" si="6"/>
        <v>0</v>
      </c>
      <c r="I83" s="93">
        <f t="shared" si="7"/>
        <v>0</v>
      </c>
      <c r="J83" s="114">
        <f>'MPS(input_seperate)'!J83</f>
        <v>0</v>
      </c>
      <c r="K83" s="115">
        <f>'MPS(input_seperate)'!K83</f>
        <v>0</v>
      </c>
      <c r="L83" s="114">
        <f>'MPS(input_seperate)'!L83</f>
        <v>0</v>
      </c>
      <c r="M83" s="114">
        <f>'MPS(input_seperate)'!M83</f>
        <v>0</v>
      </c>
      <c r="N83" s="103" t="str">
        <f t="shared" si="8"/>
        <v>0.0</v>
      </c>
    </row>
    <row r="84" spans="1:14" s="80" customFormat="1" x14ac:dyDescent="0.15">
      <c r="A84" s="143"/>
      <c r="B84" s="31"/>
      <c r="C84" s="124">
        <v>0</v>
      </c>
      <c r="D84" s="101">
        <v>0</v>
      </c>
      <c r="E84" s="101">
        <v>0</v>
      </c>
      <c r="F84" s="101">
        <v>0</v>
      </c>
      <c r="G84" s="114">
        <f>'MPS(input_seperate)'!G84</f>
        <v>0</v>
      </c>
      <c r="H84" s="93">
        <f t="shared" si="6"/>
        <v>0</v>
      </c>
      <c r="I84" s="93">
        <f t="shared" si="7"/>
        <v>0</v>
      </c>
      <c r="J84" s="114">
        <f>'MPS(input_seperate)'!J84</f>
        <v>0</v>
      </c>
      <c r="K84" s="115">
        <f>'MPS(input_seperate)'!K84</f>
        <v>0</v>
      </c>
      <c r="L84" s="114">
        <f>'MPS(input_seperate)'!L84</f>
        <v>0</v>
      </c>
      <c r="M84" s="114">
        <f>'MPS(input_seperate)'!M84</f>
        <v>0</v>
      </c>
      <c r="N84" s="103" t="str">
        <f t="shared" si="8"/>
        <v>0.0</v>
      </c>
    </row>
    <row r="85" spans="1:14" s="80" customFormat="1" x14ac:dyDescent="0.15">
      <c r="A85" s="143"/>
      <c r="B85" s="31"/>
      <c r="C85" s="124">
        <v>0</v>
      </c>
      <c r="D85" s="101">
        <v>0</v>
      </c>
      <c r="E85" s="101">
        <v>0</v>
      </c>
      <c r="F85" s="101">
        <v>0</v>
      </c>
      <c r="G85" s="114">
        <f>'MPS(input_seperate)'!G85</f>
        <v>0</v>
      </c>
      <c r="H85" s="93">
        <f t="shared" si="6"/>
        <v>0</v>
      </c>
      <c r="I85" s="93">
        <f t="shared" si="7"/>
        <v>0</v>
      </c>
      <c r="J85" s="114">
        <f>'MPS(input_seperate)'!J85</f>
        <v>0</v>
      </c>
      <c r="K85" s="115">
        <f>'MPS(input_seperate)'!K85</f>
        <v>0</v>
      </c>
      <c r="L85" s="114">
        <f>'MPS(input_seperate)'!L85</f>
        <v>0</v>
      </c>
      <c r="M85" s="114">
        <f>'MPS(input_seperate)'!M85</f>
        <v>0</v>
      </c>
      <c r="N85" s="103" t="str">
        <f t="shared" si="8"/>
        <v>0.0</v>
      </c>
    </row>
    <row r="86" spans="1:14" s="80" customFormat="1" x14ac:dyDescent="0.15">
      <c r="A86" s="143"/>
      <c r="B86" s="31"/>
      <c r="C86" s="124">
        <v>0</v>
      </c>
      <c r="D86" s="101">
        <v>0</v>
      </c>
      <c r="E86" s="101">
        <v>0</v>
      </c>
      <c r="F86" s="101">
        <v>0</v>
      </c>
      <c r="G86" s="114">
        <f>'MPS(input_seperate)'!G86</f>
        <v>0</v>
      </c>
      <c r="H86" s="93">
        <f t="shared" si="6"/>
        <v>0</v>
      </c>
      <c r="I86" s="93">
        <f t="shared" si="7"/>
        <v>0</v>
      </c>
      <c r="J86" s="114">
        <f>'MPS(input_seperate)'!J86</f>
        <v>0</v>
      </c>
      <c r="K86" s="115">
        <f>'MPS(input_seperate)'!K86</f>
        <v>0</v>
      </c>
      <c r="L86" s="114">
        <f>'MPS(input_seperate)'!L86</f>
        <v>0</v>
      </c>
      <c r="M86" s="114">
        <f>'MPS(input_seperate)'!M86</f>
        <v>0</v>
      </c>
      <c r="N86" s="103" t="str">
        <f t="shared" si="8"/>
        <v>0.0</v>
      </c>
    </row>
    <row r="87" spans="1:14" s="80" customFormat="1" x14ac:dyDescent="0.15">
      <c r="A87" s="143"/>
      <c r="B87" s="31"/>
      <c r="C87" s="124">
        <v>0</v>
      </c>
      <c r="D87" s="101">
        <v>0</v>
      </c>
      <c r="E87" s="101">
        <v>0</v>
      </c>
      <c r="F87" s="101">
        <v>0</v>
      </c>
      <c r="G87" s="114">
        <f>'MPS(input_seperate)'!G87</f>
        <v>0</v>
      </c>
      <c r="H87" s="93">
        <f t="shared" si="6"/>
        <v>0</v>
      </c>
      <c r="I87" s="93">
        <f t="shared" si="7"/>
        <v>0</v>
      </c>
      <c r="J87" s="114">
        <f>'MPS(input_seperate)'!J87</f>
        <v>0</v>
      </c>
      <c r="K87" s="115">
        <f>'MPS(input_seperate)'!K87</f>
        <v>0</v>
      </c>
      <c r="L87" s="114">
        <f>'MPS(input_seperate)'!L87</f>
        <v>0</v>
      </c>
      <c r="M87" s="114">
        <f>'MPS(input_seperate)'!M87</f>
        <v>0</v>
      </c>
      <c r="N87" s="103" t="str">
        <f t="shared" si="8"/>
        <v>0.0</v>
      </c>
    </row>
    <row r="88" spans="1:14" s="80" customFormat="1" x14ac:dyDescent="0.15">
      <c r="A88" s="143"/>
      <c r="B88" s="31"/>
      <c r="C88" s="124">
        <v>0</v>
      </c>
      <c r="D88" s="101">
        <v>0</v>
      </c>
      <c r="E88" s="101">
        <v>0</v>
      </c>
      <c r="F88" s="101">
        <v>0</v>
      </c>
      <c r="G88" s="114">
        <f>'MPS(input_seperate)'!G88</f>
        <v>0</v>
      </c>
      <c r="H88" s="93">
        <f t="shared" si="6"/>
        <v>0</v>
      </c>
      <c r="I88" s="93">
        <f t="shared" si="7"/>
        <v>0</v>
      </c>
      <c r="J88" s="114">
        <f>'MPS(input_seperate)'!J88</f>
        <v>0</v>
      </c>
      <c r="K88" s="115">
        <f>'MPS(input_seperate)'!K88</f>
        <v>0</v>
      </c>
      <c r="L88" s="114">
        <f>'MPS(input_seperate)'!L88</f>
        <v>0</v>
      </c>
      <c r="M88" s="114">
        <f>'MPS(input_seperate)'!M88</f>
        <v>0</v>
      </c>
      <c r="N88" s="103" t="str">
        <f t="shared" si="8"/>
        <v>0.0</v>
      </c>
    </row>
    <row r="89" spans="1:14" s="80" customFormat="1" x14ac:dyDescent="0.15">
      <c r="A89" s="143"/>
      <c r="B89" s="31"/>
      <c r="C89" s="124">
        <v>0</v>
      </c>
      <c r="D89" s="101">
        <v>0</v>
      </c>
      <c r="E89" s="101">
        <v>0</v>
      </c>
      <c r="F89" s="101">
        <v>0</v>
      </c>
      <c r="G89" s="114">
        <f>'MPS(input_seperate)'!G89</f>
        <v>0</v>
      </c>
      <c r="H89" s="93">
        <f t="shared" si="6"/>
        <v>0</v>
      </c>
      <c r="I89" s="93">
        <f t="shared" si="7"/>
        <v>0</v>
      </c>
      <c r="J89" s="114">
        <f>'MPS(input_seperate)'!J89</f>
        <v>0</v>
      </c>
      <c r="K89" s="115">
        <f>'MPS(input_seperate)'!K89</f>
        <v>0</v>
      </c>
      <c r="L89" s="114">
        <f>'MPS(input_seperate)'!L89</f>
        <v>0</v>
      </c>
      <c r="M89" s="114">
        <f>'MPS(input_seperate)'!M89</f>
        <v>0</v>
      </c>
      <c r="N89" s="103" t="str">
        <f t="shared" si="8"/>
        <v>0.0</v>
      </c>
    </row>
    <row r="90" spans="1:14" s="80" customFormat="1" x14ac:dyDescent="0.15">
      <c r="A90" s="143"/>
      <c r="B90" s="31"/>
      <c r="C90" s="124">
        <v>0</v>
      </c>
      <c r="D90" s="101">
        <v>0</v>
      </c>
      <c r="E90" s="101">
        <v>0</v>
      </c>
      <c r="F90" s="101">
        <v>0</v>
      </c>
      <c r="G90" s="114">
        <f>'MPS(input_seperate)'!G90</f>
        <v>0</v>
      </c>
      <c r="H90" s="93">
        <f t="shared" si="6"/>
        <v>0</v>
      </c>
      <c r="I90" s="93">
        <f t="shared" si="7"/>
        <v>0</v>
      </c>
      <c r="J90" s="114">
        <f>'MPS(input_seperate)'!J90</f>
        <v>0</v>
      </c>
      <c r="K90" s="115">
        <f>'MPS(input_seperate)'!K90</f>
        <v>0</v>
      </c>
      <c r="L90" s="114">
        <f>'MPS(input_seperate)'!L90</f>
        <v>0</v>
      </c>
      <c r="M90" s="114">
        <f>'MPS(input_seperate)'!M90</f>
        <v>0</v>
      </c>
      <c r="N90" s="103" t="str">
        <f t="shared" si="8"/>
        <v>0.0</v>
      </c>
    </row>
    <row r="91" spans="1:14" s="80" customFormat="1" x14ac:dyDescent="0.15">
      <c r="A91" s="143"/>
      <c r="B91" s="31"/>
      <c r="C91" s="124">
        <v>0</v>
      </c>
      <c r="D91" s="101">
        <v>0</v>
      </c>
      <c r="E91" s="101">
        <v>0</v>
      </c>
      <c r="F91" s="101">
        <v>0</v>
      </c>
      <c r="G91" s="114">
        <f>'MPS(input_seperate)'!G91</f>
        <v>0</v>
      </c>
      <c r="H91" s="93">
        <f t="shared" si="6"/>
        <v>0</v>
      </c>
      <c r="I91" s="93">
        <f t="shared" si="7"/>
        <v>0</v>
      </c>
      <c r="J91" s="114">
        <f>'MPS(input_seperate)'!J91</f>
        <v>0</v>
      </c>
      <c r="K91" s="115">
        <f>'MPS(input_seperate)'!K91</f>
        <v>0</v>
      </c>
      <c r="L91" s="114">
        <f>'MPS(input_seperate)'!L91</f>
        <v>0</v>
      </c>
      <c r="M91" s="114">
        <f>'MPS(input_seperate)'!M91</f>
        <v>0</v>
      </c>
      <c r="N91" s="103" t="str">
        <f t="shared" si="8"/>
        <v>0.0</v>
      </c>
    </row>
    <row r="92" spans="1:14" s="80" customFormat="1" x14ac:dyDescent="0.15">
      <c r="A92" s="143"/>
      <c r="B92" s="31"/>
      <c r="C92" s="124">
        <v>0</v>
      </c>
      <c r="D92" s="101">
        <v>0</v>
      </c>
      <c r="E92" s="101">
        <v>0</v>
      </c>
      <c r="F92" s="101">
        <v>0</v>
      </c>
      <c r="G92" s="114">
        <f>'MPS(input_seperate)'!G92</f>
        <v>0</v>
      </c>
      <c r="H92" s="93">
        <f t="shared" si="6"/>
        <v>0</v>
      </c>
      <c r="I92" s="93">
        <f t="shared" si="7"/>
        <v>0</v>
      </c>
      <c r="J92" s="114">
        <f>'MPS(input_seperate)'!J92</f>
        <v>0</v>
      </c>
      <c r="K92" s="115">
        <f>'MPS(input_seperate)'!K92</f>
        <v>0</v>
      </c>
      <c r="L92" s="114">
        <f>'MPS(input_seperate)'!L92</f>
        <v>0</v>
      </c>
      <c r="M92" s="114">
        <f>'MPS(input_seperate)'!M92</f>
        <v>0</v>
      </c>
      <c r="N92" s="103" t="str">
        <f t="shared" si="8"/>
        <v>0.0</v>
      </c>
    </row>
    <row r="93" spans="1:14" s="80" customFormat="1" x14ac:dyDescent="0.15">
      <c r="A93" s="143"/>
      <c r="B93" s="31"/>
      <c r="C93" s="124">
        <v>0</v>
      </c>
      <c r="D93" s="101">
        <v>0</v>
      </c>
      <c r="E93" s="101">
        <v>0</v>
      </c>
      <c r="F93" s="101">
        <v>0</v>
      </c>
      <c r="G93" s="114">
        <f>'MPS(input_seperate)'!G93</f>
        <v>0</v>
      </c>
      <c r="H93" s="93">
        <f t="shared" si="6"/>
        <v>0</v>
      </c>
      <c r="I93" s="93">
        <f t="shared" si="7"/>
        <v>0</v>
      </c>
      <c r="J93" s="114">
        <f>'MPS(input_seperate)'!J93</f>
        <v>0</v>
      </c>
      <c r="K93" s="115">
        <f>'MPS(input_seperate)'!K93</f>
        <v>0</v>
      </c>
      <c r="L93" s="114">
        <f>'MPS(input_seperate)'!L93</f>
        <v>0</v>
      </c>
      <c r="M93" s="114">
        <f>'MPS(input_seperate)'!M93</f>
        <v>0</v>
      </c>
      <c r="N93" s="103" t="str">
        <f t="shared" si="8"/>
        <v>0.0</v>
      </c>
    </row>
    <row r="94" spans="1:14" s="80" customFormat="1" ht="15" x14ac:dyDescent="0.15">
      <c r="A94" s="95"/>
      <c r="B94" s="116" t="s">
        <v>65</v>
      </c>
      <c r="C94" s="122" t="s">
        <v>66</v>
      </c>
      <c r="D94" s="117" t="s">
        <v>66</v>
      </c>
      <c r="E94" s="117" t="s">
        <v>66</v>
      </c>
      <c r="F94" s="117" t="s">
        <v>66</v>
      </c>
      <c r="G94" s="117" t="s">
        <v>66</v>
      </c>
      <c r="H94" s="117" t="s">
        <v>66</v>
      </c>
      <c r="I94" s="117" t="s">
        <v>66</v>
      </c>
      <c r="J94" s="117" t="s">
        <v>66</v>
      </c>
      <c r="K94" s="117" t="s">
        <v>66</v>
      </c>
      <c r="L94" s="117" t="s">
        <v>66</v>
      </c>
      <c r="M94" s="117" t="s">
        <v>66</v>
      </c>
      <c r="N94" s="118">
        <f>SUMIF(N74:N93,"&gt;0",N74:N93)</f>
        <v>0</v>
      </c>
    </row>
  </sheetData>
  <sheetProtection password="C6A3" sheet="1" objects="1" scenarios="1" formatCells="0" formatRows="0"/>
  <mergeCells count="7">
    <mergeCell ref="A74:A93"/>
    <mergeCell ref="B3:C3"/>
    <mergeCell ref="D3:H3"/>
    <mergeCell ref="I3:R3"/>
    <mergeCell ref="A7:A67"/>
    <mergeCell ref="C70:F70"/>
    <mergeCell ref="G70:M70"/>
  </mergeCells>
  <phoneticPr fontId="11"/>
  <pageMargins left="0.70866141732283472" right="0.70866141732283472" top="0.74803149606299213" bottom="0.74803149606299213" header="0.31496062992125984" footer="0.31496062992125984"/>
  <pageSetup paperSize="9" scale="41" fitToHeight="2" orientation="landscape" r:id="rId1"/>
  <rowBreaks count="1" manualBreakCount="1">
    <brk id="68" max="18" man="1"/>
  </rowBreaks>
  <ignoredErrors>
    <ignoredError sqref="N7:R6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0.625" style="1" customWidth="1"/>
    <col min="6" max="6" width="12.625" style="1" customWidth="1"/>
    <col min="7" max="8" width="11" style="1" customWidth="1"/>
    <col min="9" max="9" width="11.625" style="3" customWidth="1"/>
    <col min="10" max="16384" width="9" style="1"/>
  </cols>
  <sheetData>
    <row r="1" spans="1:11" ht="18" customHeight="1" x14ac:dyDescent="0.15">
      <c r="I1" s="6" t="str">
        <f>'MPS(input)'!K1</f>
        <v>Monitoring Spreadsheet: JCM_VN_AM009_ver01.1</v>
      </c>
    </row>
    <row r="2" spans="1:11" ht="18" customHeight="1" x14ac:dyDescent="0.15">
      <c r="I2" s="6" t="str">
        <f>'MPS(input)'!K2</f>
        <v>Reference Number:</v>
      </c>
    </row>
    <row r="3" spans="1:11" ht="27.75" customHeight="1" x14ac:dyDescent="0.15">
      <c r="A3" s="148" t="s">
        <v>200</v>
      </c>
      <c r="B3" s="148"/>
      <c r="C3" s="148"/>
      <c r="D3" s="148"/>
      <c r="E3" s="148"/>
      <c r="F3" s="148"/>
      <c r="G3" s="148"/>
      <c r="H3" s="148"/>
      <c r="I3" s="148"/>
    </row>
    <row r="4" spans="1:11" ht="11.25" customHeight="1" x14ac:dyDescent="0.15"/>
    <row r="5" spans="1:11" ht="18.75" customHeight="1" thickBot="1" x14ac:dyDescent="0.2">
      <c r="A5" s="21" t="s">
        <v>2</v>
      </c>
      <c r="B5" s="7"/>
      <c r="C5" s="7"/>
      <c r="D5" s="7"/>
      <c r="E5" s="8"/>
      <c r="F5" s="9" t="s">
        <v>6</v>
      </c>
      <c r="G5" s="57" t="s">
        <v>0</v>
      </c>
      <c r="H5" s="9" t="s">
        <v>1</v>
      </c>
      <c r="I5" s="10" t="s">
        <v>7</v>
      </c>
    </row>
    <row r="6" spans="1:11" ht="18.75" customHeight="1" thickBot="1" x14ac:dyDescent="0.2">
      <c r="A6" s="22"/>
      <c r="B6" s="11" t="s">
        <v>187</v>
      </c>
      <c r="C6" s="11"/>
      <c r="D6" s="11"/>
      <c r="E6" s="11"/>
      <c r="F6" s="54"/>
      <c r="G6" s="104">
        <f>G10-G13</f>
        <v>0</v>
      </c>
      <c r="H6" s="56" t="s">
        <v>188</v>
      </c>
      <c r="I6" s="13" t="s">
        <v>189</v>
      </c>
    </row>
    <row r="7" spans="1:11" ht="18.75" customHeight="1" x14ac:dyDescent="0.15">
      <c r="A7" s="21" t="s">
        <v>3</v>
      </c>
      <c r="B7" s="7"/>
      <c r="C7" s="7"/>
      <c r="D7" s="7"/>
      <c r="E7" s="8"/>
      <c r="F7" s="8"/>
      <c r="G7" s="58"/>
      <c r="H7" s="8"/>
      <c r="I7" s="9"/>
      <c r="J7" s="52"/>
      <c r="K7" s="52"/>
    </row>
    <row r="8" spans="1:11" ht="18.75" customHeight="1" x14ac:dyDescent="0.15">
      <c r="A8" s="23"/>
      <c r="B8" s="18" t="s">
        <v>77</v>
      </c>
      <c r="C8" s="19"/>
      <c r="D8" s="19"/>
      <c r="E8" s="20"/>
      <c r="F8" s="14"/>
      <c r="G8" s="15"/>
      <c r="H8" s="15"/>
      <c r="I8" s="16"/>
    </row>
    <row r="9" spans="1:11" ht="18.75" customHeight="1" thickBot="1" x14ac:dyDescent="0.2">
      <c r="A9" s="21" t="s">
        <v>4</v>
      </c>
      <c r="B9" s="8"/>
      <c r="C9" s="7"/>
      <c r="D9" s="9"/>
      <c r="E9" s="9"/>
      <c r="F9" s="9"/>
      <c r="G9" s="21"/>
      <c r="H9" s="8"/>
      <c r="I9" s="9"/>
    </row>
    <row r="10" spans="1:11" ht="18.75" customHeight="1" thickBot="1" x14ac:dyDescent="0.2">
      <c r="A10" s="23"/>
      <c r="B10" s="27" t="s">
        <v>190</v>
      </c>
      <c r="C10" s="11"/>
      <c r="D10" s="11"/>
      <c r="E10" s="11"/>
      <c r="F10" s="54"/>
      <c r="G10" s="104">
        <f>G11</f>
        <v>0</v>
      </c>
      <c r="H10" s="56" t="s">
        <v>188</v>
      </c>
      <c r="I10" s="16" t="s">
        <v>191</v>
      </c>
    </row>
    <row r="11" spans="1:11" ht="18.75" customHeight="1" x14ac:dyDescent="0.15">
      <c r="A11" s="23"/>
      <c r="B11" s="25"/>
      <c r="C11" s="28" t="s">
        <v>190</v>
      </c>
      <c r="D11" s="29"/>
      <c r="E11" s="30"/>
      <c r="F11" s="32" t="s">
        <v>76</v>
      </c>
      <c r="G11" s="105">
        <f>'MRS(input_seperate)'!S67</f>
        <v>0</v>
      </c>
      <c r="H11" s="12" t="s">
        <v>188</v>
      </c>
      <c r="I11" s="16" t="s">
        <v>191</v>
      </c>
    </row>
    <row r="12" spans="1:11" ht="18.75" customHeight="1" thickBot="1" x14ac:dyDescent="0.2">
      <c r="A12" s="21" t="s">
        <v>5</v>
      </c>
      <c r="B12" s="7"/>
      <c r="C12" s="7"/>
      <c r="D12" s="7"/>
      <c r="E12" s="8"/>
      <c r="F12" s="9"/>
      <c r="G12" s="21"/>
      <c r="H12" s="8"/>
      <c r="I12" s="9"/>
    </row>
    <row r="13" spans="1:11" ht="18.75" customHeight="1" thickBot="1" x14ac:dyDescent="0.2">
      <c r="A13" s="23"/>
      <c r="B13" s="24" t="s">
        <v>192</v>
      </c>
      <c r="C13" s="17"/>
      <c r="D13" s="17"/>
      <c r="E13" s="17"/>
      <c r="F13" s="55"/>
      <c r="G13" s="104">
        <f>G14</f>
        <v>0</v>
      </c>
      <c r="H13" s="56" t="s">
        <v>188</v>
      </c>
      <c r="I13" s="16" t="s">
        <v>193</v>
      </c>
    </row>
    <row r="14" spans="1:11" ht="18.75" customHeight="1" x14ac:dyDescent="0.15">
      <c r="A14" s="22"/>
      <c r="B14" s="26"/>
      <c r="C14" s="28" t="s">
        <v>192</v>
      </c>
      <c r="D14" s="29"/>
      <c r="E14" s="30"/>
      <c r="F14" s="32" t="s">
        <v>76</v>
      </c>
      <c r="G14" s="105">
        <f>'MRS(input_seperate)'!N94</f>
        <v>0</v>
      </c>
      <c r="H14" s="12" t="s">
        <v>188</v>
      </c>
      <c r="I14" s="16" t="s">
        <v>193</v>
      </c>
    </row>
    <row r="15" spans="1:11" x14ac:dyDescent="0.15">
      <c r="A15" s="2"/>
      <c r="B15" s="2"/>
      <c r="C15" s="2"/>
      <c r="D15" s="2"/>
      <c r="E15" s="2"/>
      <c r="F15" s="5"/>
      <c r="G15" s="4"/>
      <c r="H15" s="4"/>
      <c r="I15" s="53"/>
    </row>
    <row r="16" spans="1:11" x14ac:dyDescent="0.15">
      <c r="E16" s="4" t="s">
        <v>98</v>
      </c>
      <c r="F16" s="41"/>
      <c r="G16" s="41"/>
      <c r="H16" s="41"/>
    </row>
    <row r="17" spans="5:8" ht="31.9" customHeight="1" x14ac:dyDescent="0.15">
      <c r="E17" s="149" t="s">
        <v>136</v>
      </c>
      <c r="F17" s="150"/>
      <c r="G17" s="42">
        <v>0.8</v>
      </c>
      <c r="H17" s="43" t="s">
        <v>137</v>
      </c>
    </row>
    <row r="18" spans="5:8" ht="31.9" customHeight="1" x14ac:dyDescent="0.15">
      <c r="E18" s="149" t="s">
        <v>138</v>
      </c>
      <c r="F18" s="150"/>
      <c r="G18" s="44">
        <v>0.46</v>
      </c>
      <c r="H18" s="43" t="s">
        <v>137</v>
      </c>
    </row>
  </sheetData>
  <sheetProtection password="C6A3" sheet="1" objects="1" scenarios="1"/>
  <mergeCells count="3">
    <mergeCell ref="A3:I3"/>
    <mergeCell ref="E17:F17"/>
    <mergeCell ref="E18:F18"/>
  </mergeCells>
  <phoneticPr fontId="11"/>
  <pageMargins left="0.70866141732283472" right="0.70866141732283472" top="0.74803149606299213" bottom="0.74803149606299213" header="0.31496062992125984" footer="0.31496062992125984"/>
  <pageSetup paperSize="9" scale="79"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MPS(input_seperate)</vt:lpstr>
      <vt:lpstr>MPS(calc_process)</vt:lpstr>
      <vt:lpstr>MSS</vt:lpstr>
      <vt:lpstr>MRS(input)</vt:lpstr>
      <vt:lpstr>MRS(input_seperate)</vt:lpstr>
      <vt:lpstr>MRS(calc_process)</vt:lpstr>
      <vt:lpstr>'MPS(calc_process)'!Print_Area</vt:lpstr>
      <vt:lpstr>'MPS(input)'!Print_Area</vt:lpstr>
      <vt:lpstr>'MPS(input_seperate)'!Print_Area</vt:lpstr>
      <vt:lpstr>'MRS(calc_process)'!Print_Area</vt:lpstr>
      <vt:lpstr>'MRS(input)'!Print_Area</vt:lpstr>
      <vt:lpstr>'MRS(input_seperate)'!Print_Area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2017-10-13T07:38:45Z</cp:lastPrinted>
  <dcterms:created xsi:type="dcterms:W3CDTF">2012-01-13T02:28:29Z</dcterms:created>
  <dcterms:modified xsi:type="dcterms:W3CDTF">2018-08-16T04:03:50Z</dcterms:modified>
</cp:coreProperties>
</file>