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0" windowWidth="24240" windowHeight="12320"/>
  </bookViews>
  <sheets>
    <sheet name="PMS(input)" sheetId="1" r:id="rId1"/>
    <sheet name="PMS(input_separate)" sheetId="6" r:id="rId2"/>
    <sheet name="PMS(calc_process)" sheetId="2" r:id="rId3"/>
  </sheets>
  <definedNames>
    <definedName name="_xlnm.Print_Area" localSheetId="2">'PMS(calc_process)'!$A$1:$I$29</definedName>
    <definedName name="_xlnm.Print_Area" localSheetId="0">'PMS(input)'!$A$1:$K$23</definedName>
    <definedName name="Z_B2660EC6_48E8_44CA_972A_E2556BB968F0_.wvu.PrintArea" localSheetId="2" hidden="1">'PMS(calc_process)'!$A$2:$I$29</definedName>
    <definedName name="Z_B2660EC6_48E8_44CA_972A_E2556BB968F0_.wvu.PrintArea" localSheetId="0" hidden="1">'PMS(input)'!$A$2:$K$23</definedName>
    <definedName name="Z_D0CDC236_ABDA_4432_BA8D_8D1597712156_.wvu.PrintArea" localSheetId="2" hidden="1">'PMS(calc_process)'!$A$2:$I$29</definedName>
    <definedName name="Z_D0CDC236_ABDA_4432_BA8D_8D1597712156_.wvu.PrintArea" localSheetId="0" hidden="1">'PMS(input)'!$A$2:$K$23</definedName>
    <definedName name="Z_D273F3A6_8152_4679_92B0_E1E5F788BD2C_.wvu.PrintArea" localSheetId="2" hidden="1">'PMS(calc_process)'!$A$2:$I$29</definedName>
    <definedName name="Z_D273F3A6_8152_4679_92B0_E1E5F788BD2C_.wvu.PrintArea" localSheetId="0" hidden="1">'PMS(input)'!$A$2:$K$23</definedName>
  </definedNames>
  <calcPr calcId="145621"/>
</workbook>
</file>

<file path=xl/calcChain.xml><?xml version="1.0" encoding="utf-8"?>
<calcChain xmlns="http://schemas.openxmlformats.org/spreadsheetml/2006/main">
  <c r="G21" i="6" l="1"/>
  <c r="I21" i="6" s="1"/>
  <c r="G25" i="6"/>
  <c r="I25" i="6" s="1"/>
  <c r="D25" i="6"/>
  <c r="H25" i="6" s="1"/>
  <c r="D24" i="6"/>
  <c r="H24" i="6" s="1"/>
  <c r="D23" i="6"/>
  <c r="H23" i="6" s="1"/>
  <c r="D22" i="6"/>
  <c r="H22" i="6" s="1"/>
  <c r="D21" i="6"/>
  <c r="H21" i="6" s="1"/>
  <c r="D20" i="6"/>
  <c r="H20" i="6" s="1"/>
  <c r="D19" i="6"/>
  <c r="H19" i="6" s="1"/>
  <c r="D18" i="6"/>
  <c r="H18" i="6" s="1"/>
  <c r="D17" i="6"/>
  <c r="H17" i="6" s="1"/>
  <c r="D16" i="6"/>
  <c r="H16" i="6" s="1"/>
  <c r="D15" i="6"/>
  <c r="H15" i="6" s="1"/>
  <c r="D14" i="6"/>
  <c r="H14" i="6" s="1"/>
  <c r="D13" i="6"/>
  <c r="H13" i="6" s="1"/>
  <c r="D12" i="6"/>
  <c r="H12" i="6" s="1"/>
  <c r="D11" i="6"/>
  <c r="H11" i="6" s="1"/>
  <c r="D10" i="6"/>
  <c r="H10" i="6" s="1"/>
  <c r="D9" i="6"/>
  <c r="D8" i="6"/>
  <c r="H8" i="6" s="1"/>
  <c r="D7" i="6"/>
  <c r="D6" i="6"/>
  <c r="H6" i="6" s="1"/>
  <c r="G17" i="6" l="1"/>
  <c r="I17" i="6" s="1"/>
  <c r="G13" i="6"/>
  <c r="I13" i="6" s="1"/>
  <c r="H7" i="6"/>
  <c r="G7" i="6"/>
  <c r="H9" i="6"/>
  <c r="G9" i="6"/>
  <c r="G23" i="6"/>
  <c r="I23" i="6" s="1"/>
  <c r="G19" i="6"/>
  <c r="I19" i="6" s="1"/>
  <c r="G15" i="6"/>
  <c r="I15" i="6" s="1"/>
  <c r="G11" i="6"/>
  <c r="I11" i="6" s="1"/>
  <c r="G6" i="6"/>
  <c r="G24" i="6"/>
  <c r="I24" i="6" s="1"/>
  <c r="G22" i="6"/>
  <c r="I22" i="6" s="1"/>
  <c r="G20" i="6"/>
  <c r="I20" i="6" s="1"/>
  <c r="G18" i="6"/>
  <c r="I18" i="6" s="1"/>
  <c r="G16" i="6"/>
  <c r="I16" i="6" s="1"/>
  <c r="G14" i="6"/>
  <c r="I14" i="6" s="1"/>
  <c r="G12" i="6"/>
  <c r="I12" i="6" s="1"/>
  <c r="G10" i="6"/>
  <c r="I10" i="6" s="1"/>
  <c r="G8" i="6"/>
  <c r="I8" i="6" s="1"/>
  <c r="D27" i="6"/>
  <c r="D28" i="6"/>
  <c r="D29" i="6"/>
  <c r="D30" i="6"/>
  <c r="D31" i="6"/>
  <c r="D32" i="6"/>
  <c r="D33" i="6"/>
  <c r="D34" i="6"/>
  <c r="D35" i="6"/>
  <c r="D36" i="6"/>
  <c r="D37" i="6"/>
  <c r="D38" i="6"/>
  <c r="D39" i="6"/>
  <c r="D40" i="6"/>
  <c r="D41" i="6"/>
  <c r="D42" i="6"/>
  <c r="D43" i="6"/>
  <c r="D44" i="6"/>
  <c r="D45" i="6"/>
  <c r="H45" i="6" l="1"/>
  <c r="G45" i="6"/>
  <c r="H43" i="6"/>
  <c r="G43" i="6"/>
  <c r="H41" i="6"/>
  <c r="G41" i="6"/>
  <c r="H39" i="6"/>
  <c r="G39" i="6"/>
  <c r="H37" i="6"/>
  <c r="G37" i="6"/>
  <c r="H35" i="6"/>
  <c r="G35" i="6"/>
  <c r="H33" i="6"/>
  <c r="G33" i="6"/>
  <c r="H31" i="6"/>
  <c r="G31" i="6"/>
  <c r="H29" i="6"/>
  <c r="G29" i="6"/>
  <c r="H27" i="6"/>
  <c r="G27" i="6"/>
  <c r="I6" i="6"/>
  <c r="H44" i="6"/>
  <c r="G44" i="6"/>
  <c r="H42" i="6"/>
  <c r="G42" i="6"/>
  <c r="H40" i="6"/>
  <c r="G40" i="6"/>
  <c r="H38" i="6"/>
  <c r="G38" i="6"/>
  <c r="H36" i="6"/>
  <c r="G36" i="6"/>
  <c r="H34" i="6"/>
  <c r="G34" i="6"/>
  <c r="H32" i="6"/>
  <c r="G32" i="6"/>
  <c r="H30" i="6"/>
  <c r="G30" i="6"/>
  <c r="H28" i="6"/>
  <c r="G28" i="6"/>
  <c r="I9" i="6"/>
  <c r="I7" i="6"/>
  <c r="D26" i="6"/>
  <c r="H26" i="6" l="1"/>
  <c r="H46" i="6" s="1"/>
  <c r="G26" i="6"/>
  <c r="G46" i="6" s="1"/>
  <c r="I1" i="6"/>
  <c r="I1" i="2" l="1"/>
  <c r="I30" i="6" l="1"/>
  <c r="I43" i="6" l="1"/>
  <c r="I44" i="6"/>
  <c r="I32" i="6"/>
  <c r="I38" i="6"/>
  <c r="G12" i="2"/>
  <c r="G11" i="2" s="1"/>
  <c r="I42" i="6"/>
  <c r="I41" i="6"/>
  <c r="I34" i="6"/>
  <c r="I36" i="6"/>
  <c r="I39" i="6"/>
  <c r="I28" i="6"/>
  <c r="I40" i="6"/>
  <c r="I27" i="6"/>
  <c r="I33" i="6"/>
  <c r="I31" i="6"/>
  <c r="I37" i="6"/>
  <c r="I35" i="6"/>
  <c r="I45" i="6"/>
  <c r="I26" i="6"/>
  <c r="G9" i="2"/>
  <c r="G8" i="2" s="1"/>
  <c r="I29" i="6"/>
  <c r="I46" i="6" l="1"/>
  <c r="G6" i="2"/>
  <c r="B18" i="1" s="1"/>
</calcChain>
</file>

<file path=xl/sharedStrings.xml><?xml version="1.0" encoding="utf-8"?>
<sst xmlns="http://schemas.openxmlformats.org/spreadsheetml/2006/main" count="164" uniqueCount="120">
  <si>
    <r>
      <t xml:space="preserve">Table 1: Parameters to be monitored </t>
    </r>
    <r>
      <rPr>
        <b/>
        <i/>
        <sz val="14"/>
        <color indexed="8"/>
        <rFont val="Arial"/>
        <family val="2"/>
      </rPr>
      <t>ex post</t>
    </r>
    <phoneticPr fontId="4"/>
  </si>
  <si>
    <t>(1)</t>
  </si>
  <si>
    <t>MWh/p</t>
    <phoneticPr fontId="4"/>
  </si>
  <si>
    <r>
      <t xml:space="preserve">Table 2: Project-specific parameters to be fixed </t>
    </r>
    <r>
      <rPr>
        <b/>
        <i/>
        <sz val="14"/>
        <color indexed="8"/>
        <rFont val="Arial"/>
        <family val="2"/>
      </rPr>
      <t>ex ante</t>
    </r>
    <phoneticPr fontId="4"/>
  </si>
  <si>
    <t>Units</t>
    <phoneticPr fontId="4"/>
  </si>
  <si>
    <r>
      <t>tCO</t>
    </r>
    <r>
      <rPr>
        <vertAlign val="subscript"/>
        <sz val="11"/>
        <rFont val="Arial"/>
        <family val="2"/>
      </rPr>
      <t>2</t>
    </r>
    <r>
      <rPr>
        <sz val="11"/>
        <rFont val="Arial"/>
        <family val="2"/>
      </rPr>
      <t>/MWh</t>
    </r>
    <phoneticPr fontId="4"/>
  </si>
  <si>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4"/>
  </si>
  <si>
    <r>
      <t>CO</t>
    </r>
    <r>
      <rPr>
        <b/>
        <vertAlign val="subscript"/>
        <sz val="14"/>
        <color indexed="9"/>
        <rFont val="Arial"/>
        <family val="2"/>
      </rPr>
      <t>2</t>
    </r>
    <r>
      <rPr>
        <b/>
        <sz val="14"/>
        <color indexed="9"/>
        <rFont val="Arial"/>
        <family val="2"/>
      </rPr>
      <t xml:space="preserve"> emission reductions</t>
    </r>
    <phoneticPr fontId="4"/>
  </si>
  <si>
    <t>[Monitoring option]</t>
    <phoneticPr fontId="4"/>
  </si>
  <si>
    <t>Option A</t>
    <phoneticPr fontId="4"/>
  </si>
  <si>
    <t>Based on public data which is measured by entities other than the project participants (Data used: publicly recognized data such as statistical data and specifications)</t>
    <phoneticPr fontId="4"/>
  </si>
  <si>
    <t>Option B</t>
    <phoneticPr fontId="4"/>
  </si>
  <si>
    <t>Option C</t>
    <phoneticPr fontId="4"/>
  </si>
  <si>
    <t xml:space="preserve">[Attachment to Proposed Methodology Form]  </t>
    <phoneticPr fontId="4"/>
  </si>
  <si>
    <t>1. Calculations for emission reductions</t>
    <phoneticPr fontId="4"/>
  </si>
  <si>
    <t>Fuel type</t>
    <phoneticPr fontId="4"/>
  </si>
  <si>
    <t>Value</t>
    <phoneticPr fontId="4"/>
  </si>
  <si>
    <t>Units</t>
    <phoneticPr fontId="4"/>
  </si>
  <si>
    <t>Parameter</t>
  </si>
  <si>
    <r>
      <t xml:space="preserve">Emission reductions during the period </t>
    </r>
    <r>
      <rPr>
        <i/>
        <sz val="11"/>
        <color indexed="8"/>
        <rFont val="Arial"/>
        <family val="2"/>
      </rPr>
      <t>p</t>
    </r>
    <phoneticPr fontId="4"/>
  </si>
  <si>
    <r>
      <t>tCO</t>
    </r>
    <r>
      <rPr>
        <vertAlign val="subscript"/>
        <sz val="11"/>
        <color indexed="8"/>
        <rFont val="Arial"/>
        <family val="2"/>
      </rPr>
      <t>2</t>
    </r>
    <r>
      <rPr>
        <sz val="11"/>
        <color indexed="8"/>
        <rFont val="Arial"/>
        <family val="2"/>
      </rPr>
      <t>/p</t>
    </r>
    <phoneticPr fontId="4"/>
  </si>
  <si>
    <r>
      <t>ER</t>
    </r>
    <r>
      <rPr>
        <vertAlign val="subscript"/>
        <sz val="11"/>
        <color indexed="8"/>
        <rFont val="Arial"/>
        <family val="2"/>
      </rPr>
      <t>p</t>
    </r>
    <phoneticPr fontId="4"/>
  </si>
  <si>
    <r>
      <t>tCO</t>
    </r>
    <r>
      <rPr>
        <vertAlign val="subscript"/>
        <sz val="11"/>
        <color indexed="8"/>
        <rFont val="Arial"/>
        <family val="2"/>
      </rPr>
      <t>2</t>
    </r>
    <r>
      <rPr>
        <sz val="11"/>
        <color indexed="8"/>
        <rFont val="Arial"/>
        <family val="2"/>
      </rPr>
      <t>/p</t>
    </r>
    <phoneticPr fontId="4"/>
  </si>
  <si>
    <r>
      <t>RE</t>
    </r>
    <r>
      <rPr>
        <vertAlign val="subscript"/>
        <sz val="11"/>
        <color indexed="8"/>
        <rFont val="Arial"/>
        <family val="2"/>
      </rPr>
      <t>p</t>
    </r>
    <phoneticPr fontId="4"/>
  </si>
  <si>
    <r>
      <t>tCO</t>
    </r>
    <r>
      <rPr>
        <vertAlign val="subscript"/>
        <sz val="11"/>
        <rFont val="Arial"/>
        <family val="2"/>
      </rPr>
      <t>2</t>
    </r>
    <r>
      <rPr>
        <sz val="11"/>
        <rFont val="Arial"/>
        <family val="2"/>
      </rPr>
      <t>/p</t>
    </r>
    <phoneticPr fontId="4"/>
  </si>
  <si>
    <r>
      <t>PE</t>
    </r>
    <r>
      <rPr>
        <vertAlign val="subscript"/>
        <sz val="11"/>
        <rFont val="Arial"/>
        <family val="2"/>
      </rPr>
      <t>p</t>
    </r>
    <phoneticPr fontId="4"/>
  </si>
  <si>
    <t>[List of Default Values]</t>
    <phoneticPr fontId="4"/>
  </si>
  <si>
    <t>Based on the amount of transaction which is measured directly using measuring equipment (Data used: commercial evidence such as invoices)</t>
  </si>
  <si>
    <t>Based on the actual measurement using measuring equipment (Data used: measured values)</t>
  </si>
  <si>
    <r>
      <t>tCO</t>
    </r>
    <r>
      <rPr>
        <vertAlign val="subscript"/>
        <sz val="14"/>
        <color indexed="8"/>
        <rFont val="Arial"/>
        <family val="2"/>
      </rPr>
      <t>2</t>
    </r>
    <r>
      <rPr>
        <sz val="14"/>
        <color indexed="8"/>
        <rFont val="Arial"/>
        <family val="2"/>
      </rPr>
      <t>/p</t>
    </r>
    <phoneticPr fontId="4"/>
  </si>
  <si>
    <t>Option C</t>
    <phoneticPr fontId="4"/>
  </si>
  <si>
    <t>Monitored data</t>
    <phoneticPr fontId="4"/>
  </si>
  <si>
    <t>Continuously</t>
    <phoneticPr fontId="4"/>
  </si>
  <si>
    <t>-</t>
    <phoneticPr fontId="3"/>
  </si>
  <si>
    <r>
      <rPr>
        <b/>
        <i/>
        <sz val="11"/>
        <color theme="0"/>
        <rFont val="Arial"/>
        <family val="2"/>
      </rPr>
      <t>Ex-ante</t>
    </r>
    <r>
      <rPr>
        <b/>
        <sz val="11"/>
        <color theme="0"/>
        <rFont val="Arial"/>
        <family val="2"/>
      </rPr>
      <t xml:space="preserve"> estimation of emissions</t>
    </r>
    <phoneticPr fontId="3"/>
  </si>
  <si>
    <t>Parameters</t>
    <phoneticPr fontId="3"/>
  </si>
  <si>
    <t>Description of data</t>
    <phoneticPr fontId="3"/>
  </si>
  <si>
    <t>Units</t>
    <phoneticPr fontId="3"/>
  </si>
  <si>
    <t>-</t>
    <phoneticPr fontId="3"/>
  </si>
  <si>
    <r>
      <t>tCO</t>
    </r>
    <r>
      <rPr>
        <vertAlign val="subscript"/>
        <sz val="11"/>
        <rFont val="Arial"/>
        <family val="2"/>
      </rPr>
      <t>2</t>
    </r>
    <r>
      <rPr>
        <sz val="11"/>
        <rFont val="Arial"/>
        <family val="2"/>
      </rPr>
      <t>/p</t>
    </r>
    <phoneticPr fontId="3"/>
  </si>
  <si>
    <t>Estimated values</t>
    <phoneticPr fontId="3"/>
  </si>
  <si>
    <t>Total</t>
    <phoneticPr fontId="3"/>
  </si>
  <si>
    <r>
      <t xml:space="preserve">Parameters to be monitored </t>
    </r>
    <r>
      <rPr>
        <b/>
        <i/>
        <sz val="11"/>
        <color indexed="9"/>
        <rFont val="Arial"/>
        <family val="2"/>
      </rPr>
      <t>ex post</t>
    </r>
    <phoneticPr fontId="3"/>
  </si>
  <si>
    <t>-</t>
    <phoneticPr fontId="4"/>
  </si>
  <si>
    <t>Input on "PMS
(input_separate)"</t>
  </si>
  <si>
    <t>Input on "PMS
(input_separate)"</t>
    <phoneticPr fontId="4"/>
  </si>
  <si>
    <r>
      <t xml:space="preserve">Reference emissions during the period </t>
    </r>
    <r>
      <rPr>
        <i/>
        <sz val="11"/>
        <color indexed="8"/>
        <rFont val="Arial"/>
        <family val="2"/>
      </rPr>
      <t>p</t>
    </r>
    <phoneticPr fontId="4"/>
  </si>
  <si>
    <r>
      <t xml:space="preserve">Project emissions during the period </t>
    </r>
    <r>
      <rPr>
        <i/>
        <sz val="11"/>
        <color indexed="8"/>
        <rFont val="Arial"/>
        <family val="2"/>
      </rPr>
      <t>p</t>
    </r>
    <phoneticPr fontId="4"/>
  </si>
  <si>
    <t>2. Calculations for reference emissions</t>
    <phoneticPr fontId="4"/>
  </si>
  <si>
    <t>3. Calculations of the project emissions</t>
    <phoneticPr fontId="4"/>
  </si>
  <si>
    <r>
      <t xml:space="preserve">Project emissions during the period </t>
    </r>
    <r>
      <rPr>
        <i/>
        <sz val="11"/>
        <color indexed="8"/>
        <rFont val="Arial"/>
        <family val="2"/>
      </rPr>
      <t>p</t>
    </r>
    <phoneticPr fontId="3"/>
  </si>
  <si>
    <r>
      <t xml:space="preserve">JCM Proposed Methodology Spreadsheet Form (Input Sheet) </t>
    </r>
    <r>
      <rPr>
        <b/>
        <sz val="12"/>
        <color indexed="9"/>
        <rFont val="Arial"/>
        <family val="2"/>
      </rPr>
      <t xml:space="preserve">[Attachment to Proposed Methodology Form]  </t>
    </r>
    <phoneticPr fontId="4"/>
  </si>
  <si>
    <t>(a)</t>
    <phoneticPr fontId="4"/>
  </si>
  <si>
    <t>(b)</t>
    <phoneticPr fontId="4"/>
  </si>
  <si>
    <t>(c)</t>
    <phoneticPr fontId="4"/>
  </si>
  <si>
    <t>(d)</t>
    <phoneticPr fontId="4"/>
  </si>
  <si>
    <t>(e)</t>
    <phoneticPr fontId="4"/>
  </si>
  <si>
    <t>(f)</t>
    <phoneticPr fontId="4"/>
  </si>
  <si>
    <t>(g)</t>
    <phoneticPr fontId="4"/>
  </si>
  <si>
    <t>(h)</t>
    <phoneticPr fontId="4"/>
  </si>
  <si>
    <t>(i)</t>
    <phoneticPr fontId="4"/>
  </si>
  <si>
    <t>(j)</t>
    <phoneticPr fontId="4"/>
  </si>
  <si>
    <t>Monitoring point No.</t>
    <phoneticPr fontId="4"/>
  </si>
  <si>
    <t>Parameters</t>
    <phoneticPr fontId="4"/>
  </si>
  <si>
    <t>Description of data</t>
    <phoneticPr fontId="4"/>
  </si>
  <si>
    <t>Estimated Values</t>
    <phoneticPr fontId="4"/>
  </si>
  <si>
    <t>Units</t>
    <phoneticPr fontId="4"/>
  </si>
  <si>
    <t>Monitoring option</t>
    <phoneticPr fontId="4"/>
  </si>
  <si>
    <t>Source of data</t>
    <phoneticPr fontId="4"/>
  </si>
  <si>
    <t>Measurement methods and procedures</t>
    <phoneticPr fontId="4"/>
  </si>
  <si>
    <t>Monitoring frequency</t>
    <phoneticPr fontId="4"/>
  </si>
  <si>
    <t>Other comments</t>
    <phoneticPr fontId="4"/>
  </si>
  <si>
    <t>(a)</t>
    <phoneticPr fontId="4"/>
  </si>
  <si>
    <t>(f)</t>
    <phoneticPr fontId="4"/>
  </si>
  <si>
    <t>JCM Proposed Methodology Spreadsheet Form (Calculation Process Sheet)</t>
    <phoneticPr fontId="4"/>
  </si>
  <si>
    <t>JCM_VN_F_PMS_ver02.0</t>
    <phoneticPr fontId="4"/>
  </si>
  <si>
    <r>
      <t>CO</t>
    </r>
    <r>
      <rPr>
        <vertAlign val="subscript"/>
        <sz val="11"/>
        <rFont val="Arial"/>
        <family val="2"/>
      </rPr>
      <t>2</t>
    </r>
    <r>
      <rPr>
        <sz val="11"/>
        <rFont val="Arial"/>
        <family val="2"/>
      </rPr>
      <t xml:space="preserve"> emission factor for consumed electricity</t>
    </r>
    <phoneticPr fontId="4"/>
  </si>
  <si>
    <t>i</t>
    <phoneticPr fontId="4"/>
  </si>
  <si>
    <r>
      <t>EC</t>
    </r>
    <r>
      <rPr>
        <i/>
        <vertAlign val="subscript"/>
        <sz val="11"/>
        <rFont val="Arial"/>
        <family val="2"/>
      </rPr>
      <t>PJ,i,p</t>
    </r>
    <phoneticPr fontId="4"/>
  </si>
  <si>
    <r>
      <t>EF</t>
    </r>
    <r>
      <rPr>
        <i/>
        <vertAlign val="subscript"/>
        <sz val="11"/>
        <rFont val="Arial"/>
        <family val="2"/>
      </rPr>
      <t>elec</t>
    </r>
    <phoneticPr fontId="4"/>
  </si>
  <si>
    <r>
      <t>RE</t>
    </r>
    <r>
      <rPr>
        <i/>
        <vertAlign val="subscript"/>
        <sz val="11"/>
        <rFont val="Arial"/>
        <family val="2"/>
      </rPr>
      <t>i,p</t>
    </r>
    <phoneticPr fontId="4"/>
  </si>
  <si>
    <r>
      <t>PE</t>
    </r>
    <r>
      <rPr>
        <i/>
        <vertAlign val="subscript"/>
        <sz val="11"/>
        <rFont val="Arial"/>
        <family val="2"/>
      </rPr>
      <t>i,p</t>
    </r>
    <phoneticPr fontId="3"/>
  </si>
  <si>
    <r>
      <t>ER</t>
    </r>
    <r>
      <rPr>
        <i/>
        <vertAlign val="subscript"/>
        <sz val="11"/>
        <rFont val="Arial"/>
        <family val="2"/>
      </rPr>
      <t>i,p</t>
    </r>
    <phoneticPr fontId="4"/>
  </si>
  <si>
    <r>
      <t>EF</t>
    </r>
    <r>
      <rPr>
        <i/>
        <vertAlign val="subscript"/>
        <sz val="11"/>
        <rFont val="Arial"/>
        <family val="2"/>
      </rPr>
      <t>elec</t>
    </r>
    <phoneticPr fontId="4"/>
  </si>
  <si>
    <r>
      <t>EC</t>
    </r>
    <r>
      <rPr>
        <i/>
        <vertAlign val="subscript"/>
        <sz val="11"/>
        <rFont val="Arial"/>
        <family val="2"/>
      </rPr>
      <t>PJ,i,p</t>
    </r>
    <phoneticPr fontId="4"/>
  </si>
  <si>
    <r>
      <t>Data is measured by measuring equipment.</t>
    </r>
    <r>
      <rPr>
        <sz val="11"/>
        <rFont val="ＭＳ Ｐゴシック"/>
        <family val="3"/>
        <charset val="128"/>
      </rPr>
      <t xml:space="preserve">
</t>
    </r>
    <r>
      <rPr>
        <sz val="11"/>
        <color theme="1"/>
        <rFont val="Arial"/>
        <family val="2"/>
      </rPr>
      <t>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4"/>
  </si>
  <si>
    <r>
      <t xml:space="preserve">Power consumption of project pump </t>
    </r>
    <r>
      <rPr>
        <i/>
        <sz val="11"/>
        <rFont val="Arial"/>
        <family val="2"/>
      </rPr>
      <t>i</t>
    </r>
    <r>
      <rPr>
        <sz val="11"/>
        <rFont val="Arial"/>
        <family val="2"/>
      </rPr>
      <t xml:space="preserve"> during the period </t>
    </r>
    <r>
      <rPr>
        <i/>
        <sz val="11"/>
        <rFont val="Arial"/>
        <family val="2"/>
      </rPr>
      <t>p</t>
    </r>
    <phoneticPr fontId="4"/>
  </si>
  <si>
    <r>
      <t>η</t>
    </r>
    <r>
      <rPr>
        <i/>
        <vertAlign val="subscript"/>
        <sz val="11"/>
        <rFont val="Arial"/>
        <family val="2"/>
      </rPr>
      <t>PJ,i</t>
    </r>
    <phoneticPr fontId="4"/>
  </si>
  <si>
    <r>
      <t>η</t>
    </r>
    <r>
      <rPr>
        <i/>
        <vertAlign val="subscript"/>
        <sz val="11"/>
        <rFont val="Arial"/>
        <family val="2"/>
      </rPr>
      <t>RE,i</t>
    </r>
    <phoneticPr fontId="4"/>
  </si>
  <si>
    <r>
      <t xml:space="preserve">Pump efficiency of reference pump </t>
    </r>
    <r>
      <rPr>
        <i/>
        <sz val="11"/>
        <rFont val="Arial"/>
        <family val="2"/>
      </rPr>
      <t>i</t>
    </r>
    <phoneticPr fontId="4"/>
  </si>
  <si>
    <r>
      <t xml:space="preserve">Specifications of project pump </t>
    </r>
    <r>
      <rPr>
        <i/>
        <sz val="11"/>
        <rFont val="Arial"/>
        <family val="2"/>
      </rPr>
      <t>i</t>
    </r>
    <r>
      <rPr>
        <sz val="11"/>
        <rFont val="Arial"/>
        <family val="2"/>
      </rPr>
      <t xml:space="preserve"> prepared for the quotation or factory acceptance test data by manufacturer</t>
    </r>
    <phoneticPr fontId="4"/>
  </si>
  <si>
    <r>
      <t>η</t>
    </r>
    <r>
      <rPr>
        <vertAlign val="subscript"/>
        <sz val="11"/>
        <rFont val="Arial"/>
        <family val="2"/>
      </rPr>
      <t>RE,i</t>
    </r>
    <r>
      <rPr>
        <sz val="11"/>
        <rFont val="Arial"/>
        <family val="2"/>
      </rPr>
      <t xml:space="preserve"> (x</t>
    </r>
    <r>
      <rPr>
        <sz val="11"/>
        <rFont val="Arial Unicode MS"/>
        <family val="3"/>
        <charset val="128"/>
      </rPr>
      <t>≤</t>
    </r>
    <r>
      <rPr>
        <sz val="11"/>
        <rFont val="Arial"/>
        <family val="2"/>
      </rPr>
      <t>2 m</t>
    </r>
    <r>
      <rPr>
        <vertAlign val="superscript"/>
        <sz val="11"/>
        <rFont val="Arial"/>
        <family val="2"/>
      </rPr>
      <t>3</t>
    </r>
    <r>
      <rPr>
        <sz val="11"/>
        <rFont val="Arial"/>
        <family val="2"/>
      </rPr>
      <t>/min)</t>
    </r>
    <phoneticPr fontId="4"/>
  </si>
  <si>
    <r>
      <t>η</t>
    </r>
    <r>
      <rPr>
        <vertAlign val="subscript"/>
        <sz val="11"/>
        <rFont val="Arial"/>
        <family val="2"/>
      </rPr>
      <t>RE,i</t>
    </r>
    <r>
      <rPr>
        <sz val="11"/>
        <rFont val="Arial"/>
        <family val="2"/>
      </rPr>
      <t xml:space="preserve"> (2&lt;x</t>
    </r>
    <r>
      <rPr>
        <sz val="11"/>
        <rFont val="Arial Unicode MS"/>
        <family val="3"/>
        <charset val="128"/>
      </rPr>
      <t>≤</t>
    </r>
    <r>
      <rPr>
        <sz val="11"/>
        <rFont val="Arial"/>
        <family val="2"/>
      </rPr>
      <t>3 m</t>
    </r>
    <r>
      <rPr>
        <vertAlign val="superscript"/>
        <sz val="11"/>
        <rFont val="Arial"/>
        <family val="2"/>
      </rPr>
      <t>3</t>
    </r>
    <r>
      <rPr>
        <sz val="11"/>
        <rFont val="Arial"/>
        <family val="2"/>
      </rPr>
      <t>/min)</t>
    </r>
    <phoneticPr fontId="4"/>
  </si>
  <si>
    <r>
      <t>η</t>
    </r>
    <r>
      <rPr>
        <vertAlign val="subscript"/>
        <sz val="11"/>
        <rFont val="Arial"/>
        <family val="2"/>
      </rPr>
      <t>RE,i</t>
    </r>
    <r>
      <rPr>
        <sz val="11"/>
        <rFont val="Arial"/>
        <family val="2"/>
      </rPr>
      <t xml:space="preserve"> (3&lt;x</t>
    </r>
    <r>
      <rPr>
        <sz val="11"/>
        <rFont val="Arial Unicode MS"/>
        <family val="3"/>
        <charset val="128"/>
      </rPr>
      <t>≤</t>
    </r>
    <r>
      <rPr>
        <sz val="11"/>
        <rFont val="Arial"/>
        <family val="2"/>
      </rPr>
      <t>4 m</t>
    </r>
    <r>
      <rPr>
        <vertAlign val="superscript"/>
        <sz val="11"/>
        <rFont val="Arial"/>
        <family val="2"/>
      </rPr>
      <t>3</t>
    </r>
    <r>
      <rPr>
        <sz val="11"/>
        <rFont val="Arial"/>
        <family val="2"/>
      </rPr>
      <t>/min)</t>
    </r>
    <phoneticPr fontId="4"/>
  </si>
  <si>
    <r>
      <t>η</t>
    </r>
    <r>
      <rPr>
        <vertAlign val="subscript"/>
        <sz val="11"/>
        <rFont val="Arial"/>
        <family val="2"/>
      </rPr>
      <t>RE,i</t>
    </r>
    <r>
      <rPr>
        <sz val="11"/>
        <rFont val="Arial"/>
        <family val="2"/>
      </rPr>
      <t xml:space="preserve"> (4&lt;x</t>
    </r>
    <r>
      <rPr>
        <sz val="11"/>
        <rFont val="Arial Unicode MS"/>
        <family val="3"/>
        <charset val="128"/>
      </rPr>
      <t>≤</t>
    </r>
    <r>
      <rPr>
        <sz val="11"/>
        <rFont val="Arial"/>
        <family val="2"/>
      </rPr>
      <t>5 m</t>
    </r>
    <r>
      <rPr>
        <vertAlign val="superscript"/>
        <sz val="11"/>
        <rFont val="Arial"/>
        <family val="2"/>
      </rPr>
      <t>3</t>
    </r>
    <r>
      <rPr>
        <sz val="11"/>
        <rFont val="Arial"/>
        <family val="2"/>
      </rPr>
      <t>/min)</t>
    </r>
    <phoneticPr fontId="4"/>
  </si>
  <si>
    <r>
      <t>η</t>
    </r>
    <r>
      <rPr>
        <vertAlign val="subscript"/>
        <sz val="11"/>
        <rFont val="Arial"/>
        <family val="2"/>
      </rPr>
      <t>RE,i</t>
    </r>
    <r>
      <rPr>
        <sz val="11"/>
        <rFont val="Arial"/>
        <family val="2"/>
      </rPr>
      <t xml:space="preserve"> (5&lt;x</t>
    </r>
    <r>
      <rPr>
        <sz val="11"/>
        <rFont val="Arial Unicode MS"/>
        <family val="3"/>
        <charset val="128"/>
      </rPr>
      <t>≤</t>
    </r>
    <r>
      <rPr>
        <sz val="11"/>
        <rFont val="Arial"/>
        <family val="2"/>
      </rPr>
      <t>6 m</t>
    </r>
    <r>
      <rPr>
        <vertAlign val="superscript"/>
        <sz val="11"/>
        <rFont val="Arial"/>
        <family val="2"/>
      </rPr>
      <t>3</t>
    </r>
    <r>
      <rPr>
        <sz val="11"/>
        <rFont val="Arial"/>
        <family val="2"/>
      </rPr>
      <t>/min)</t>
    </r>
    <phoneticPr fontId="4"/>
  </si>
  <si>
    <r>
      <t>η</t>
    </r>
    <r>
      <rPr>
        <vertAlign val="subscript"/>
        <sz val="11"/>
        <rFont val="Arial"/>
        <family val="2"/>
      </rPr>
      <t>RE,i</t>
    </r>
    <r>
      <rPr>
        <sz val="11"/>
        <rFont val="Arial"/>
        <family val="2"/>
      </rPr>
      <t xml:space="preserve"> (6&lt;x</t>
    </r>
    <r>
      <rPr>
        <sz val="11"/>
        <rFont val="Arial Unicode MS"/>
        <family val="3"/>
        <charset val="128"/>
      </rPr>
      <t>≤</t>
    </r>
    <r>
      <rPr>
        <sz val="11"/>
        <rFont val="Arial"/>
        <family val="2"/>
      </rPr>
      <t>8 m</t>
    </r>
    <r>
      <rPr>
        <vertAlign val="superscript"/>
        <sz val="11"/>
        <rFont val="Arial"/>
        <family val="2"/>
      </rPr>
      <t>3</t>
    </r>
    <r>
      <rPr>
        <sz val="11"/>
        <rFont val="Arial"/>
        <family val="2"/>
      </rPr>
      <t>/min)</t>
    </r>
    <phoneticPr fontId="4"/>
  </si>
  <si>
    <r>
      <t>η</t>
    </r>
    <r>
      <rPr>
        <vertAlign val="subscript"/>
        <sz val="11"/>
        <rFont val="Arial"/>
        <family val="2"/>
      </rPr>
      <t>RE,i</t>
    </r>
    <r>
      <rPr>
        <sz val="11"/>
        <rFont val="Arial"/>
        <family val="2"/>
      </rPr>
      <t xml:space="preserve"> (8&lt;x</t>
    </r>
    <r>
      <rPr>
        <sz val="11"/>
        <rFont val="Arial Unicode MS"/>
        <family val="3"/>
        <charset val="128"/>
      </rPr>
      <t>≤</t>
    </r>
    <r>
      <rPr>
        <sz val="11"/>
        <rFont val="Arial"/>
        <family val="2"/>
      </rPr>
      <t>10 m</t>
    </r>
    <r>
      <rPr>
        <vertAlign val="superscript"/>
        <sz val="11"/>
        <rFont val="Arial"/>
        <family val="2"/>
      </rPr>
      <t>3</t>
    </r>
    <r>
      <rPr>
        <sz val="11"/>
        <rFont val="Arial"/>
        <family val="2"/>
      </rPr>
      <t>/min)</t>
    </r>
    <phoneticPr fontId="4"/>
  </si>
  <si>
    <r>
      <t>η</t>
    </r>
    <r>
      <rPr>
        <vertAlign val="subscript"/>
        <sz val="11"/>
        <rFont val="Arial"/>
        <family val="2"/>
      </rPr>
      <t>RE,i</t>
    </r>
    <r>
      <rPr>
        <sz val="11"/>
        <rFont val="Arial"/>
        <family val="2"/>
      </rPr>
      <t xml:space="preserve"> (10&lt;x</t>
    </r>
    <r>
      <rPr>
        <sz val="11"/>
        <rFont val="Arial Unicode MS"/>
        <family val="3"/>
        <charset val="128"/>
      </rPr>
      <t>≤</t>
    </r>
    <r>
      <rPr>
        <sz val="11"/>
        <rFont val="Arial"/>
        <family val="2"/>
      </rPr>
      <t>15 m</t>
    </r>
    <r>
      <rPr>
        <vertAlign val="superscript"/>
        <sz val="11"/>
        <rFont val="Arial"/>
        <family val="2"/>
      </rPr>
      <t>3</t>
    </r>
    <r>
      <rPr>
        <sz val="11"/>
        <rFont val="Arial"/>
        <family val="2"/>
      </rPr>
      <t>/min)</t>
    </r>
    <phoneticPr fontId="4"/>
  </si>
  <si>
    <r>
      <t>η</t>
    </r>
    <r>
      <rPr>
        <vertAlign val="subscript"/>
        <sz val="11"/>
        <rFont val="Arial"/>
        <family val="2"/>
      </rPr>
      <t>RE,i</t>
    </r>
    <r>
      <rPr>
        <sz val="11"/>
        <rFont val="Arial"/>
        <family val="2"/>
      </rPr>
      <t xml:space="preserve"> (15&lt;x</t>
    </r>
    <r>
      <rPr>
        <sz val="11"/>
        <rFont val="Arial Unicode MS"/>
        <family val="3"/>
        <charset val="128"/>
      </rPr>
      <t>≤</t>
    </r>
    <r>
      <rPr>
        <sz val="11"/>
        <rFont val="Arial"/>
        <family val="2"/>
      </rPr>
      <t>20 m</t>
    </r>
    <r>
      <rPr>
        <vertAlign val="superscript"/>
        <sz val="11"/>
        <rFont val="Arial"/>
        <family val="2"/>
      </rPr>
      <t>3</t>
    </r>
    <r>
      <rPr>
        <sz val="11"/>
        <rFont val="Arial"/>
        <family val="2"/>
      </rPr>
      <t>/min)</t>
    </r>
    <phoneticPr fontId="4"/>
  </si>
  <si>
    <r>
      <t>η</t>
    </r>
    <r>
      <rPr>
        <vertAlign val="subscript"/>
        <sz val="11"/>
        <rFont val="Arial"/>
        <family val="2"/>
      </rPr>
      <t>RE,i</t>
    </r>
    <r>
      <rPr>
        <sz val="11"/>
        <rFont val="Arial"/>
        <family val="2"/>
      </rPr>
      <t xml:space="preserve"> (20&lt;x</t>
    </r>
    <r>
      <rPr>
        <sz val="11"/>
        <rFont val="Arial Unicode MS"/>
        <family val="3"/>
        <charset val="128"/>
      </rPr>
      <t>≤</t>
    </r>
    <r>
      <rPr>
        <sz val="11"/>
        <rFont val="Arial"/>
        <family val="2"/>
      </rPr>
      <t>30 m</t>
    </r>
    <r>
      <rPr>
        <vertAlign val="superscript"/>
        <sz val="11"/>
        <rFont val="Arial"/>
        <family val="2"/>
      </rPr>
      <t>3</t>
    </r>
    <r>
      <rPr>
        <sz val="11"/>
        <rFont val="Arial"/>
        <family val="2"/>
      </rPr>
      <t>/min)</t>
    </r>
    <phoneticPr fontId="4"/>
  </si>
  <si>
    <r>
      <t>η</t>
    </r>
    <r>
      <rPr>
        <vertAlign val="subscript"/>
        <sz val="11"/>
        <rFont val="Arial"/>
        <family val="2"/>
      </rPr>
      <t>RE,i</t>
    </r>
    <r>
      <rPr>
        <sz val="11"/>
        <rFont val="Arial"/>
        <family val="2"/>
      </rPr>
      <t xml:space="preserve"> (30&lt;x</t>
    </r>
    <r>
      <rPr>
        <sz val="11"/>
        <rFont val="Arial Unicode MS"/>
        <family val="3"/>
        <charset val="128"/>
      </rPr>
      <t>≤</t>
    </r>
    <r>
      <rPr>
        <sz val="11"/>
        <rFont val="Arial"/>
        <family val="2"/>
      </rPr>
      <t>40 m</t>
    </r>
    <r>
      <rPr>
        <vertAlign val="superscript"/>
        <sz val="11"/>
        <rFont val="Arial"/>
        <family val="2"/>
      </rPr>
      <t>3</t>
    </r>
    <r>
      <rPr>
        <sz val="11"/>
        <rFont val="Arial"/>
        <family val="2"/>
      </rPr>
      <t>/min)</t>
    </r>
    <phoneticPr fontId="4"/>
  </si>
  <si>
    <t>%</t>
    <phoneticPr fontId="3"/>
  </si>
  <si>
    <t>%</t>
    <phoneticPr fontId="3"/>
  </si>
  <si>
    <t>%</t>
    <phoneticPr fontId="4"/>
  </si>
  <si>
    <r>
      <t>η</t>
    </r>
    <r>
      <rPr>
        <vertAlign val="subscript"/>
        <sz val="11"/>
        <rFont val="Arial"/>
        <family val="2"/>
      </rPr>
      <t>RE,i</t>
    </r>
    <r>
      <rPr>
        <sz val="11"/>
        <rFont val="Arial"/>
        <family val="2"/>
      </rPr>
      <t xml:space="preserve"> (40&lt;x</t>
    </r>
    <r>
      <rPr>
        <sz val="11"/>
        <rFont val="Arial Unicode MS"/>
        <family val="3"/>
        <charset val="128"/>
      </rPr>
      <t>≤</t>
    </r>
    <r>
      <rPr>
        <sz val="11"/>
        <rFont val="Arial"/>
        <family val="2"/>
      </rPr>
      <t>50 m</t>
    </r>
    <r>
      <rPr>
        <vertAlign val="superscript"/>
        <sz val="11"/>
        <rFont val="Arial"/>
        <family val="2"/>
      </rPr>
      <t>3</t>
    </r>
    <r>
      <rPr>
        <sz val="11"/>
        <rFont val="Arial"/>
        <family val="2"/>
      </rPr>
      <t>/min)</t>
    </r>
    <phoneticPr fontId="4"/>
  </si>
  <si>
    <r>
      <t>η</t>
    </r>
    <r>
      <rPr>
        <vertAlign val="subscript"/>
        <sz val="11"/>
        <rFont val="Arial"/>
        <family val="2"/>
      </rPr>
      <t>RE,i</t>
    </r>
    <r>
      <rPr>
        <sz val="11"/>
        <rFont val="Arial"/>
        <family val="2"/>
      </rPr>
      <t xml:space="preserve"> (50&lt;x</t>
    </r>
    <r>
      <rPr>
        <sz val="11"/>
        <rFont val="Arial Unicode MS"/>
        <family val="3"/>
        <charset val="128"/>
      </rPr>
      <t>≤</t>
    </r>
    <r>
      <rPr>
        <sz val="11"/>
        <rFont val="Arial"/>
        <family val="2"/>
      </rPr>
      <t>60 m</t>
    </r>
    <r>
      <rPr>
        <vertAlign val="superscript"/>
        <sz val="11"/>
        <rFont val="Arial"/>
        <family val="2"/>
      </rPr>
      <t>3</t>
    </r>
    <r>
      <rPr>
        <sz val="11"/>
        <rFont val="Arial"/>
        <family val="2"/>
      </rPr>
      <t>/min)</t>
    </r>
    <phoneticPr fontId="4"/>
  </si>
  <si>
    <r>
      <t>η</t>
    </r>
    <r>
      <rPr>
        <vertAlign val="subscript"/>
        <sz val="11"/>
        <rFont val="Arial"/>
        <family val="2"/>
      </rPr>
      <t>RE,i</t>
    </r>
    <r>
      <rPr>
        <sz val="11"/>
        <rFont val="Arial"/>
        <family val="2"/>
      </rPr>
      <t xml:space="preserve"> (60&lt;x</t>
    </r>
    <r>
      <rPr>
        <sz val="11"/>
        <rFont val="Arial Unicode MS"/>
        <family val="3"/>
        <charset val="128"/>
      </rPr>
      <t>≤</t>
    </r>
    <r>
      <rPr>
        <sz val="11"/>
        <rFont val="Arial"/>
        <family val="2"/>
      </rPr>
      <t>70 m</t>
    </r>
    <r>
      <rPr>
        <vertAlign val="superscript"/>
        <sz val="11"/>
        <rFont val="Arial"/>
        <family val="2"/>
      </rPr>
      <t>3</t>
    </r>
    <r>
      <rPr>
        <sz val="11"/>
        <rFont val="Arial"/>
        <family val="2"/>
      </rPr>
      <t>/min)</t>
    </r>
    <phoneticPr fontId="4"/>
  </si>
  <si>
    <t>Identification number of project pump</t>
    <phoneticPr fontId="3"/>
  </si>
  <si>
    <r>
      <t xml:space="preserve">Reference emissions of reference pump </t>
    </r>
    <r>
      <rPr>
        <i/>
        <sz val="11"/>
        <rFont val="Arial"/>
        <family val="2"/>
      </rPr>
      <t>i</t>
    </r>
    <r>
      <rPr>
        <sz val="11"/>
        <rFont val="Arial"/>
        <family val="2"/>
      </rPr>
      <t xml:space="preserve"> during the period </t>
    </r>
    <r>
      <rPr>
        <i/>
        <sz val="11"/>
        <rFont val="Arial"/>
        <family val="2"/>
      </rPr>
      <t>p</t>
    </r>
    <phoneticPr fontId="3"/>
  </si>
  <si>
    <r>
      <t xml:space="preserve">Project emissions of project pump </t>
    </r>
    <r>
      <rPr>
        <i/>
        <sz val="11"/>
        <rFont val="Arial"/>
        <family val="2"/>
      </rPr>
      <t>i</t>
    </r>
    <r>
      <rPr>
        <sz val="11"/>
        <rFont val="Arial"/>
        <family val="2"/>
      </rPr>
      <t xml:space="preserve"> during the period </t>
    </r>
    <r>
      <rPr>
        <i/>
        <sz val="11"/>
        <rFont val="Arial"/>
        <family val="2"/>
      </rPr>
      <t>p</t>
    </r>
    <phoneticPr fontId="3"/>
  </si>
  <si>
    <t>%</t>
    <phoneticPr fontId="4"/>
  </si>
  <si>
    <t>Electricity</t>
    <phoneticPr fontId="3"/>
  </si>
  <si>
    <r>
      <t xml:space="preserve">Pump efficiency of reference pump </t>
    </r>
    <r>
      <rPr>
        <i/>
        <sz val="11"/>
        <rFont val="Arial"/>
        <family val="2"/>
      </rPr>
      <t>i</t>
    </r>
    <phoneticPr fontId="4"/>
  </si>
  <si>
    <r>
      <t xml:space="preserve">Pump efficiency of project pump </t>
    </r>
    <r>
      <rPr>
        <i/>
        <sz val="11"/>
        <rFont val="Arial"/>
        <family val="2"/>
      </rPr>
      <t>i</t>
    </r>
    <r>
      <rPr>
        <b/>
        <i/>
        <sz val="11"/>
        <rFont val="Arial"/>
        <family val="2"/>
      </rPr>
      <t xml:space="preserve"> </t>
    </r>
    <r>
      <rPr>
        <sz val="11"/>
        <rFont val="Arial"/>
        <family val="2"/>
      </rPr>
      <t>at a condition for operational use</t>
    </r>
    <phoneticPr fontId="4"/>
  </si>
  <si>
    <r>
      <t xml:space="preserve">Project-specific parameters to be fixed </t>
    </r>
    <r>
      <rPr>
        <b/>
        <i/>
        <sz val="11"/>
        <color indexed="9"/>
        <rFont val="Arial"/>
        <family val="2"/>
      </rPr>
      <t>ex ante</t>
    </r>
    <phoneticPr fontId="3"/>
  </si>
  <si>
    <r>
      <t>[Grid electricity]
Ministry of Natural Resources and Environment of Vietnam (MONRE), Vietnamese DNA for CDM unless otherwise instructed by the Joint Committee.  
[Captive electricity]
For the option a) 
Specification of the captive power generation system provided by the manufacturer (η</t>
    </r>
    <r>
      <rPr>
        <vertAlign val="subscript"/>
        <sz val="11"/>
        <color theme="1"/>
        <rFont val="Arial"/>
        <family val="2"/>
      </rPr>
      <t>elec,CG</t>
    </r>
    <r>
      <rPr>
        <sz val="11"/>
        <color theme="1"/>
        <rFont val="Arial"/>
        <family val="2"/>
      </rPr>
      <t xml:space="preserve"> [%]).
CO</t>
    </r>
    <r>
      <rPr>
        <vertAlign val="subscript"/>
        <sz val="11"/>
        <color theme="1"/>
        <rFont val="Arial"/>
        <family val="2"/>
      </rPr>
      <t>2</t>
    </r>
    <r>
      <rPr>
        <sz val="11"/>
        <color theme="1"/>
        <rFont val="Arial"/>
        <family val="2"/>
      </rPr>
      <t xml:space="preserve"> emission factor of the fossil fuel type used in the captive power generation system (EF</t>
    </r>
    <r>
      <rPr>
        <vertAlign val="subscript"/>
        <sz val="11"/>
        <color theme="1"/>
        <rFont val="Arial"/>
        <family val="2"/>
      </rPr>
      <t>fuel,CG</t>
    </r>
    <r>
      <rPr>
        <sz val="11"/>
        <color theme="1"/>
        <rFont val="Arial"/>
        <family val="2"/>
      </rPr>
      <t xml:space="preserve"> [tCO</t>
    </r>
    <r>
      <rPr>
        <vertAlign val="subscript"/>
        <sz val="11"/>
        <color theme="1"/>
        <rFont val="Arial"/>
        <family val="2"/>
      </rPr>
      <t>2</t>
    </r>
    <r>
      <rPr>
        <sz val="11"/>
        <color theme="1"/>
        <rFont val="Arial"/>
        <family val="2"/>
      </rPr>
      <t>/GJ]) 
For the option b)
Generated and supplied electricity by the captive power generation system (EG</t>
    </r>
    <r>
      <rPr>
        <vertAlign val="subscript"/>
        <sz val="11"/>
        <color theme="1"/>
        <rFont val="Arial"/>
        <family val="2"/>
      </rPr>
      <t>PJ,CG,p</t>
    </r>
    <r>
      <rPr>
        <sz val="11"/>
        <color theme="1"/>
        <rFont val="Arial"/>
        <family val="2"/>
      </rPr>
      <t xml:space="preserve"> [MWh/p]).
Fuel amount consumed by the captive power generation system (FC</t>
    </r>
    <r>
      <rPr>
        <vertAlign val="subscript"/>
        <sz val="11"/>
        <color theme="1"/>
        <rFont val="Arial"/>
        <family val="2"/>
      </rPr>
      <t>PJ,CG,p</t>
    </r>
    <r>
      <rPr>
        <sz val="11"/>
        <color theme="1"/>
        <rFont val="Arial"/>
        <family val="2"/>
      </rPr>
      <t xml:space="preserve"> [mass or volume/p]).
Net calorific value (NCV</t>
    </r>
    <r>
      <rPr>
        <vertAlign val="subscript"/>
        <sz val="11"/>
        <color theme="1"/>
        <rFont val="Arial"/>
        <family val="2"/>
      </rPr>
      <t>fuel,CG</t>
    </r>
    <r>
      <rPr>
        <sz val="11"/>
        <color theme="1"/>
        <rFont val="Arial"/>
        <family val="2"/>
      </rPr>
      <t xml:space="preserve"> [GJ/mass or volume]) and CO</t>
    </r>
    <r>
      <rPr>
        <vertAlign val="subscript"/>
        <sz val="11"/>
        <color theme="1"/>
        <rFont val="Arial"/>
        <family val="2"/>
      </rPr>
      <t>2</t>
    </r>
    <r>
      <rPr>
        <sz val="11"/>
        <color theme="1"/>
        <rFont val="Arial"/>
        <family val="2"/>
      </rPr>
      <t xml:space="preserve"> emission factor (EF</t>
    </r>
    <r>
      <rPr>
        <vertAlign val="subscript"/>
        <sz val="11"/>
        <color theme="1"/>
        <rFont val="Arial"/>
        <family val="2"/>
      </rPr>
      <t>fuel,CG</t>
    </r>
    <r>
      <rPr>
        <sz val="11"/>
        <color theme="1"/>
        <rFont val="Arial"/>
        <family val="2"/>
      </rPr>
      <t xml:space="preserve"> [tCO</t>
    </r>
    <r>
      <rPr>
        <vertAlign val="subscript"/>
        <sz val="11"/>
        <color theme="1"/>
        <rFont val="Arial"/>
        <family val="2"/>
      </rPr>
      <t>2</t>
    </r>
    <r>
      <rPr>
        <sz val="11"/>
        <color theme="1"/>
        <rFont val="Arial"/>
        <family val="2"/>
      </rPr>
      <t xml:space="preserve">/GJ]) of the fuel consumed by the captive power generation system in order of preference:
1) values provided by the fuel supplier;
2) measurement by the project participants;
3) regional or national default values;
4) IPCC default values provided in tables 1.2 and 1.4 of Ch.1 Vol.2 of 2006 IPCC Guidelines on National GHG Inventories. Lower value is applied.
[Captive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
</t>
    </r>
    <phoneticPr fontId="4"/>
  </si>
  <si>
    <r>
      <t xml:space="preserve">Specifications of project pump </t>
    </r>
    <r>
      <rPr>
        <i/>
        <sz val="11"/>
        <rFont val="Arial"/>
        <family val="2"/>
      </rPr>
      <t>i</t>
    </r>
    <r>
      <rPr>
        <sz val="11"/>
        <rFont val="Arial"/>
        <family val="2"/>
      </rPr>
      <t xml:space="preserve"> prepared for the quotation or factory acceptance test data by manufacturer.
The default values η</t>
    </r>
    <r>
      <rPr>
        <vertAlign val="subscript"/>
        <sz val="11"/>
        <rFont val="Arial"/>
        <family val="2"/>
      </rPr>
      <t>RE,i</t>
    </r>
    <r>
      <rPr>
        <sz val="11"/>
        <rFont val="Arial"/>
        <family val="2"/>
      </rPr>
      <t xml:space="preserve"> are derived from the Japanese Industrial Standard JIS B 8322 “Double suction volute pumps”.</t>
    </r>
    <phoneticPr fontId="4"/>
  </si>
  <si>
    <r>
      <t xml:space="preserve">Pump efficiency of project pump </t>
    </r>
    <r>
      <rPr>
        <i/>
        <sz val="11"/>
        <rFont val="Arial"/>
        <family val="2"/>
      </rPr>
      <t>i</t>
    </r>
    <r>
      <rPr>
        <sz val="11"/>
        <color rgb="FFFF0000"/>
        <rFont val="Arial"/>
        <family val="2"/>
      </rPr>
      <t xml:space="preserve"> </t>
    </r>
    <r>
      <rPr>
        <sz val="11"/>
        <rFont val="Arial"/>
        <family val="2"/>
      </rPr>
      <t>at a condition for operational use</t>
    </r>
    <phoneticPr fontId="4"/>
  </si>
  <si>
    <r>
      <t>Emission</t>
    </r>
    <r>
      <rPr>
        <sz val="11"/>
        <rFont val="Arial"/>
        <family val="2"/>
      </rPr>
      <t xml:space="preserve"> reductions by the project pump</t>
    </r>
    <r>
      <rPr>
        <i/>
        <sz val="11"/>
        <rFont val="Arial"/>
        <family val="2"/>
      </rPr>
      <t xml:space="preserve"> i </t>
    </r>
    <r>
      <rPr>
        <sz val="11"/>
        <rFont val="Arial"/>
        <family val="2"/>
      </rPr>
      <t xml:space="preserve">during the period </t>
    </r>
    <r>
      <rPr>
        <i/>
        <sz val="11"/>
        <rFont val="Arial"/>
        <family val="2"/>
      </rPr>
      <t>p</t>
    </r>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</si>
</sst>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Red]\-#,##0\ "/>
    <numFmt numFmtId="177" formatCode="#,##0.000_ ;[Red]\-#,##0.000\ "/>
    <numFmt numFmtId="178" formatCode="0.0_ "/>
    <numFmt numFmtId="179" formatCode="#,##0.0_);[Red]\(#,##0.0\)"/>
    <numFmt numFmtId="180" formatCode="#,##0.00_);[Red]\(#,##0.00\)"/>
    <numFmt numFmtId="181" formatCode="0.0"/>
  </numFmts>
  <fonts count="41" x14ac:knownFonts="1">
    <font>
      <sz val="11"/>
      <color theme="1"/>
      <name val="ＭＳ Ｐゴシック"/>
      <family val="3"/>
      <charset val="128"/>
      <scheme val="minor"/>
    </font>
    <font>
      <sz val="11"/>
      <color theme="1"/>
      <name val="ＭＳ Ｐゴシック"/>
      <family val="3"/>
      <charset val="128"/>
      <scheme val="minor"/>
    </font>
    <font>
      <sz val="11"/>
      <color indexed="8"/>
      <name val="Arial"/>
      <family val="2"/>
    </font>
    <font>
      <sz val="6"/>
      <name val="ＭＳ Ｐゴシック"/>
      <family val="3"/>
      <charset val="128"/>
      <scheme val="minor"/>
    </font>
    <font>
      <sz val="6"/>
      <name val="ＭＳ Ｐゴシック"/>
      <family val="3"/>
      <charset val="128"/>
    </font>
    <font>
      <b/>
      <sz val="16"/>
      <color indexed="9"/>
      <name val="Arial"/>
      <family val="2"/>
    </font>
    <font>
      <b/>
      <sz val="12"/>
      <color indexed="9"/>
      <name val="Arial"/>
      <family val="2"/>
    </font>
    <font>
      <b/>
      <sz val="11"/>
      <color indexed="9"/>
      <name val="Arial"/>
      <family val="2"/>
    </font>
    <font>
      <b/>
      <sz val="14"/>
      <color indexed="8"/>
      <name val="Arial"/>
      <family val="2"/>
    </font>
    <font>
      <b/>
      <i/>
      <sz val="14"/>
      <color indexed="8"/>
      <name val="Arial"/>
      <family val="2"/>
    </font>
    <font>
      <b/>
      <sz val="11"/>
      <color indexed="8"/>
      <name val="Arial"/>
      <family val="2"/>
    </font>
    <font>
      <b/>
      <sz val="14"/>
      <color indexed="9"/>
      <name val="Arial"/>
      <family val="2"/>
    </font>
    <font>
      <sz val="11"/>
      <name val="Arial"/>
      <family val="2"/>
    </font>
    <font>
      <vertAlign val="subscript"/>
      <sz val="11"/>
      <name val="Arial"/>
      <family val="2"/>
    </font>
    <font>
      <i/>
      <sz val="11"/>
      <name val="Arial"/>
      <family val="2"/>
    </font>
    <font>
      <sz val="11"/>
      <color indexed="8"/>
      <name val="ＭＳ Ｐゴシック"/>
      <family val="3"/>
      <charset val="128"/>
    </font>
    <font>
      <sz val="11"/>
      <name val="ＭＳ Ｐゴシック"/>
      <family val="3"/>
      <charset val="128"/>
    </font>
    <font>
      <sz val="14"/>
      <color indexed="8"/>
      <name val="Arial"/>
      <family val="2"/>
    </font>
    <font>
      <b/>
      <vertAlign val="subscript"/>
      <sz val="14"/>
      <color indexed="8"/>
      <name val="Arial"/>
      <family val="2"/>
    </font>
    <font>
      <b/>
      <vertAlign val="subscript"/>
      <sz val="14"/>
      <color indexed="9"/>
      <name val="Arial"/>
      <family val="2"/>
    </font>
    <font>
      <vertAlign val="subscript"/>
      <sz val="14"/>
      <color indexed="8"/>
      <name val="Arial"/>
      <family val="2"/>
    </font>
    <font>
      <sz val="12"/>
      <color indexed="8"/>
      <name val="Arial"/>
      <family val="2"/>
    </font>
    <font>
      <b/>
      <sz val="10"/>
      <color indexed="9"/>
      <name val="Arial"/>
      <family val="2"/>
    </font>
    <font>
      <i/>
      <sz val="11"/>
      <color indexed="8"/>
      <name val="Arial"/>
      <family val="2"/>
    </font>
    <font>
      <vertAlign val="subscript"/>
      <sz val="11"/>
      <color indexed="8"/>
      <name val="Arial"/>
      <family val="2"/>
    </font>
    <font>
      <sz val="10"/>
      <color indexed="8"/>
      <name val="Arial"/>
      <family val="2"/>
    </font>
    <font>
      <sz val="14"/>
      <name val="Arial"/>
      <family val="2"/>
    </font>
    <font>
      <b/>
      <sz val="11"/>
      <name val="Arial"/>
      <family val="2"/>
    </font>
    <font>
      <sz val="11"/>
      <color rgb="FF000000"/>
      <name val="Arial"/>
      <family val="2"/>
    </font>
    <font>
      <b/>
      <sz val="11"/>
      <color theme="1"/>
      <name val="Arial"/>
      <family val="2"/>
    </font>
    <font>
      <b/>
      <i/>
      <sz val="11"/>
      <color indexed="9"/>
      <name val="Arial"/>
      <family val="2"/>
    </font>
    <font>
      <b/>
      <sz val="11"/>
      <color theme="0"/>
      <name val="Arial"/>
      <family val="2"/>
    </font>
    <font>
      <b/>
      <i/>
      <sz val="11"/>
      <color theme="0"/>
      <name val="Arial"/>
      <family val="2"/>
    </font>
    <font>
      <sz val="11"/>
      <color theme="0"/>
      <name val="Arial"/>
      <family val="2"/>
    </font>
    <font>
      <sz val="11"/>
      <color theme="1"/>
      <name val="Arial"/>
      <family val="2"/>
    </font>
    <font>
      <i/>
      <vertAlign val="subscript"/>
      <sz val="11"/>
      <name val="Arial"/>
      <family val="2"/>
    </font>
    <font>
      <sz val="11"/>
      <name val="Arial Unicode MS"/>
      <family val="3"/>
      <charset val="128"/>
    </font>
    <font>
      <vertAlign val="superscript"/>
      <sz val="11"/>
      <name val="Arial"/>
      <family val="2"/>
    </font>
    <font>
      <b/>
      <i/>
      <sz val="11"/>
      <name val="Arial"/>
      <family val="2"/>
    </font>
    <font>
      <vertAlign val="subscript"/>
      <sz val="11"/>
      <color theme="1"/>
      <name val="Arial"/>
      <family val="2"/>
    </font>
    <font>
      <sz val="11"/>
      <color rgb="FFFF0000"/>
      <name val="Arial"/>
      <family val="2"/>
    </font>
  </fonts>
  <fills count="10">
    <fill>
      <patternFill patternType="none"/>
    </fill>
    <fill>
      <patternFill patternType="gray125"/>
    </fill>
    <fill>
      <patternFill patternType="solid">
        <fgColor theme="9" tint="0.59999389629810485"/>
        <bgColor indexed="65"/>
      </patternFill>
    </fill>
    <fill>
      <patternFill patternType="solid">
        <fgColor theme="3" tint="0.79998168889431442"/>
        <bgColor indexed="64"/>
      </patternFill>
    </fill>
    <fill>
      <patternFill patternType="solid">
        <fgColor indexed="9"/>
        <bgColor indexed="64"/>
      </patternFill>
    </fill>
    <fill>
      <patternFill patternType="solid">
        <fgColor rgb="FFC5D9F1"/>
        <bgColor indexed="64"/>
      </patternFill>
    </fill>
    <fill>
      <patternFill patternType="solid">
        <fgColor theme="3" tint="-0.24994659260841701"/>
        <bgColor indexed="64"/>
      </patternFill>
    </fill>
    <fill>
      <patternFill patternType="solid">
        <fgColor theme="3" tint="-0.499984740745262"/>
        <bgColor indexed="64"/>
      </patternFill>
    </fill>
    <fill>
      <patternFill patternType="solid">
        <fgColor theme="3" tint="0.59996337778862885"/>
        <bgColor indexed="64"/>
      </patternFill>
    </fill>
    <fill>
      <patternFill patternType="solid">
        <fgColor theme="5" tint="0.79998168889431442"/>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23"/>
      </left>
      <right/>
      <top style="thin">
        <color indexed="23"/>
      </top>
      <bottom style="medium">
        <color indexed="10"/>
      </bottom>
      <diagonal/>
    </border>
    <border>
      <left/>
      <right style="thin">
        <color indexed="23"/>
      </right>
      <top style="thin">
        <color indexed="23"/>
      </top>
      <bottom style="medium">
        <color indexed="10"/>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23"/>
      </left>
      <right style="thin">
        <color indexed="23"/>
      </right>
      <top style="thin">
        <color indexed="23"/>
      </top>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thin">
        <color theme="1" tint="0.34998626667073579"/>
      </left>
      <right style="thin">
        <color indexed="23"/>
      </right>
      <top style="thin">
        <color indexed="23"/>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diagonal/>
    </border>
    <border>
      <left style="thin">
        <color theme="1" tint="0.34998626667073579"/>
      </left>
      <right style="thin">
        <color theme="1" tint="0.34998626667073579"/>
      </right>
      <top/>
      <bottom style="thin">
        <color theme="1" tint="0.34998626667073579"/>
      </bottom>
      <diagonal/>
    </border>
  </borders>
  <cellStyleXfs count="3">
    <xf numFmtId="0" fontId="0" fillId="0" borderId="0">
      <alignment vertical="center"/>
    </xf>
    <xf numFmtId="38" fontId="15" fillId="0" borderId="0" applyFont="0" applyFill="0" applyBorder="0" applyAlignment="0" applyProtection="0">
      <alignment vertical="center"/>
    </xf>
    <xf numFmtId="0" fontId="1" fillId="2" borderId="0" applyNumberFormat="0" applyBorder="0" applyAlignment="0" applyProtection="0">
      <alignment vertical="center"/>
    </xf>
  </cellStyleXfs>
  <cellXfs count="113">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8" fillId="0" borderId="0" xfId="0" applyFont="1" applyFill="1" applyBorder="1">
      <alignment vertical="center"/>
    </xf>
    <xf numFmtId="0" fontId="10" fillId="0" borderId="0" xfId="0" applyFont="1" applyFill="1" applyBorder="1">
      <alignment vertical="center"/>
    </xf>
    <xf numFmtId="0" fontId="2" fillId="0" borderId="0" xfId="0" applyFont="1" applyAlignment="1">
      <alignment vertical="center" wrapText="1"/>
    </xf>
    <xf numFmtId="0" fontId="12" fillId="3" borderId="1" xfId="0" applyFont="1" applyFill="1" applyBorder="1" applyAlignment="1">
      <alignment vertical="center"/>
    </xf>
    <xf numFmtId="0" fontId="12" fillId="0" borderId="1" xfId="0" applyFont="1" applyFill="1" applyBorder="1" applyAlignment="1" applyProtection="1">
      <alignment vertical="center" wrapText="1"/>
      <protection locked="0"/>
    </xf>
    <xf numFmtId="0" fontId="12" fillId="4" borderId="1" xfId="0" applyFont="1" applyFill="1" applyBorder="1" applyAlignment="1" applyProtection="1">
      <alignment vertical="center" wrapText="1"/>
      <protection locked="0"/>
    </xf>
    <xf numFmtId="177" fontId="12" fillId="4" borderId="1" xfId="1" applyNumberFormat="1" applyFont="1" applyFill="1" applyBorder="1" applyAlignment="1" applyProtection="1">
      <alignment horizontal="right" vertical="center"/>
      <protection locked="0"/>
    </xf>
    <xf numFmtId="0" fontId="8" fillId="0" borderId="0" xfId="0" applyFont="1">
      <alignment vertical="center"/>
    </xf>
    <xf numFmtId="0" fontId="10" fillId="0" borderId="0" xfId="0" applyFont="1">
      <alignment vertical="center"/>
    </xf>
    <xf numFmtId="0" fontId="2" fillId="0" borderId="0" xfId="0" applyFont="1" applyBorder="1">
      <alignment vertical="center"/>
    </xf>
    <xf numFmtId="38" fontId="2" fillId="0" borderId="0" xfId="1" applyFont="1">
      <alignment vertical="center"/>
    </xf>
    <xf numFmtId="0" fontId="21" fillId="0" borderId="1" xfId="0" applyFont="1" applyFill="1" applyBorder="1">
      <alignment vertical="center"/>
    </xf>
    <xf numFmtId="0" fontId="2" fillId="0" borderId="0" xfId="0" applyFont="1" applyFill="1" applyBorder="1" applyAlignment="1">
      <alignment horizontal="left" vertical="center" wrapText="1"/>
    </xf>
    <xf numFmtId="0" fontId="2" fillId="0" borderId="0" xfId="0" applyFont="1" applyAlignment="1">
      <alignment horizontal="center" vertical="center"/>
    </xf>
    <xf numFmtId="0" fontId="2" fillId="0" borderId="0" xfId="0" applyFont="1" applyFill="1" applyBorder="1">
      <alignment vertical="center"/>
    </xf>
    <xf numFmtId="0" fontId="25" fillId="0" borderId="0" xfId="0" applyFont="1" applyFill="1" applyBorder="1">
      <alignment vertical="center"/>
    </xf>
    <xf numFmtId="0" fontId="12" fillId="0" borderId="0" xfId="0" applyFont="1" applyFill="1" applyBorder="1" applyAlignment="1">
      <alignment horizontal="left" vertical="center"/>
    </xf>
    <xf numFmtId="0" fontId="12" fillId="0" borderId="0" xfId="0" applyFont="1" applyFill="1" applyBorder="1">
      <alignment vertical="center"/>
    </xf>
    <xf numFmtId="0" fontId="25"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4" borderId="0" xfId="0" applyFont="1" applyFill="1" applyBorder="1">
      <alignment vertical="center"/>
    </xf>
    <xf numFmtId="0" fontId="12" fillId="3" borderId="1" xfId="0" quotePrefix="1" applyFont="1" applyFill="1" applyBorder="1" applyAlignment="1">
      <alignment vertical="center" wrapText="1"/>
    </xf>
    <xf numFmtId="0" fontId="2" fillId="0" borderId="0" xfId="0" applyFont="1" applyFill="1">
      <alignment vertical="center"/>
    </xf>
    <xf numFmtId="0" fontId="12" fillId="3" borderId="1" xfId="0" applyFont="1" applyFill="1" applyBorder="1" applyAlignment="1">
      <alignment vertical="center" wrapText="1"/>
    </xf>
    <xf numFmtId="0" fontId="12" fillId="3" borderId="1" xfId="0" applyFont="1" applyFill="1" applyBorder="1" applyAlignment="1">
      <alignment vertical="center" wrapText="1"/>
    </xf>
    <xf numFmtId="0" fontId="29" fillId="6" borderId="2" xfId="0" applyFont="1" applyFill="1" applyBorder="1">
      <alignment vertical="center"/>
    </xf>
    <xf numFmtId="0" fontId="29" fillId="0" borderId="0" xfId="0" applyFont="1">
      <alignment vertical="center"/>
    </xf>
    <xf numFmtId="0" fontId="33" fillId="6" borderId="2" xfId="0" applyFont="1" applyFill="1" applyBorder="1" applyAlignment="1">
      <alignment vertical="center" wrapText="1"/>
    </xf>
    <xf numFmtId="0" fontId="34" fillId="0" borderId="0" xfId="0" applyFont="1">
      <alignment vertical="center"/>
    </xf>
    <xf numFmtId="0" fontId="12" fillId="3" borderId="2" xfId="0" applyFont="1" applyFill="1" applyBorder="1" applyAlignment="1">
      <alignment vertical="center" wrapText="1"/>
    </xf>
    <xf numFmtId="0" fontId="12" fillId="3" borderId="2" xfId="0" applyFont="1" applyFill="1" applyBorder="1" applyAlignment="1">
      <alignment horizontal="left" vertical="center" wrapText="1"/>
    </xf>
    <xf numFmtId="0" fontId="12" fillId="0" borderId="2" xfId="0" applyFont="1" applyBorder="1" applyProtection="1">
      <alignment vertical="center"/>
      <protection locked="0"/>
    </xf>
    <xf numFmtId="179" fontId="12" fillId="3" borderId="2" xfId="0" applyNumberFormat="1" applyFont="1" applyFill="1" applyBorder="1">
      <alignment vertical="center"/>
    </xf>
    <xf numFmtId="0" fontId="27" fillId="0" borderId="2" xfId="0" applyFont="1" applyBorder="1" applyAlignment="1">
      <alignment horizontal="right" vertical="center"/>
    </xf>
    <xf numFmtId="0" fontId="12" fillId="0" borderId="2" xfId="0" applyFont="1" applyBorder="1" applyAlignment="1">
      <alignment horizontal="right" vertical="center"/>
    </xf>
    <xf numFmtId="0" fontId="12" fillId="0" borderId="2" xfId="0" applyFont="1" applyFill="1" applyBorder="1" applyAlignment="1">
      <alignment horizontal="right" vertical="center"/>
    </xf>
    <xf numFmtId="179" fontId="12" fillId="0" borderId="2" xfId="0" applyNumberFormat="1" applyFont="1" applyFill="1" applyBorder="1">
      <alignment vertical="center"/>
    </xf>
    <xf numFmtId="0" fontId="12" fillId="3" borderId="13" xfId="0" applyFont="1" applyFill="1" applyBorder="1" applyAlignment="1">
      <alignment vertical="center" wrapText="1"/>
    </xf>
    <xf numFmtId="0" fontId="12" fillId="3" borderId="9" xfId="0" applyFont="1" applyFill="1" applyBorder="1" applyAlignment="1">
      <alignment vertical="center" wrapText="1"/>
    </xf>
    <xf numFmtId="178" fontId="12" fillId="0" borderId="2" xfId="0" applyNumberFormat="1" applyFont="1" applyFill="1" applyBorder="1">
      <alignment vertical="center"/>
    </xf>
    <xf numFmtId="180" fontId="12" fillId="0" borderId="2" xfId="1" applyNumberFormat="1" applyFont="1" applyBorder="1" applyProtection="1">
      <alignment vertical="center"/>
      <protection locked="0"/>
    </xf>
    <xf numFmtId="0" fontId="12" fillId="4" borderId="1" xfId="0" applyFont="1" applyFill="1" applyBorder="1" applyAlignment="1">
      <alignment vertical="center" wrapText="1"/>
    </xf>
    <xf numFmtId="0" fontId="12" fillId="3" borderId="1" xfId="0" applyFont="1" applyFill="1" applyBorder="1" applyAlignment="1">
      <alignment vertical="center" wrapText="1"/>
    </xf>
    <xf numFmtId="0" fontId="34" fillId="0" borderId="0" xfId="0" applyFont="1" applyAlignment="1">
      <alignment horizontal="right" vertical="center"/>
    </xf>
    <xf numFmtId="0" fontId="5" fillId="7" borderId="0" xfId="0" applyFont="1" applyFill="1" applyAlignment="1">
      <alignment vertical="center"/>
    </xf>
    <xf numFmtId="0" fontId="7" fillId="7" borderId="0" xfId="0" applyFont="1" applyFill="1" applyAlignment="1">
      <alignment vertical="center"/>
    </xf>
    <xf numFmtId="0" fontId="7" fillId="7" borderId="0" xfId="0" applyFont="1" applyFill="1" applyAlignment="1">
      <alignment horizontal="right" vertical="center"/>
    </xf>
    <xf numFmtId="0" fontId="11" fillId="6" borderId="1" xfId="0" applyFont="1" applyFill="1" applyBorder="1" applyAlignment="1">
      <alignment horizontal="center" vertical="center" wrapText="1"/>
    </xf>
    <xf numFmtId="176" fontId="28" fillId="3" borderId="1" xfId="1" applyNumberFormat="1" applyFont="1" applyFill="1" applyBorder="1" applyAlignment="1" applyProtection="1">
      <alignment horizontal="center" vertical="center"/>
      <protection locked="0"/>
    </xf>
    <xf numFmtId="0" fontId="12" fillId="3" borderId="1" xfId="0" quotePrefix="1" applyFont="1" applyFill="1" applyBorder="1" applyAlignment="1">
      <alignment horizontal="center" vertical="center"/>
    </xf>
    <xf numFmtId="0" fontId="17" fillId="3" borderId="7" xfId="0" applyFont="1" applyFill="1" applyBorder="1">
      <alignment vertical="center"/>
    </xf>
    <xf numFmtId="0" fontId="11" fillId="6" borderId="1" xfId="0" applyFont="1" applyFill="1" applyBorder="1" applyAlignment="1">
      <alignment horizontal="center" vertical="center"/>
    </xf>
    <xf numFmtId="0" fontId="7" fillId="6" borderId="14" xfId="0" applyFont="1" applyFill="1" applyBorder="1">
      <alignment vertical="center"/>
    </xf>
    <xf numFmtId="0" fontId="2" fillId="6" borderId="14" xfId="0" applyFont="1" applyFill="1" applyBorder="1">
      <alignment vertical="center"/>
    </xf>
    <xf numFmtId="0" fontId="7" fillId="6" borderId="14" xfId="0" applyFont="1" applyFill="1" applyBorder="1" applyAlignment="1">
      <alignment horizontal="center" vertical="center"/>
    </xf>
    <xf numFmtId="0" fontId="7" fillId="6" borderId="14" xfId="0" applyFont="1" applyFill="1" applyBorder="1" applyAlignment="1">
      <alignment horizontal="center" vertical="center" shrinkToFit="1"/>
    </xf>
    <xf numFmtId="0" fontId="2" fillId="8" borderId="14" xfId="0" applyFont="1" applyFill="1" applyBorder="1">
      <alignment vertical="center"/>
    </xf>
    <xf numFmtId="0" fontId="2" fillId="0" borderId="14" xfId="0" applyFont="1" applyBorder="1" applyAlignment="1">
      <alignment horizontal="center" vertical="center"/>
    </xf>
    <xf numFmtId="0" fontId="2" fillId="0" borderId="14" xfId="0" applyFont="1" applyFill="1" applyBorder="1" applyAlignment="1">
      <alignment horizontal="center" vertical="center"/>
    </xf>
    <xf numFmtId="178" fontId="12" fillId="0" borderId="14" xfId="0" applyNumberFormat="1" applyFont="1" applyBorder="1" applyAlignment="1">
      <alignment vertical="center" wrapText="1"/>
    </xf>
    <xf numFmtId="0" fontId="2" fillId="3" borderId="14" xfId="0" applyFont="1" applyFill="1" applyBorder="1">
      <alignment vertical="center"/>
    </xf>
    <xf numFmtId="181" fontId="12" fillId="0" borderId="14" xfId="0" applyNumberFormat="1" applyFont="1" applyFill="1" applyBorder="1">
      <alignment vertical="center"/>
    </xf>
    <xf numFmtId="0" fontId="2" fillId="8" borderId="14" xfId="0" applyFont="1" applyFill="1" applyBorder="1" applyAlignment="1">
      <alignment vertical="center"/>
    </xf>
    <xf numFmtId="0" fontId="12" fillId="0" borderId="14" xfId="0" applyFont="1" applyBorder="1" applyAlignment="1">
      <alignment horizontal="center" vertical="center"/>
    </xf>
    <xf numFmtId="178" fontId="12" fillId="0" borderId="14" xfId="0" applyNumberFormat="1" applyFont="1" applyBorder="1">
      <alignment vertical="center"/>
    </xf>
    <xf numFmtId="0" fontId="25" fillId="3" borderId="14" xfId="0" applyFont="1" applyFill="1" applyBorder="1">
      <alignment vertical="center"/>
    </xf>
    <xf numFmtId="0" fontId="7" fillId="6" borderId="16"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8" borderId="16" xfId="0" applyFont="1" applyFill="1" applyBorder="1" applyAlignment="1">
      <alignment vertical="center"/>
    </xf>
    <xf numFmtId="0" fontId="2" fillId="8" borderId="15" xfId="0" applyFont="1" applyFill="1" applyBorder="1">
      <alignment vertical="center"/>
    </xf>
    <xf numFmtId="0" fontId="2" fillId="8" borderId="16" xfId="0" applyFont="1" applyFill="1" applyBorder="1">
      <alignment vertical="center"/>
    </xf>
    <xf numFmtId="0" fontId="2" fillId="9" borderId="2" xfId="0" applyFont="1" applyFill="1" applyBorder="1" applyAlignment="1">
      <alignment horizontal="center" vertical="center"/>
    </xf>
    <xf numFmtId="177" fontId="34" fillId="5" borderId="2" xfId="1" applyNumberFormat="1" applyFont="1" applyFill="1" applyBorder="1">
      <alignment vertical="center"/>
    </xf>
    <xf numFmtId="179" fontId="12" fillId="3" borderId="2" xfId="0" applyNumberFormat="1" applyFont="1" applyFill="1" applyBorder="1" applyAlignment="1">
      <alignment horizontal="right" vertical="center"/>
    </xf>
    <xf numFmtId="178" fontId="2" fillId="0" borderId="14" xfId="0" applyNumberFormat="1" applyFont="1" applyBorder="1">
      <alignment vertical="center"/>
    </xf>
    <xf numFmtId="0" fontId="14" fillId="3" borderId="2" xfId="0" applyFont="1" applyFill="1" applyBorder="1" applyAlignment="1">
      <alignment horizontal="center" vertical="center"/>
    </xf>
    <xf numFmtId="0" fontId="14" fillId="3" borderId="1" xfId="0" applyFont="1" applyFill="1" applyBorder="1" applyAlignment="1">
      <alignment horizontal="center" vertical="center"/>
    </xf>
    <xf numFmtId="0" fontId="14" fillId="3" borderId="1" xfId="0" applyFont="1" applyFill="1" applyBorder="1" applyAlignment="1">
      <alignment vertical="center"/>
    </xf>
    <xf numFmtId="0" fontId="14" fillId="3" borderId="1" xfId="0" applyFont="1" applyFill="1" applyBorder="1" applyAlignment="1">
      <alignment vertical="center" wrapText="1"/>
    </xf>
    <xf numFmtId="0" fontId="12" fillId="4" borderId="1" xfId="0" quotePrefix="1" applyFont="1" applyFill="1" applyBorder="1" applyAlignment="1" applyProtection="1">
      <alignment vertical="center" wrapText="1"/>
      <protection locked="0"/>
    </xf>
    <xf numFmtId="0" fontId="12" fillId="9" borderId="2" xfId="0" applyFont="1" applyFill="1" applyBorder="1">
      <alignment vertical="center"/>
    </xf>
    <xf numFmtId="0" fontId="12" fillId="3" borderId="1" xfId="0" applyFont="1" applyFill="1" applyBorder="1" applyAlignment="1">
      <alignment horizontal="center" vertical="center" wrapText="1"/>
    </xf>
    <xf numFmtId="181" fontId="2" fillId="9" borderId="2" xfId="0" applyNumberFormat="1" applyFont="1" applyFill="1" applyBorder="1" applyAlignment="1">
      <alignment horizontal="center" vertical="center"/>
    </xf>
    <xf numFmtId="0" fontId="12" fillId="3" borderId="2" xfId="0" applyFont="1" applyFill="1" applyBorder="1" applyAlignment="1">
      <alignment horizontal="right" vertical="center" wrapText="1"/>
    </xf>
    <xf numFmtId="0" fontId="7" fillId="6" borderId="10" xfId="0" applyFont="1" applyFill="1" applyBorder="1" applyAlignment="1">
      <alignment vertical="center" wrapText="1"/>
    </xf>
    <xf numFmtId="0" fontId="12" fillId="0" borderId="1" xfId="0" applyFont="1" applyBorder="1" applyAlignment="1" applyProtection="1">
      <alignment horizontal="left" vertical="center" wrapText="1"/>
      <protection locked="0"/>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12" fillId="3" borderId="1" xfId="0" applyFont="1" applyFill="1" applyBorder="1" applyAlignment="1">
      <alignment vertical="center" wrapText="1"/>
    </xf>
    <xf numFmtId="0" fontId="21" fillId="0" borderId="1" xfId="0" applyFont="1" applyFill="1" applyBorder="1" applyAlignment="1">
      <alignment vertical="center" wrapText="1"/>
    </xf>
    <xf numFmtId="0" fontId="11" fillId="6" borderId="3" xfId="0" applyFont="1" applyFill="1" applyBorder="1" applyAlignment="1">
      <alignment horizontal="center" vertical="center"/>
    </xf>
    <xf numFmtId="0" fontId="11" fillId="6" borderId="4" xfId="0" applyFont="1" applyFill="1" applyBorder="1" applyAlignment="1">
      <alignment horizontal="center" vertical="center"/>
    </xf>
    <xf numFmtId="38" fontId="26" fillId="4" borderId="5" xfId="1" applyFont="1" applyFill="1" applyBorder="1" applyAlignment="1">
      <alignment horizontal="right" vertical="center"/>
    </xf>
    <xf numFmtId="38" fontId="26" fillId="4" borderId="6" xfId="1" applyFont="1" applyFill="1" applyBorder="1" applyAlignment="1">
      <alignment horizontal="right" vertical="center"/>
    </xf>
    <xf numFmtId="0" fontId="34" fillId="0" borderId="1" xfId="0" applyFont="1" applyBorder="1" applyAlignment="1" applyProtection="1">
      <alignment horizontal="left" vertical="center" wrapText="1"/>
      <protection locked="0"/>
    </xf>
    <xf numFmtId="0" fontId="17" fillId="0" borderId="1" xfId="0" applyFont="1" applyBorder="1" applyAlignment="1">
      <alignment horizontal="center" vertical="center" wrapText="1"/>
    </xf>
    <xf numFmtId="0" fontId="11" fillId="6" borderId="1" xfId="0" applyFont="1" applyFill="1" applyBorder="1" applyAlignment="1">
      <alignment horizontal="center" vertical="center" wrapText="1"/>
    </xf>
    <xf numFmtId="0" fontId="31" fillId="6" borderId="10" xfId="0" applyFont="1" applyFill="1" applyBorder="1" applyAlignment="1">
      <alignment horizontal="center" vertical="center" wrapText="1"/>
    </xf>
    <xf numFmtId="0" fontId="31" fillId="6" borderId="12" xfId="0" applyFont="1" applyFill="1" applyBorder="1" applyAlignment="1">
      <alignment horizontal="center" vertical="center" wrapText="1"/>
    </xf>
    <xf numFmtId="0" fontId="31" fillId="6" borderId="11"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33" fillId="6" borderId="18" xfId="0" applyFont="1" applyFill="1" applyBorder="1" applyAlignment="1">
      <alignment horizontal="left" vertical="center" wrapText="1"/>
    </xf>
    <xf numFmtId="0" fontId="33" fillId="6" borderId="19" xfId="0" applyFont="1" applyFill="1" applyBorder="1" applyAlignment="1">
      <alignment horizontal="left" vertical="center" wrapText="1"/>
    </xf>
    <xf numFmtId="0" fontId="33" fillId="6" borderId="20" xfId="0" applyFont="1" applyFill="1" applyBorder="1" applyAlignment="1">
      <alignment horizontal="left" vertical="center" wrapText="1"/>
    </xf>
    <xf numFmtId="0" fontId="6" fillId="7" borderId="0" xfId="0" applyFont="1" applyFill="1" applyAlignment="1">
      <alignment vertical="center"/>
    </xf>
    <xf numFmtId="0" fontId="22" fillId="7" borderId="0" xfId="0" applyFont="1" applyFill="1" applyAlignment="1">
      <alignment horizontal="right" vertical="center"/>
    </xf>
    <xf numFmtId="0" fontId="6" fillId="7" borderId="0" xfId="0" applyFont="1" applyFill="1" applyAlignment="1">
      <alignment horizontal="right" vertical="center"/>
    </xf>
  </cellXfs>
  <cellStyles count="3">
    <cellStyle name="40% - アクセント 6 2" xfId="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3"/>
  <sheetViews>
    <sheetView showGridLines="0" tabSelected="1" view="pageBreakPreview" zoomScale="55" zoomScaleNormal="80" zoomScaleSheetLayoutView="55" workbookViewId="0"/>
  </sheetViews>
  <sheetFormatPr defaultColWidth="9" defaultRowHeight="14" x14ac:dyDescent="0.2"/>
  <cols>
    <col min="1" max="1" width="3.6328125" style="1" customWidth="1"/>
    <col min="2" max="2" width="15.6328125" style="1" customWidth="1"/>
    <col min="3" max="3" width="16.90625" style="1" customWidth="1"/>
    <col min="4" max="4" width="32.26953125" style="1" customWidth="1"/>
    <col min="5" max="5" width="14.08984375" style="1" customWidth="1"/>
    <col min="6" max="6" width="13.08984375" style="1" customWidth="1"/>
    <col min="7" max="7" width="37.36328125" style="1" customWidth="1"/>
    <col min="8" max="8" width="29.26953125" style="1" customWidth="1"/>
    <col min="9" max="9" width="63.453125" style="1" customWidth="1"/>
    <col min="10" max="10" width="15.7265625" style="1" customWidth="1"/>
    <col min="11" max="11" width="14.6328125" style="1" customWidth="1"/>
    <col min="12" max="16384" width="9" style="1"/>
  </cols>
  <sheetData>
    <row r="1" spans="1:11" ht="18" customHeight="1" x14ac:dyDescent="0.2">
      <c r="K1" s="2" t="s">
        <v>75</v>
      </c>
    </row>
    <row r="2" spans="1:11" ht="27.75" customHeight="1" x14ac:dyDescent="0.2">
      <c r="A2" s="47" t="s">
        <v>51</v>
      </c>
      <c r="B2" s="48"/>
      <c r="C2" s="48"/>
      <c r="D2" s="48"/>
      <c r="E2" s="48"/>
      <c r="F2" s="48"/>
      <c r="G2" s="48"/>
      <c r="H2" s="48"/>
      <c r="I2" s="48"/>
      <c r="J2" s="48"/>
      <c r="K2" s="49"/>
    </row>
    <row r="4" spans="1:11" ht="18.75" customHeight="1" x14ac:dyDescent="0.2">
      <c r="A4" s="3" t="s">
        <v>0</v>
      </c>
      <c r="B4" s="4"/>
    </row>
    <row r="5" spans="1:11" ht="18.75" customHeight="1" x14ac:dyDescent="0.2">
      <c r="A5" s="4"/>
      <c r="B5" s="50" t="s">
        <v>52</v>
      </c>
      <c r="C5" s="50" t="s">
        <v>53</v>
      </c>
      <c r="D5" s="50" t="s">
        <v>54</v>
      </c>
      <c r="E5" s="50" t="s">
        <v>55</v>
      </c>
      <c r="F5" s="50" t="s">
        <v>56</v>
      </c>
      <c r="G5" s="50" t="s">
        <v>57</v>
      </c>
      <c r="H5" s="50" t="s">
        <v>58</v>
      </c>
      <c r="I5" s="50" t="s">
        <v>59</v>
      </c>
      <c r="J5" s="50" t="s">
        <v>60</v>
      </c>
      <c r="K5" s="50" t="s">
        <v>61</v>
      </c>
    </row>
    <row r="6" spans="1:11" s="5" customFormat="1" ht="39" customHeight="1" x14ac:dyDescent="0.2">
      <c r="B6" s="50" t="s">
        <v>62</v>
      </c>
      <c r="C6" s="50" t="s">
        <v>63</v>
      </c>
      <c r="D6" s="50" t="s">
        <v>64</v>
      </c>
      <c r="E6" s="50" t="s">
        <v>65</v>
      </c>
      <c r="F6" s="50" t="s">
        <v>66</v>
      </c>
      <c r="G6" s="50" t="s">
        <v>67</v>
      </c>
      <c r="H6" s="50" t="s">
        <v>68</v>
      </c>
      <c r="I6" s="50" t="s">
        <v>69</v>
      </c>
      <c r="J6" s="50" t="s">
        <v>70</v>
      </c>
      <c r="K6" s="50" t="s">
        <v>71</v>
      </c>
    </row>
    <row r="7" spans="1:11" ht="139.9" customHeight="1" x14ac:dyDescent="0.2">
      <c r="B7" s="52" t="s">
        <v>1</v>
      </c>
      <c r="C7" s="82" t="s">
        <v>84</v>
      </c>
      <c r="D7" s="45" t="s">
        <v>86</v>
      </c>
      <c r="E7" s="51" t="s">
        <v>43</v>
      </c>
      <c r="F7" s="6" t="s">
        <v>2</v>
      </c>
      <c r="G7" s="7" t="s">
        <v>30</v>
      </c>
      <c r="H7" s="7" t="s">
        <v>31</v>
      </c>
      <c r="I7" s="83" t="s">
        <v>85</v>
      </c>
      <c r="J7" s="8" t="s">
        <v>32</v>
      </c>
      <c r="K7" s="44" t="s">
        <v>45</v>
      </c>
    </row>
    <row r="8" spans="1:11" ht="8.25" customHeight="1" x14ac:dyDescent="0.2">
      <c r="A8" s="25"/>
    </row>
    <row r="9" spans="1:11" ht="20.149999999999999" customHeight="1" x14ac:dyDescent="0.2">
      <c r="A9" s="3" t="s">
        <v>3</v>
      </c>
    </row>
    <row r="10" spans="1:11" ht="20.149999999999999" customHeight="1" x14ac:dyDescent="0.2">
      <c r="A10" s="25"/>
      <c r="B10" s="50" t="s">
        <v>72</v>
      </c>
      <c r="C10" s="100" t="s">
        <v>53</v>
      </c>
      <c r="D10" s="100"/>
      <c r="E10" s="50" t="s">
        <v>54</v>
      </c>
      <c r="F10" s="50" t="s">
        <v>55</v>
      </c>
      <c r="G10" s="100" t="s">
        <v>56</v>
      </c>
      <c r="H10" s="100"/>
      <c r="I10" s="100"/>
      <c r="J10" s="100" t="s">
        <v>73</v>
      </c>
      <c r="K10" s="100"/>
    </row>
    <row r="11" spans="1:11" ht="39" customHeight="1" x14ac:dyDescent="0.2">
      <c r="A11" s="25"/>
      <c r="B11" s="50" t="s">
        <v>63</v>
      </c>
      <c r="C11" s="100" t="s">
        <v>64</v>
      </c>
      <c r="D11" s="100"/>
      <c r="E11" s="50" t="s">
        <v>65</v>
      </c>
      <c r="F11" s="50" t="s">
        <v>66</v>
      </c>
      <c r="G11" s="100" t="s">
        <v>68</v>
      </c>
      <c r="H11" s="100"/>
      <c r="I11" s="100"/>
      <c r="J11" s="100" t="s">
        <v>71</v>
      </c>
      <c r="K11" s="100"/>
    </row>
    <row r="12" spans="1:11" ht="409.15" customHeight="1" x14ac:dyDescent="0.2">
      <c r="A12" s="25"/>
      <c r="B12" s="81" t="s">
        <v>83</v>
      </c>
      <c r="C12" s="92" t="s">
        <v>76</v>
      </c>
      <c r="D12" s="92"/>
      <c r="E12" s="9">
        <v>0</v>
      </c>
      <c r="F12" s="45" t="s">
        <v>5</v>
      </c>
      <c r="G12" s="98" t="s">
        <v>116</v>
      </c>
      <c r="H12" s="98"/>
      <c r="I12" s="98"/>
      <c r="J12" s="99"/>
      <c r="K12" s="99"/>
    </row>
    <row r="13" spans="1:11" ht="54.75" customHeight="1" x14ac:dyDescent="0.2">
      <c r="A13" s="25"/>
      <c r="B13" s="81" t="s">
        <v>87</v>
      </c>
      <c r="C13" s="92" t="s">
        <v>114</v>
      </c>
      <c r="D13" s="92"/>
      <c r="E13" s="51" t="s">
        <v>43</v>
      </c>
      <c r="F13" s="85" t="s">
        <v>104</v>
      </c>
      <c r="G13" s="89" t="s">
        <v>90</v>
      </c>
      <c r="H13" s="89"/>
      <c r="I13" s="89"/>
      <c r="J13" s="90" t="s">
        <v>44</v>
      </c>
      <c r="K13" s="91"/>
    </row>
    <row r="14" spans="1:11" ht="54.75" customHeight="1" x14ac:dyDescent="0.2">
      <c r="A14" s="25"/>
      <c r="B14" s="81" t="s">
        <v>88</v>
      </c>
      <c r="C14" s="92" t="s">
        <v>113</v>
      </c>
      <c r="D14" s="92"/>
      <c r="E14" s="51" t="s">
        <v>43</v>
      </c>
      <c r="F14" s="85" t="s">
        <v>104</v>
      </c>
      <c r="G14" s="89" t="s">
        <v>117</v>
      </c>
      <c r="H14" s="89"/>
      <c r="I14" s="89"/>
      <c r="J14" s="90" t="s">
        <v>44</v>
      </c>
      <c r="K14" s="91"/>
    </row>
    <row r="15" spans="1:11" ht="6.75" customHeight="1" x14ac:dyDescent="0.2">
      <c r="A15" s="25"/>
    </row>
    <row r="16" spans="1:11" ht="18.75" customHeight="1" x14ac:dyDescent="0.2">
      <c r="A16" s="10" t="s">
        <v>6</v>
      </c>
      <c r="B16" s="11"/>
    </row>
    <row r="17" spans="1:10" ht="20.5" thickBot="1" x14ac:dyDescent="0.25">
      <c r="B17" s="94" t="s">
        <v>7</v>
      </c>
      <c r="C17" s="95"/>
      <c r="D17" s="54" t="s">
        <v>4</v>
      </c>
    </row>
    <row r="18" spans="1:10" ht="21" thickBot="1" x14ac:dyDescent="0.25">
      <c r="B18" s="96">
        <f>ROUNDDOWN('PMS(calc_process)'!G6,0)</f>
        <v>0</v>
      </c>
      <c r="C18" s="97"/>
      <c r="D18" s="53" t="s">
        <v>29</v>
      </c>
    </row>
    <row r="19" spans="1:10" ht="20.149999999999999" customHeight="1" x14ac:dyDescent="0.2">
      <c r="B19" s="12"/>
      <c r="C19" s="12"/>
      <c r="F19" s="13"/>
      <c r="G19" s="13"/>
    </row>
    <row r="20" spans="1:10" ht="18.75" customHeight="1" x14ac:dyDescent="0.2">
      <c r="A20" s="3" t="s">
        <v>8</v>
      </c>
    </row>
    <row r="21" spans="1:10" ht="18" customHeight="1" x14ac:dyDescent="0.2">
      <c r="B21" s="14" t="s">
        <v>9</v>
      </c>
      <c r="C21" s="93" t="s">
        <v>10</v>
      </c>
      <c r="D21" s="93"/>
      <c r="E21" s="93"/>
      <c r="F21" s="93"/>
      <c r="G21" s="93"/>
      <c r="H21" s="93"/>
      <c r="I21" s="93"/>
      <c r="J21" s="15"/>
    </row>
    <row r="22" spans="1:10" ht="18" customHeight="1" x14ac:dyDescent="0.2">
      <c r="B22" s="14" t="s">
        <v>11</v>
      </c>
      <c r="C22" s="93" t="s">
        <v>27</v>
      </c>
      <c r="D22" s="93"/>
      <c r="E22" s="93"/>
      <c r="F22" s="93"/>
      <c r="G22" s="93"/>
      <c r="H22" s="93"/>
      <c r="I22" s="93"/>
      <c r="J22" s="15"/>
    </row>
    <row r="23" spans="1:10" ht="18" customHeight="1" x14ac:dyDescent="0.2">
      <c r="B23" s="14" t="s">
        <v>12</v>
      </c>
      <c r="C23" s="93" t="s">
        <v>28</v>
      </c>
      <c r="D23" s="93"/>
      <c r="E23" s="93"/>
      <c r="F23" s="93"/>
      <c r="G23" s="93"/>
      <c r="H23" s="93"/>
      <c r="I23" s="93"/>
      <c r="J23" s="15"/>
    </row>
  </sheetData>
  <mergeCells count="20">
    <mergeCell ref="C12:D12"/>
    <mergeCell ref="G12:I12"/>
    <mergeCell ref="J12:K12"/>
    <mergeCell ref="C10:D10"/>
    <mergeCell ref="G10:I10"/>
    <mergeCell ref="J10:K10"/>
    <mergeCell ref="C11:D11"/>
    <mergeCell ref="G11:I11"/>
    <mergeCell ref="J11:K11"/>
    <mergeCell ref="C22:I22"/>
    <mergeCell ref="C23:I23"/>
    <mergeCell ref="C21:I21"/>
    <mergeCell ref="B17:C17"/>
    <mergeCell ref="B18:C18"/>
    <mergeCell ref="G13:I13"/>
    <mergeCell ref="J13:K13"/>
    <mergeCell ref="C14:D14"/>
    <mergeCell ref="G14:I14"/>
    <mergeCell ref="J14:K14"/>
    <mergeCell ref="C13:D13"/>
  </mergeCells>
  <phoneticPr fontId="4"/>
  <pageMargins left="0.70866141732283472" right="0.70866141732283472" top="0.74803149606299213" bottom="0.74803149606299213" header="0.31496062992125984" footer="0.31496062992125984"/>
  <pageSetup paperSize="8" scale="7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I46"/>
  <sheetViews>
    <sheetView view="pageBreakPreview" zoomScale="70" zoomScaleNormal="70" zoomScaleSheetLayoutView="70" workbookViewId="0"/>
  </sheetViews>
  <sheetFormatPr defaultColWidth="9" defaultRowHeight="14" x14ac:dyDescent="0.2"/>
  <cols>
    <col min="1" max="1" width="12" style="31" customWidth="1"/>
    <col min="2" max="2" width="10" style="31" bestFit="1" customWidth="1"/>
    <col min="3" max="3" width="20.7265625" style="31" customWidth="1"/>
    <col min="4" max="9" width="13.7265625" style="31" customWidth="1"/>
    <col min="10" max="16384" width="9" style="31"/>
  </cols>
  <sheetData>
    <row r="1" spans="1:9" x14ac:dyDescent="0.2">
      <c r="I1" s="46" t="str">
        <f>'PMS(input)'!K1</f>
        <v>JCM_VN_F_PMS_ver02.0</v>
      </c>
    </row>
    <row r="2" spans="1:9" s="29" customFormat="1" ht="40.15" customHeight="1" x14ac:dyDescent="0.2">
      <c r="A2" s="28"/>
      <c r="B2" s="28"/>
      <c r="C2" s="88" t="s">
        <v>42</v>
      </c>
      <c r="D2" s="104" t="s">
        <v>115</v>
      </c>
      <c r="E2" s="105"/>
      <c r="F2" s="106"/>
      <c r="G2" s="101" t="s">
        <v>34</v>
      </c>
      <c r="H2" s="102"/>
      <c r="I2" s="103"/>
    </row>
    <row r="3" spans="1:9" ht="15.5" x14ac:dyDescent="0.2">
      <c r="A3" s="30" t="s">
        <v>35</v>
      </c>
      <c r="B3" s="79" t="s">
        <v>77</v>
      </c>
      <c r="C3" s="79" t="s">
        <v>78</v>
      </c>
      <c r="D3" s="80" t="s">
        <v>79</v>
      </c>
      <c r="E3" s="80" t="s">
        <v>87</v>
      </c>
      <c r="F3" s="80" t="s">
        <v>88</v>
      </c>
      <c r="G3" s="79" t="s">
        <v>80</v>
      </c>
      <c r="H3" s="79" t="s">
        <v>81</v>
      </c>
      <c r="I3" s="79" t="s">
        <v>82</v>
      </c>
    </row>
    <row r="4" spans="1:9" ht="149.5" customHeight="1" x14ac:dyDescent="0.2">
      <c r="A4" s="30" t="s">
        <v>36</v>
      </c>
      <c r="B4" s="32" t="s">
        <v>108</v>
      </c>
      <c r="C4" s="27" t="s">
        <v>86</v>
      </c>
      <c r="D4" s="40" t="s">
        <v>76</v>
      </c>
      <c r="E4" s="41" t="s">
        <v>118</v>
      </c>
      <c r="F4" s="41" t="s">
        <v>89</v>
      </c>
      <c r="G4" s="33" t="s">
        <v>109</v>
      </c>
      <c r="H4" s="33" t="s">
        <v>110</v>
      </c>
      <c r="I4" s="33" t="s">
        <v>119</v>
      </c>
    </row>
    <row r="5" spans="1:9" ht="16" x14ac:dyDescent="0.2">
      <c r="A5" s="30" t="s">
        <v>37</v>
      </c>
      <c r="B5" s="32" t="s">
        <v>38</v>
      </c>
      <c r="C5" s="6" t="s">
        <v>2</v>
      </c>
      <c r="D5" s="26" t="s">
        <v>5</v>
      </c>
      <c r="E5" s="24" t="s">
        <v>111</v>
      </c>
      <c r="F5" s="24" t="s">
        <v>104</v>
      </c>
      <c r="G5" s="33" t="s">
        <v>39</v>
      </c>
      <c r="H5" s="33" t="s">
        <v>39</v>
      </c>
      <c r="I5" s="33" t="s">
        <v>39</v>
      </c>
    </row>
    <row r="6" spans="1:9" x14ac:dyDescent="0.2">
      <c r="A6" s="107" t="s">
        <v>40</v>
      </c>
      <c r="B6" s="34">
        <v>1</v>
      </c>
      <c r="C6" s="43">
        <v>0</v>
      </c>
      <c r="D6" s="76">
        <f>'PMS(input)'!$E$12</f>
        <v>0</v>
      </c>
      <c r="E6" s="42">
        <v>0</v>
      </c>
      <c r="F6" s="42">
        <v>0</v>
      </c>
      <c r="G6" s="87" t="str">
        <f>IF(ISERROR($C6*($E6/$F6)*$D6),"0.0",($C6*($E6/$F6)*$D6))</f>
        <v>0.0</v>
      </c>
      <c r="H6" s="77">
        <f>IF(ISERROR($C6*$D6),"0.0",($C6*$D6))</f>
        <v>0</v>
      </c>
      <c r="I6" s="35">
        <f t="shared" ref="I6:I25" si="0">G6-H6</f>
        <v>0</v>
      </c>
    </row>
    <row r="7" spans="1:9" x14ac:dyDescent="0.2">
      <c r="A7" s="108"/>
      <c r="B7" s="34">
        <v>2</v>
      </c>
      <c r="C7" s="43">
        <v>0</v>
      </c>
      <c r="D7" s="76">
        <f>'PMS(input)'!$E$12</f>
        <v>0</v>
      </c>
      <c r="E7" s="42">
        <v>0</v>
      </c>
      <c r="F7" s="42">
        <v>0</v>
      </c>
      <c r="G7" s="87" t="str">
        <f t="shared" ref="G7:G45" si="1">IF(ISERROR($C7*($E7/$F7)*$D7),"0.0",($C7*($E7/$F7)*$D7))</f>
        <v>0.0</v>
      </c>
      <c r="H7" s="77">
        <f t="shared" ref="H7:H45" si="2">IF(ISERROR($C7*$D7),"0.0",($C7*$D7))</f>
        <v>0</v>
      </c>
      <c r="I7" s="35">
        <f t="shared" si="0"/>
        <v>0</v>
      </c>
    </row>
    <row r="8" spans="1:9" x14ac:dyDescent="0.2">
      <c r="A8" s="108"/>
      <c r="B8" s="34">
        <v>3</v>
      </c>
      <c r="C8" s="43">
        <v>0</v>
      </c>
      <c r="D8" s="76">
        <f>'PMS(input)'!$E$12</f>
        <v>0</v>
      </c>
      <c r="E8" s="42">
        <v>0</v>
      </c>
      <c r="F8" s="42">
        <v>0</v>
      </c>
      <c r="G8" s="87" t="str">
        <f t="shared" si="1"/>
        <v>0.0</v>
      </c>
      <c r="H8" s="77">
        <f t="shared" si="2"/>
        <v>0</v>
      </c>
      <c r="I8" s="35">
        <f t="shared" si="0"/>
        <v>0</v>
      </c>
    </row>
    <row r="9" spans="1:9" x14ac:dyDescent="0.2">
      <c r="A9" s="108"/>
      <c r="B9" s="34">
        <v>4</v>
      </c>
      <c r="C9" s="43">
        <v>0</v>
      </c>
      <c r="D9" s="76">
        <f>'PMS(input)'!$E$12</f>
        <v>0</v>
      </c>
      <c r="E9" s="42">
        <v>0</v>
      </c>
      <c r="F9" s="42">
        <v>0</v>
      </c>
      <c r="G9" s="87" t="str">
        <f t="shared" si="1"/>
        <v>0.0</v>
      </c>
      <c r="H9" s="77">
        <f t="shared" si="2"/>
        <v>0</v>
      </c>
      <c r="I9" s="35">
        <f t="shared" si="0"/>
        <v>0</v>
      </c>
    </row>
    <row r="10" spans="1:9" x14ac:dyDescent="0.2">
      <c r="A10" s="108"/>
      <c r="B10" s="34">
        <v>5</v>
      </c>
      <c r="C10" s="43">
        <v>0</v>
      </c>
      <c r="D10" s="76">
        <f>'PMS(input)'!$E$12</f>
        <v>0</v>
      </c>
      <c r="E10" s="42">
        <v>0</v>
      </c>
      <c r="F10" s="42">
        <v>0</v>
      </c>
      <c r="G10" s="87" t="str">
        <f t="shared" si="1"/>
        <v>0.0</v>
      </c>
      <c r="H10" s="77">
        <f t="shared" si="2"/>
        <v>0</v>
      </c>
      <c r="I10" s="35">
        <f t="shared" si="0"/>
        <v>0</v>
      </c>
    </row>
    <row r="11" spans="1:9" x14ac:dyDescent="0.2">
      <c r="A11" s="108"/>
      <c r="B11" s="34">
        <v>6</v>
      </c>
      <c r="C11" s="43">
        <v>0</v>
      </c>
      <c r="D11" s="76">
        <f>'PMS(input)'!$E$12</f>
        <v>0</v>
      </c>
      <c r="E11" s="42">
        <v>0</v>
      </c>
      <c r="F11" s="42">
        <v>0</v>
      </c>
      <c r="G11" s="87" t="str">
        <f t="shared" si="1"/>
        <v>0.0</v>
      </c>
      <c r="H11" s="77">
        <f t="shared" si="2"/>
        <v>0</v>
      </c>
      <c r="I11" s="35">
        <f t="shared" si="0"/>
        <v>0</v>
      </c>
    </row>
    <row r="12" spans="1:9" x14ac:dyDescent="0.2">
      <c r="A12" s="108"/>
      <c r="B12" s="34">
        <v>7</v>
      </c>
      <c r="C12" s="43">
        <v>0</v>
      </c>
      <c r="D12" s="76">
        <f>'PMS(input)'!$E$12</f>
        <v>0</v>
      </c>
      <c r="E12" s="42">
        <v>0</v>
      </c>
      <c r="F12" s="42">
        <v>0</v>
      </c>
      <c r="G12" s="87" t="str">
        <f t="shared" si="1"/>
        <v>0.0</v>
      </c>
      <c r="H12" s="77">
        <f t="shared" si="2"/>
        <v>0</v>
      </c>
      <c r="I12" s="35">
        <f t="shared" si="0"/>
        <v>0</v>
      </c>
    </row>
    <row r="13" spans="1:9" x14ac:dyDescent="0.2">
      <c r="A13" s="108"/>
      <c r="B13" s="34">
        <v>8</v>
      </c>
      <c r="C13" s="43">
        <v>0</v>
      </c>
      <c r="D13" s="76">
        <f>'PMS(input)'!$E$12</f>
        <v>0</v>
      </c>
      <c r="E13" s="42">
        <v>0</v>
      </c>
      <c r="F13" s="42">
        <v>0</v>
      </c>
      <c r="G13" s="87" t="str">
        <f t="shared" si="1"/>
        <v>0.0</v>
      </c>
      <c r="H13" s="77">
        <f t="shared" si="2"/>
        <v>0</v>
      </c>
      <c r="I13" s="35">
        <f t="shared" si="0"/>
        <v>0</v>
      </c>
    </row>
    <row r="14" spans="1:9" x14ac:dyDescent="0.2">
      <c r="A14" s="108"/>
      <c r="B14" s="34">
        <v>9</v>
      </c>
      <c r="C14" s="43">
        <v>0</v>
      </c>
      <c r="D14" s="76">
        <f>'PMS(input)'!$E$12</f>
        <v>0</v>
      </c>
      <c r="E14" s="42">
        <v>0</v>
      </c>
      <c r="F14" s="42">
        <v>0</v>
      </c>
      <c r="G14" s="87" t="str">
        <f t="shared" si="1"/>
        <v>0.0</v>
      </c>
      <c r="H14" s="77">
        <f t="shared" si="2"/>
        <v>0</v>
      </c>
      <c r="I14" s="35">
        <f t="shared" si="0"/>
        <v>0</v>
      </c>
    </row>
    <row r="15" spans="1:9" x14ac:dyDescent="0.2">
      <c r="A15" s="108"/>
      <c r="B15" s="34">
        <v>10</v>
      </c>
      <c r="C15" s="43">
        <v>0</v>
      </c>
      <c r="D15" s="76">
        <f>'PMS(input)'!$E$12</f>
        <v>0</v>
      </c>
      <c r="E15" s="42">
        <v>0</v>
      </c>
      <c r="F15" s="42">
        <v>0</v>
      </c>
      <c r="G15" s="87" t="str">
        <f t="shared" si="1"/>
        <v>0.0</v>
      </c>
      <c r="H15" s="77">
        <f t="shared" si="2"/>
        <v>0</v>
      </c>
      <c r="I15" s="35">
        <f t="shared" si="0"/>
        <v>0</v>
      </c>
    </row>
    <row r="16" spans="1:9" x14ac:dyDescent="0.2">
      <c r="A16" s="108"/>
      <c r="B16" s="34">
        <v>11</v>
      </c>
      <c r="C16" s="43">
        <v>0</v>
      </c>
      <c r="D16" s="76">
        <f>'PMS(input)'!$E$12</f>
        <v>0</v>
      </c>
      <c r="E16" s="42">
        <v>0</v>
      </c>
      <c r="F16" s="42">
        <v>0</v>
      </c>
      <c r="G16" s="87" t="str">
        <f t="shared" si="1"/>
        <v>0.0</v>
      </c>
      <c r="H16" s="77">
        <f t="shared" si="2"/>
        <v>0</v>
      </c>
      <c r="I16" s="35">
        <f t="shared" si="0"/>
        <v>0</v>
      </c>
    </row>
    <row r="17" spans="1:9" x14ac:dyDescent="0.2">
      <c r="A17" s="108"/>
      <c r="B17" s="34">
        <v>12</v>
      </c>
      <c r="C17" s="43">
        <v>0</v>
      </c>
      <c r="D17" s="76">
        <f>'PMS(input)'!$E$12</f>
        <v>0</v>
      </c>
      <c r="E17" s="42">
        <v>0</v>
      </c>
      <c r="F17" s="42">
        <v>0</v>
      </c>
      <c r="G17" s="87" t="str">
        <f t="shared" si="1"/>
        <v>0.0</v>
      </c>
      <c r="H17" s="77">
        <f t="shared" si="2"/>
        <v>0</v>
      </c>
      <c r="I17" s="35">
        <f t="shared" si="0"/>
        <v>0</v>
      </c>
    </row>
    <row r="18" spans="1:9" x14ac:dyDescent="0.2">
      <c r="A18" s="108"/>
      <c r="B18" s="34">
        <v>13</v>
      </c>
      <c r="C18" s="43">
        <v>0</v>
      </c>
      <c r="D18" s="76">
        <f>'PMS(input)'!$E$12</f>
        <v>0</v>
      </c>
      <c r="E18" s="42">
        <v>0</v>
      </c>
      <c r="F18" s="42">
        <v>0</v>
      </c>
      <c r="G18" s="87" t="str">
        <f t="shared" si="1"/>
        <v>0.0</v>
      </c>
      <c r="H18" s="77">
        <f t="shared" si="2"/>
        <v>0</v>
      </c>
      <c r="I18" s="35">
        <f t="shared" si="0"/>
        <v>0</v>
      </c>
    </row>
    <row r="19" spans="1:9" x14ac:dyDescent="0.2">
      <c r="A19" s="108"/>
      <c r="B19" s="34">
        <v>14</v>
      </c>
      <c r="C19" s="43">
        <v>0</v>
      </c>
      <c r="D19" s="76">
        <f>'PMS(input)'!$E$12</f>
        <v>0</v>
      </c>
      <c r="E19" s="42">
        <v>0</v>
      </c>
      <c r="F19" s="42">
        <v>0</v>
      </c>
      <c r="G19" s="87" t="str">
        <f t="shared" si="1"/>
        <v>0.0</v>
      </c>
      <c r="H19" s="77">
        <f t="shared" si="2"/>
        <v>0</v>
      </c>
      <c r="I19" s="35">
        <f t="shared" si="0"/>
        <v>0</v>
      </c>
    </row>
    <row r="20" spans="1:9" x14ac:dyDescent="0.2">
      <c r="A20" s="108"/>
      <c r="B20" s="34">
        <v>15</v>
      </c>
      <c r="C20" s="43">
        <v>0</v>
      </c>
      <c r="D20" s="76">
        <f>'PMS(input)'!$E$12</f>
        <v>0</v>
      </c>
      <c r="E20" s="42">
        <v>0</v>
      </c>
      <c r="F20" s="42">
        <v>0</v>
      </c>
      <c r="G20" s="87" t="str">
        <f t="shared" si="1"/>
        <v>0.0</v>
      </c>
      <c r="H20" s="77">
        <f t="shared" si="2"/>
        <v>0</v>
      </c>
      <c r="I20" s="35">
        <f t="shared" si="0"/>
        <v>0</v>
      </c>
    </row>
    <row r="21" spans="1:9" x14ac:dyDescent="0.2">
      <c r="A21" s="108"/>
      <c r="B21" s="34">
        <v>16</v>
      </c>
      <c r="C21" s="43">
        <v>0</v>
      </c>
      <c r="D21" s="76">
        <f>'PMS(input)'!$E$12</f>
        <v>0</v>
      </c>
      <c r="E21" s="42">
        <v>0</v>
      </c>
      <c r="F21" s="42">
        <v>0</v>
      </c>
      <c r="G21" s="87" t="str">
        <f t="shared" si="1"/>
        <v>0.0</v>
      </c>
      <c r="H21" s="77">
        <f t="shared" si="2"/>
        <v>0</v>
      </c>
      <c r="I21" s="35">
        <f t="shared" si="0"/>
        <v>0</v>
      </c>
    </row>
    <row r="22" spans="1:9" x14ac:dyDescent="0.2">
      <c r="A22" s="108"/>
      <c r="B22" s="34">
        <v>17</v>
      </c>
      <c r="C22" s="43">
        <v>0</v>
      </c>
      <c r="D22" s="76">
        <f>'PMS(input)'!$E$12</f>
        <v>0</v>
      </c>
      <c r="E22" s="42">
        <v>0</v>
      </c>
      <c r="F22" s="42">
        <v>0</v>
      </c>
      <c r="G22" s="87" t="str">
        <f t="shared" si="1"/>
        <v>0.0</v>
      </c>
      <c r="H22" s="77">
        <f t="shared" si="2"/>
        <v>0</v>
      </c>
      <c r="I22" s="35">
        <f t="shared" si="0"/>
        <v>0</v>
      </c>
    </row>
    <row r="23" spans="1:9" x14ac:dyDescent="0.2">
      <c r="A23" s="108"/>
      <c r="B23" s="34">
        <v>18</v>
      </c>
      <c r="C23" s="43">
        <v>0</v>
      </c>
      <c r="D23" s="76">
        <f>'PMS(input)'!$E$12</f>
        <v>0</v>
      </c>
      <c r="E23" s="42">
        <v>0</v>
      </c>
      <c r="F23" s="42">
        <v>0</v>
      </c>
      <c r="G23" s="87" t="str">
        <f t="shared" si="1"/>
        <v>0.0</v>
      </c>
      <c r="H23" s="77">
        <f t="shared" si="2"/>
        <v>0</v>
      </c>
      <c r="I23" s="35">
        <f t="shared" si="0"/>
        <v>0</v>
      </c>
    </row>
    <row r="24" spans="1:9" x14ac:dyDescent="0.2">
      <c r="A24" s="108"/>
      <c r="B24" s="34">
        <v>19</v>
      </c>
      <c r="C24" s="43">
        <v>0</v>
      </c>
      <c r="D24" s="76">
        <f>'PMS(input)'!$E$12</f>
        <v>0</v>
      </c>
      <c r="E24" s="42">
        <v>0</v>
      </c>
      <c r="F24" s="42">
        <v>0</v>
      </c>
      <c r="G24" s="87" t="str">
        <f t="shared" si="1"/>
        <v>0.0</v>
      </c>
      <c r="H24" s="77">
        <f t="shared" si="2"/>
        <v>0</v>
      </c>
      <c r="I24" s="35">
        <f t="shared" si="0"/>
        <v>0</v>
      </c>
    </row>
    <row r="25" spans="1:9" x14ac:dyDescent="0.2">
      <c r="A25" s="108"/>
      <c r="B25" s="34">
        <v>20</v>
      </c>
      <c r="C25" s="43">
        <v>0</v>
      </c>
      <c r="D25" s="76">
        <f>'PMS(input)'!$E$12</f>
        <v>0</v>
      </c>
      <c r="E25" s="42">
        <v>0</v>
      </c>
      <c r="F25" s="42">
        <v>0</v>
      </c>
      <c r="G25" s="87" t="str">
        <f t="shared" si="1"/>
        <v>0.0</v>
      </c>
      <c r="H25" s="77">
        <f t="shared" si="2"/>
        <v>0</v>
      </c>
      <c r="I25" s="35">
        <f t="shared" si="0"/>
        <v>0</v>
      </c>
    </row>
    <row r="26" spans="1:9" ht="14.25" customHeight="1" x14ac:dyDescent="0.2">
      <c r="A26" s="108"/>
      <c r="B26" s="34">
        <v>21</v>
      </c>
      <c r="C26" s="43">
        <v>0</v>
      </c>
      <c r="D26" s="76">
        <f>'PMS(input)'!$E$12</f>
        <v>0</v>
      </c>
      <c r="E26" s="42">
        <v>0</v>
      </c>
      <c r="F26" s="42">
        <v>0</v>
      </c>
      <c r="G26" s="87" t="str">
        <f t="shared" si="1"/>
        <v>0.0</v>
      </c>
      <c r="H26" s="77">
        <f t="shared" si="2"/>
        <v>0</v>
      </c>
      <c r="I26" s="35">
        <f>G26-H26</f>
        <v>0</v>
      </c>
    </row>
    <row r="27" spans="1:9" x14ac:dyDescent="0.2">
      <c r="A27" s="108"/>
      <c r="B27" s="34">
        <v>22</v>
      </c>
      <c r="C27" s="43">
        <v>0</v>
      </c>
      <c r="D27" s="76">
        <f>'PMS(input)'!$E$12</f>
        <v>0</v>
      </c>
      <c r="E27" s="42">
        <v>0</v>
      </c>
      <c r="F27" s="42">
        <v>0</v>
      </c>
      <c r="G27" s="87" t="str">
        <f t="shared" si="1"/>
        <v>0.0</v>
      </c>
      <c r="H27" s="77">
        <f t="shared" si="2"/>
        <v>0</v>
      </c>
      <c r="I27" s="35">
        <f t="shared" ref="I27:I45" si="3">G27-H27</f>
        <v>0</v>
      </c>
    </row>
    <row r="28" spans="1:9" x14ac:dyDescent="0.2">
      <c r="A28" s="108"/>
      <c r="B28" s="34">
        <v>23</v>
      </c>
      <c r="C28" s="43">
        <v>0</v>
      </c>
      <c r="D28" s="76">
        <f>'PMS(input)'!$E$12</f>
        <v>0</v>
      </c>
      <c r="E28" s="42">
        <v>0</v>
      </c>
      <c r="F28" s="42">
        <v>0</v>
      </c>
      <c r="G28" s="87" t="str">
        <f t="shared" si="1"/>
        <v>0.0</v>
      </c>
      <c r="H28" s="77">
        <f t="shared" si="2"/>
        <v>0</v>
      </c>
      <c r="I28" s="35">
        <f t="shared" si="3"/>
        <v>0</v>
      </c>
    </row>
    <row r="29" spans="1:9" x14ac:dyDescent="0.2">
      <c r="A29" s="108"/>
      <c r="B29" s="34">
        <v>24</v>
      </c>
      <c r="C29" s="43">
        <v>0</v>
      </c>
      <c r="D29" s="76">
        <f>'PMS(input)'!$E$12</f>
        <v>0</v>
      </c>
      <c r="E29" s="42">
        <v>0</v>
      </c>
      <c r="F29" s="42">
        <v>0</v>
      </c>
      <c r="G29" s="87" t="str">
        <f t="shared" si="1"/>
        <v>0.0</v>
      </c>
      <c r="H29" s="77">
        <f t="shared" si="2"/>
        <v>0</v>
      </c>
      <c r="I29" s="35">
        <f t="shared" si="3"/>
        <v>0</v>
      </c>
    </row>
    <row r="30" spans="1:9" x14ac:dyDescent="0.2">
      <c r="A30" s="108"/>
      <c r="B30" s="34">
        <v>25</v>
      </c>
      <c r="C30" s="43">
        <v>0</v>
      </c>
      <c r="D30" s="76">
        <f>'PMS(input)'!$E$12</f>
        <v>0</v>
      </c>
      <c r="E30" s="42">
        <v>0</v>
      </c>
      <c r="F30" s="42">
        <v>0</v>
      </c>
      <c r="G30" s="87" t="str">
        <f t="shared" si="1"/>
        <v>0.0</v>
      </c>
      <c r="H30" s="77">
        <f t="shared" si="2"/>
        <v>0</v>
      </c>
      <c r="I30" s="35">
        <f t="shared" si="3"/>
        <v>0</v>
      </c>
    </row>
    <row r="31" spans="1:9" x14ac:dyDescent="0.2">
      <c r="A31" s="108"/>
      <c r="B31" s="34">
        <v>26</v>
      </c>
      <c r="C31" s="43">
        <v>0</v>
      </c>
      <c r="D31" s="76">
        <f>'PMS(input)'!$E$12</f>
        <v>0</v>
      </c>
      <c r="E31" s="42">
        <v>0</v>
      </c>
      <c r="F31" s="42">
        <v>0</v>
      </c>
      <c r="G31" s="87" t="str">
        <f t="shared" si="1"/>
        <v>0.0</v>
      </c>
      <c r="H31" s="77">
        <f t="shared" si="2"/>
        <v>0</v>
      </c>
      <c r="I31" s="35">
        <f t="shared" si="3"/>
        <v>0</v>
      </c>
    </row>
    <row r="32" spans="1:9" x14ac:dyDescent="0.2">
      <c r="A32" s="108"/>
      <c r="B32" s="34">
        <v>27</v>
      </c>
      <c r="C32" s="43">
        <v>0</v>
      </c>
      <c r="D32" s="76">
        <f>'PMS(input)'!$E$12</f>
        <v>0</v>
      </c>
      <c r="E32" s="42">
        <v>0</v>
      </c>
      <c r="F32" s="42">
        <v>0</v>
      </c>
      <c r="G32" s="87" t="str">
        <f t="shared" si="1"/>
        <v>0.0</v>
      </c>
      <c r="H32" s="77">
        <f t="shared" si="2"/>
        <v>0</v>
      </c>
      <c r="I32" s="35">
        <f t="shared" si="3"/>
        <v>0</v>
      </c>
    </row>
    <row r="33" spans="1:9" x14ac:dyDescent="0.2">
      <c r="A33" s="108"/>
      <c r="B33" s="34">
        <v>28</v>
      </c>
      <c r="C33" s="43">
        <v>0</v>
      </c>
      <c r="D33" s="76">
        <f>'PMS(input)'!$E$12</f>
        <v>0</v>
      </c>
      <c r="E33" s="42">
        <v>0</v>
      </c>
      <c r="F33" s="42">
        <v>0</v>
      </c>
      <c r="G33" s="87" t="str">
        <f t="shared" si="1"/>
        <v>0.0</v>
      </c>
      <c r="H33" s="77">
        <f t="shared" si="2"/>
        <v>0</v>
      </c>
      <c r="I33" s="35">
        <f t="shared" si="3"/>
        <v>0</v>
      </c>
    </row>
    <row r="34" spans="1:9" x14ac:dyDescent="0.2">
      <c r="A34" s="108"/>
      <c r="B34" s="34">
        <v>29</v>
      </c>
      <c r="C34" s="43">
        <v>0</v>
      </c>
      <c r="D34" s="76">
        <f>'PMS(input)'!$E$12</f>
        <v>0</v>
      </c>
      <c r="E34" s="42">
        <v>0</v>
      </c>
      <c r="F34" s="42">
        <v>0</v>
      </c>
      <c r="G34" s="87" t="str">
        <f t="shared" si="1"/>
        <v>0.0</v>
      </c>
      <c r="H34" s="77">
        <f t="shared" si="2"/>
        <v>0</v>
      </c>
      <c r="I34" s="35">
        <f t="shared" si="3"/>
        <v>0</v>
      </c>
    </row>
    <row r="35" spans="1:9" x14ac:dyDescent="0.2">
      <c r="A35" s="108"/>
      <c r="B35" s="34">
        <v>30</v>
      </c>
      <c r="C35" s="43">
        <v>0</v>
      </c>
      <c r="D35" s="76">
        <f>'PMS(input)'!$E$12</f>
        <v>0</v>
      </c>
      <c r="E35" s="42">
        <v>0</v>
      </c>
      <c r="F35" s="42">
        <v>0</v>
      </c>
      <c r="G35" s="87" t="str">
        <f t="shared" si="1"/>
        <v>0.0</v>
      </c>
      <c r="H35" s="77">
        <f t="shared" si="2"/>
        <v>0</v>
      </c>
      <c r="I35" s="35">
        <f t="shared" si="3"/>
        <v>0</v>
      </c>
    </row>
    <row r="36" spans="1:9" x14ac:dyDescent="0.2">
      <c r="A36" s="108"/>
      <c r="B36" s="34">
        <v>31</v>
      </c>
      <c r="C36" s="43">
        <v>0</v>
      </c>
      <c r="D36" s="76">
        <f>'PMS(input)'!$E$12</f>
        <v>0</v>
      </c>
      <c r="E36" s="42">
        <v>0</v>
      </c>
      <c r="F36" s="42">
        <v>0</v>
      </c>
      <c r="G36" s="87" t="str">
        <f t="shared" si="1"/>
        <v>0.0</v>
      </c>
      <c r="H36" s="77">
        <f t="shared" si="2"/>
        <v>0</v>
      </c>
      <c r="I36" s="35">
        <f t="shared" si="3"/>
        <v>0</v>
      </c>
    </row>
    <row r="37" spans="1:9" x14ac:dyDescent="0.2">
      <c r="A37" s="108"/>
      <c r="B37" s="34">
        <v>32</v>
      </c>
      <c r="C37" s="43">
        <v>0</v>
      </c>
      <c r="D37" s="76">
        <f>'PMS(input)'!$E$12</f>
        <v>0</v>
      </c>
      <c r="E37" s="42">
        <v>0</v>
      </c>
      <c r="F37" s="42">
        <v>0</v>
      </c>
      <c r="G37" s="87" t="str">
        <f t="shared" si="1"/>
        <v>0.0</v>
      </c>
      <c r="H37" s="77">
        <f t="shared" si="2"/>
        <v>0</v>
      </c>
      <c r="I37" s="35">
        <f t="shared" si="3"/>
        <v>0</v>
      </c>
    </row>
    <row r="38" spans="1:9" x14ac:dyDescent="0.2">
      <c r="A38" s="108"/>
      <c r="B38" s="34">
        <v>33</v>
      </c>
      <c r="C38" s="43">
        <v>0</v>
      </c>
      <c r="D38" s="76">
        <f>'PMS(input)'!$E$12</f>
        <v>0</v>
      </c>
      <c r="E38" s="42">
        <v>0</v>
      </c>
      <c r="F38" s="42">
        <v>0</v>
      </c>
      <c r="G38" s="87" t="str">
        <f t="shared" si="1"/>
        <v>0.0</v>
      </c>
      <c r="H38" s="77">
        <f t="shared" si="2"/>
        <v>0</v>
      </c>
      <c r="I38" s="35">
        <f t="shared" si="3"/>
        <v>0</v>
      </c>
    </row>
    <row r="39" spans="1:9" x14ac:dyDescent="0.2">
      <c r="A39" s="108"/>
      <c r="B39" s="34">
        <v>34</v>
      </c>
      <c r="C39" s="43">
        <v>0</v>
      </c>
      <c r="D39" s="76">
        <f>'PMS(input)'!$E$12</f>
        <v>0</v>
      </c>
      <c r="E39" s="42">
        <v>0</v>
      </c>
      <c r="F39" s="42">
        <v>0</v>
      </c>
      <c r="G39" s="87" t="str">
        <f t="shared" si="1"/>
        <v>0.0</v>
      </c>
      <c r="H39" s="77">
        <f t="shared" si="2"/>
        <v>0</v>
      </c>
      <c r="I39" s="35">
        <f t="shared" si="3"/>
        <v>0</v>
      </c>
    </row>
    <row r="40" spans="1:9" x14ac:dyDescent="0.2">
      <c r="A40" s="108"/>
      <c r="B40" s="34">
        <v>35</v>
      </c>
      <c r="C40" s="43">
        <v>0</v>
      </c>
      <c r="D40" s="76">
        <f>'PMS(input)'!$E$12</f>
        <v>0</v>
      </c>
      <c r="E40" s="42">
        <v>0</v>
      </c>
      <c r="F40" s="42">
        <v>0</v>
      </c>
      <c r="G40" s="87" t="str">
        <f t="shared" si="1"/>
        <v>0.0</v>
      </c>
      <c r="H40" s="77">
        <f t="shared" si="2"/>
        <v>0</v>
      </c>
      <c r="I40" s="35">
        <f t="shared" si="3"/>
        <v>0</v>
      </c>
    </row>
    <row r="41" spans="1:9" x14ac:dyDescent="0.2">
      <c r="A41" s="108"/>
      <c r="B41" s="34">
        <v>36</v>
      </c>
      <c r="C41" s="43">
        <v>0</v>
      </c>
      <c r="D41" s="76">
        <f>'PMS(input)'!$E$12</f>
        <v>0</v>
      </c>
      <c r="E41" s="42">
        <v>0</v>
      </c>
      <c r="F41" s="42">
        <v>0</v>
      </c>
      <c r="G41" s="87" t="str">
        <f t="shared" si="1"/>
        <v>0.0</v>
      </c>
      <c r="H41" s="77">
        <f t="shared" si="2"/>
        <v>0</v>
      </c>
      <c r="I41" s="35">
        <f t="shared" si="3"/>
        <v>0</v>
      </c>
    </row>
    <row r="42" spans="1:9" x14ac:dyDescent="0.2">
      <c r="A42" s="108"/>
      <c r="B42" s="34">
        <v>37</v>
      </c>
      <c r="C42" s="43">
        <v>0</v>
      </c>
      <c r="D42" s="76">
        <f>'PMS(input)'!$E$12</f>
        <v>0</v>
      </c>
      <c r="E42" s="42">
        <v>0</v>
      </c>
      <c r="F42" s="42">
        <v>0</v>
      </c>
      <c r="G42" s="87" t="str">
        <f t="shared" si="1"/>
        <v>0.0</v>
      </c>
      <c r="H42" s="77">
        <f t="shared" si="2"/>
        <v>0</v>
      </c>
      <c r="I42" s="35">
        <f t="shared" si="3"/>
        <v>0</v>
      </c>
    </row>
    <row r="43" spans="1:9" x14ac:dyDescent="0.2">
      <c r="A43" s="108"/>
      <c r="B43" s="34">
        <v>38</v>
      </c>
      <c r="C43" s="43">
        <v>0</v>
      </c>
      <c r="D43" s="76">
        <f>'PMS(input)'!$E$12</f>
        <v>0</v>
      </c>
      <c r="E43" s="42">
        <v>0</v>
      </c>
      <c r="F43" s="42">
        <v>0</v>
      </c>
      <c r="G43" s="87" t="str">
        <f t="shared" si="1"/>
        <v>0.0</v>
      </c>
      <c r="H43" s="77">
        <f t="shared" si="2"/>
        <v>0</v>
      </c>
      <c r="I43" s="35">
        <f t="shared" si="3"/>
        <v>0</v>
      </c>
    </row>
    <row r="44" spans="1:9" x14ac:dyDescent="0.2">
      <c r="A44" s="108"/>
      <c r="B44" s="34">
        <v>39</v>
      </c>
      <c r="C44" s="43">
        <v>0</v>
      </c>
      <c r="D44" s="76">
        <f>'PMS(input)'!$E$12</f>
        <v>0</v>
      </c>
      <c r="E44" s="42">
        <v>0</v>
      </c>
      <c r="F44" s="42">
        <v>0</v>
      </c>
      <c r="G44" s="87" t="str">
        <f t="shared" si="1"/>
        <v>0.0</v>
      </c>
      <c r="H44" s="77">
        <f t="shared" si="2"/>
        <v>0</v>
      </c>
      <c r="I44" s="35">
        <f t="shared" si="3"/>
        <v>0</v>
      </c>
    </row>
    <row r="45" spans="1:9" x14ac:dyDescent="0.2">
      <c r="A45" s="108"/>
      <c r="B45" s="34">
        <v>40</v>
      </c>
      <c r="C45" s="43">
        <v>0</v>
      </c>
      <c r="D45" s="76">
        <f>'PMS(input)'!$E$12</f>
        <v>0</v>
      </c>
      <c r="E45" s="42">
        <v>0</v>
      </c>
      <c r="F45" s="42">
        <v>0</v>
      </c>
      <c r="G45" s="87" t="str">
        <f t="shared" si="1"/>
        <v>0.0</v>
      </c>
      <c r="H45" s="77">
        <f t="shared" si="2"/>
        <v>0</v>
      </c>
      <c r="I45" s="35">
        <f t="shared" si="3"/>
        <v>0</v>
      </c>
    </row>
    <row r="46" spans="1:9" x14ac:dyDescent="0.2">
      <c r="A46" s="109"/>
      <c r="B46" s="36" t="s">
        <v>41</v>
      </c>
      <c r="C46" s="37" t="s">
        <v>33</v>
      </c>
      <c r="D46" s="37" t="s">
        <v>33</v>
      </c>
      <c r="E46" s="38" t="s">
        <v>33</v>
      </c>
      <c r="F46" s="38" t="s">
        <v>33</v>
      </c>
      <c r="G46" s="39">
        <f>SUMIF(G6:G45,"&gt;0",G6:G45)</f>
        <v>0</v>
      </c>
      <c r="H46" s="39">
        <f>SUMIF(H6:H45,"&gt;0",H6:H45)</f>
        <v>0</v>
      </c>
      <c r="I46" s="39">
        <f>SUMIF(I6:I45,"&gt;0",I6:I45)</f>
        <v>0</v>
      </c>
    </row>
  </sheetData>
  <mergeCells count="3">
    <mergeCell ref="G2:I2"/>
    <mergeCell ref="D2:F2"/>
    <mergeCell ref="A6:A46"/>
  </mergeCells>
  <phoneticPr fontId="3"/>
  <pageMargins left="0.7" right="0.7" top="0.75" bottom="0.75" header="0.3" footer="0.3"/>
  <pageSetup paperSize="9" scale="6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I29"/>
  <sheetViews>
    <sheetView showGridLines="0" view="pageBreakPreview" zoomScale="80" zoomScaleNormal="100" zoomScaleSheetLayoutView="80" workbookViewId="0"/>
  </sheetViews>
  <sheetFormatPr defaultColWidth="9" defaultRowHeight="14" x14ac:dyDescent="0.2"/>
  <cols>
    <col min="1" max="4" width="3.6328125" style="1" customWidth="1"/>
    <col min="5" max="5" width="47.08984375" style="1" customWidth="1"/>
    <col min="6" max="7" width="12.6328125" style="1" customWidth="1"/>
    <col min="8" max="8" width="14.6328125" style="1" customWidth="1"/>
    <col min="9" max="9" width="9" style="16"/>
    <col min="10" max="16384" width="9" style="1"/>
  </cols>
  <sheetData>
    <row r="1" spans="1:9" x14ac:dyDescent="0.2">
      <c r="I1" s="2" t="str">
        <f>'PMS(input)'!K1</f>
        <v>JCM_VN_F_PMS_ver02.0</v>
      </c>
    </row>
    <row r="2" spans="1:9" ht="27.75" customHeight="1" x14ac:dyDescent="0.2">
      <c r="A2" s="110" t="s">
        <v>74</v>
      </c>
      <c r="B2" s="110"/>
      <c r="C2" s="110"/>
      <c r="D2" s="110"/>
      <c r="E2" s="110"/>
      <c r="F2" s="110"/>
      <c r="G2" s="110"/>
      <c r="H2" s="110"/>
      <c r="I2" s="110"/>
    </row>
    <row r="3" spans="1:9" ht="18" customHeight="1" x14ac:dyDescent="0.2">
      <c r="A3" s="111" t="s">
        <v>13</v>
      </c>
      <c r="B3" s="112"/>
      <c r="C3" s="112"/>
      <c r="D3" s="112"/>
      <c r="E3" s="112"/>
      <c r="F3" s="112"/>
      <c r="G3" s="112"/>
      <c r="H3" s="112"/>
      <c r="I3" s="112"/>
    </row>
    <row r="4" spans="1:9" ht="11.25" customHeight="1" x14ac:dyDescent="0.2"/>
    <row r="5" spans="1:9" ht="18.75" customHeight="1" x14ac:dyDescent="0.2">
      <c r="A5" s="69" t="s">
        <v>14</v>
      </c>
      <c r="B5" s="56"/>
      <c r="C5" s="56"/>
      <c r="D5" s="56"/>
      <c r="E5" s="55"/>
      <c r="F5" s="57" t="s">
        <v>15</v>
      </c>
      <c r="G5" s="57" t="s">
        <v>16</v>
      </c>
      <c r="H5" s="57" t="s">
        <v>17</v>
      </c>
      <c r="I5" s="58" t="s">
        <v>18</v>
      </c>
    </row>
    <row r="6" spans="1:9" ht="18.75" customHeight="1" x14ac:dyDescent="0.2">
      <c r="A6" s="70"/>
      <c r="B6" s="59" t="s">
        <v>19</v>
      </c>
      <c r="C6" s="59"/>
      <c r="D6" s="59"/>
      <c r="E6" s="59"/>
      <c r="F6" s="60"/>
      <c r="G6" s="78">
        <f>G8-G11</f>
        <v>0</v>
      </c>
      <c r="H6" s="60" t="s">
        <v>20</v>
      </c>
      <c r="I6" s="61" t="s">
        <v>21</v>
      </c>
    </row>
    <row r="7" spans="1:9" ht="18.75" customHeight="1" x14ac:dyDescent="0.2">
      <c r="A7" s="69" t="s">
        <v>48</v>
      </c>
      <c r="B7" s="55"/>
      <c r="C7" s="56"/>
      <c r="D7" s="57"/>
      <c r="E7" s="57"/>
      <c r="F7" s="57"/>
      <c r="G7" s="55"/>
      <c r="H7" s="55"/>
      <c r="I7" s="57"/>
    </row>
    <row r="8" spans="1:9" ht="18.75" customHeight="1" x14ac:dyDescent="0.2">
      <c r="A8" s="71"/>
      <c r="B8" s="74" t="s">
        <v>46</v>
      </c>
      <c r="C8" s="59"/>
      <c r="D8" s="59"/>
      <c r="E8" s="59"/>
      <c r="F8" s="60"/>
      <c r="G8" s="62">
        <f>G9</f>
        <v>0</v>
      </c>
      <c r="H8" s="60" t="s">
        <v>22</v>
      </c>
      <c r="I8" s="60" t="s">
        <v>23</v>
      </c>
    </row>
    <row r="9" spans="1:9" ht="18.75" customHeight="1" x14ac:dyDescent="0.2">
      <c r="A9" s="70"/>
      <c r="B9" s="73"/>
      <c r="C9" s="63" t="s">
        <v>46</v>
      </c>
      <c r="D9" s="63"/>
      <c r="E9" s="63"/>
      <c r="F9" s="60" t="s">
        <v>112</v>
      </c>
      <c r="G9" s="64">
        <f>'PMS(input_separate)'!G46</f>
        <v>0</v>
      </c>
      <c r="H9" s="60" t="s">
        <v>20</v>
      </c>
      <c r="I9" s="60" t="s">
        <v>23</v>
      </c>
    </row>
    <row r="10" spans="1:9" ht="18.75" customHeight="1" x14ac:dyDescent="0.2">
      <c r="A10" s="69" t="s">
        <v>49</v>
      </c>
      <c r="B10" s="56"/>
      <c r="C10" s="56"/>
      <c r="D10" s="56"/>
      <c r="E10" s="55"/>
      <c r="F10" s="57"/>
      <c r="G10" s="55"/>
      <c r="H10" s="55"/>
      <c r="I10" s="57"/>
    </row>
    <row r="11" spans="1:9" ht="18.75" customHeight="1" x14ac:dyDescent="0.2">
      <c r="A11" s="71"/>
      <c r="B11" s="72" t="s">
        <v>47</v>
      </c>
      <c r="C11" s="65"/>
      <c r="D11" s="65"/>
      <c r="E11" s="65"/>
      <c r="F11" s="66"/>
      <c r="G11" s="67">
        <f>G12</f>
        <v>0</v>
      </c>
      <c r="H11" s="66" t="s">
        <v>24</v>
      </c>
      <c r="I11" s="66" t="s">
        <v>25</v>
      </c>
    </row>
    <row r="12" spans="1:9" ht="18.75" customHeight="1" x14ac:dyDescent="0.2">
      <c r="A12" s="70"/>
      <c r="B12" s="73"/>
      <c r="C12" s="63" t="s">
        <v>50</v>
      </c>
      <c r="D12" s="68"/>
      <c r="E12" s="68"/>
      <c r="F12" s="60" t="s">
        <v>112</v>
      </c>
      <c r="G12" s="64">
        <f>'PMS(input_separate)'!H46</f>
        <v>0</v>
      </c>
      <c r="H12" s="66" t="s">
        <v>24</v>
      </c>
      <c r="I12" s="66" t="s">
        <v>25</v>
      </c>
    </row>
    <row r="13" spans="1:9" x14ac:dyDescent="0.2">
      <c r="A13" s="17"/>
      <c r="B13" s="17"/>
      <c r="C13" s="18"/>
      <c r="D13" s="17"/>
      <c r="E13" s="18"/>
      <c r="F13" s="19"/>
      <c r="G13" s="20"/>
      <c r="H13" s="20"/>
      <c r="I13" s="21"/>
    </row>
    <row r="14" spans="1:9" ht="21.75" customHeight="1" x14ac:dyDescent="0.2">
      <c r="E14" s="17" t="s">
        <v>26</v>
      </c>
      <c r="F14" s="12"/>
    </row>
    <row r="15" spans="1:9" ht="21.75" customHeight="1" x14ac:dyDescent="0.2">
      <c r="E15" s="84" t="s">
        <v>91</v>
      </c>
      <c r="F15" s="75">
        <v>70.5</v>
      </c>
      <c r="G15" s="75" t="s">
        <v>102</v>
      </c>
      <c r="H15" s="22"/>
    </row>
    <row r="16" spans="1:9" ht="21.75" customHeight="1" x14ac:dyDescent="0.2">
      <c r="E16" s="84" t="s">
        <v>92</v>
      </c>
      <c r="F16" s="86">
        <v>73</v>
      </c>
      <c r="G16" s="75" t="s">
        <v>103</v>
      </c>
      <c r="H16" s="22"/>
    </row>
    <row r="17" spans="5:8" ht="21.75" customHeight="1" x14ac:dyDescent="0.2">
      <c r="E17" s="84" t="s">
        <v>93</v>
      </c>
      <c r="F17" s="86">
        <v>74</v>
      </c>
      <c r="G17" s="75" t="s">
        <v>103</v>
      </c>
      <c r="H17" s="22"/>
    </row>
    <row r="18" spans="5:8" ht="21.75" customHeight="1" x14ac:dyDescent="0.2">
      <c r="E18" s="84" t="s">
        <v>94</v>
      </c>
      <c r="F18" s="86">
        <v>74.5</v>
      </c>
      <c r="G18" s="75" t="s">
        <v>103</v>
      </c>
      <c r="H18" s="22"/>
    </row>
    <row r="19" spans="5:8" ht="21.75" customHeight="1" x14ac:dyDescent="0.2">
      <c r="E19" s="84" t="s">
        <v>95</v>
      </c>
      <c r="F19" s="86">
        <v>75</v>
      </c>
      <c r="G19" s="75" t="s">
        <v>103</v>
      </c>
      <c r="H19" s="22"/>
    </row>
    <row r="20" spans="5:8" ht="21.75" customHeight="1" x14ac:dyDescent="0.2">
      <c r="E20" s="84" t="s">
        <v>96</v>
      </c>
      <c r="F20" s="86">
        <v>75.5</v>
      </c>
      <c r="G20" s="75" t="s">
        <v>103</v>
      </c>
      <c r="H20" s="22"/>
    </row>
    <row r="21" spans="5:8" ht="21.75" customHeight="1" x14ac:dyDescent="0.2">
      <c r="E21" s="84" t="s">
        <v>97</v>
      </c>
      <c r="F21" s="86">
        <v>76</v>
      </c>
      <c r="G21" s="75" t="s">
        <v>103</v>
      </c>
      <c r="H21" s="22"/>
    </row>
    <row r="22" spans="5:8" ht="21.75" customHeight="1" x14ac:dyDescent="0.2">
      <c r="E22" s="84" t="s">
        <v>98</v>
      </c>
      <c r="F22" s="86">
        <v>76.5</v>
      </c>
      <c r="G22" s="75" t="s">
        <v>103</v>
      </c>
      <c r="H22" s="22"/>
    </row>
    <row r="23" spans="5:8" ht="21.75" customHeight="1" x14ac:dyDescent="0.2">
      <c r="E23" s="84" t="s">
        <v>99</v>
      </c>
      <c r="F23" s="86">
        <v>77</v>
      </c>
      <c r="G23" s="75" t="s">
        <v>103</v>
      </c>
      <c r="H23" s="22"/>
    </row>
    <row r="24" spans="5:8" ht="21.75" customHeight="1" x14ac:dyDescent="0.2">
      <c r="E24" s="84" t="s">
        <v>100</v>
      </c>
      <c r="F24" s="86">
        <v>78</v>
      </c>
      <c r="G24" s="75" t="s">
        <v>103</v>
      </c>
      <c r="H24" s="17"/>
    </row>
    <row r="25" spans="5:8" ht="21.75" customHeight="1" x14ac:dyDescent="0.2">
      <c r="E25" s="84" t="s">
        <v>101</v>
      </c>
      <c r="F25" s="86">
        <v>78.5</v>
      </c>
      <c r="G25" s="75" t="s">
        <v>103</v>
      </c>
      <c r="H25" s="17"/>
    </row>
    <row r="26" spans="5:8" ht="21.75" customHeight="1" x14ac:dyDescent="0.2">
      <c r="E26" s="84" t="s">
        <v>105</v>
      </c>
      <c r="F26" s="86">
        <v>79</v>
      </c>
      <c r="G26" s="75" t="s">
        <v>103</v>
      </c>
      <c r="H26" s="22"/>
    </row>
    <row r="27" spans="5:8" ht="21.75" customHeight="1" x14ac:dyDescent="0.2">
      <c r="E27" s="84" t="s">
        <v>106</v>
      </c>
      <c r="F27" s="86">
        <v>79.5</v>
      </c>
      <c r="G27" s="75" t="s">
        <v>103</v>
      </c>
      <c r="H27" s="17"/>
    </row>
    <row r="28" spans="5:8" ht="21.75" customHeight="1" x14ac:dyDescent="0.2">
      <c r="E28" s="84" t="s">
        <v>107</v>
      </c>
      <c r="F28" s="86">
        <v>80</v>
      </c>
      <c r="G28" s="75" t="s">
        <v>103</v>
      </c>
      <c r="H28" s="17"/>
    </row>
    <row r="29" spans="5:8" ht="21.75" customHeight="1" x14ac:dyDescent="0.2">
      <c r="E29" s="23"/>
      <c r="F29" s="23"/>
      <c r="G29" s="17"/>
      <c r="H29" s="17"/>
    </row>
  </sheetData>
  <mergeCells count="2">
    <mergeCell ref="A2:I2"/>
    <mergeCell ref="A3:I3"/>
  </mergeCells>
  <phoneticPr fontId="3"/>
  <pageMargins left="0.70866141732283472" right="0.70866141732283472" top="0.74803149606299213" bottom="0.74803149606299213" header="0.31496062992125984" footer="0.31496062992125984"/>
  <pageSetup paperSize="9" scale="80" fitToHeight="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PMS(input)</vt:lpstr>
      <vt:lpstr>PMS(input_separate)</vt:lpstr>
      <vt:lpstr>PMS(calc_process)</vt:lpstr>
      <vt:lpstr>'PMS(calc_process)'!Print_Area</vt:lpstr>
      <vt:lpstr>'PMS(input)'!Print_Area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2018-08-13T10:51:38Z</dcterms:created>
  <dcterms:modified xsi:type="dcterms:W3CDTF">2018-08-13T10:51:56Z</dcterms:modified>
</cp:coreProperties>
</file>