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0730" windowHeight="11760"/>
  </bookViews>
  <sheets>
    <sheet name="PMS(input)" sheetId="1" r:id="rId1"/>
    <sheet name="PMS(input_separate)" sheetId="6" r:id="rId2"/>
    <sheet name="PMS(calc_process)" sheetId="2" r:id="rId3"/>
  </sheets>
  <definedNames>
    <definedName name="_xlnm.Print_Area" localSheetId="2">'PMS(calc_process)'!$A$1:$I$23</definedName>
    <definedName name="_xlnm.Print_Area" localSheetId="0">'PMS(input)'!$A$1:$K$27</definedName>
    <definedName name="Z_B2660EC6_48E8_44CA_972A_E2556BB968F0_.wvu.PrintArea" localSheetId="2" hidden="1">'PMS(calc_process)'!$A$2:$I$23</definedName>
    <definedName name="Z_B2660EC6_48E8_44CA_972A_E2556BB968F0_.wvu.PrintArea" localSheetId="0" hidden="1">'PMS(input)'!$A$2:$K$27</definedName>
    <definedName name="Z_D0CDC236_ABDA_4432_BA8D_8D1597712156_.wvu.PrintArea" localSheetId="2" hidden="1">'PMS(calc_process)'!$A$2:$I$23</definedName>
    <definedName name="Z_D0CDC236_ABDA_4432_BA8D_8D1597712156_.wvu.PrintArea" localSheetId="0" hidden="1">'PMS(input)'!$A$2:$K$27</definedName>
    <definedName name="Z_D273F3A6_8152_4679_92B0_E1E5F788BD2C_.wvu.PrintArea" localSheetId="2" hidden="1">'PMS(calc_process)'!$A$2:$I$23</definedName>
    <definedName name="Z_D273F3A6_8152_4679_92B0_E1E5F788BD2C_.wvu.PrintArea" localSheetId="0" hidden="1">'PMS(input)'!$A$2:$K$27</definedName>
  </definedNames>
  <calcPr calcId="145621" concurrentCalc="0"/>
</workbook>
</file>

<file path=xl/calcChain.xml><?xml version="1.0" encoding="utf-8"?>
<calcChain xmlns="http://schemas.openxmlformats.org/spreadsheetml/2006/main">
  <c r="G11" i="2" l="1"/>
  <c r="K6" i="6"/>
  <c r="K7" i="6"/>
  <c r="D7" i="6"/>
  <c r="D8" i="6"/>
  <c r="K8" i="6"/>
  <c r="D9" i="6"/>
  <c r="K9" i="6"/>
  <c r="D10" i="6"/>
  <c r="K10" i="6"/>
  <c r="D11" i="6"/>
  <c r="K11" i="6"/>
  <c r="D12" i="6"/>
  <c r="K12" i="6"/>
  <c r="D13" i="6"/>
  <c r="K13" i="6"/>
  <c r="D14" i="6"/>
  <c r="K14" i="6"/>
  <c r="D15" i="6"/>
  <c r="K15" i="6"/>
  <c r="D16" i="6"/>
  <c r="K16" i="6"/>
  <c r="D17" i="6"/>
  <c r="K17" i="6"/>
  <c r="D18" i="6"/>
  <c r="K18" i="6"/>
  <c r="D19" i="6"/>
  <c r="K19" i="6"/>
  <c r="D20" i="6"/>
  <c r="K20" i="6"/>
  <c r="D21" i="6"/>
  <c r="K21" i="6"/>
  <c r="D22" i="6"/>
  <c r="K22" i="6"/>
  <c r="D23" i="6"/>
  <c r="K23" i="6"/>
  <c r="D24" i="6"/>
  <c r="K24" i="6"/>
  <c r="D25" i="6"/>
  <c r="K25" i="6"/>
  <c r="L8" i="6"/>
  <c r="L22" i="6"/>
  <c r="L18" i="6"/>
  <c r="L14" i="6"/>
  <c r="L10" i="6"/>
  <c r="L25" i="6"/>
  <c r="L21" i="6"/>
  <c r="L17" i="6"/>
  <c r="L13" i="6"/>
  <c r="L9" i="6"/>
  <c r="L24" i="6"/>
  <c r="L20" i="6"/>
  <c r="L16" i="6"/>
  <c r="L12" i="6"/>
  <c r="L23" i="6"/>
  <c r="L19" i="6"/>
  <c r="L15" i="6"/>
  <c r="L11" i="6"/>
  <c r="L7" i="6"/>
  <c r="D6" i="6"/>
  <c r="K26" i="6"/>
  <c r="L6" i="6"/>
  <c r="M1" i="6"/>
  <c r="M6" i="6"/>
  <c r="I1" i="2"/>
  <c r="M10" i="6"/>
  <c r="M23" i="6"/>
  <c r="M24" i="6"/>
  <c r="M12" i="6"/>
  <c r="M18" i="6"/>
  <c r="L26" i="6"/>
  <c r="G12" i="2"/>
  <c r="M22" i="6"/>
  <c r="M21" i="6"/>
  <c r="M14" i="6"/>
  <c r="M16" i="6"/>
  <c r="M19" i="6"/>
  <c r="M8" i="6"/>
  <c r="M20" i="6"/>
  <c r="M7" i="6"/>
  <c r="M13" i="6"/>
  <c r="M11" i="6"/>
  <c r="M17" i="6"/>
  <c r="M15" i="6"/>
  <c r="M25" i="6"/>
  <c r="G9" i="2"/>
  <c r="G8" i="2"/>
  <c r="M9" i="6"/>
  <c r="M26" i="6"/>
  <c r="G6" i="2"/>
  <c r="B22" i="1"/>
</calcChain>
</file>

<file path=xl/sharedStrings.xml><?xml version="1.0" encoding="utf-8"?>
<sst xmlns="http://schemas.openxmlformats.org/spreadsheetml/2006/main" count="188" uniqueCount="130">
  <si>
    <t>(1)</t>
  </si>
  <si>
    <t>MWh/p</t>
    <phoneticPr fontId="4"/>
  </si>
  <si>
    <t>Units</t>
    <phoneticPr fontId="4"/>
  </si>
  <si>
    <r>
      <t>tCO</t>
    </r>
    <r>
      <rPr>
        <vertAlign val="subscript"/>
        <sz val="11"/>
        <rFont val="Arial"/>
        <family val="2"/>
      </rPr>
      <t>2</t>
    </r>
    <r>
      <rPr>
        <sz val="11"/>
        <rFont val="Arial"/>
        <family val="2"/>
      </rPr>
      <t>/MWh</t>
    </r>
    <phoneticPr fontId="4"/>
  </si>
  <si>
    <t>-</t>
    <phoneticPr fontId="4"/>
  </si>
  <si>
    <t>[Monitoring option]</t>
    <phoneticPr fontId="4"/>
  </si>
  <si>
    <t>Option A</t>
    <phoneticPr fontId="4"/>
  </si>
  <si>
    <t>Based on public data which is measured by entities other than the project participants (Data used: publicly recognized data such as statistical data and specifications)</t>
    <phoneticPr fontId="4"/>
  </si>
  <si>
    <t>Option B</t>
    <phoneticPr fontId="4"/>
  </si>
  <si>
    <t>Option C</t>
    <phoneticPr fontId="4"/>
  </si>
  <si>
    <t xml:space="preserve">[Attachment to Proposed Methodology Form]  </t>
    <phoneticPr fontId="4"/>
  </si>
  <si>
    <t>1. Calculations for emission reductions</t>
    <phoneticPr fontId="4"/>
  </si>
  <si>
    <t>Fuel type</t>
    <phoneticPr fontId="4"/>
  </si>
  <si>
    <t>Value</t>
    <phoneticPr fontId="4"/>
  </si>
  <si>
    <t>Units</t>
    <phoneticPr fontId="4"/>
  </si>
  <si>
    <t>Parameter</t>
  </si>
  <si>
    <r>
      <t>tCO</t>
    </r>
    <r>
      <rPr>
        <vertAlign val="subscript"/>
        <sz val="11"/>
        <rFont val="Arial"/>
        <family val="2"/>
      </rPr>
      <t>2</t>
    </r>
    <r>
      <rPr>
        <sz val="11"/>
        <rFont val="Arial"/>
        <family val="2"/>
      </rPr>
      <t>/p</t>
    </r>
    <phoneticPr fontId="4"/>
  </si>
  <si>
    <r>
      <t>PE</t>
    </r>
    <r>
      <rPr>
        <vertAlign val="subscript"/>
        <sz val="11"/>
        <rFont val="Arial"/>
        <family val="2"/>
      </rPr>
      <t>p</t>
    </r>
    <phoneticPr fontId="4"/>
  </si>
  <si>
    <t>[List of Default Values]</t>
    <phoneticPr fontId="4"/>
  </si>
  <si>
    <t>Based on the amount of transaction which is measured directly using measuring equipment (Data used: commercial evidence such as invoices)</t>
  </si>
  <si>
    <t>Based on the actual measurement using measuring equipment (Data used: measured values)</t>
  </si>
  <si>
    <t>Option C</t>
    <phoneticPr fontId="4"/>
  </si>
  <si>
    <t>Monitored data</t>
    <phoneticPr fontId="4"/>
  </si>
  <si>
    <t>Continuously</t>
    <phoneticPr fontId="4"/>
  </si>
  <si>
    <t>-</t>
    <phoneticPr fontId="3"/>
  </si>
  <si>
    <t>Parameters</t>
    <phoneticPr fontId="3"/>
  </si>
  <si>
    <t>Description of data</t>
    <phoneticPr fontId="3"/>
  </si>
  <si>
    <t>Units</t>
    <phoneticPr fontId="3"/>
  </si>
  <si>
    <t>-</t>
    <phoneticPr fontId="3"/>
  </si>
  <si>
    <r>
      <t>tCO</t>
    </r>
    <r>
      <rPr>
        <vertAlign val="subscript"/>
        <sz val="11"/>
        <rFont val="Arial"/>
        <family val="2"/>
      </rPr>
      <t>2</t>
    </r>
    <r>
      <rPr>
        <sz val="11"/>
        <rFont val="Arial"/>
        <family val="2"/>
      </rPr>
      <t>/p</t>
    </r>
    <phoneticPr fontId="3"/>
  </si>
  <si>
    <t>Estimated values</t>
    <phoneticPr fontId="3"/>
  </si>
  <si>
    <t>Total</t>
    <phoneticPr fontId="3"/>
  </si>
  <si>
    <t>-</t>
    <phoneticPr fontId="4"/>
  </si>
  <si>
    <t>Input on "PMS
(input_separate)"</t>
  </si>
  <si>
    <t>Input on "PMS
(input_separate)"</t>
    <phoneticPr fontId="4"/>
  </si>
  <si>
    <t>2. Calculations for reference emissions</t>
    <phoneticPr fontId="4"/>
  </si>
  <si>
    <t>3. Calculations of the project emissions</t>
    <phoneticPr fontId="4"/>
  </si>
  <si>
    <t>JCM Proposed Methodology Spreadsheet Form (Calculation Process Sheet)</t>
    <phoneticPr fontId="4"/>
  </si>
  <si>
    <t>-</t>
    <phoneticPr fontId="3"/>
  </si>
  <si>
    <t>-</t>
    <phoneticPr fontId="4"/>
  </si>
  <si>
    <t>JCM_VN_F_PMS_ver02.0</t>
    <phoneticPr fontId="4"/>
  </si>
  <si>
    <r>
      <t>CO</t>
    </r>
    <r>
      <rPr>
        <vertAlign val="subscript"/>
        <sz val="11"/>
        <rFont val="Arial"/>
        <family val="2"/>
      </rPr>
      <t>2</t>
    </r>
    <r>
      <rPr>
        <sz val="11"/>
        <rFont val="Arial"/>
        <family val="2"/>
      </rPr>
      <t xml:space="preserve"> emission factor for consumed electricity</t>
    </r>
    <phoneticPr fontId="4"/>
  </si>
  <si>
    <t>kW</t>
    <phoneticPr fontId="4"/>
  </si>
  <si>
    <t>electricity</t>
    <phoneticPr fontId="3"/>
  </si>
  <si>
    <t>i</t>
    <phoneticPr fontId="4"/>
  </si>
  <si>
    <t>COP of reference air-cooled chiller i</t>
    <phoneticPr fontId="4"/>
  </si>
  <si>
    <r>
      <t>The default COP values are derived from the result of survey on COP of air-cooled chillers from manufacturers with high market share. The survey should prove the use of clear methodology. The COP</t>
    </r>
    <r>
      <rPr>
        <vertAlign val="subscript"/>
        <sz val="11"/>
        <rFont val="Arial"/>
        <family val="2"/>
      </rPr>
      <t>RE,cool</t>
    </r>
    <r>
      <rPr>
        <sz val="11"/>
        <rFont val="Arial"/>
        <family val="2"/>
      </rPr>
      <t xml:space="preserve"> should be revised if necessary from survey result which is conducted by JC or project participants.</t>
    </r>
    <phoneticPr fontId="4"/>
  </si>
  <si>
    <r>
      <t>EC</t>
    </r>
    <r>
      <rPr>
        <i/>
        <vertAlign val="subscript"/>
        <sz val="11"/>
        <rFont val="Arial"/>
        <family val="2"/>
      </rPr>
      <t>PJ,i,p</t>
    </r>
    <phoneticPr fontId="4"/>
  </si>
  <si>
    <r>
      <t>EF</t>
    </r>
    <r>
      <rPr>
        <i/>
        <vertAlign val="subscript"/>
        <sz val="11"/>
        <rFont val="Arial"/>
        <family val="2"/>
      </rPr>
      <t>elec</t>
    </r>
    <phoneticPr fontId="4"/>
  </si>
  <si>
    <r>
      <t>COP</t>
    </r>
    <r>
      <rPr>
        <i/>
        <vertAlign val="subscript"/>
        <sz val="11"/>
        <rFont val="Arial"/>
        <family val="2"/>
      </rPr>
      <t>RE,cool,i</t>
    </r>
    <phoneticPr fontId="4"/>
  </si>
  <si>
    <r>
      <t>RE</t>
    </r>
    <r>
      <rPr>
        <i/>
        <vertAlign val="subscript"/>
        <sz val="11"/>
        <rFont val="Arial"/>
        <family val="2"/>
      </rPr>
      <t>i,p</t>
    </r>
    <phoneticPr fontId="4"/>
  </si>
  <si>
    <r>
      <t>PE</t>
    </r>
    <r>
      <rPr>
        <i/>
        <vertAlign val="subscript"/>
        <sz val="11"/>
        <rFont val="Arial"/>
        <family val="2"/>
      </rPr>
      <t>i,p</t>
    </r>
    <phoneticPr fontId="3"/>
  </si>
  <si>
    <r>
      <t>ER</t>
    </r>
    <r>
      <rPr>
        <i/>
        <vertAlign val="subscript"/>
        <sz val="11"/>
        <rFont val="Arial"/>
        <family val="2"/>
      </rPr>
      <t>i,p</t>
    </r>
    <phoneticPr fontId="4"/>
  </si>
  <si>
    <t>Specifications of project HREHP i prepared for the quotation or factory acceptance test data by manufacturer</t>
  </si>
  <si>
    <r>
      <t xml:space="preserve">Power consumption of project Heat Recovery Electric Heat Pump (HREHP) </t>
    </r>
    <r>
      <rPr>
        <i/>
        <sz val="11"/>
        <rFont val="Arial"/>
        <family val="2"/>
      </rPr>
      <t>i</t>
    </r>
    <r>
      <rPr>
        <sz val="11"/>
        <rFont val="Arial"/>
        <family val="2"/>
      </rPr>
      <t xml:space="preserve"> during the period </t>
    </r>
    <r>
      <rPr>
        <i/>
        <sz val="11"/>
        <rFont val="Arial"/>
        <family val="2"/>
      </rPr>
      <t>p</t>
    </r>
    <phoneticPr fontId="4"/>
  </si>
  <si>
    <t>Identification number of project HREHP</t>
    <phoneticPr fontId="3"/>
  </si>
  <si>
    <r>
      <t xml:space="preserve">Power consumption of project HREHP </t>
    </r>
    <r>
      <rPr>
        <i/>
        <sz val="11"/>
        <rFont val="Arial"/>
        <family val="2"/>
      </rPr>
      <t>i</t>
    </r>
    <r>
      <rPr>
        <sz val="11"/>
        <rFont val="Arial"/>
        <family val="2"/>
      </rPr>
      <t xml:space="preserve"> during the period </t>
    </r>
    <r>
      <rPr>
        <i/>
        <sz val="11"/>
        <rFont val="Arial"/>
        <family val="2"/>
      </rPr>
      <t>p</t>
    </r>
    <phoneticPr fontId="4"/>
  </si>
  <si>
    <r>
      <t>CO</t>
    </r>
    <r>
      <rPr>
        <vertAlign val="subscript"/>
        <sz val="11"/>
        <rFont val="Arial"/>
        <family val="2"/>
      </rPr>
      <t>2</t>
    </r>
    <r>
      <rPr>
        <sz val="11"/>
        <rFont val="Arial"/>
        <family val="2"/>
      </rPr>
      <t xml:space="preserve"> emission factor for consumed electricity</t>
    </r>
    <phoneticPr fontId="4"/>
  </si>
  <si>
    <r>
      <t xml:space="preserve">COP of reference air-cooled chiller </t>
    </r>
    <r>
      <rPr>
        <i/>
        <sz val="11"/>
        <rFont val="Arial"/>
        <family val="2"/>
      </rPr>
      <t>i</t>
    </r>
    <phoneticPr fontId="4"/>
  </si>
  <si>
    <r>
      <t xml:space="preserve">Reference emissions of reference electric heater </t>
    </r>
    <r>
      <rPr>
        <i/>
        <sz val="11"/>
        <rFont val="Arial"/>
        <family val="2"/>
      </rPr>
      <t>i</t>
    </r>
    <r>
      <rPr>
        <sz val="11"/>
        <rFont val="Arial"/>
        <family val="2"/>
      </rPr>
      <t xml:space="preserve"> and air-cooled chiller </t>
    </r>
    <r>
      <rPr>
        <i/>
        <sz val="11"/>
        <rFont val="Arial"/>
        <family val="2"/>
      </rPr>
      <t>i</t>
    </r>
    <r>
      <rPr>
        <sz val="11"/>
        <rFont val="Arial"/>
        <family val="2"/>
      </rPr>
      <t xml:space="preserve"> during the period </t>
    </r>
    <r>
      <rPr>
        <i/>
        <sz val="11"/>
        <rFont val="Arial"/>
        <family val="2"/>
      </rPr>
      <t>p</t>
    </r>
    <phoneticPr fontId="3"/>
  </si>
  <si>
    <r>
      <t xml:space="preserve">Project emissions of project HREHP </t>
    </r>
    <r>
      <rPr>
        <i/>
        <sz val="11"/>
        <rFont val="Arial"/>
        <family val="2"/>
      </rPr>
      <t>i</t>
    </r>
    <r>
      <rPr>
        <sz val="11"/>
        <rFont val="Arial"/>
        <family val="2"/>
      </rPr>
      <t xml:space="preserve"> during the period </t>
    </r>
    <r>
      <rPr>
        <i/>
        <sz val="11"/>
        <rFont val="Arial"/>
        <family val="2"/>
      </rPr>
      <t>p</t>
    </r>
    <phoneticPr fontId="3"/>
  </si>
  <si>
    <r>
      <t>Emissions reductions by the project HREHP</t>
    </r>
    <r>
      <rPr>
        <i/>
        <sz val="11"/>
        <rFont val="Arial"/>
        <family val="2"/>
      </rPr>
      <t xml:space="preserve"> i </t>
    </r>
    <r>
      <rPr>
        <sz val="11"/>
        <rFont val="Arial"/>
        <family val="2"/>
      </rPr>
      <t xml:space="preserve">during the period </t>
    </r>
    <r>
      <rPr>
        <i/>
        <sz val="11"/>
        <rFont val="Arial"/>
        <family val="2"/>
      </rPr>
      <t>p</t>
    </r>
    <phoneticPr fontId="3"/>
  </si>
  <si>
    <r>
      <t>COP</t>
    </r>
    <r>
      <rPr>
        <vertAlign val="subscript"/>
        <sz val="11"/>
        <rFont val="Arial"/>
        <family val="2"/>
      </rPr>
      <t>RE,cool,i</t>
    </r>
    <r>
      <rPr>
        <sz val="11"/>
        <rFont val="Arial"/>
        <family val="2"/>
      </rPr>
      <t xml:space="preserve"> (4</t>
    </r>
    <r>
      <rPr>
        <sz val="11"/>
        <rFont val="Arial Unicode MS"/>
        <family val="3"/>
        <charset val="128"/>
      </rPr>
      <t>≤</t>
    </r>
    <r>
      <rPr>
        <sz val="11"/>
        <rFont val="Arial"/>
        <family val="2"/>
      </rPr>
      <t>x</t>
    </r>
    <r>
      <rPr>
        <sz val="11"/>
        <rFont val="Arial Unicode MS"/>
        <family val="3"/>
        <charset val="128"/>
      </rPr>
      <t>≤</t>
    </r>
    <r>
      <rPr>
        <sz val="11"/>
        <rFont val="Arial"/>
        <family val="2"/>
      </rPr>
      <t>60USRt)</t>
    </r>
    <phoneticPr fontId="4"/>
  </si>
  <si>
    <r>
      <t>COP</t>
    </r>
    <r>
      <rPr>
        <vertAlign val="subscript"/>
        <sz val="11"/>
        <rFont val="Arial"/>
        <family val="2"/>
      </rPr>
      <t>RE,cool,i</t>
    </r>
    <r>
      <rPr>
        <sz val="11"/>
        <rFont val="Arial"/>
        <family val="2"/>
      </rPr>
      <t xml:space="preserve"> (60&lt;x</t>
    </r>
    <r>
      <rPr>
        <sz val="11"/>
        <rFont val="ＭＳ Ｐゴシック"/>
        <family val="3"/>
        <charset val="128"/>
      </rPr>
      <t>≤</t>
    </r>
    <r>
      <rPr>
        <sz val="11"/>
        <rFont val="Arial"/>
        <family val="2"/>
      </rPr>
      <t>140USRt)</t>
    </r>
    <phoneticPr fontId="4"/>
  </si>
  <si>
    <r>
      <t>COP</t>
    </r>
    <r>
      <rPr>
        <vertAlign val="subscript"/>
        <sz val="11"/>
        <rFont val="Arial"/>
        <family val="2"/>
      </rPr>
      <t>RE,cool,i</t>
    </r>
    <r>
      <rPr>
        <sz val="11"/>
        <rFont val="Arial"/>
        <family val="2"/>
      </rPr>
      <t xml:space="preserve"> (140&lt;x</t>
    </r>
    <r>
      <rPr>
        <sz val="11"/>
        <rFont val="Arial Unicode MS"/>
        <family val="3"/>
        <charset val="128"/>
      </rPr>
      <t>≤</t>
    </r>
    <r>
      <rPr>
        <sz val="11"/>
        <rFont val="Arial"/>
        <family val="2"/>
      </rPr>
      <t>184USRt)</t>
    </r>
    <phoneticPr fontId="4"/>
  </si>
  <si>
    <r>
      <t>Data is measured by measuring equipment.</t>
    </r>
    <r>
      <rPr>
        <sz val="11"/>
        <rFont val="ＭＳ Ｐゴシック"/>
        <family val="3"/>
        <charset val="128"/>
      </rPr>
      <t xml:space="preserve">
</t>
    </r>
    <r>
      <rPr>
        <sz val="11"/>
        <color theme="1"/>
        <rFont val="Arial"/>
        <family val="2"/>
      </rPr>
      <t>The measuring equipment is replaced or calibrated at an interval following the regulations in the country in which the measuring equipment is commonly used or according to the manufacturer’s recommendation, unless a type approval, manufacturer’s specification, or certification issued by an entity accredited under international/national standards for the measuring equipment has been prepared by the time of installation.</t>
    </r>
    <phoneticPr fontId="4"/>
  </si>
  <si>
    <r>
      <t>H</t>
    </r>
    <r>
      <rPr>
        <i/>
        <vertAlign val="subscript"/>
        <sz val="11"/>
        <rFont val="Arial"/>
        <family val="2"/>
      </rPr>
      <t>PJ,i</t>
    </r>
    <phoneticPr fontId="4"/>
  </si>
  <si>
    <t>kW</t>
    <phoneticPr fontId="4"/>
  </si>
  <si>
    <r>
      <t>CH</t>
    </r>
    <r>
      <rPr>
        <i/>
        <vertAlign val="subscript"/>
        <sz val="11"/>
        <rFont val="Arial"/>
        <family val="2"/>
      </rPr>
      <t>PJ,i</t>
    </r>
    <phoneticPr fontId="4"/>
  </si>
  <si>
    <r>
      <t xml:space="preserve">Rated heating capacity of project HREHP </t>
    </r>
    <r>
      <rPr>
        <i/>
        <sz val="11"/>
        <rFont val="Arial"/>
        <family val="2"/>
      </rPr>
      <t>i</t>
    </r>
    <phoneticPr fontId="4"/>
  </si>
  <si>
    <r>
      <t xml:space="preserve">Rated cooling capacity of project HREHP </t>
    </r>
    <r>
      <rPr>
        <i/>
        <sz val="11"/>
        <rFont val="Arial"/>
        <family val="2"/>
      </rPr>
      <t>i</t>
    </r>
    <phoneticPr fontId="4"/>
  </si>
  <si>
    <r>
      <t>ECR</t>
    </r>
    <r>
      <rPr>
        <i/>
        <vertAlign val="subscript"/>
        <sz val="11"/>
        <rFont val="Arial"/>
        <family val="2"/>
      </rPr>
      <t>i</t>
    </r>
    <phoneticPr fontId="4"/>
  </si>
  <si>
    <r>
      <t xml:space="preserve">Rated electricity consumption of project HREHP </t>
    </r>
    <r>
      <rPr>
        <i/>
        <sz val="11"/>
        <rFont val="Arial"/>
        <family val="2"/>
      </rPr>
      <t>i</t>
    </r>
    <phoneticPr fontId="4"/>
  </si>
  <si>
    <t>-</t>
    <phoneticPr fontId="4"/>
  </si>
  <si>
    <r>
      <t xml:space="preserve">JCM Proposed Methodology Spreadsheet Form (Input Sheet) </t>
    </r>
    <r>
      <rPr>
        <b/>
        <sz val="12"/>
        <color theme="0"/>
        <rFont val="Arial"/>
        <family val="2"/>
      </rPr>
      <t xml:space="preserve">[Attachment to Proposed Methodology Form]  </t>
    </r>
    <phoneticPr fontId="4"/>
  </si>
  <si>
    <r>
      <t>CO</t>
    </r>
    <r>
      <rPr>
        <b/>
        <vertAlign val="subscript"/>
        <sz val="14"/>
        <color theme="0"/>
        <rFont val="Arial"/>
        <family val="2"/>
      </rPr>
      <t>2</t>
    </r>
    <r>
      <rPr>
        <b/>
        <sz val="14"/>
        <color theme="0"/>
        <rFont val="Arial"/>
        <family val="2"/>
      </rPr>
      <t xml:space="preserve"> emission reductions</t>
    </r>
    <phoneticPr fontId="4"/>
  </si>
  <si>
    <r>
      <t>tCO</t>
    </r>
    <r>
      <rPr>
        <vertAlign val="subscript"/>
        <sz val="14"/>
        <rFont val="Arial"/>
        <family val="2"/>
      </rPr>
      <t>2</t>
    </r>
    <r>
      <rPr>
        <sz val="14"/>
        <rFont val="Arial"/>
        <family val="2"/>
      </rPr>
      <t>/p</t>
    </r>
    <phoneticPr fontId="4"/>
  </si>
  <si>
    <r>
      <t xml:space="preserve">Table 2: Project-specific parameters to be fixed </t>
    </r>
    <r>
      <rPr>
        <b/>
        <i/>
        <sz val="14"/>
        <rFont val="Arial"/>
        <family val="2"/>
      </rPr>
      <t>ex ante</t>
    </r>
    <phoneticPr fontId="4"/>
  </si>
  <si>
    <r>
      <t xml:space="preserve">Table3: </t>
    </r>
    <r>
      <rPr>
        <b/>
        <i/>
        <sz val="14"/>
        <rFont val="Arial"/>
        <family val="2"/>
      </rPr>
      <t>Ex-ante</t>
    </r>
    <r>
      <rPr>
        <b/>
        <sz val="14"/>
        <rFont val="Arial"/>
        <family val="2"/>
      </rPr>
      <t xml:space="preserve"> estimation of CO</t>
    </r>
    <r>
      <rPr>
        <b/>
        <vertAlign val="subscript"/>
        <sz val="14"/>
        <rFont val="Arial"/>
        <family val="2"/>
      </rPr>
      <t>2</t>
    </r>
    <r>
      <rPr>
        <b/>
        <sz val="14"/>
        <rFont val="Arial"/>
        <family val="2"/>
      </rPr>
      <t xml:space="preserve"> emission reductions</t>
    </r>
    <phoneticPr fontId="4"/>
  </si>
  <si>
    <r>
      <t xml:space="preserve">Table 1: Parameters to be monitored </t>
    </r>
    <r>
      <rPr>
        <b/>
        <i/>
        <sz val="14"/>
        <rFont val="Arial"/>
        <family val="2"/>
      </rPr>
      <t>ex post</t>
    </r>
    <phoneticPr fontId="4"/>
  </si>
  <si>
    <r>
      <t xml:space="preserve">Project-specific parameters to be fixed </t>
    </r>
    <r>
      <rPr>
        <b/>
        <i/>
        <sz val="11"/>
        <color theme="0"/>
        <rFont val="Arial"/>
        <family val="2"/>
      </rPr>
      <t>ex ante</t>
    </r>
    <phoneticPr fontId="3"/>
  </si>
  <si>
    <r>
      <rPr>
        <b/>
        <i/>
        <sz val="11"/>
        <color theme="0"/>
        <rFont val="Arial"/>
        <family val="2"/>
      </rPr>
      <t>Ex-ante</t>
    </r>
    <r>
      <rPr>
        <b/>
        <sz val="11"/>
        <color theme="0"/>
        <rFont val="Arial"/>
        <family val="2"/>
      </rPr>
      <t xml:space="preserve"> estimation of emissions</t>
    </r>
    <phoneticPr fontId="3"/>
  </si>
  <si>
    <r>
      <t xml:space="preserve">Emission reductions during the period </t>
    </r>
    <r>
      <rPr>
        <i/>
        <sz val="11"/>
        <rFont val="Arial"/>
        <family val="2"/>
      </rPr>
      <t>p</t>
    </r>
    <phoneticPr fontId="4"/>
  </si>
  <si>
    <r>
      <t xml:space="preserve">Reference emissions during the period </t>
    </r>
    <r>
      <rPr>
        <i/>
        <sz val="11"/>
        <rFont val="Arial"/>
        <family val="2"/>
      </rPr>
      <t>p</t>
    </r>
    <phoneticPr fontId="4"/>
  </si>
  <si>
    <r>
      <t xml:space="preserve">Project emissions during the period </t>
    </r>
    <r>
      <rPr>
        <i/>
        <sz val="11"/>
        <rFont val="Arial"/>
        <family val="2"/>
      </rPr>
      <t>p</t>
    </r>
    <phoneticPr fontId="4"/>
  </si>
  <si>
    <r>
      <t xml:space="preserve">Project emissions during the period </t>
    </r>
    <r>
      <rPr>
        <i/>
        <sz val="11"/>
        <rFont val="Arial"/>
        <family val="2"/>
      </rPr>
      <t>p</t>
    </r>
    <phoneticPr fontId="3"/>
  </si>
  <si>
    <r>
      <t>tCO</t>
    </r>
    <r>
      <rPr>
        <vertAlign val="subscript"/>
        <sz val="11"/>
        <rFont val="Arial"/>
        <family val="2"/>
      </rPr>
      <t>2</t>
    </r>
    <r>
      <rPr>
        <sz val="11"/>
        <rFont val="Arial"/>
        <family val="2"/>
      </rPr>
      <t>/p</t>
    </r>
    <phoneticPr fontId="4"/>
  </si>
  <si>
    <r>
      <t>ER</t>
    </r>
    <r>
      <rPr>
        <vertAlign val="subscript"/>
        <sz val="11"/>
        <rFont val="Arial"/>
        <family val="2"/>
      </rPr>
      <t>p</t>
    </r>
    <phoneticPr fontId="4"/>
  </si>
  <si>
    <r>
      <t>RE</t>
    </r>
    <r>
      <rPr>
        <vertAlign val="subscript"/>
        <sz val="11"/>
        <rFont val="Arial"/>
        <family val="2"/>
      </rPr>
      <t>p</t>
    </r>
    <phoneticPr fontId="4"/>
  </si>
  <si>
    <r>
      <t xml:space="preserve">Rated electricity consumption of project HREHP </t>
    </r>
    <r>
      <rPr>
        <i/>
        <sz val="11"/>
        <rFont val="Arial"/>
        <family val="2"/>
      </rPr>
      <t>i</t>
    </r>
    <phoneticPr fontId="3"/>
  </si>
  <si>
    <t>kW</t>
    <phoneticPr fontId="3"/>
  </si>
  <si>
    <t>(a)</t>
    <phoneticPr fontId="4"/>
  </si>
  <si>
    <t>(b)</t>
    <phoneticPr fontId="4"/>
  </si>
  <si>
    <t>(c)</t>
    <phoneticPr fontId="4"/>
  </si>
  <si>
    <t>(d)</t>
    <phoneticPr fontId="4"/>
  </si>
  <si>
    <t>(e)</t>
    <phoneticPr fontId="4"/>
  </si>
  <si>
    <t>(f)</t>
    <phoneticPr fontId="4"/>
  </si>
  <si>
    <t>(g)</t>
    <phoneticPr fontId="4"/>
  </si>
  <si>
    <t>(h)</t>
    <phoneticPr fontId="4"/>
  </si>
  <si>
    <t>(i)</t>
    <phoneticPr fontId="4"/>
  </si>
  <si>
    <t>(j)</t>
    <phoneticPr fontId="4"/>
  </si>
  <si>
    <t>Monitoring point No.</t>
    <phoneticPr fontId="4"/>
  </si>
  <si>
    <t>Parameters</t>
    <phoneticPr fontId="4"/>
  </si>
  <si>
    <t>Description of data</t>
    <phoneticPr fontId="4"/>
  </si>
  <si>
    <t>Estimated Values</t>
    <phoneticPr fontId="4"/>
  </si>
  <si>
    <t>Units</t>
    <phoneticPr fontId="4"/>
  </si>
  <si>
    <t>Monitoring option</t>
    <phoneticPr fontId="4"/>
  </si>
  <si>
    <t>Source of data</t>
    <phoneticPr fontId="4"/>
  </si>
  <si>
    <t>Measurement methods and procedures</t>
    <phoneticPr fontId="4"/>
  </si>
  <si>
    <t>Monitoring frequency</t>
    <phoneticPr fontId="4"/>
  </si>
  <si>
    <t>Other comments</t>
    <phoneticPr fontId="4"/>
  </si>
  <si>
    <r>
      <t xml:space="preserve">Parameters to be monitored </t>
    </r>
    <r>
      <rPr>
        <b/>
        <i/>
        <sz val="11"/>
        <color theme="0"/>
        <rFont val="Arial"/>
        <family val="2"/>
      </rPr>
      <t>ex post</t>
    </r>
    <phoneticPr fontId="3"/>
  </si>
  <si>
    <r>
      <t>tCO</t>
    </r>
    <r>
      <rPr>
        <vertAlign val="subscript"/>
        <sz val="11"/>
        <rFont val="Arial"/>
        <family val="2"/>
      </rPr>
      <t>2</t>
    </r>
    <r>
      <rPr>
        <sz val="11"/>
        <rFont val="Arial"/>
        <family val="2"/>
      </rPr>
      <t>/GJ</t>
    </r>
    <phoneticPr fontId="4"/>
  </si>
  <si>
    <t>Specifications of project HREHP i prepared for the quotation or factory acceptance test data by manufacturer</t>
    <phoneticPr fontId="4"/>
  </si>
  <si>
    <r>
      <t>η</t>
    </r>
    <r>
      <rPr>
        <i/>
        <vertAlign val="subscript"/>
        <sz val="11"/>
        <rFont val="Arial"/>
        <family val="2"/>
      </rPr>
      <t>REh</t>
    </r>
    <phoneticPr fontId="4"/>
  </si>
  <si>
    <t>Efficiency of the reference equipment for heating energy generation</t>
    <phoneticPr fontId="4"/>
  </si>
  <si>
    <r>
      <t xml:space="preserve">Rated heating capacity of project HREHP </t>
    </r>
    <r>
      <rPr>
        <i/>
        <sz val="11"/>
        <rFont val="Arial"/>
        <family val="2"/>
      </rPr>
      <t>i</t>
    </r>
    <phoneticPr fontId="4"/>
  </si>
  <si>
    <r>
      <t xml:space="preserve">Rated cooling capacity of project HREHP </t>
    </r>
    <r>
      <rPr>
        <i/>
        <sz val="11"/>
        <rFont val="Arial"/>
        <family val="2"/>
      </rPr>
      <t>i</t>
    </r>
    <phoneticPr fontId="4"/>
  </si>
  <si>
    <r>
      <t>CO</t>
    </r>
    <r>
      <rPr>
        <vertAlign val="subscript"/>
        <sz val="11"/>
        <rFont val="Arial"/>
        <family val="2"/>
      </rPr>
      <t>2</t>
    </r>
    <r>
      <rPr>
        <sz val="11"/>
        <rFont val="Arial"/>
        <family val="2"/>
      </rPr>
      <t xml:space="preserve"> emission factor for the reference equipment for heating energy generation</t>
    </r>
    <phoneticPr fontId="4"/>
  </si>
  <si>
    <r>
      <t>CO</t>
    </r>
    <r>
      <rPr>
        <vertAlign val="subscript"/>
        <sz val="11"/>
        <rFont val="Arial"/>
        <family val="2"/>
      </rPr>
      <t>2</t>
    </r>
    <r>
      <rPr>
        <sz val="11"/>
        <rFont val="Arial"/>
        <family val="2"/>
      </rPr>
      <t xml:space="preserve"> emission factor for the reference equipment for heating energy generation</t>
    </r>
    <phoneticPr fontId="3"/>
  </si>
  <si>
    <r>
      <t>η</t>
    </r>
    <r>
      <rPr>
        <i/>
        <vertAlign val="subscript"/>
        <sz val="11"/>
        <rFont val="Arial"/>
        <family val="2"/>
      </rPr>
      <t>REh</t>
    </r>
    <phoneticPr fontId="4"/>
  </si>
  <si>
    <r>
      <t>η</t>
    </r>
    <r>
      <rPr>
        <vertAlign val="subscript"/>
        <sz val="11"/>
        <color theme="1"/>
        <rFont val="Arial"/>
        <family val="2"/>
      </rPr>
      <t>REh</t>
    </r>
    <r>
      <rPr>
        <sz val="11"/>
        <color theme="1"/>
        <rFont val="Arial"/>
        <family val="2"/>
      </rPr>
      <t xml:space="preserve"> (Boiler)</t>
    </r>
    <phoneticPr fontId="4"/>
  </si>
  <si>
    <r>
      <t>η</t>
    </r>
    <r>
      <rPr>
        <vertAlign val="subscript"/>
        <sz val="11"/>
        <color theme="1"/>
        <rFont val="Arial"/>
        <family val="2"/>
      </rPr>
      <t>REh</t>
    </r>
    <r>
      <rPr>
        <sz val="11"/>
        <color theme="1"/>
        <rFont val="Arial"/>
        <family val="2"/>
      </rPr>
      <t xml:space="preserve"> (Electric heater)</t>
    </r>
    <phoneticPr fontId="4"/>
  </si>
  <si>
    <r>
      <t>EF</t>
    </r>
    <r>
      <rPr>
        <vertAlign val="subscript"/>
        <sz val="11"/>
        <rFont val="Arial"/>
        <family val="2"/>
      </rPr>
      <t>elec</t>
    </r>
    <r>
      <rPr>
        <sz val="11"/>
        <rFont val="Arial"/>
        <family val="2"/>
      </rPr>
      <t xml:space="preserve"> (For captive electricity)</t>
    </r>
    <phoneticPr fontId="3"/>
  </si>
  <si>
    <r>
      <t>tCO</t>
    </r>
    <r>
      <rPr>
        <vertAlign val="subscript"/>
        <sz val="11"/>
        <rFont val="Arial"/>
        <family val="2"/>
      </rPr>
      <t>2</t>
    </r>
    <r>
      <rPr>
        <sz val="11"/>
        <rFont val="Arial"/>
        <family val="2"/>
      </rPr>
      <t>/MWh</t>
    </r>
    <phoneticPr fontId="3"/>
  </si>
  <si>
    <t>-</t>
    <phoneticPr fontId="3"/>
  </si>
  <si>
    <r>
      <t xml:space="preserve">[Boiler]
CDM Methodological tool “Determining the baseline efficiency of thermal or electric energy generation systems, Version 2”
[Electric heater]
</t>
    </r>
    <r>
      <rPr>
        <sz val="11"/>
        <rFont val="Arial"/>
        <family val="2"/>
      </rPr>
      <t>Theoretically the most efficient value</t>
    </r>
    <phoneticPr fontId="4"/>
  </si>
  <si>
    <r>
      <t>[Boiler]
In the order of preference:
a) value provided by fuel supplier;
b) value measured by the project participants;
c) regional or national default value; or
d) IPCC default value provided in table 1.4 of Ch.1 Vol.2 of 2006 IPCC Guidelines on National GHG Inventories. Lower value is applied.
[Electric heater]
Same source as the parameter EF</t>
    </r>
    <r>
      <rPr>
        <vertAlign val="subscript"/>
        <sz val="11"/>
        <rFont val="Arial"/>
        <family val="2"/>
      </rPr>
      <t>elec</t>
    </r>
    <r>
      <rPr>
        <sz val="11"/>
        <rFont val="Arial"/>
        <family val="2"/>
      </rPr>
      <t xml:space="preserve"> in this section
Note: EF</t>
    </r>
    <r>
      <rPr>
        <vertAlign val="subscript"/>
        <sz val="11"/>
        <rFont val="Arial"/>
        <family val="2"/>
      </rPr>
      <t>reh</t>
    </r>
    <r>
      <rPr>
        <sz val="11"/>
        <rFont val="Arial"/>
        <family val="2"/>
      </rPr>
      <t>=EF</t>
    </r>
    <r>
      <rPr>
        <vertAlign val="subscript"/>
        <sz val="11"/>
        <rFont val="Arial"/>
        <family val="2"/>
      </rPr>
      <t>elec</t>
    </r>
    <r>
      <rPr>
        <sz val="11"/>
        <rFont val="Arial"/>
        <family val="2"/>
      </rPr>
      <t>/3.6</t>
    </r>
    <phoneticPr fontId="4"/>
  </si>
  <si>
    <r>
      <t>[Grid electricity]
Ministry of Natural Resources and Environment of Vietnam (MONRE), Vietnamese DNA for CDM unless otherwise instructed by the Joint Committee.  
[Captive electricity]
For the option a) 
Specification of the captive power generation system provided by the manufacturer (η</t>
    </r>
    <r>
      <rPr>
        <vertAlign val="subscript"/>
        <sz val="11"/>
        <color theme="1"/>
        <rFont val="Arial"/>
        <family val="2"/>
      </rPr>
      <t>elec,CG</t>
    </r>
    <r>
      <rPr>
        <sz val="11"/>
        <color theme="1"/>
        <rFont val="Arial"/>
        <family val="2"/>
      </rPr>
      <t xml:space="preserve"> [%]).
CO</t>
    </r>
    <r>
      <rPr>
        <vertAlign val="subscript"/>
        <sz val="11"/>
        <color theme="1"/>
        <rFont val="Arial"/>
        <family val="2"/>
      </rPr>
      <t>2</t>
    </r>
    <r>
      <rPr>
        <sz val="11"/>
        <color theme="1"/>
        <rFont val="Arial"/>
        <family val="2"/>
      </rPr>
      <t xml:space="preserve"> emission factor of the fossil fuel type used in the captive power generation system (EF</t>
    </r>
    <r>
      <rPr>
        <vertAlign val="subscript"/>
        <sz val="11"/>
        <color theme="1"/>
        <rFont val="Arial"/>
        <family val="2"/>
      </rPr>
      <t>fuel,CG</t>
    </r>
    <r>
      <rPr>
        <sz val="11"/>
        <color theme="1"/>
        <rFont val="Arial"/>
        <family val="2"/>
      </rPr>
      <t xml:space="preserve"> [tCO</t>
    </r>
    <r>
      <rPr>
        <vertAlign val="subscript"/>
        <sz val="11"/>
        <color theme="1"/>
        <rFont val="Arial"/>
        <family val="2"/>
      </rPr>
      <t>2</t>
    </r>
    <r>
      <rPr>
        <sz val="11"/>
        <color theme="1"/>
        <rFont val="Arial"/>
        <family val="2"/>
      </rPr>
      <t>/GJ]) 
For the option b)
Generated and supplied electricity by the captive power generation system (EG</t>
    </r>
    <r>
      <rPr>
        <vertAlign val="subscript"/>
        <sz val="11"/>
        <color theme="1"/>
        <rFont val="Arial"/>
        <family val="2"/>
      </rPr>
      <t>PJ,CG,p</t>
    </r>
    <r>
      <rPr>
        <sz val="11"/>
        <color theme="1"/>
        <rFont val="Arial"/>
        <family val="2"/>
      </rPr>
      <t xml:space="preserve"> [MWh/p]).
Fuel amount consumed by the captive power generation system (FC</t>
    </r>
    <r>
      <rPr>
        <vertAlign val="subscript"/>
        <sz val="11"/>
        <color theme="1"/>
        <rFont val="Arial"/>
        <family val="2"/>
      </rPr>
      <t>PJ,CG,p</t>
    </r>
    <r>
      <rPr>
        <sz val="11"/>
        <color theme="1"/>
        <rFont val="Arial"/>
        <family val="2"/>
      </rPr>
      <t xml:space="preserve"> [mass or volume/p]).
Net calorific value (NCV</t>
    </r>
    <r>
      <rPr>
        <vertAlign val="subscript"/>
        <sz val="11"/>
        <color theme="1"/>
        <rFont val="Arial"/>
        <family val="2"/>
      </rPr>
      <t>fuel,CG</t>
    </r>
    <r>
      <rPr>
        <sz val="11"/>
        <color theme="1"/>
        <rFont val="Arial"/>
        <family val="2"/>
      </rPr>
      <t xml:space="preserve"> [GJ/mass or volume]) and CO</t>
    </r>
    <r>
      <rPr>
        <vertAlign val="subscript"/>
        <sz val="11"/>
        <color theme="1"/>
        <rFont val="Arial"/>
        <family val="2"/>
      </rPr>
      <t>2</t>
    </r>
    <r>
      <rPr>
        <sz val="11"/>
        <color theme="1"/>
        <rFont val="Arial"/>
        <family val="2"/>
      </rPr>
      <t xml:space="preserve"> emission factor (EF</t>
    </r>
    <r>
      <rPr>
        <vertAlign val="subscript"/>
        <sz val="11"/>
        <color theme="1"/>
        <rFont val="Arial"/>
        <family val="2"/>
      </rPr>
      <t>fuel,CG</t>
    </r>
    <r>
      <rPr>
        <sz val="11"/>
        <color theme="1"/>
        <rFont val="Arial"/>
        <family val="2"/>
      </rPr>
      <t xml:space="preserve"> [tCO</t>
    </r>
    <r>
      <rPr>
        <vertAlign val="subscript"/>
        <sz val="11"/>
        <color theme="1"/>
        <rFont val="Arial"/>
        <family val="2"/>
      </rPr>
      <t>2</t>
    </r>
    <r>
      <rPr>
        <sz val="11"/>
        <color theme="1"/>
        <rFont val="Arial"/>
        <family val="2"/>
      </rPr>
      <t xml:space="preserve">/GJ]) of the fuel consumed by the captive power generation system in order of preference:
1) values provided by the fuel supplier;
2) measurement by the project participants;
3) regional or national default values;
4) IPCC default values provided in tables 1.2 and 1.4 of Ch.1 Vol.2 of 2006 IPCC Guidelines on National GHG Inventories. Lower value is applied.
[Captive electricity with diesel fuel]
CDM approved small scale methodology: AMS-I.A.
[Captive electricity with natural gas]
2006 IPCC Guidelines on National GHG Inventories for the source of EF of natural gas.
CDM Methodological tool "Determining the baseline efficiency of thermal or electric energy generation systems version02.0" for the default efficiency for off-grid power plants.
</t>
    </r>
    <phoneticPr fontId="4"/>
  </si>
  <si>
    <r>
      <t>EF</t>
    </r>
    <r>
      <rPr>
        <i/>
        <vertAlign val="subscript"/>
        <sz val="11"/>
        <color theme="1"/>
        <rFont val="Arial"/>
        <family val="2"/>
      </rPr>
      <t>RE</t>
    </r>
    <r>
      <rPr>
        <i/>
        <strike/>
        <vertAlign val="subscript"/>
        <sz val="11"/>
        <color theme="1"/>
        <rFont val="Arial"/>
        <family val="2"/>
      </rPr>
      <t>re</t>
    </r>
    <r>
      <rPr>
        <i/>
        <vertAlign val="subscript"/>
        <sz val="11"/>
        <color theme="1"/>
        <rFont val="Arial"/>
        <family val="2"/>
      </rPr>
      <t>h</t>
    </r>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</si>
</sst>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76" formatCode="#,##0_ ;[Red]\-#,##0\ "/>
    <numFmt numFmtId="177" formatCode="#,##0.000_ ;[Red]\-#,##0.000\ "/>
    <numFmt numFmtId="178" formatCode="0.00_ "/>
    <numFmt numFmtId="179" formatCode="0.0_ "/>
    <numFmt numFmtId="180" formatCode="#,##0.0_);[Red]\(#,##0.0\)"/>
    <numFmt numFmtId="181" formatCode="#,##0.00_);[Red]\(#,##0.00\)"/>
    <numFmt numFmtId="182" formatCode="0.0"/>
    <numFmt numFmtId="183" formatCode="#,##0.0_ ;[Red]\-#,##0.0\ "/>
    <numFmt numFmtId="184" formatCode="0.000_ "/>
  </numFmts>
  <fonts count="37" x14ac:knownFonts="1">
    <font>
      <sz val="11"/>
      <color theme="1"/>
      <name val="ＭＳ Ｐゴシック"/>
      <family val="3"/>
      <charset val="128"/>
      <scheme val="minor"/>
    </font>
    <font>
      <sz val="11"/>
      <color theme="1"/>
      <name val="ＭＳ Ｐゴシック"/>
      <family val="3"/>
      <charset val="128"/>
      <scheme val="minor"/>
    </font>
    <font>
      <sz val="11"/>
      <color indexed="8"/>
      <name val="Arial"/>
      <family val="2"/>
    </font>
    <font>
      <sz val="6"/>
      <name val="ＭＳ Ｐゴシック"/>
      <family val="3"/>
      <charset val="128"/>
      <scheme val="minor"/>
    </font>
    <font>
      <sz val="6"/>
      <name val="ＭＳ Ｐゴシック"/>
      <family val="3"/>
      <charset val="128"/>
    </font>
    <font>
      <b/>
      <sz val="11"/>
      <color indexed="9"/>
      <name val="Arial"/>
      <family val="2"/>
    </font>
    <font>
      <b/>
      <sz val="11"/>
      <color indexed="8"/>
      <name val="Arial"/>
      <family val="2"/>
    </font>
    <font>
      <sz val="11"/>
      <name val="Arial"/>
      <family val="2"/>
    </font>
    <font>
      <vertAlign val="subscript"/>
      <sz val="11"/>
      <name val="Arial"/>
      <family val="2"/>
    </font>
    <font>
      <i/>
      <sz val="11"/>
      <name val="Arial"/>
      <family val="2"/>
    </font>
    <font>
      <sz val="11"/>
      <color indexed="8"/>
      <name val="ＭＳ Ｐゴシック"/>
      <family val="3"/>
      <charset val="128"/>
    </font>
    <font>
      <sz val="11"/>
      <name val="ＭＳ Ｐゴシック"/>
      <family val="3"/>
      <charset val="128"/>
    </font>
    <font>
      <sz val="14"/>
      <color indexed="8"/>
      <name val="Arial"/>
      <family val="2"/>
    </font>
    <font>
      <sz val="10"/>
      <color indexed="8"/>
      <name val="Arial"/>
      <family val="2"/>
    </font>
    <font>
      <sz val="14"/>
      <name val="Arial"/>
      <family val="2"/>
    </font>
    <font>
      <b/>
      <sz val="11"/>
      <name val="Arial"/>
      <family val="2"/>
    </font>
    <font>
      <sz val="11"/>
      <color rgb="FF000000"/>
      <name val="Arial"/>
      <family val="2"/>
    </font>
    <font>
      <b/>
      <sz val="11"/>
      <color theme="0"/>
      <name val="Arial"/>
      <family val="2"/>
    </font>
    <font>
      <b/>
      <i/>
      <sz val="11"/>
      <color theme="0"/>
      <name val="Arial"/>
      <family val="2"/>
    </font>
    <font>
      <sz val="11"/>
      <color theme="0"/>
      <name val="Arial"/>
      <family val="2"/>
    </font>
    <font>
      <sz val="11"/>
      <color theme="1"/>
      <name val="Arial"/>
      <family val="2"/>
    </font>
    <font>
      <vertAlign val="subscript"/>
      <sz val="11"/>
      <color theme="1"/>
      <name val="Arial"/>
      <family val="2"/>
    </font>
    <font>
      <sz val="11"/>
      <name val="Arial Unicode MS"/>
      <family val="3"/>
      <charset val="128"/>
    </font>
    <font>
      <i/>
      <vertAlign val="subscript"/>
      <sz val="11"/>
      <name val="Arial"/>
      <family val="2"/>
    </font>
    <font>
      <b/>
      <sz val="14"/>
      <name val="Arial"/>
      <family val="2"/>
    </font>
    <font>
      <b/>
      <sz val="14"/>
      <color theme="0"/>
      <name val="Arial"/>
      <family val="2"/>
    </font>
    <font>
      <b/>
      <sz val="16"/>
      <color theme="0"/>
      <name val="Arial"/>
      <family val="2"/>
    </font>
    <font>
      <b/>
      <sz val="12"/>
      <color theme="0"/>
      <name val="Arial"/>
      <family val="2"/>
    </font>
    <font>
      <b/>
      <vertAlign val="subscript"/>
      <sz val="14"/>
      <color theme="0"/>
      <name val="Arial"/>
      <family val="2"/>
    </font>
    <font>
      <vertAlign val="subscript"/>
      <sz val="14"/>
      <name val="Arial"/>
      <family val="2"/>
    </font>
    <font>
      <b/>
      <i/>
      <sz val="14"/>
      <name val="Arial"/>
      <family val="2"/>
    </font>
    <font>
      <sz val="12"/>
      <name val="Arial"/>
      <family val="2"/>
    </font>
    <font>
      <b/>
      <vertAlign val="subscript"/>
      <sz val="14"/>
      <name val="Arial"/>
      <family val="2"/>
    </font>
    <font>
      <b/>
      <sz val="10"/>
      <color theme="0"/>
      <name val="Arial"/>
      <family val="2"/>
    </font>
    <font>
      <i/>
      <sz val="11"/>
      <color theme="1"/>
      <name val="Arial"/>
      <family val="2"/>
    </font>
    <font>
      <i/>
      <vertAlign val="subscript"/>
      <sz val="11"/>
      <color theme="1"/>
      <name val="Arial"/>
      <family val="2"/>
    </font>
    <font>
      <i/>
      <strike/>
      <vertAlign val="subscript"/>
      <sz val="11"/>
      <color theme="1"/>
      <name val="Arial"/>
      <family val="2"/>
    </font>
  </fonts>
  <fills count="9">
    <fill>
      <patternFill patternType="none"/>
    </fill>
    <fill>
      <patternFill patternType="gray125"/>
    </fill>
    <fill>
      <patternFill patternType="solid">
        <fgColor theme="9" tint="0.59999389629810485"/>
        <bgColor indexed="65"/>
      </patternFill>
    </fill>
    <fill>
      <patternFill patternType="solid">
        <fgColor theme="3" tint="0.79998168889431442"/>
        <bgColor indexed="64"/>
      </patternFill>
    </fill>
    <fill>
      <patternFill patternType="solid">
        <fgColor rgb="FFC5D9F1"/>
        <bgColor indexed="64"/>
      </patternFill>
    </fill>
    <fill>
      <patternFill patternType="solid">
        <fgColor theme="3" tint="-0.24994659260841701"/>
        <bgColor indexed="64"/>
      </patternFill>
    </fill>
    <fill>
      <patternFill patternType="solid">
        <fgColor theme="3" tint="-0.499984740745262"/>
        <bgColor indexed="64"/>
      </patternFill>
    </fill>
    <fill>
      <patternFill patternType="solid">
        <fgColor theme="3" tint="0.59996337778862885"/>
        <bgColor indexed="64"/>
      </patternFill>
    </fill>
    <fill>
      <patternFill patternType="solid">
        <fgColor theme="5" tint="0.79998168889431442"/>
        <bgColor indexed="64"/>
      </patternFill>
    </fill>
  </fills>
  <borders count="10">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rgb="FF808080"/>
      </left>
      <right style="thin">
        <color rgb="FF808080"/>
      </right>
      <top style="thin">
        <color rgb="FF808080"/>
      </top>
      <bottom style="thin">
        <color rgb="FF808080"/>
      </bottom>
      <diagonal/>
    </border>
    <border>
      <left/>
      <right style="thin">
        <color theme="0" tint="-0.499984740745262"/>
      </right>
      <top style="thin">
        <color theme="0" tint="-0.499984740745262"/>
      </top>
      <bottom style="thin">
        <color theme="0" tint="-0.499984740745262"/>
      </bottom>
      <diagonal/>
    </border>
    <border>
      <left style="medium">
        <color rgb="FFFF0000"/>
      </left>
      <right style="thin">
        <color theme="0" tint="-0.499984740745262"/>
      </right>
      <top style="medium">
        <color rgb="FFFF0000"/>
      </top>
      <bottom style="medium">
        <color rgb="FFFF0000"/>
      </bottom>
      <diagonal/>
    </border>
    <border>
      <left style="thin">
        <color theme="0" tint="-0.499984740745262"/>
      </left>
      <right style="medium">
        <color rgb="FFFF0000"/>
      </right>
      <top style="medium">
        <color rgb="FFFF0000"/>
      </top>
      <bottom style="medium">
        <color rgb="FFFF0000"/>
      </bottom>
      <diagonal/>
    </border>
    <border>
      <left style="thin">
        <color indexed="23"/>
      </left>
      <right style="thin">
        <color indexed="23"/>
      </right>
      <top style="thin">
        <color indexed="23"/>
      </top>
      <bottom style="thin">
        <color indexed="23"/>
      </bottom>
      <diagonal/>
    </border>
  </borders>
  <cellStyleXfs count="3">
    <xf numFmtId="0" fontId="0" fillId="0" borderId="0">
      <alignment vertical="center"/>
    </xf>
    <xf numFmtId="38" fontId="10" fillId="0" borderId="0" applyFont="0" applyFill="0" applyBorder="0" applyAlignment="0" applyProtection="0">
      <alignment vertical="center"/>
    </xf>
    <xf numFmtId="0" fontId="1" fillId="2" borderId="0" applyNumberFormat="0" applyBorder="0" applyAlignment="0" applyProtection="0">
      <alignment vertical="center"/>
    </xf>
  </cellStyleXfs>
  <cellXfs count="117">
    <xf numFmtId="0" fontId="0" fillId="0" borderId="0" xfId="0">
      <alignment vertical="center"/>
    </xf>
    <xf numFmtId="0" fontId="2" fillId="0" borderId="0" xfId="0" applyFont="1">
      <alignment vertical="center"/>
    </xf>
    <xf numFmtId="0" fontId="6" fillId="0" borderId="0" xfId="0" applyFont="1" applyFill="1" applyBorder="1">
      <alignment vertical="center"/>
    </xf>
    <xf numFmtId="0" fontId="2" fillId="0" borderId="0" xfId="0" applyFont="1" applyAlignment="1">
      <alignment vertical="center" wrapText="1"/>
    </xf>
    <xf numFmtId="0" fontId="6" fillId="0" borderId="0" xfId="0" applyFont="1">
      <alignment vertical="center"/>
    </xf>
    <xf numFmtId="0" fontId="2" fillId="0" borderId="0" xfId="0" applyFont="1" applyBorder="1">
      <alignment vertical="center"/>
    </xf>
    <xf numFmtId="38" fontId="2" fillId="0" borderId="0" xfId="1" applyFont="1">
      <alignment vertical="center"/>
    </xf>
    <xf numFmtId="0" fontId="2" fillId="0" borderId="0" xfId="0" applyFont="1" applyFill="1" applyBorder="1" applyAlignment="1">
      <alignment horizontal="left" vertical="center" wrapText="1"/>
    </xf>
    <xf numFmtId="0" fontId="2" fillId="0" borderId="0" xfId="0" applyFont="1" applyAlignment="1">
      <alignment horizontal="center" vertical="center"/>
    </xf>
    <xf numFmtId="0" fontId="2" fillId="0" borderId="0" xfId="0" applyFont="1" applyFill="1" applyBorder="1">
      <alignment vertical="center"/>
    </xf>
    <xf numFmtId="0" fontId="13" fillId="0" borderId="0" xfId="0" applyFont="1" applyFill="1" applyBorder="1">
      <alignment vertical="center"/>
    </xf>
    <xf numFmtId="0" fontId="7" fillId="0" borderId="0" xfId="0" applyFont="1" applyFill="1" applyBorder="1" applyAlignment="1">
      <alignment horizontal="left" vertical="center"/>
    </xf>
    <xf numFmtId="0" fontId="7" fillId="0" borderId="0" xfId="0" applyFont="1" applyFill="1" applyBorder="1">
      <alignment vertical="center"/>
    </xf>
    <xf numFmtId="0" fontId="13"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0" xfId="0" applyFont="1" applyFill="1">
      <alignment vertical="center"/>
    </xf>
    <xf numFmtId="0" fontId="20" fillId="0" borderId="0" xfId="0" applyFont="1">
      <alignment vertical="center"/>
    </xf>
    <xf numFmtId="0" fontId="5" fillId="6" borderId="0" xfId="0" applyFont="1" applyFill="1" applyAlignment="1">
      <alignment vertical="center"/>
    </xf>
    <xf numFmtId="0" fontId="5" fillId="6" borderId="0" xfId="0" applyFont="1" applyFill="1" applyAlignment="1">
      <alignment horizontal="right" vertical="center"/>
    </xf>
    <xf numFmtId="0" fontId="2" fillId="7" borderId="1" xfId="0" applyFont="1" applyFill="1" applyBorder="1">
      <alignment vertical="center"/>
    </xf>
    <xf numFmtId="0" fontId="2" fillId="0" borderId="1" xfId="0" applyFont="1" applyBorder="1" applyAlignment="1">
      <alignment horizontal="center" vertical="center"/>
    </xf>
    <xf numFmtId="0" fontId="2" fillId="3" borderId="1" xfId="0" applyFont="1" applyFill="1" applyBorder="1">
      <alignment vertical="center"/>
    </xf>
    <xf numFmtId="182" fontId="7" fillId="0" borderId="1" xfId="0" applyNumberFormat="1" applyFont="1" applyFill="1" applyBorder="1">
      <alignment vertical="center"/>
    </xf>
    <xf numFmtId="0" fontId="2" fillId="7" borderId="1" xfId="0" applyFont="1" applyFill="1" applyBorder="1" applyAlignment="1">
      <alignment vertical="center"/>
    </xf>
    <xf numFmtId="0" fontId="7" fillId="0" borderId="1" xfId="0" applyFont="1" applyBorder="1" applyAlignment="1">
      <alignment horizontal="center" vertical="center"/>
    </xf>
    <xf numFmtId="179" fontId="7" fillId="0" borderId="1" xfId="0" applyNumberFormat="1" applyFont="1" applyBorder="1">
      <alignment vertical="center"/>
    </xf>
    <xf numFmtId="0" fontId="13" fillId="3" borderId="1" xfId="0" applyFont="1" applyFill="1" applyBorder="1">
      <alignment vertical="center"/>
    </xf>
    <xf numFmtId="0" fontId="2" fillId="5" borderId="2" xfId="0" applyFont="1" applyFill="1" applyBorder="1">
      <alignment vertical="center"/>
    </xf>
    <xf numFmtId="0" fontId="2" fillId="5" borderId="4" xfId="0" applyFont="1" applyFill="1" applyBorder="1">
      <alignment vertical="center"/>
    </xf>
    <xf numFmtId="0" fontId="2" fillId="7" borderId="2" xfId="0" applyFont="1" applyFill="1" applyBorder="1">
      <alignment vertical="center"/>
    </xf>
    <xf numFmtId="0" fontId="20" fillId="0" borderId="0" xfId="0" applyFont="1" applyFill="1" applyBorder="1">
      <alignment vertical="center"/>
    </xf>
    <xf numFmtId="0" fontId="7" fillId="0" borderId="0" xfId="0" applyFont="1" applyAlignment="1">
      <alignment horizontal="right" vertical="center"/>
    </xf>
    <xf numFmtId="0" fontId="26" fillId="6" borderId="0" xfId="0" applyFont="1" applyFill="1" applyAlignment="1">
      <alignment vertical="center"/>
    </xf>
    <xf numFmtId="0" fontId="24" fillId="0" borderId="0" xfId="0" applyFont="1" applyFill="1" applyBorder="1">
      <alignment vertical="center"/>
    </xf>
    <xf numFmtId="0" fontId="7" fillId="0" borderId="0" xfId="0" applyFont="1">
      <alignment vertical="center"/>
    </xf>
    <xf numFmtId="0" fontId="24" fillId="0" borderId="0" xfId="0" applyFont="1">
      <alignment vertical="center"/>
    </xf>
    <xf numFmtId="0" fontId="15" fillId="0" borderId="0" xfId="0" applyFont="1" applyFill="1" applyBorder="1">
      <alignment vertical="center"/>
    </xf>
    <xf numFmtId="0" fontId="19" fillId="0" borderId="0" xfId="0" applyFont="1">
      <alignment vertical="center"/>
    </xf>
    <xf numFmtId="0" fontId="17" fillId="0" borderId="0" xfId="0" applyFont="1">
      <alignment vertical="center"/>
    </xf>
    <xf numFmtId="0" fontId="7" fillId="0" borderId="0" xfId="0" applyFont="1" applyAlignment="1">
      <alignment horizontal="center" vertical="center"/>
    </xf>
    <xf numFmtId="0" fontId="19" fillId="0" borderId="0" xfId="0" applyFont="1" applyAlignment="1">
      <alignment horizontal="center" vertical="center"/>
    </xf>
    <xf numFmtId="0" fontId="17" fillId="5" borderId="3" xfId="0" applyFont="1" applyFill="1" applyBorder="1">
      <alignment vertical="center"/>
    </xf>
    <xf numFmtId="0" fontId="19" fillId="5" borderId="1" xfId="0" applyFont="1" applyFill="1" applyBorder="1">
      <alignment vertical="center"/>
    </xf>
    <xf numFmtId="0" fontId="17" fillId="5" borderId="1" xfId="0" applyFont="1" applyFill="1" applyBorder="1">
      <alignment vertical="center"/>
    </xf>
    <xf numFmtId="0" fontId="17" fillId="5" borderId="1" xfId="0" applyFont="1" applyFill="1" applyBorder="1" applyAlignment="1">
      <alignment horizontal="center" vertical="center"/>
    </xf>
    <xf numFmtId="0" fontId="17" fillId="5" borderId="1" xfId="0" applyFont="1" applyFill="1" applyBorder="1" applyAlignment="1">
      <alignment horizontal="center" vertical="center" shrinkToFit="1"/>
    </xf>
    <xf numFmtId="0" fontId="7" fillId="7" borderId="1" xfId="0" applyFont="1" applyFill="1" applyBorder="1">
      <alignment vertical="center"/>
    </xf>
    <xf numFmtId="0" fontId="7" fillId="7" borderId="3" xfId="0" applyFont="1" applyFill="1" applyBorder="1">
      <alignment vertical="center"/>
    </xf>
    <xf numFmtId="0" fontId="7" fillId="7" borderId="2" xfId="0" applyFont="1" applyFill="1" applyBorder="1">
      <alignment vertical="center"/>
    </xf>
    <xf numFmtId="0" fontId="7" fillId="3" borderId="1" xfId="0" applyFont="1" applyFill="1" applyBorder="1">
      <alignment vertical="center"/>
    </xf>
    <xf numFmtId="0" fontId="7" fillId="7" borderId="3" xfId="0" applyFont="1" applyFill="1" applyBorder="1" applyAlignment="1">
      <alignment vertical="center"/>
    </xf>
    <xf numFmtId="0" fontId="7" fillId="0" borderId="1" xfId="0" applyFont="1" applyFill="1" applyBorder="1" applyAlignment="1">
      <alignment horizontal="center" vertical="center"/>
    </xf>
    <xf numFmtId="0" fontId="7" fillId="0" borderId="0" xfId="0" applyFont="1" applyBorder="1">
      <alignment vertical="center"/>
    </xf>
    <xf numFmtId="0" fontId="2" fillId="0" borderId="0" xfId="0" applyFont="1" applyFill="1" applyAlignment="1">
      <alignment horizontal="center" vertical="center"/>
    </xf>
    <xf numFmtId="2" fontId="7" fillId="0" borderId="0" xfId="0" applyNumberFormat="1" applyFont="1" applyFill="1" applyBorder="1" applyAlignment="1">
      <alignment horizontal="center" vertical="center"/>
    </xf>
    <xf numFmtId="0" fontId="7" fillId="0" borderId="0" xfId="0" applyFont="1" applyFill="1" applyBorder="1" applyAlignment="1">
      <alignment horizontal="center" vertical="center"/>
    </xf>
    <xf numFmtId="0" fontId="17" fillId="5" borderId="5" xfId="0" applyFont="1" applyFill="1" applyBorder="1" applyAlignment="1">
      <alignment horizontal="center" vertical="center" wrapText="1"/>
    </xf>
    <xf numFmtId="0" fontId="7" fillId="3" borderId="5" xfId="0" quotePrefix="1" applyFont="1" applyFill="1" applyBorder="1" applyAlignment="1">
      <alignment horizontal="center" vertical="center"/>
    </xf>
    <xf numFmtId="0" fontId="9" fillId="3" borderId="5" xfId="0" applyFont="1" applyFill="1" applyBorder="1" applyAlignment="1">
      <alignment vertical="center" wrapText="1"/>
    </xf>
    <xf numFmtId="0" fontId="7" fillId="3" borderId="5" xfId="0" applyFont="1" applyFill="1" applyBorder="1" applyAlignment="1">
      <alignment vertical="center" wrapText="1"/>
    </xf>
    <xf numFmtId="176" fontId="16" fillId="3" borderId="5" xfId="1" applyNumberFormat="1" applyFont="1" applyFill="1" applyBorder="1" applyAlignment="1" applyProtection="1">
      <alignment horizontal="center" vertical="center"/>
      <protection locked="0"/>
    </xf>
    <xf numFmtId="0" fontId="7" fillId="3" borderId="5" xfId="0" applyFont="1" applyFill="1" applyBorder="1" applyAlignment="1">
      <alignment vertical="center"/>
    </xf>
    <xf numFmtId="0" fontId="7" fillId="0" borderId="5" xfId="0" applyFont="1" applyFill="1" applyBorder="1" applyAlignment="1" applyProtection="1">
      <alignment vertical="center" wrapText="1"/>
      <protection locked="0"/>
    </xf>
    <xf numFmtId="0" fontId="7" fillId="0" borderId="5" xfId="0" quotePrefix="1" applyFont="1" applyFill="1" applyBorder="1" applyAlignment="1" applyProtection="1">
      <alignment vertical="center" wrapText="1"/>
      <protection locked="0"/>
    </xf>
    <xf numFmtId="0" fontId="7" fillId="0" borderId="5" xfId="0" applyFont="1" applyFill="1" applyBorder="1" applyAlignment="1">
      <alignment vertical="center" wrapText="1"/>
    </xf>
    <xf numFmtId="0" fontId="17" fillId="5" borderId="1" xfId="0" applyFont="1" applyFill="1" applyBorder="1" applyAlignment="1">
      <alignment horizontal="center" vertical="center" wrapText="1"/>
    </xf>
    <xf numFmtId="0" fontId="9" fillId="3" borderId="1" xfId="0" applyFont="1" applyFill="1" applyBorder="1" applyAlignment="1">
      <alignment vertical="center"/>
    </xf>
    <xf numFmtId="177" fontId="7" fillId="0" borderId="1" xfId="1" applyNumberFormat="1" applyFont="1" applyFill="1" applyBorder="1" applyAlignment="1" applyProtection="1">
      <alignment horizontal="right" vertical="center"/>
      <protection locked="0"/>
    </xf>
    <xf numFmtId="0" fontId="7" fillId="3" borderId="1" xfId="0" applyFont="1" applyFill="1" applyBorder="1" applyAlignment="1">
      <alignment vertical="center" wrapText="1"/>
    </xf>
    <xf numFmtId="183" fontId="16" fillId="3" borderId="1" xfId="1" applyNumberFormat="1" applyFont="1" applyFill="1" applyBorder="1" applyAlignment="1" applyProtection="1">
      <alignment horizontal="center" vertical="center"/>
      <protection locked="0"/>
    </xf>
    <xf numFmtId="0" fontId="7" fillId="3" borderId="1" xfId="0" quotePrefix="1" applyFont="1" applyFill="1" applyBorder="1" applyAlignment="1">
      <alignment vertical="center" wrapText="1"/>
    </xf>
    <xf numFmtId="176" fontId="16" fillId="3" borderId="1" xfId="1" applyNumberFormat="1" applyFont="1" applyFill="1" applyBorder="1" applyAlignment="1" applyProtection="1">
      <alignment horizontal="center" vertical="center"/>
      <protection locked="0"/>
    </xf>
    <xf numFmtId="0" fontId="25" fillId="5" borderId="1" xfId="0" applyFont="1" applyFill="1" applyBorder="1" applyAlignment="1">
      <alignment horizontal="center" vertical="center"/>
    </xf>
    <xf numFmtId="0" fontId="14" fillId="3" borderId="6" xfId="0" applyFont="1" applyFill="1" applyBorder="1">
      <alignment vertical="center"/>
    </xf>
    <xf numFmtId="0" fontId="31" fillId="0" borderId="1" xfId="0" applyFont="1" applyFill="1" applyBorder="1">
      <alignment vertical="center"/>
    </xf>
    <xf numFmtId="0" fontId="17" fillId="5" borderId="1" xfId="0" applyFont="1" applyFill="1" applyBorder="1" applyAlignment="1">
      <alignment vertical="top" wrapText="1"/>
    </xf>
    <xf numFmtId="0" fontId="19" fillId="5" borderId="1" xfId="0" applyFont="1" applyFill="1" applyBorder="1" applyAlignment="1">
      <alignment vertical="center" wrapText="1"/>
    </xf>
    <xf numFmtId="0" fontId="9" fillId="3" borderId="1" xfId="0" applyFont="1" applyFill="1" applyBorder="1" applyAlignment="1">
      <alignment horizontal="center" vertical="center"/>
    </xf>
    <xf numFmtId="0" fontId="7" fillId="3" borderId="1" xfId="0" applyFont="1" applyFill="1" applyBorder="1" applyAlignment="1">
      <alignment horizontal="left" vertical="center" wrapText="1"/>
    </xf>
    <xf numFmtId="0" fontId="7" fillId="3" borderId="1" xfId="0" applyFont="1" applyFill="1" applyBorder="1" applyAlignment="1">
      <alignment vertical="center"/>
    </xf>
    <xf numFmtId="0" fontId="7" fillId="0" borderId="1" xfId="0" applyFont="1" applyBorder="1" applyProtection="1">
      <alignment vertical="center"/>
      <protection locked="0"/>
    </xf>
    <xf numFmtId="181" fontId="7" fillId="0" borderId="1" xfId="1" applyNumberFormat="1" applyFont="1" applyBorder="1" applyProtection="1">
      <alignment vertical="center"/>
      <protection locked="0"/>
    </xf>
    <xf numFmtId="177" fontId="20" fillId="4" borderId="1" xfId="1" applyNumberFormat="1" applyFont="1" applyFill="1" applyBorder="1">
      <alignment vertical="center"/>
    </xf>
    <xf numFmtId="178" fontId="7" fillId="0" borderId="1" xfId="0" applyNumberFormat="1" applyFont="1" applyFill="1" applyBorder="1">
      <alignment vertical="center"/>
    </xf>
    <xf numFmtId="180" fontId="7" fillId="3" borderId="1" xfId="0" applyNumberFormat="1" applyFont="1" applyFill="1" applyBorder="1" applyAlignment="1">
      <alignment horizontal="right" vertical="center"/>
    </xf>
    <xf numFmtId="180" fontId="7" fillId="3" borderId="1" xfId="0" applyNumberFormat="1" applyFont="1" applyFill="1" applyBorder="1">
      <alignment vertical="center"/>
    </xf>
    <xf numFmtId="0" fontId="15" fillId="0" borderId="1" xfId="0" applyFont="1" applyBorder="1" applyAlignment="1">
      <alignment horizontal="right" vertical="center"/>
    </xf>
    <xf numFmtId="0" fontId="7" fillId="0" borderId="1" xfId="0" applyFont="1" applyBorder="1" applyAlignment="1">
      <alignment horizontal="right" vertical="center"/>
    </xf>
    <xf numFmtId="180" fontId="7" fillId="0" borderId="1" xfId="0" applyNumberFormat="1" applyFont="1" applyFill="1" applyBorder="1">
      <alignment vertical="center"/>
    </xf>
    <xf numFmtId="0" fontId="7" fillId="8" borderId="1" xfId="0" applyFont="1" applyFill="1" applyBorder="1">
      <alignment vertical="center"/>
    </xf>
    <xf numFmtId="0" fontId="7" fillId="8" borderId="1" xfId="0" applyFont="1" applyFill="1" applyBorder="1" applyAlignment="1">
      <alignment horizontal="center" vertical="center"/>
    </xf>
    <xf numFmtId="2" fontId="7" fillId="8" borderId="1" xfId="0" applyNumberFormat="1" applyFont="1" applyFill="1" applyBorder="1" applyAlignment="1">
      <alignment horizontal="center" vertical="center"/>
    </xf>
    <xf numFmtId="0" fontId="20" fillId="8" borderId="1" xfId="0" applyFont="1" applyFill="1" applyBorder="1">
      <alignment vertical="center"/>
    </xf>
    <xf numFmtId="0" fontId="7" fillId="3" borderId="1" xfId="0" applyFont="1" applyFill="1" applyBorder="1" applyAlignment="1">
      <alignment vertical="center" wrapText="1"/>
    </xf>
    <xf numFmtId="0" fontId="7" fillId="3" borderId="1" xfId="0" applyFont="1" applyFill="1" applyBorder="1" applyAlignment="1">
      <alignment vertical="center" wrapText="1"/>
    </xf>
    <xf numFmtId="184" fontId="7" fillId="0" borderId="1" xfId="0" applyNumberFormat="1" applyFont="1" applyFill="1" applyBorder="1">
      <alignment vertical="center"/>
    </xf>
    <xf numFmtId="182" fontId="7" fillId="8" borderId="1" xfId="0" applyNumberFormat="1" applyFont="1" applyFill="1" applyBorder="1" applyAlignment="1">
      <alignment horizontal="center" vertical="center"/>
    </xf>
    <xf numFmtId="179" fontId="7" fillId="0" borderId="1" xfId="0" applyNumberFormat="1" applyFont="1" applyBorder="1" applyAlignment="1">
      <alignment horizontal="right" vertical="center"/>
    </xf>
    <xf numFmtId="182" fontId="7" fillId="0" borderId="1" xfId="0" applyNumberFormat="1" applyFont="1" applyFill="1" applyBorder="1" applyAlignment="1">
      <alignment horizontal="right" vertical="center"/>
    </xf>
    <xf numFmtId="0" fontId="7" fillId="0" borderId="1" xfId="0" applyFont="1" applyBorder="1" applyAlignment="1" applyProtection="1">
      <alignment horizontal="left" vertical="center" wrapText="1"/>
      <protection locked="0"/>
    </xf>
    <xf numFmtId="0" fontId="7" fillId="0" borderId="1" xfId="0" applyFont="1" applyBorder="1" applyAlignment="1">
      <alignment horizontal="left" vertical="center" wrapText="1"/>
    </xf>
    <xf numFmtId="0" fontId="31" fillId="0" borderId="1" xfId="0" applyFont="1" applyFill="1" applyBorder="1" applyAlignment="1">
      <alignment vertical="center" wrapText="1"/>
    </xf>
    <xf numFmtId="0" fontId="25" fillId="5" borderId="3" xfId="0" applyFont="1" applyFill="1" applyBorder="1" applyAlignment="1">
      <alignment horizontal="center" vertical="center"/>
    </xf>
    <xf numFmtId="38" fontId="14" fillId="0" borderId="7" xfId="1" applyFont="1" applyFill="1" applyBorder="1" applyAlignment="1">
      <alignment horizontal="right" vertical="center"/>
    </xf>
    <xf numFmtId="38" fontId="14" fillId="0" borderId="8" xfId="1" applyFont="1" applyFill="1" applyBorder="1" applyAlignment="1">
      <alignment horizontal="right" vertical="center"/>
    </xf>
    <xf numFmtId="0" fontId="7" fillId="3" borderId="1" xfId="0" applyFont="1" applyFill="1" applyBorder="1" applyAlignment="1">
      <alignment vertical="center" wrapText="1"/>
    </xf>
    <xf numFmtId="0" fontId="17" fillId="5" borderId="1" xfId="0" applyFont="1" applyFill="1" applyBorder="1" applyAlignment="1">
      <alignment horizontal="center" vertical="center" wrapText="1"/>
    </xf>
    <xf numFmtId="0" fontId="9" fillId="3" borderId="1" xfId="0" applyFont="1" applyFill="1" applyBorder="1" applyAlignment="1">
      <alignment vertical="center" wrapText="1"/>
    </xf>
    <xf numFmtId="0" fontId="20" fillId="0" borderId="9" xfId="0" applyFont="1" applyBorder="1" applyAlignment="1" applyProtection="1">
      <alignment horizontal="left" vertical="top" wrapText="1"/>
      <protection locked="0"/>
    </xf>
    <xf numFmtId="0" fontId="12" fillId="0" borderId="1" xfId="0" applyFont="1" applyBorder="1" applyAlignment="1">
      <alignment horizontal="center" vertical="center" wrapText="1"/>
    </xf>
    <xf numFmtId="0" fontId="17" fillId="5" borderId="1" xfId="0" applyFont="1" applyFill="1" applyBorder="1" applyAlignment="1">
      <alignment horizontal="center" vertical="top" wrapText="1"/>
    </xf>
    <xf numFmtId="0" fontId="19" fillId="5" borderId="1" xfId="0" applyFont="1" applyFill="1" applyBorder="1" applyAlignment="1">
      <alignment vertical="center" wrapText="1"/>
    </xf>
    <xf numFmtId="0" fontId="27" fillId="6" borderId="0" xfId="0" applyFont="1" applyFill="1" applyAlignment="1">
      <alignment vertical="center"/>
    </xf>
    <xf numFmtId="0" fontId="33" fillId="6" borderId="0" xfId="0" applyFont="1" applyFill="1" applyAlignment="1">
      <alignment horizontal="right" vertical="center"/>
    </xf>
    <xf numFmtId="0" fontId="27" fillId="6" borderId="0" xfId="0" applyFont="1" applyFill="1" applyAlignment="1">
      <alignment horizontal="right" vertical="center"/>
    </xf>
    <xf numFmtId="0" fontId="34" fillId="3" borderId="1" xfId="0" applyFont="1" applyFill="1" applyBorder="1" applyAlignment="1">
      <alignment horizontal="center" vertical="center"/>
    </xf>
    <xf numFmtId="0" fontId="34" fillId="3" borderId="1" xfId="0" applyFont="1" applyFill="1" applyBorder="1" applyAlignment="1">
      <alignment vertical="center"/>
    </xf>
  </cellXfs>
  <cellStyles count="3">
    <cellStyle name="40% - アクセント 6 2" xfId="2"/>
    <cellStyle name="桁区切り" xfId="1" builtinId="6"/>
    <cellStyle name="標準"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8DA5BE"/>
      <rgbColor rgb="00B9CCC4"/>
      <rgbColor rgb="00E8CD7F"/>
      <rgbColor rgb="00B995AA"/>
      <rgbColor rgb="00B1B3D9"/>
      <rgbColor rgb="00E5AC8C"/>
      <rgbColor rgb="0054789E"/>
      <rgbColor rgb="0096B3A7"/>
      <rgbColor rgb="00DDB440"/>
      <rgbColor rgb="00976080"/>
      <rgbColor rgb="008A8DC7"/>
      <rgbColor rgb="00D88353"/>
      <rgbColor rgb="001B4B7D"/>
      <rgbColor rgb="00739A89"/>
      <rgbColor rgb="00D29B00"/>
      <rgbColor rgb="00742B56"/>
      <rgbColor rgb="006367B4"/>
      <rgbColor rgb="00CB5A19"/>
      <rgbColor rgb="00C6D2DE"/>
      <rgbColor rgb="00DCE6E1"/>
      <rgbColor rgb="00F4E6BF"/>
      <rgbColor rgb="00DCCAD5"/>
      <rgbColor rgb="00D8D9EC"/>
      <rgbColor rgb="00F2D6C5"/>
      <rgbColor rgb="00002D55"/>
      <rgbColor rgb="00007A33"/>
      <rgbColor rgb="00F2A900"/>
      <rgbColor rgb="00A50034"/>
      <rgbColor rgb="00500778"/>
      <rgbColor rgb="00A1561C"/>
      <rgbColor rgb="00D6D6D6"/>
      <rgbColor rgb="00ACACAC"/>
      <rgbColor rgb="00838383"/>
      <rgbColor rgb="005A5A5A"/>
      <rgbColor rgb="00000000"/>
      <rgbColor rgb="00E60000"/>
      <rgbColor rgb="00FFFF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pageSetUpPr fitToPage="1"/>
  </sheetPr>
  <dimension ref="A1:K27"/>
  <sheetViews>
    <sheetView showGridLines="0" tabSelected="1" view="pageBreakPreview" zoomScale="60" zoomScaleNormal="80" workbookViewId="0"/>
  </sheetViews>
  <sheetFormatPr defaultColWidth="9" defaultRowHeight="14.25" x14ac:dyDescent="0.15"/>
  <cols>
    <col min="1" max="1" width="3.625" style="1" customWidth="1"/>
    <col min="2" max="2" width="15.625" style="1" customWidth="1"/>
    <col min="3" max="3" width="16.875" style="1" customWidth="1"/>
    <col min="4" max="4" width="32.25" style="1" customWidth="1"/>
    <col min="5" max="5" width="14.125" style="1" customWidth="1"/>
    <col min="6" max="6" width="13.125" style="1" customWidth="1"/>
    <col min="7" max="7" width="15.5" style="1" customWidth="1"/>
    <col min="8" max="8" width="21.375" style="1" customWidth="1"/>
    <col min="9" max="9" width="63.5" style="1" customWidth="1"/>
    <col min="10" max="10" width="15.75" style="1" customWidth="1"/>
    <col min="11" max="11" width="14.625" style="1" customWidth="1"/>
    <col min="12" max="16384" width="9" style="1"/>
  </cols>
  <sheetData>
    <row r="1" spans="1:11" ht="18" customHeight="1" x14ac:dyDescent="0.15">
      <c r="K1" s="31" t="s">
        <v>40</v>
      </c>
    </row>
    <row r="2" spans="1:11" ht="27.95" customHeight="1" x14ac:dyDescent="0.15">
      <c r="A2" s="32" t="s">
        <v>74</v>
      </c>
      <c r="B2" s="17"/>
      <c r="C2" s="17"/>
      <c r="D2" s="17"/>
      <c r="E2" s="17"/>
      <c r="F2" s="17"/>
      <c r="G2" s="17"/>
      <c r="H2" s="17"/>
      <c r="I2" s="17"/>
      <c r="J2" s="17"/>
      <c r="K2" s="18"/>
    </row>
    <row r="4" spans="1:11" s="34" customFormat="1" ht="18.95" customHeight="1" x14ac:dyDescent="0.15">
      <c r="A4" s="33" t="s">
        <v>79</v>
      </c>
      <c r="B4" s="36"/>
    </row>
    <row r="5" spans="1:11" ht="18.95" customHeight="1" x14ac:dyDescent="0.15">
      <c r="A5" s="2"/>
      <c r="B5" s="56" t="s">
        <v>91</v>
      </c>
      <c r="C5" s="56" t="s">
        <v>92</v>
      </c>
      <c r="D5" s="56" t="s">
        <v>93</v>
      </c>
      <c r="E5" s="56" t="s">
        <v>94</v>
      </c>
      <c r="F5" s="56" t="s">
        <v>95</v>
      </c>
      <c r="G5" s="56" t="s">
        <v>96</v>
      </c>
      <c r="H5" s="56" t="s">
        <v>97</v>
      </c>
      <c r="I5" s="56" t="s">
        <v>98</v>
      </c>
      <c r="J5" s="56" t="s">
        <v>99</v>
      </c>
      <c r="K5" s="56" t="s">
        <v>100</v>
      </c>
    </row>
    <row r="6" spans="1:11" s="3" customFormat="1" ht="39" customHeight="1" x14ac:dyDescent="0.15">
      <c r="B6" s="56" t="s">
        <v>101</v>
      </c>
      <c r="C6" s="56" t="s">
        <v>102</v>
      </c>
      <c r="D6" s="56" t="s">
        <v>103</v>
      </c>
      <c r="E6" s="56" t="s">
        <v>104</v>
      </c>
      <c r="F6" s="56" t="s">
        <v>105</v>
      </c>
      <c r="G6" s="56" t="s">
        <v>106</v>
      </c>
      <c r="H6" s="56" t="s">
        <v>107</v>
      </c>
      <c r="I6" s="56" t="s">
        <v>108</v>
      </c>
      <c r="J6" s="56" t="s">
        <v>109</v>
      </c>
      <c r="K6" s="56" t="s">
        <v>110</v>
      </c>
    </row>
    <row r="7" spans="1:11" ht="139.9" customHeight="1" x14ac:dyDescent="0.15">
      <c r="B7" s="57" t="s">
        <v>0</v>
      </c>
      <c r="C7" s="58" t="s">
        <v>47</v>
      </c>
      <c r="D7" s="59" t="s">
        <v>54</v>
      </c>
      <c r="E7" s="60" t="s">
        <v>32</v>
      </c>
      <c r="F7" s="61" t="s">
        <v>1</v>
      </c>
      <c r="G7" s="62" t="s">
        <v>21</v>
      </c>
      <c r="H7" s="62" t="s">
        <v>22</v>
      </c>
      <c r="I7" s="63" t="s">
        <v>65</v>
      </c>
      <c r="J7" s="62" t="s">
        <v>23</v>
      </c>
      <c r="K7" s="64" t="s">
        <v>34</v>
      </c>
    </row>
    <row r="8" spans="1:11" ht="8.25" customHeight="1" x14ac:dyDescent="0.15">
      <c r="A8" s="15"/>
    </row>
    <row r="9" spans="1:11" ht="20.100000000000001" customHeight="1" x14ac:dyDescent="0.15">
      <c r="A9" s="33" t="s">
        <v>77</v>
      </c>
    </row>
    <row r="10" spans="1:11" ht="20.100000000000001" customHeight="1" x14ac:dyDescent="0.15">
      <c r="A10" s="15"/>
      <c r="B10" s="65" t="s">
        <v>91</v>
      </c>
      <c r="C10" s="106" t="s">
        <v>92</v>
      </c>
      <c r="D10" s="106"/>
      <c r="E10" s="65" t="s">
        <v>93</v>
      </c>
      <c r="F10" s="65" t="s">
        <v>94</v>
      </c>
      <c r="G10" s="106" t="s">
        <v>95</v>
      </c>
      <c r="H10" s="106"/>
      <c r="I10" s="106"/>
      <c r="J10" s="106" t="s">
        <v>96</v>
      </c>
      <c r="K10" s="106"/>
    </row>
    <row r="11" spans="1:11" ht="39" customHeight="1" x14ac:dyDescent="0.15">
      <c r="A11" s="15"/>
      <c r="B11" s="65" t="s">
        <v>102</v>
      </c>
      <c r="C11" s="106" t="s">
        <v>103</v>
      </c>
      <c r="D11" s="106"/>
      <c r="E11" s="65" t="s">
        <v>104</v>
      </c>
      <c r="F11" s="65" t="s">
        <v>105</v>
      </c>
      <c r="G11" s="106" t="s">
        <v>107</v>
      </c>
      <c r="H11" s="106"/>
      <c r="I11" s="106"/>
      <c r="J11" s="106" t="s">
        <v>110</v>
      </c>
      <c r="K11" s="106"/>
    </row>
    <row r="12" spans="1:11" ht="409.6" customHeight="1" x14ac:dyDescent="0.15">
      <c r="A12" s="15"/>
      <c r="B12" s="66" t="s">
        <v>48</v>
      </c>
      <c r="C12" s="105" t="s">
        <v>41</v>
      </c>
      <c r="D12" s="105"/>
      <c r="E12" s="67">
        <v>0</v>
      </c>
      <c r="F12" s="68" t="s">
        <v>3</v>
      </c>
      <c r="G12" s="108" t="s">
        <v>128</v>
      </c>
      <c r="H12" s="108"/>
      <c r="I12" s="108"/>
      <c r="J12" s="109"/>
      <c r="K12" s="109"/>
    </row>
    <row r="13" spans="1:11" ht="157.15" customHeight="1" x14ac:dyDescent="0.15">
      <c r="A13" s="15"/>
      <c r="B13" s="116" t="s">
        <v>129</v>
      </c>
      <c r="C13" s="105" t="s">
        <v>118</v>
      </c>
      <c r="D13" s="105"/>
      <c r="E13" s="69" t="s">
        <v>4</v>
      </c>
      <c r="F13" s="93" t="s">
        <v>112</v>
      </c>
      <c r="G13" s="99" t="s">
        <v>127</v>
      </c>
      <c r="H13" s="99"/>
      <c r="I13" s="99"/>
      <c r="J13" s="100" t="s">
        <v>33</v>
      </c>
      <c r="K13" s="100"/>
    </row>
    <row r="14" spans="1:11" ht="49.9" customHeight="1" x14ac:dyDescent="0.15">
      <c r="A14" s="15"/>
      <c r="B14" s="66" t="s">
        <v>71</v>
      </c>
      <c r="C14" s="105" t="s">
        <v>72</v>
      </c>
      <c r="D14" s="105"/>
      <c r="E14" s="69" t="s">
        <v>73</v>
      </c>
      <c r="F14" s="70" t="s">
        <v>67</v>
      </c>
      <c r="G14" s="99" t="s">
        <v>113</v>
      </c>
      <c r="H14" s="99"/>
      <c r="I14" s="99"/>
      <c r="J14" s="100" t="s">
        <v>33</v>
      </c>
      <c r="K14" s="100"/>
    </row>
    <row r="15" spans="1:11" ht="84" customHeight="1" x14ac:dyDescent="0.15">
      <c r="A15" s="15"/>
      <c r="B15" s="66" t="s">
        <v>114</v>
      </c>
      <c r="C15" s="105" t="s">
        <v>115</v>
      </c>
      <c r="D15" s="105"/>
      <c r="E15" s="69" t="s">
        <v>4</v>
      </c>
      <c r="F15" s="69" t="s">
        <v>4</v>
      </c>
      <c r="G15" s="99" t="s">
        <v>126</v>
      </c>
      <c r="H15" s="99"/>
      <c r="I15" s="99"/>
      <c r="J15" s="100" t="s">
        <v>33</v>
      </c>
      <c r="K15" s="100"/>
    </row>
    <row r="16" spans="1:11" ht="54.95" customHeight="1" x14ac:dyDescent="0.15">
      <c r="A16" s="15"/>
      <c r="B16" s="66" t="s">
        <v>49</v>
      </c>
      <c r="C16" s="107" t="s">
        <v>45</v>
      </c>
      <c r="D16" s="107"/>
      <c r="E16" s="71" t="s">
        <v>4</v>
      </c>
      <c r="F16" s="70" t="s">
        <v>4</v>
      </c>
      <c r="G16" s="99" t="s">
        <v>46</v>
      </c>
      <c r="H16" s="99"/>
      <c r="I16" s="99"/>
      <c r="J16" s="100" t="s">
        <v>33</v>
      </c>
      <c r="K16" s="100"/>
    </row>
    <row r="17" spans="1:11" ht="49.9" customHeight="1" x14ac:dyDescent="0.15">
      <c r="A17" s="15"/>
      <c r="B17" s="66" t="s">
        <v>66</v>
      </c>
      <c r="C17" s="105" t="s">
        <v>116</v>
      </c>
      <c r="D17" s="105"/>
      <c r="E17" s="71" t="s">
        <v>4</v>
      </c>
      <c r="F17" s="70" t="s">
        <v>67</v>
      </c>
      <c r="G17" s="99" t="s">
        <v>53</v>
      </c>
      <c r="H17" s="99"/>
      <c r="I17" s="99"/>
      <c r="J17" s="100" t="s">
        <v>33</v>
      </c>
      <c r="K17" s="100"/>
    </row>
    <row r="18" spans="1:11" ht="49.9" customHeight="1" x14ac:dyDescent="0.15">
      <c r="A18" s="15"/>
      <c r="B18" s="66" t="s">
        <v>68</v>
      </c>
      <c r="C18" s="105" t="s">
        <v>117</v>
      </c>
      <c r="D18" s="105"/>
      <c r="E18" s="71" t="s">
        <v>32</v>
      </c>
      <c r="F18" s="70" t="s">
        <v>67</v>
      </c>
      <c r="G18" s="99" t="s">
        <v>53</v>
      </c>
      <c r="H18" s="99"/>
      <c r="I18" s="99"/>
      <c r="J18" s="100" t="s">
        <v>33</v>
      </c>
      <c r="K18" s="100"/>
    </row>
    <row r="19" spans="1:11" ht="6.75" customHeight="1" x14ac:dyDescent="0.15">
      <c r="A19" s="15"/>
    </row>
    <row r="20" spans="1:11" ht="18.95" customHeight="1" x14ac:dyDescent="0.15">
      <c r="A20" s="35" t="s">
        <v>78</v>
      </c>
      <c r="B20" s="4"/>
    </row>
    <row r="21" spans="1:11" ht="21.75" thickBot="1" x14ac:dyDescent="0.2">
      <c r="B21" s="102" t="s">
        <v>75</v>
      </c>
      <c r="C21" s="102"/>
      <c r="D21" s="72" t="s">
        <v>2</v>
      </c>
    </row>
    <row r="22" spans="1:11" ht="21.75" thickBot="1" x14ac:dyDescent="0.2">
      <c r="B22" s="103">
        <f>ROUNDDOWN('PMS(calc_process)'!G6,0)</f>
        <v>0</v>
      </c>
      <c r="C22" s="104"/>
      <c r="D22" s="73" t="s">
        <v>76</v>
      </c>
    </row>
    <row r="23" spans="1:11" ht="20.100000000000001" customHeight="1" x14ac:dyDescent="0.15">
      <c r="B23" s="5"/>
      <c r="C23" s="5"/>
      <c r="F23" s="6"/>
      <c r="G23" s="6"/>
    </row>
    <row r="24" spans="1:11" ht="18.95" customHeight="1" x14ac:dyDescent="0.15">
      <c r="A24" s="33" t="s">
        <v>5</v>
      </c>
      <c r="B24" s="34"/>
      <c r="C24" s="34"/>
      <c r="D24" s="34"/>
      <c r="E24" s="34"/>
      <c r="F24" s="34"/>
      <c r="G24" s="34"/>
      <c r="H24" s="34"/>
      <c r="I24" s="34"/>
    </row>
    <row r="25" spans="1:11" ht="18" customHeight="1" x14ac:dyDescent="0.15">
      <c r="A25" s="34"/>
      <c r="B25" s="74" t="s">
        <v>6</v>
      </c>
      <c r="C25" s="101" t="s">
        <v>7</v>
      </c>
      <c r="D25" s="101"/>
      <c r="E25" s="101"/>
      <c r="F25" s="101"/>
      <c r="G25" s="101"/>
      <c r="H25" s="101"/>
      <c r="I25" s="101"/>
      <c r="J25" s="7"/>
    </row>
    <row r="26" spans="1:11" ht="18" customHeight="1" x14ac:dyDescent="0.15">
      <c r="A26" s="34"/>
      <c r="B26" s="74" t="s">
        <v>8</v>
      </c>
      <c r="C26" s="101" t="s">
        <v>19</v>
      </c>
      <c r="D26" s="101"/>
      <c r="E26" s="101"/>
      <c r="F26" s="101"/>
      <c r="G26" s="101"/>
      <c r="H26" s="101"/>
      <c r="I26" s="101"/>
      <c r="J26" s="7"/>
    </row>
    <row r="27" spans="1:11" ht="18" customHeight="1" x14ac:dyDescent="0.15">
      <c r="A27" s="34"/>
      <c r="B27" s="74" t="s">
        <v>9</v>
      </c>
      <c r="C27" s="101" t="s">
        <v>20</v>
      </c>
      <c r="D27" s="101"/>
      <c r="E27" s="101"/>
      <c r="F27" s="101"/>
      <c r="G27" s="101"/>
      <c r="H27" s="101"/>
      <c r="I27" s="101"/>
      <c r="J27" s="7"/>
    </row>
  </sheetData>
  <mergeCells count="32">
    <mergeCell ref="C16:D16"/>
    <mergeCell ref="G16:I16"/>
    <mergeCell ref="J16:K16"/>
    <mergeCell ref="C12:D12"/>
    <mergeCell ref="G12:I12"/>
    <mergeCell ref="J12:K12"/>
    <mergeCell ref="C13:D13"/>
    <mergeCell ref="G13:I13"/>
    <mergeCell ref="J13:K13"/>
    <mergeCell ref="C15:D15"/>
    <mergeCell ref="G15:I15"/>
    <mergeCell ref="J15:K15"/>
    <mergeCell ref="J14:K14"/>
    <mergeCell ref="C14:D14"/>
    <mergeCell ref="G14:I14"/>
    <mergeCell ref="C10:D10"/>
    <mergeCell ref="G10:I10"/>
    <mergeCell ref="J10:K10"/>
    <mergeCell ref="C11:D11"/>
    <mergeCell ref="G11:I11"/>
    <mergeCell ref="J11:K11"/>
    <mergeCell ref="G17:I17"/>
    <mergeCell ref="J17:K17"/>
    <mergeCell ref="C26:I26"/>
    <mergeCell ref="C27:I27"/>
    <mergeCell ref="C25:I25"/>
    <mergeCell ref="B21:C21"/>
    <mergeCell ref="B22:C22"/>
    <mergeCell ref="C18:D18"/>
    <mergeCell ref="G18:I18"/>
    <mergeCell ref="J18:K18"/>
    <mergeCell ref="C17:D17"/>
  </mergeCells>
  <phoneticPr fontId="4"/>
  <pageMargins left="0.70866141732283472" right="0.70866141732283472" top="0.74803149606299213" bottom="0.74803149606299213" header="0.31496062992125984" footer="0.31496062992125984"/>
  <pageSetup paperSize="8" scale="5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M26"/>
  <sheetViews>
    <sheetView view="pageBreakPreview" zoomScale="60" zoomScaleNormal="90" workbookViewId="0"/>
  </sheetViews>
  <sheetFormatPr defaultColWidth="9" defaultRowHeight="14.25" x14ac:dyDescent="0.15"/>
  <cols>
    <col min="1" max="1" width="12" style="16" customWidth="1"/>
    <col min="2" max="2" width="10" style="16" bestFit="1" customWidth="1"/>
    <col min="3" max="3" width="20.75" style="16" customWidth="1"/>
    <col min="4" max="13" width="13.75" style="16" customWidth="1"/>
    <col min="14" max="16384" width="9" style="16"/>
  </cols>
  <sheetData>
    <row r="1" spans="1:13" s="37" customFormat="1" x14ac:dyDescent="0.15">
      <c r="M1" s="31" t="str">
        <f>'PMS(input)'!K1</f>
        <v>JCM_VN_F_PMS_ver02.0</v>
      </c>
    </row>
    <row r="2" spans="1:13" s="38" customFormat="1" ht="27.6" customHeight="1" x14ac:dyDescent="0.15">
      <c r="A2" s="43"/>
      <c r="B2" s="43"/>
      <c r="C2" s="75" t="s">
        <v>111</v>
      </c>
      <c r="D2" s="110" t="s">
        <v>80</v>
      </c>
      <c r="E2" s="110"/>
      <c r="F2" s="110"/>
      <c r="G2" s="110"/>
      <c r="H2" s="110"/>
      <c r="I2" s="110"/>
      <c r="J2" s="110"/>
      <c r="K2" s="110" t="s">
        <v>81</v>
      </c>
      <c r="L2" s="110"/>
      <c r="M2" s="110"/>
    </row>
    <row r="3" spans="1:13" ht="18.75" x14ac:dyDescent="0.15">
      <c r="A3" s="76" t="s">
        <v>25</v>
      </c>
      <c r="B3" s="77" t="s">
        <v>44</v>
      </c>
      <c r="C3" s="77" t="s">
        <v>47</v>
      </c>
      <c r="D3" s="77" t="s">
        <v>48</v>
      </c>
      <c r="E3" s="115" t="s">
        <v>129</v>
      </c>
      <c r="F3" s="77" t="s">
        <v>71</v>
      </c>
      <c r="G3" s="77" t="s">
        <v>120</v>
      </c>
      <c r="H3" s="77" t="s">
        <v>49</v>
      </c>
      <c r="I3" s="77" t="s">
        <v>66</v>
      </c>
      <c r="J3" s="77" t="s">
        <v>68</v>
      </c>
      <c r="K3" s="77" t="s">
        <v>50</v>
      </c>
      <c r="L3" s="77" t="s">
        <v>51</v>
      </c>
      <c r="M3" s="77" t="s">
        <v>52</v>
      </c>
    </row>
    <row r="4" spans="1:13" ht="149.44999999999999" customHeight="1" x14ac:dyDescent="0.15">
      <c r="A4" s="76" t="s">
        <v>26</v>
      </c>
      <c r="B4" s="68" t="s">
        <v>55</v>
      </c>
      <c r="C4" s="68" t="s">
        <v>56</v>
      </c>
      <c r="D4" s="68" t="s">
        <v>57</v>
      </c>
      <c r="E4" s="94" t="s">
        <v>119</v>
      </c>
      <c r="F4" s="68" t="s">
        <v>89</v>
      </c>
      <c r="G4" s="68" t="s">
        <v>115</v>
      </c>
      <c r="H4" s="68" t="s">
        <v>58</v>
      </c>
      <c r="I4" s="68" t="s">
        <v>69</v>
      </c>
      <c r="J4" s="68" t="s">
        <v>70</v>
      </c>
      <c r="K4" s="78" t="s">
        <v>59</v>
      </c>
      <c r="L4" s="78" t="s">
        <v>60</v>
      </c>
      <c r="M4" s="78" t="s">
        <v>61</v>
      </c>
    </row>
    <row r="5" spans="1:13" ht="18.75" x14ac:dyDescent="0.15">
      <c r="A5" s="76" t="s">
        <v>27</v>
      </c>
      <c r="B5" s="68" t="s">
        <v>28</v>
      </c>
      <c r="C5" s="79" t="s">
        <v>1</v>
      </c>
      <c r="D5" s="68" t="s">
        <v>3</v>
      </c>
      <c r="E5" s="94" t="s">
        <v>112</v>
      </c>
      <c r="F5" s="68" t="s">
        <v>90</v>
      </c>
      <c r="G5" s="70" t="s">
        <v>4</v>
      </c>
      <c r="H5" s="70" t="s">
        <v>4</v>
      </c>
      <c r="I5" s="70" t="s">
        <v>42</v>
      </c>
      <c r="J5" s="70" t="s">
        <v>42</v>
      </c>
      <c r="K5" s="78" t="s">
        <v>29</v>
      </c>
      <c r="L5" s="78" t="s">
        <v>29</v>
      </c>
      <c r="M5" s="78" t="s">
        <v>29</v>
      </c>
    </row>
    <row r="6" spans="1:13" x14ac:dyDescent="0.15">
      <c r="A6" s="111" t="s">
        <v>30</v>
      </c>
      <c r="B6" s="80">
        <v>1</v>
      </c>
      <c r="C6" s="81">
        <v>0</v>
      </c>
      <c r="D6" s="82">
        <f>'PMS(input)'!$E$12</f>
        <v>0</v>
      </c>
      <c r="E6" s="95">
        <v>0</v>
      </c>
      <c r="F6" s="83">
        <v>0</v>
      </c>
      <c r="G6" s="83">
        <v>0</v>
      </c>
      <c r="H6" s="83">
        <v>0</v>
      </c>
      <c r="I6" s="83">
        <v>0</v>
      </c>
      <c r="J6" s="83">
        <v>0</v>
      </c>
      <c r="K6" s="84" t="str">
        <f>IF(ISERROR((C6*3.6/F6*I6/G6*E6)+(C6/F6*J6/H6*D6)),"0.0",((C6*3.6/F6*I6/G6*E6)+(C6/F6*J6/H6*D6)))</f>
        <v>0.0</v>
      </c>
      <c r="L6" s="84">
        <f t="shared" ref="L6:L25" si="0">IF(ISERROR(C6*D6),"0.0",(C6*D6))</f>
        <v>0</v>
      </c>
      <c r="M6" s="85">
        <f>K6-L6</f>
        <v>0</v>
      </c>
    </row>
    <row r="7" spans="1:13" x14ac:dyDescent="0.15">
      <c r="A7" s="111"/>
      <c r="B7" s="80">
        <v>2</v>
      </c>
      <c r="C7" s="81">
        <v>0</v>
      </c>
      <c r="D7" s="82">
        <f>'PMS(input)'!$E$12</f>
        <v>0</v>
      </c>
      <c r="E7" s="95">
        <v>0</v>
      </c>
      <c r="F7" s="83">
        <v>0</v>
      </c>
      <c r="G7" s="83">
        <v>0</v>
      </c>
      <c r="H7" s="83">
        <v>0</v>
      </c>
      <c r="I7" s="83">
        <v>0</v>
      </c>
      <c r="J7" s="83">
        <v>0</v>
      </c>
      <c r="K7" s="84" t="str">
        <f>IF(ISERROR((C7*3.6/F7*I7/G7*E7)+(C7/F7*J7/H7*D7)),"0.0",((C7*3.6/F7*I7/G7*E7)+(C7/F7*J7/H7*D7)))</f>
        <v>0.0</v>
      </c>
      <c r="L7" s="84">
        <f t="shared" si="0"/>
        <v>0</v>
      </c>
      <c r="M7" s="85">
        <f t="shared" ref="M7:M25" si="1">K7-L7</f>
        <v>0</v>
      </c>
    </row>
    <row r="8" spans="1:13" x14ac:dyDescent="0.15">
      <c r="A8" s="111"/>
      <c r="B8" s="80">
        <v>3</v>
      </c>
      <c r="C8" s="81">
        <v>0</v>
      </c>
      <c r="D8" s="82">
        <f>'PMS(input)'!$E$12</f>
        <v>0</v>
      </c>
      <c r="E8" s="95">
        <v>0</v>
      </c>
      <c r="F8" s="83">
        <v>0</v>
      </c>
      <c r="G8" s="83">
        <v>0</v>
      </c>
      <c r="H8" s="83">
        <v>0</v>
      </c>
      <c r="I8" s="83">
        <v>0</v>
      </c>
      <c r="J8" s="83">
        <v>0</v>
      </c>
      <c r="K8" s="84" t="str">
        <f t="shared" ref="K8:K25" si="2">IF(ISERROR((C8*3.6/F8*I8/G8*E8)+(C8/F8*J8/H8*D8)),"0.0",((C8*3.6/F8*I8/G8*E8)+(C8/F8*J8/H8*D8)))</f>
        <v>0.0</v>
      </c>
      <c r="L8" s="84">
        <f t="shared" si="0"/>
        <v>0</v>
      </c>
      <c r="M8" s="85">
        <f t="shared" si="1"/>
        <v>0</v>
      </c>
    </row>
    <row r="9" spans="1:13" x14ac:dyDescent="0.15">
      <c r="A9" s="111"/>
      <c r="B9" s="80">
        <v>4</v>
      </c>
      <c r="C9" s="81">
        <v>0</v>
      </c>
      <c r="D9" s="82">
        <f>'PMS(input)'!$E$12</f>
        <v>0</v>
      </c>
      <c r="E9" s="95">
        <v>0</v>
      </c>
      <c r="F9" s="83">
        <v>0</v>
      </c>
      <c r="G9" s="83">
        <v>0</v>
      </c>
      <c r="H9" s="83">
        <v>0</v>
      </c>
      <c r="I9" s="83">
        <v>0</v>
      </c>
      <c r="J9" s="83">
        <v>0</v>
      </c>
      <c r="K9" s="84" t="str">
        <f t="shared" si="2"/>
        <v>0.0</v>
      </c>
      <c r="L9" s="84">
        <f t="shared" si="0"/>
        <v>0</v>
      </c>
      <c r="M9" s="85">
        <f t="shared" si="1"/>
        <v>0</v>
      </c>
    </row>
    <row r="10" spans="1:13" x14ac:dyDescent="0.15">
      <c r="A10" s="111"/>
      <c r="B10" s="80">
        <v>5</v>
      </c>
      <c r="C10" s="81">
        <v>0</v>
      </c>
      <c r="D10" s="82">
        <f>'PMS(input)'!$E$12</f>
        <v>0</v>
      </c>
      <c r="E10" s="95">
        <v>0</v>
      </c>
      <c r="F10" s="83">
        <v>0</v>
      </c>
      <c r="G10" s="83">
        <v>0</v>
      </c>
      <c r="H10" s="83">
        <v>0</v>
      </c>
      <c r="I10" s="83">
        <v>0</v>
      </c>
      <c r="J10" s="83">
        <v>0</v>
      </c>
      <c r="K10" s="84" t="str">
        <f t="shared" si="2"/>
        <v>0.0</v>
      </c>
      <c r="L10" s="84">
        <f t="shared" si="0"/>
        <v>0</v>
      </c>
      <c r="M10" s="85">
        <f t="shared" si="1"/>
        <v>0</v>
      </c>
    </row>
    <row r="11" spans="1:13" x14ac:dyDescent="0.15">
      <c r="A11" s="111"/>
      <c r="B11" s="80">
        <v>6</v>
      </c>
      <c r="C11" s="81">
        <v>0</v>
      </c>
      <c r="D11" s="82">
        <f>'PMS(input)'!$E$12</f>
        <v>0</v>
      </c>
      <c r="E11" s="95">
        <v>0</v>
      </c>
      <c r="F11" s="83">
        <v>0</v>
      </c>
      <c r="G11" s="83">
        <v>0</v>
      </c>
      <c r="H11" s="83">
        <v>0</v>
      </c>
      <c r="I11" s="83">
        <v>0</v>
      </c>
      <c r="J11" s="83">
        <v>0</v>
      </c>
      <c r="K11" s="84" t="str">
        <f t="shared" si="2"/>
        <v>0.0</v>
      </c>
      <c r="L11" s="84">
        <f t="shared" si="0"/>
        <v>0</v>
      </c>
      <c r="M11" s="85">
        <f t="shared" si="1"/>
        <v>0</v>
      </c>
    </row>
    <row r="12" spans="1:13" x14ac:dyDescent="0.15">
      <c r="A12" s="111"/>
      <c r="B12" s="80">
        <v>7</v>
      </c>
      <c r="C12" s="81">
        <v>0</v>
      </c>
      <c r="D12" s="82">
        <f>'PMS(input)'!$E$12</f>
        <v>0</v>
      </c>
      <c r="E12" s="95">
        <v>0</v>
      </c>
      <c r="F12" s="83">
        <v>0</v>
      </c>
      <c r="G12" s="83">
        <v>0</v>
      </c>
      <c r="H12" s="83">
        <v>0</v>
      </c>
      <c r="I12" s="83">
        <v>0</v>
      </c>
      <c r="J12" s="83">
        <v>0</v>
      </c>
      <c r="K12" s="84" t="str">
        <f t="shared" si="2"/>
        <v>0.0</v>
      </c>
      <c r="L12" s="84">
        <f t="shared" si="0"/>
        <v>0</v>
      </c>
      <c r="M12" s="85">
        <f t="shared" si="1"/>
        <v>0</v>
      </c>
    </row>
    <row r="13" spans="1:13" x14ac:dyDescent="0.15">
      <c r="A13" s="111"/>
      <c r="B13" s="80">
        <v>8</v>
      </c>
      <c r="C13" s="81">
        <v>0</v>
      </c>
      <c r="D13" s="82">
        <f>'PMS(input)'!$E$12</f>
        <v>0</v>
      </c>
      <c r="E13" s="95">
        <v>0</v>
      </c>
      <c r="F13" s="83">
        <v>0</v>
      </c>
      <c r="G13" s="83">
        <v>0</v>
      </c>
      <c r="H13" s="83">
        <v>0</v>
      </c>
      <c r="I13" s="83">
        <v>0</v>
      </c>
      <c r="J13" s="83">
        <v>0</v>
      </c>
      <c r="K13" s="84" t="str">
        <f t="shared" si="2"/>
        <v>0.0</v>
      </c>
      <c r="L13" s="84">
        <f t="shared" si="0"/>
        <v>0</v>
      </c>
      <c r="M13" s="85">
        <f t="shared" si="1"/>
        <v>0</v>
      </c>
    </row>
    <row r="14" spans="1:13" x14ac:dyDescent="0.15">
      <c r="A14" s="111"/>
      <c r="B14" s="80">
        <v>9</v>
      </c>
      <c r="C14" s="81">
        <v>0</v>
      </c>
      <c r="D14" s="82">
        <f>'PMS(input)'!$E$12</f>
        <v>0</v>
      </c>
      <c r="E14" s="95">
        <v>0</v>
      </c>
      <c r="F14" s="83">
        <v>0</v>
      </c>
      <c r="G14" s="83">
        <v>0</v>
      </c>
      <c r="H14" s="83">
        <v>0</v>
      </c>
      <c r="I14" s="83">
        <v>0</v>
      </c>
      <c r="J14" s="83">
        <v>0</v>
      </c>
      <c r="K14" s="84" t="str">
        <f t="shared" si="2"/>
        <v>0.0</v>
      </c>
      <c r="L14" s="84">
        <f t="shared" si="0"/>
        <v>0</v>
      </c>
      <c r="M14" s="85">
        <f t="shared" si="1"/>
        <v>0</v>
      </c>
    </row>
    <row r="15" spans="1:13" x14ac:dyDescent="0.15">
      <c r="A15" s="111"/>
      <c r="B15" s="80">
        <v>10</v>
      </c>
      <c r="C15" s="81">
        <v>0</v>
      </c>
      <c r="D15" s="82">
        <f>'PMS(input)'!$E$12</f>
        <v>0</v>
      </c>
      <c r="E15" s="95">
        <v>0</v>
      </c>
      <c r="F15" s="83">
        <v>0</v>
      </c>
      <c r="G15" s="83">
        <v>0</v>
      </c>
      <c r="H15" s="83">
        <v>0</v>
      </c>
      <c r="I15" s="83">
        <v>0</v>
      </c>
      <c r="J15" s="83">
        <v>0</v>
      </c>
      <c r="K15" s="84" t="str">
        <f t="shared" si="2"/>
        <v>0.0</v>
      </c>
      <c r="L15" s="84">
        <f t="shared" si="0"/>
        <v>0</v>
      </c>
      <c r="M15" s="85">
        <f t="shared" si="1"/>
        <v>0</v>
      </c>
    </row>
    <row r="16" spans="1:13" x14ac:dyDescent="0.15">
      <c r="A16" s="111"/>
      <c r="B16" s="80">
        <v>11</v>
      </c>
      <c r="C16" s="81">
        <v>0</v>
      </c>
      <c r="D16" s="82">
        <f>'PMS(input)'!$E$12</f>
        <v>0</v>
      </c>
      <c r="E16" s="95">
        <v>0</v>
      </c>
      <c r="F16" s="83">
        <v>0</v>
      </c>
      <c r="G16" s="83">
        <v>0</v>
      </c>
      <c r="H16" s="83">
        <v>0</v>
      </c>
      <c r="I16" s="83">
        <v>0</v>
      </c>
      <c r="J16" s="83">
        <v>0</v>
      </c>
      <c r="K16" s="84" t="str">
        <f t="shared" si="2"/>
        <v>0.0</v>
      </c>
      <c r="L16" s="84">
        <f t="shared" si="0"/>
        <v>0</v>
      </c>
      <c r="M16" s="85">
        <f t="shared" si="1"/>
        <v>0</v>
      </c>
    </row>
    <row r="17" spans="1:13" x14ac:dyDescent="0.15">
      <c r="A17" s="111"/>
      <c r="B17" s="80">
        <v>12</v>
      </c>
      <c r="C17" s="81">
        <v>0</v>
      </c>
      <c r="D17" s="82">
        <f>'PMS(input)'!$E$12</f>
        <v>0</v>
      </c>
      <c r="E17" s="95">
        <v>0</v>
      </c>
      <c r="F17" s="83">
        <v>0</v>
      </c>
      <c r="G17" s="83">
        <v>0</v>
      </c>
      <c r="H17" s="83">
        <v>0</v>
      </c>
      <c r="I17" s="83">
        <v>0</v>
      </c>
      <c r="J17" s="83">
        <v>0</v>
      </c>
      <c r="K17" s="84" t="str">
        <f t="shared" si="2"/>
        <v>0.0</v>
      </c>
      <c r="L17" s="84">
        <f t="shared" si="0"/>
        <v>0</v>
      </c>
      <c r="M17" s="85">
        <f t="shared" si="1"/>
        <v>0</v>
      </c>
    </row>
    <row r="18" spans="1:13" x14ac:dyDescent="0.15">
      <c r="A18" s="111"/>
      <c r="B18" s="80">
        <v>13</v>
      </c>
      <c r="C18" s="81">
        <v>0</v>
      </c>
      <c r="D18" s="82">
        <f>'PMS(input)'!$E$12</f>
        <v>0</v>
      </c>
      <c r="E18" s="95">
        <v>0</v>
      </c>
      <c r="F18" s="83">
        <v>0</v>
      </c>
      <c r="G18" s="83">
        <v>0</v>
      </c>
      <c r="H18" s="83">
        <v>0</v>
      </c>
      <c r="I18" s="83">
        <v>0</v>
      </c>
      <c r="J18" s="83">
        <v>0</v>
      </c>
      <c r="K18" s="84" t="str">
        <f t="shared" si="2"/>
        <v>0.0</v>
      </c>
      <c r="L18" s="84">
        <f t="shared" si="0"/>
        <v>0</v>
      </c>
      <c r="M18" s="85">
        <f t="shared" si="1"/>
        <v>0</v>
      </c>
    </row>
    <row r="19" spans="1:13" x14ac:dyDescent="0.15">
      <c r="A19" s="111"/>
      <c r="B19" s="80">
        <v>14</v>
      </c>
      <c r="C19" s="81">
        <v>0</v>
      </c>
      <c r="D19" s="82">
        <f>'PMS(input)'!$E$12</f>
        <v>0</v>
      </c>
      <c r="E19" s="95">
        <v>0</v>
      </c>
      <c r="F19" s="83">
        <v>0</v>
      </c>
      <c r="G19" s="83">
        <v>0</v>
      </c>
      <c r="H19" s="83">
        <v>0</v>
      </c>
      <c r="I19" s="83">
        <v>0</v>
      </c>
      <c r="J19" s="83">
        <v>0</v>
      </c>
      <c r="K19" s="84" t="str">
        <f t="shared" si="2"/>
        <v>0.0</v>
      </c>
      <c r="L19" s="84">
        <f t="shared" si="0"/>
        <v>0</v>
      </c>
      <c r="M19" s="85">
        <f t="shared" si="1"/>
        <v>0</v>
      </c>
    </row>
    <row r="20" spans="1:13" x14ac:dyDescent="0.15">
      <c r="A20" s="111"/>
      <c r="B20" s="80">
        <v>15</v>
      </c>
      <c r="C20" s="81">
        <v>0</v>
      </c>
      <c r="D20" s="82">
        <f>'PMS(input)'!$E$12</f>
        <v>0</v>
      </c>
      <c r="E20" s="95">
        <v>0</v>
      </c>
      <c r="F20" s="83">
        <v>0</v>
      </c>
      <c r="G20" s="83">
        <v>0</v>
      </c>
      <c r="H20" s="83">
        <v>0</v>
      </c>
      <c r="I20" s="83">
        <v>0</v>
      </c>
      <c r="J20" s="83">
        <v>0</v>
      </c>
      <c r="K20" s="84" t="str">
        <f t="shared" si="2"/>
        <v>0.0</v>
      </c>
      <c r="L20" s="84">
        <f t="shared" si="0"/>
        <v>0</v>
      </c>
      <c r="M20" s="85">
        <f t="shared" si="1"/>
        <v>0</v>
      </c>
    </row>
    <row r="21" spans="1:13" x14ac:dyDescent="0.15">
      <c r="A21" s="111"/>
      <c r="B21" s="80">
        <v>16</v>
      </c>
      <c r="C21" s="81">
        <v>0</v>
      </c>
      <c r="D21" s="82">
        <f>'PMS(input)'!$E$12</f>
        <v>0</v>
      </c>
      <c r="E21" s="95">
        <v>0</v>
      </c>
      <c r="F21" s="83">
        <v>0</v>
      </c>
      <c r="G21" s="83">
        <v>0</v>
      </c>
      <c r="H21" s="83">
        <v>0</v>
      </c>
      <c r="I21" s="83">
        <v>0</v>
      </c>
      <c r="J21" s="83">
        <v>0</v>
      </c>
      <c r="K21" s="84" t="str">
        <f t="shared" si="2"/>
        <v>0.0</v>
      </c>
      <c r="L21" s="84">
        <f t="shared" si="0"/>
        <v>0</v>
      </c>
      <c r="M21" s="85">
        <f t="shared" si="1"/>
        <v>0</v>
      </c>
    </row>
    <row r="22" spans="1:13" x14ac:dyDescent="0.15">
      <c r="A22" s="111"/>
      <c r="B22" s="80">
        <v>17</v>
      </c>
      <c r="C22" s="81">
        <v>0</v>
      </c>
      <c r="D22" s="82">
        <f>'PMS(input)'!$E$12</f>
        <v>0</v>
      </c>
      <c r="E22" s="95">
        <v>0</v>
      </c>
      <c r="F22" s="83">
        <v>0</v>
      </c>
      <c r="G22" s="83">
        <v>0</v>
      </c>
      <c r="H22" s="83">
        <v>0</v>
      </c>
      <c r="I22" s="83">
        <v>0</v>
      </c>
      <c r="J22" s="83">
        <v>0</v>
      </c>
      <c r="K22" s="84" t="str">
        <f t="shared" si="2"/>
        <v>0.0</v>
      </c>
      <c r="L22" s="84">
        <f t="shared" si="0"/>
        <v>0</v>
      </c>
      <c r="M22" s="85">
        <f t="shared" si="1"/>
        <v>0</v>
      </c>
    </row>
    <row r="23" spans="1:13" x14ac:dyDescent="0.15">
      <c r="A23" s="111"/>
      <c r="B23" s="80">
        <v>18</v>
      </c>
      <c r="C23" s="81">
        <v>0</v>
      </c>
      <c r="D23" s="82">
        <f>'PMS(input)'!$E$12</f>
        <v>0</v>
      </c>
      <c r="E23" s="95">
        <v>0</v>
      </c>
      <c r="F23" s="83">
        <v>0</v>
      </c>
      <c r="G23" s="83">
        <v>0</v>
      </c>
      <c r="H23" s="83">
        <v>0</v>
      </c>
      <c r="I23" s="83">
        <v>0</v>
      </c>
      <c r="J23" s="83">
        <v>0</v>
      </c>
      <c r="K23" s="84" t="str">
        <f t="shared" si="2"/>
        <v>0.0</v>
      </c>
      <c r="L23" s="84">
        <f t="shared" si="0"/>
        <v>0</v>
      </c>
      <c r="M23" s="85">
        <f t="shared" si="1"/>
        <v>0</v>
      </c>
    </row>
    <row r="24" spans="1:13" x14ac:dyDescent="0.15">
      <c r="A24" s="111"/>
      <c r="B24" s="80">
        <v>19</v>
      </c>
      <c r="C24" s="81">
        <v>0</v>
      </c>
      <c r="D24" s="82">
        <f>'PMS(input)'!$E$12</f>
        <v>0</v>
      </c>
      <c r="E24" s="95">
        <v>0</v>
      </c>
      <c r="F24" s="83">
        <v>0</v>
      </c>
      <c r="G24" s="83">
        <v>0</v>
      </c>
      <c r="H24" s="83">
        <v>0</v>
      </c>
      <c r="I24" s="83">
        <v>0</v>
      </c>
      <c r="J24" s="83">
        <v>0</v>
      </c>
      <c r="K24" s="84" t="str">
        <f t="shared" si="2"/>
        <v>0.0</v>
      </c>
      <c r="L24" s="84">
        <f t="shared" si="0"/>
        <v>0</v>
      </c>
      <c r="M24" s="85">
        <f t="shared" si="1"/>
        <v>0</v>
      </c>
    </row>
    <row r="25" spans="1:13" x14ac:dyDescent="0.15">
      <c r="A25" s="111"/>
      <c r="B25" s="80">
        <v>20</v>
      </c>
      <c r="C25" s="81">
        <v>0</v>
      </c>
      <c r="D25" s="82">
        <f>'PMS(input)'!$E$12</f>
        <v>0</v>
      </c>
      <c r="E25" s="95">
        <v>0</v>
      </c>
      <c r="F25" s="83">
        <v>0</v>
      </c>
      <c r="G25" s="83">
        <v>0</v>
      </c>
      <c r="H25" s="83">
        <v>0</v>
      </c>
      <c r="I25" s="83">
        <v>0</v>
      </c>
      <c r="J25" s="83">
        <v>0</v>
      </c>
      <c r="K25" s="84" t="str">
        <f t="shared" si="2"/>
        <v>0.0</v>
      </c>
      <c r="L25" s="84">
        <f t="shared" si="0"/>
        <v>0</v>
      </c>
      <c r="M25" s="85">
        <f t="shared" si="1"/>
        <v>0</v>
      </c>
    </row>
    <row r="26" spans="1:13" ht="15" x14ac:dyDescent="0.15">
      <c r="A26" s="111"/>
      <c r="B26" s="86" t="s">
        <v>31</v>
      </c>
      <c r="C26" s="87" t="s">
        <v>24</v>
      </c>
      <c r="D26" s="87" t="s">
        <v>24</v>
      </c>
      <c r="E26" s="87" t="s">
        <v>24</v>
      </c>
      <c r="F26" s="87" t="s">
        <v>24</v>
      </c>
      <c r="G26" s="87" t="s">
        <v>24</v>
      </c>
      <c r="H26" s="87" t="s">
        <v>24</v>
      </c>
      <c r="I26" s="87" t="s">
        <v>24</v>
      </c>
      <c r="J26" s="87" t="s">
        <v>24</v>
      </c>
      <c r="K26" s="88">
        <f>SUMIF(K6:K25,"&gt;0",K6:K25)</f>
        <v>0</v>
      </c>
      <c r="L26" s="88">
        <f>SUMIF(L6:L25,"&gt;0",L6:L25)</f>
        <v>0</v>
      </c>
      <c r="M26" s="88">
        <f>SUMIF(M6:M25,"&gt;0",M6:M25)</f>
        <v>0</v>
      </c>
    </row>
  </sheetData>
  <mergeCells count="3">
    <mergeCell ref="K2:M2"/>
    <mergeCell ref="A6:A26"/>
    <mergeCell ref="D2:J2"/>
  </mergeCells>
  <phoneticPr fontId="3"/>
  <pageMargins left="0.7" right="0.7" top="0.75" bottom="0.75" header="0.3" footer="0.3"/>
  <pageSetup paperSize="9" scale="4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I23"/>
  <sheetViews>
    <sheetView showGridLines="0" view="pageBreakPreview" zoomScaleNormal="100" zoomScaleSheetLayoutView="100" workbookViewId="0"/>
  </sheetViews>
  <sheetFormatPr defaultColWidth="9" defaultRowHeight="14.25" x14ac:dyDescent="0.15"/>
  <cols>
    <col min="1" max="4" width="3.625" style="1" customWidth="1"/>
    <col min="5" max="5" width="47.125" style="1" customWidth="1"/>
    <col min="6" max="7" width="12.625" style="1" customWidth="1"/>
    <col min="8" max="8" width="14.625" style="1" customWidth="1"/>
    <col min="9" max="9" width="9" style="8"/>
    <col min="10" max="16384" width="9" style="1"/>
  </cols>
  <sheetData>
    <row r="1" spans="1:9" x14ac:dyDescent="0.15">
      <c r="I1" s="31" t="str">
        <f>'PMS(input)'!K1</f>
        <v>JCM_VN_F_PMS_ver02.0</v>
      </c>
    </row>
    <row r="2" spans="1:9" s="37" customFormat="1" ht="27.95" customHeight="1" x14ac:dyDescent="0.15">
      <c r="A2" s="112" t="s">
        <v>37</v>
      </c>
      <c r="B2" s="112"/>
      <c r="C2" s="112"/>
      <c r="D2" s="112"/>
      <c r="E2" s="112"/>
      <c r="F2" s="112"/>
      <c r="G2" s="112"/>
      <c r="H2" s="112"/>
      <c r="I2" s="112"/>
    </row>
    <row r="3" spans="1:9" s="37" customFormat="1" ht="18" customHeight="1" x14ac:dyDescent="0.15">
      <c r="A3" s="113" t="s">
        <v>10</v>
      </c>
      <c r="B3" s="114"/>
      <c r="C3" s="114"/>
      <c r="D3" s="114"/>
      <c r="E3" s="114"/>
      <c r="F3" s="114"/>
      <c r="G3" s="114"/>
      <c r="H3" s="114"/>
      <c r="I3" s="114"/>
    </row>
    <row r="4" spans="1:9" s="37" customFormat="1" ht="11.25" customHeight="1" x14ac:dyDescent="0.15">
      <c r="I4" s="40"/>
    </row>
    <row r="5" spans="1:9" s="37" customFormat="1" ht="18.95" customHeight="1" x14ac:dyDescent="0.15">
      <c r="A5" s="41" t="s">
        <v>11</v>
      </c>
      <c r="B5" s="42"/>
      <c r="C5" s="42"/>
      <c r="D5" s="42"/>
      <c r="E5" s="43"/>
      <c r="F5" s="44" t="s">
        <v>12</v>
      </c>
      <c r="G5" s="44" t="s">
        <v>13</v>
      </c>
      <c r="H5" s="44" t="s">
        <v>14</v>
      </c>
      <c r="I5" s="45" t="s">
        <v>15</v>
      </c>
    </row>
    <row r="6" spans="1:9" ht="18.95" customHeight="1" x14ac:dyDescent="0.15">
      <c r="A6" s="27"/>
      <c r="B6" s="46" t="s">
        <v>82</v>
      </c>
      <c r="C6" s="19"/>
      <c r="D6" s="19"/>
      <c r="E6" s="19"/>
      <c r="F6" s="20"/>
      <c r="G6" s="25">
        <f>G8-G11</f>
        <v>0</v>
      </c>
      <c r="H6" s="24" t="s">
        <v>86</v>
      </c>
      <c r="I6" s="51" t="s">
        <v>87</v>
      </c>
    </row>
    <row r="7" spans="1:9" s="37" customFormat="1" ht="18.95" customHeight="1" x14ac:dyDescent="0.15">
      <c r="A7" s="41" t="s">
        <v>35</v>
      </c>
      <c r="B7" s="43"/>
      <c r="C7" s="42"/>
      <c r="D7" s="44"/>
      <c r="E7" s="44"/>
      <c r="F7" s="44"/>
      <c r="G7" s="43"/>
      <c r="H7" s="43"/>
      <c r="I7" s="44"/>
    </row>
    <row r="8" spans="1:9" ht="18.95" customHeight="1" x14ac:dyDescent="0.15">
      <c r="A8" s="28"/>
      <c r="B8" s="47" t="s">
        <v>83</v>
      </c>
      <c r="C8" s="19"/>
      <c r="D8" s="19"/>
      <c r="E8" s="19"/>
      <c r="F8" s="20"/>
      <c r="G8" s="25">
        <f>G9</f>
        <v>0</v>
      </c>
      <c r="H8" s="24" t="s">
        <v>86</v>
      </c>
      <c r="I8" s="24" t="s">
        <v>88</v>
      </c>
    </row>
    <row r="9" spans="1:9" ht="18.95" customHeight="1" x14ac:dyDescent="0.15">
      <c r="A9" s="27"/>
      <c r="B9" s="48"/>
      <c r="C9" s="49" t="s">
        <v>83</v>
      </c>
      <c r="D9" s="21"/>
      <c r="E9" s="21"/>
      <c r="F9" s="24" t="s">
        <v>125</v>
      </c>
      <c r="G9" s="22">
        <f>'PMS(input_separate)'!K26</f>
        <v>0</v>
      </c>
      <c r="H9" s="24" t="s">
        <v>86</v>
      </c>
      <c r="I9" s="24" t="s">
        <v>88</v>
      </c>
    </row>
    <row r="10" spans="1:9" s="37" customFormat="1" ht="18.95" customHeight="1" x14ac:dyDescent="0.15">
      <c r="A10" s="41" t="s">
        <v>36</v>
      </c>
      <c r="B10" s="42"/>
      <c r="C10" s="42"/>
      <c r="D10" s="42"/>
      <c r="E10" s="43"/>
      <c r="F10" s="44"/>
      <c r="G10" s="43"/>
      <c r="H10" s="43"/>
      <c r="I10" s="44"/>
    </row>
    <row r="11" spans="1:9" ht="18.95" customHeight="1" x14ac:dyDescent="0.15">
      <c r="A11" s="28"/>
      <c r="B11" s="50" t="s">
        <v>84</v>
      </c>
      <c r="C11" s="23"/>
      <c r="D11" s="23"/>
      <c r="E11" s="23"/>
      <c r="F11" s="24"/>
      <c r="G11" s="97">
        <f>G12</f>
        <v>0</v>
      </c>
      <c r="H11" s="24" t="s">
        <v>16</v>
      </c>
      <c r="I11" s="24" t="s">
        <v>17</v>
      </c>
    </row>
    <row r="12" spans="1:9" ht="18.95" customHeight="1" x14ac:dyDescent="0.15">
      <c r="A12" s="27"/>
      <c r="B12" s="29"/>
      <c r="C12" s="49" t="s">
        <v>85</v>
      </c>
      <c r="D12" s="26"/>
      <c r="E12" s="26"/>
      <c r="F12" s="24" t="s">
        <v>43</v>
      </c>
      <c r="G12" s="98">
        <f>'PMS(input_separate)'!L26</f>
        <v>0</v>
      </c>
      <c r="H12" s="24" t="s">
        <v>16</v>
      </c>
      <c r="I12" s="24" t="s">
        <v>17</v>
      </c>
    </row>
    <row r="13" spans="1:9" x14ac:dyDescent="0.15">
      <c r="A13" s="9"/>
      <c r="B13" s="9"/>
      <c r="C13" s="10"/>
      <c r="D13" s="9"/>
      <c r="E13" s="10"/>
      <c r="F13" s="11"/>
      <c r="G13" s="12"/>
      <c r="H13" s="12"/>
      <c r="I13" s="13"/>
    </row>
    <row r="14" spans="1:9" s="34" customFormat="1" ht="21.75" customHeight="1" x14ac:dyDescent="0.15">
      <c r="E14" s="12" t="s">
        <v>18</v>
      </c>
      <c r="F14" s="52"/>
      <c r="I14" s="39"/>
    </row>
    <row r="15" spans="1:9" s="34" customFormat="1" ht="21.75" customHeight="1" x14ac:dyDescent="0.15">
      <c r="E15" s="89" t="s">
        <v>123</v>
      </c>
      <c r="F15" s="90">
        <v>0.8</v>
      </c>
      <c r="G15" s="90" t="s">
        <v>124</v>
      </c>
      <c r="I15" s="39"/>
    </row>
    <row r="16" spans="1:9" s="34" customFormat="1" ht="21.75" customHeight="1" x14ac:dyDescent="0.15">
      <c r="E16" s="12"/>
      <c r="F16" s="52"/>
      <c r="I16" s="39"/>
    </row>
    <row r="17" spans="5:9" ht="21.75" customHeight="1" x14ac:dyDescent="0.15">
      <c r="E17" s="89" t="s">
        <v>62</v>
      </c>
      <c r="F17" s="90">
        <v>3.08</v>
      </c>
      <c r="G17" s="90" t="s">
        <v>38</v>
      </c>
      <c r="H17" s="14"/>
    </row>
    <row r="18" spans="5:9" ht="21.75" customHeight="1" x14ac:dyDescent="0.15">
      <c r="E18" s="89" t="s">
        <v>63</v>
      </c>
      <c r="F18" s="91">
        <v>2.96</v>
      </c>
      <c r="G18" s="90" t="s">
        <v>39</v>
      </c>
      <c r="H18" s="14"/>
    </row>
    <row r="19" spans="5:9" ht="21.75" customHeight="1" x14ac:dyDescent="0.15">
      <c r="E19" s="89" t="s">
        <v>64</v>
      </c>
      <c r="F19" s="91">
        <v>2.71</v>
      </c>
      <c r="G19" s="90" t="s">
        <v>39</v>
      </c>
      <c r="H19" s="14"/>
    </row>
    <row r="20" spans="5:9" ht="21.75" customHeight="1" x14ac:dyDescent="0.15">
      <c r="E20" s="30"/>
      <c r="F20" s="54"/>
      <c r="G20" s="55"/>
      <c r="H20" s="14"/>
    </row>
    <row r="21" spans="5:9" ht="21.75" customHeight="1" x14ac:dyDescent="0.15">
      <c r="E21" s="92" t="s">
        <v>121</v>
      </c>
      <c r="F21" s="91">
        <v>0.92</v>
      </c>
      <c r="G21" s="90" t="s">
        <v>4</v>
      </c>
      <c r="H21" s="14"/>
    </row>
    <row r="22" spans="5:9" ht="21.75" customHeight="1" x14ac:dyDescent="0.15">
      <c r="E22" s="92" t="s">
        <v>122</v>
      </c>
      <c r="F22" s="96">
        <v>1</v>
      </c>
      <c r="G22" s="90" t="s">
        <v>4</v>
      </c>
      <c r="H22" s="14"/>
    </row>
    <row r="23" spans="5:9" s="15" customFormat="1" ht="21.75" customHeight="1" x14ac:dyDescent="0.15">
      <c r="E23" s="9"/>
      <c r="F23" s="9"/>
      <c r="G23" s="9"/>
      <c r="H23" s="9"/>
      <c r="I23" s="53"/>
    </row>
  </sheetData>
  <mergeCells count="2">
    <mergeCell ref="A2:I2"/>
    <mergeCell ref="A3:I3"/>
  </mergeCells>
  <phoneticPr fontId="3"/>
  <pageMargins left="0.70866141732283472" right="0.70866141732283472" top="0.74803149606299213" bottom="0.74803149606299213" header="0.31496062992125984" footer="0.31496062992125984"/>
  <pageSetup paperSize="9" scale="80" fitToHeight="2"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PMS(input)</vt:lpstr>
      <vt:lpstr>PMS(input_separate)</vt:lpstr>
      <vt:lpstr>PMS(calc_process)</vt:lpstr>
      <vt:lpstr>'PMS(calc_process)'!Print_Area</vt:lpstr>
      <vt:lpstr>'PMS(input)'!Print_Area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2018-01-16T08:04:50Z</cp:lastPrinted>
  <dcterms:created xsi:type="dcterms:W3CDTF">2016-01-26T02:23:56Z</dcterms:created>
  <dcterms:modified xsi:type="dcterms:W3CDTF">2018-08-13T11:01:48Z</dcterms:modified>
</cp:coreProperties>
</file>