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6045" windowWidth="19260" windowHeight="6090"/>
  </bookViews>
  <sheets>
    <sheet name="PMS(input)" sheetId="30" r:id="rId1"/>
    <sheet name="PMS(calc_process)" sheetId="31" r:id="rId2"/>
  </sheets>
  <definedNames>
    <definedName name="_xlnm.Print_Area" localSheetId="1">'PMS(calc_process)'!$A$1:$I$56</definedName>
    <definedName name="_xlnm.Print_Area" localSheetId="0">'PMS(input)'!$A$1:$K$35</definedName>
  </definedNames>
  <calcPr calcId="125725"/>
</workbook>
</file>

<file path=xl/calcChain.xml><?xml version="1.0" encoding="utf-8"?>
<calcChain xmlns="http://schemas.openxmlformats.org/spreadsheetml/2006/main">
  <c r="G47" i="31"/>
  <c r="G46"/>
  <c r="G37"/>
  <c r="G39"/>
  <c r="G38"/>
  <c r="G33"/>
  <c r="G32"/>
  <c r="G30"/>
  <c r="G29"/>
  <c r="G28"/>
  <c r="G27"/>
  <c r="G23"/>
  <c r="G22"/>
  <c r="G21"/>
  <c r="G20"/>
  <c r="G18"/>
  <c r="G16"/>
  <c r="G19" l="1"/>
  <c r="G45"/>
  <c r="G26"/>
  <c r="G25" s="1"/>
  <c r="G24" s="1"/>
  <c r="G31"/>
  <c r="G48"/>
  <c r="G34"/>
  <c r="G8"/>
  <c r="G10"/>
  <c r="G9"/>
  <c r="G44"/>
  <c r="G43"/>
  <c r="G17"/>
  <c r="G15" s="1"/>
  <c r="G14" s="1"/>
  <c r="G13" s="1"/>
  <c r="I1"/>
  <c r="G42" l="1"/>
  <c r="G41" s="1"/>
  <c r="G40" s="1"/>
  <c r="G36" s="1"/>
  <c r="G12"/>
  <c r="G6" l="1"/>
  <c r="B30" i="30" s="1"/>
</calcChain>
</file>

<file path=xl/sharedStrings.xml><?xml version="1.0" encoding="utf-8"?>
<sst xmlns="http://schemas.openxmlformats.org/spreadsheetml/2006/main" count="266" uniqueCount="187">
  <si>
    <r>
      <t xml:space="preserve">Chiller COP (300 &lt; x </t>
    </r>
    <r>
      <rPr>
        <sz val="11"/>
        <color theme="1"/>
        <rFont val="ＭＳ Ｐゴシック"/>
        <family val="3"/>
        <charset val="128"/>
        <scheme val="minor"/>
      </rPr>
      <t>≤</t>
    </r>
    <r>
      <rPr>
        <sz val="11"/>
        <color indexed="8"/>
        <rFont val="Arial"/>
        <family val="2"/>
      </rPr>
      <t>500)</t>
    </r>
    <phoneticPr fontId="2"/>
  </si>
  <si>
    <t>Value</t>
    <phoneticPr fontId="2"/>
  </si>
  <si>
    <t>Units</t>
    <phoneticPr fontId="2"/>
  </si>
  <si>
    <t>1. Calculations for emission reductions</t>
    <phoneticPr fontId="2"/>
  </si>
  <si>
    <t>2. Selected default values, etc.</t>
    <phoneticPr fontId="2"/>
  </si>
  <si>
    <t>3. Calculations for reference emissions</t>
    <phoneticPr fontId="2"/>
  </si>
  <si>
    <t>4. Calculations of the project emissions</t>
    <phoneticPr fontId="2"/>
  </si>
  <si>
    <t>Fuel type</t>
    <phoneticPr fontId="2"/>
  </si>
  <si>
    <t>Parameter</t>
  </si>
  <si>
    <t>[List of Default Values]</t>
    <phoneticPr fontId="2"/>
  </si>
  <si>
    <r>
      <t xml:space="preserve">Table 1: Parameters to be monitored </t>
    </r>
    <r>
      <rPr>
        <b/>
        <i/>
        <sz val="14"/>
        <color indexed="8"/>
        <rFont val="Arial"/>
        <family val="2"/>
      </rPr>
      <t>ex post</t>
    </r>
    <phoneticPr fontId="2"/>
  </si>
  <si>
    <r>
      <t xml:space="preserve">Table 2: Project-specific parameters to be fixed </t>
    </r>
    <r>
      <rPr>
        <b/>
        <i/>
        <sz val="14"/>
        <color indexed="8"/>
        <rFont val="Arial"/>
        <family val="2"/>
      </rPr>
      <t>ex ante</t>
    </r>
    <phoneticPr fontId="2"/>
  </si>
  <si>
    <r>
      <t xml:space="preserve">Table3: </t>
    </r>
    <r>
      <rPr>
        <b/>
        <i/>
        <sz val="14"/>
        <color indexed="8"/>
        <rFont val="Arial"/>
        <family val="2"/>
      </rPr>
      <t>Ex-ante</t>
    </r>
    <r>
      <rPr>
        <b/>
        <sz val="14"/>
        <color indexed="8"/>
        <rFont val="Arial"/>
        <family val="2"/>
      </rPr>
      <t xml:space="preserve"> estimation of CO</t>
    </r>
    <r>
      <rPr>
        <b/>
        <vertAlign val="subscript"/>
        <sz val="14"/>
        <color indexed="8"/>
        <rFont val="Arial"/>
        <family val="2"/>
      </rPr>
      <t>2</t>
    </r>
    <r>
      <rPr>
        <b/>
        <sz val="14"/>
        <color indexed="8"/>
        <rFont val="Arial"/>
        <family val="2"/>
      </rPr>
      <t xml:space="preserve"> emission reductions</t>
    </r>
    <phoneticPr fontId="2"/>
  </si>
  <si>
    <t>[Monitoring option]</t>
    <phoneticPr fontId="2"/>
  </si>
  <si>
    <t>(a)</t>
    <phoneticPr fontId="2"/>
  </si>
  <si>
    <t>(b)</t>
    <phoneticPr fontId="2"/>
  </si>
  <si>
    <t>(c)</t>
    <phoneticPr fontId="2"/>
  </si>
  <si>
    <t>(d)</t>
    <phoneticPr fontId="2"/>
  </si>
  <si>
    <t>(e)</t>
    <phoneticPr fontId="2"/>
  </si>
  <si>
    <t>(f)</t>
    <phoneticPr fontId="2"/>
  </si>
  <si>
    <t>(g)</t>
    <phoneticPr fontId="2"/>
  </si>
  <si>
    <t>(h)</t>
    <phoneticPr fontId="2"/>
  </si>
  <si>
    <t>(i)</t>
    <phoneticPr fontId="2"/>
  </si>
  <si>
    <t>(j)</t>
    <phoneticPr fontId="2"/>
  </si>
  <si>
    <t>Monitoring point No.</t>
    <phoneticPr fontId="2"/>
  </si>
  <si>
    <t>Parameters</t>
    <phoneticPr fontId="2"/>
  </si>
  <si>
    <t>Description of data</t>
    <phoneticPr fontId="2"/>
  </si>
  <si>
    <t>Estimated Values</t>
    <phoneticPr fontId="2"/>
  </si>
  <si>
    <t>Monitoring option</t>
    <phoneticPr fontId="2"/>
  </si>
  <si>
    <t>Source of data</t>
    <phoneticPr fontId="2"/>
  </si>
  <si>
    <t>Measurement methods and procedures</t>
    <phoneticPr fontId="2"/>
  </si>
  <si>
    <t>Monitoring frequency</t>
    <phoneticPr fontId="2"/>
  </si>
  <si>
    <t>Other comments</t>
    <phoneticPr fontId="2"/>
  </si>
  <si>
    <t>Option B</t>
    <phoneticPr fontId="2"/>
  </si>
  <si>
    <t>Option A</t>
    <phoneticPr fontId="2"/>
  </si>
  <si>
    <t>Based on public data which is measured by entities other than the project participants (Data used: publicly recognized data such as statistical data and specifications)</t>
    <phoneticPr fontId="2"/>
  </si>
  <si>
    <t>Based on the amount of transaction which is measured directly using measuring equipments (Data used: commercial evidence such as invoices)</t>
    <phoneticPr fontId="2"/>
  </si>
  <si>
    <t>Option C</t>
    <phoneticPr fontId="2"/>
  </si>
  <si>
    <t>Based on the actual measurement using measuring equipments (Data used: measured values)</t>
    <phoneticPr fontId="2"/>
  </si>
  <si>
    <t>JCM_VN_F_PMS_ver01.0</t>
    <phoneticPr fontId="2"/>
  </si>
  <si>
    <t>kW</t>
    <phoneticPr fontId="2"/>
  </si>
  <si>
    <t>L/kWh</t>
    <phoneticPr fontId="2"/>
  </si>
  <si>
    <t>kW</t>
    <phoneticPr fontId="2"/>
  </si>
  <si>
    <t>Rated/provided by the technology supplier</t>
    <phoneticPr fontId="2"/>
  </si>
  <si>
    <t>Option C</t>
  </si>
  <si>
    <t>kW</t>
    <phoneticPr fontId="2"/>
  </si>
  <si>
    <r>
      <t>H</t>
    </r>
    <r>
      <rPr>
        <sz val="6"/>
        <color indexed="8"/>
        <rFont val="Arial"/>
        <family val="2"/>
      </rPr>
      <t>i</t>
    </r>
    <phoneticPr fontId="2"/>
  </si>
  <si>
    <r>
      <t>DC</t>
    </r>
    <r>
      <rPr>
        <sz val="6"/>
        <color indexed="8"/>
        <rFont val="Arial"/>
        <family val="2"/>
      </rPr>
      <t>i</t>
    </r>
    <phoneticPr fontId="2"/>
  </si>
  <si>
    <r>
      <t>ECA</t>
    </r>
    <r>
      <rPr>
        <sz val="6"/>
        <color indexed="8"/>
        <rFont val="Arial"/>
        <family val="2"/>
      </rPr>
      <t>i</t>
    </r>
    <phoneticPr fontId="2"/>
  </si>
  <si>
    <r>
      <t>CH</t>
    </r>
    <r>
      <rPr>
        <sz val="6"/>
        <color indexed="8"/>
        <rFont val="Arial"/>
        <family val="2"/>
      </rPr>
      <t>i</t>
    </r>
    <phoneticPr fontId="2"/>
  </si>
  <si>
    <r>
      <t>COP</t>
    </r>
    <r>
      <rPr>
        <sz val="6"/>
        <color indexed="8"/>
        <rFont val="Arial"/>
        <family val="2"/>
      </rPr>
      <t>i</t>
    </r>
    <phoneticPr fontId="2"/>
  </si>
  <si>
    <t>-</t>
    <phoneticPr fontId="2"/>
  </si>
  <si>
    <r>
      <t>η</t>
    </r>
    <r>
      <rPr>
        <sz val="6"/>
        <color indexed="8"/>
        <rFont val="Arial"/>
        <family val="2"/>
      </rPr>
      <t>PJ1,i</t>
    </r>
    <r>
      <rPr>
        <sz val="11"/>
        <color indexed="8"/>
        <rFont val="Arial"/>
        <family val="2"/>
      </rPr>
      <t xml:space="preserve"> </t>
    </r>
    <phoneticPr fontId="2"/>
  </si>
  <si>
    <r>
      <t>η</t>
    </r>
    <r>
      <rPr>
        <sz val="6"/>
        <color indexed="8"/>
        <rFont val="Arial"/>
        <family val="2"/>
      </rPr>
      <t>REF1,i</t>
    </r>
    <phoneticPr fontId="2"/>
  </si>
  <si>
    <t>-</t>
    <phoneticPr fontId="2"/>
  </si>
  <si>
    <r>
      <t>EC</t>
    </r>
    <r>
      <rPr>
        <sz val="6"/>
        <color indexed="8"/>
        <rFont val="Arial"/>
        <family val="2"/>
      </rPr>
      <t>REF3,i</t>
    </r>
    <phoneticPr fontId="2"/>
  </si>
  <si>
    <t>Project emissions (Fuel consumption)</t>
    <phoneticPr fontId="2"/>
  </si>
  <si>
    <t>Project emissions (Power consumption)</t>
    <phoneticPr fontId="2"/>
  </si>
  <si>
    <t>--</t>
    <phoneticPr fontId="2"/>
  </si>
  <si>
    <r>
      <t>ER</t>
    </r>
    <r>
      <rPr>
        <vertAlign val="subscript"/>
        <sz val="11"/>
        <color indexed="8"/>
        <rFont val="Arial"/>
        <family val="2"/>
      </rPr>
      <t>p</t>
    </r>
    <phoneticPr fontId="2"/>
  </si>
  <si>
    <r>
      <t>RE</t>
    </r>
    <r>
      <rPr>
        <vertAlign val="subscript"/>
        <sz val="11"/>
        <color indexed="8"/>
        <rFont val="Arial"/>
        <family val="2"/>
      </rPr>
      <t>p</t>
    </r>
    <phoneticPr fontId="2"/>
  </si>
  <si>
    <r>
      <t>FC</t>
    </r>
    <r>
      <rPr>
        <sz val="6"/>
        <color indexed="8"/>
        <rFont val="Arial"/>
        <family val="2"/>
      </rPr>
      <t>REF,i,p</t>
    </r>
    <phoneticPr fontId="2"/>
  </si>
  <si>
    <r>
      <t>FC</t>
    </r>
    <r>
      <rPr>
        <sz val="6"/>
        <color indexed="8"/>
        <rFont val="Arial"/>
        <family val="2"/>
      </rPr>
      <t>REF1,p</t>
    </r>
    <phoneticPr fontId="2"/>
  </si>
  <si>
    <r>
      <t>FC</t>
    </r>
    <r>
      <rPr>
        <sz val="6"/>
        <color indexed="8"/>
        <rFont val="Arial"/>
        <family val="2"/>
      </rPr>
      <t>PJ1,i,p</t>
    </r>
    <phoneticPr fontId="2"/>
  </si>
  <si>
    <r>
      <t>FC</t>
    </r>
    <r>
      <rPr>
        <sz val="6"/>
        <color indexed="8"/>
        <rFont val="Arial"/>
        <family val="2"/>
      </rPr>
      <t>REF2,p</t>
    </r>
    <phoneticPr fontId="2"/>
  </si>
  <si>
    <r>
      <t>EC</t>
    </r>
    <r>
      <rPr>
        <sz val="6"/>
        <color indexed="8"/>
        <rFont val="Arial"/>
        <family val="2"/>
      </rPr>
      <t xml:space="preserve">REF2,p </t>
    </r>
    <phoneticPr fontId="2"/>
  </si>
  <si>
    <r>
      <t>EC</t>
    </r>
    <r>
      <rPr>
        <sz val="6"/>
        <color indexed="8"/>
        <rFont val="Arial"/>
        <family val="2"/>
      </rPr>
      <t xml:space="preserve">PJ2,i,p </t>
    </r>
    <phoneticPr fontId="2"/>
  </si>
  <si>
    <r>
      <t>t</t>
    </r>
    <r>
      <rPr>
        <sz val="6"/>
        <color indexed="8"/>
        <rFont val="Arial"/>
        <family val="2"/>
      </rPr>
      <t>i,p</t>
    </r>
    <r>
      <rPr>
        <sz val="11"/>
        <color indexed="8"/>
        <rFont val="Arial"/>
        <family val="2"/>
      </rPr>
      <t xml:space="preserve"> </t>
    </r>
    <phoneticPr fontId="2"/>
  </si>
  <si>
    <r>
      <t>PE</t>
    </r>
    <r>
      <rPr>
        <vertAlign val="subscript"/>
        <sz val="11"/>
        <color indexed="8"/>
        <rFont val="Arial"/>
        <family val="2"/>
      </rPr>
      <t>p</t>
    </r>
    <phoneticPr fontId="2"/>
  </si>
  <si>
    <r>
      <t>t</t>
    </r>
    <r>
      <rPr>
        <vertAlign val="subscript"/>
        <sz val="11"/>
        <color indexed="8"/>
        <rFont val="Arial"/>
        <family val="2"/>
      </rPr>
      <t>p</t>
    </r>
    <phoneticPr fontId="2"/>
  </si>
  <si>
    <r>
      <t>EC</t>
    </r>
    <r>
      <rPr>
        <sz val="6"/>
        <color indexed="8"/>
        <rFont val="Arial"/>
        <family val="2"/>
      </rPr>
      <t xml:space="preserve">PJ3,p </t>
    </r>
    <phoneticPr fontId="2"/>
  </si>
  <si>
    <r>
      <t>FC</t>
    </r>
    <r>
      <rPr>
        <sz val="6"/>
        <color indexed="8"/>
        <rFont val="Arial"/>
        <family val="2"/>
      </rPr>
      <t>PJ1,p</t>
    </r>
    <phoneticPr fontId="2"/>
  </si>
  <si>
    <r>
      <t>EC</t>
    </r>
    <r>
      <rPr>
        <sz val="6"/>
        <color indexed="8"/>
        <rFont val="Arial"/>
        <family val="2"/>
      </rPr>
      <t xml:space="preserve">PJ2,p </t>
    </r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</si>
  <si>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/p</t>
    </r>
    <phoneticPr fontId="2"/>
  </si>
  <si>
    <t>kWh/p</t>
    <phoneticPr fontId="2"/>
  </si>
  <si>
    <t>hr/p</t>
    <phoneticPr fontId="2"/>
  </si>
  <si>
    <t>--</t>
    <phoneticPr fontId="2"/>
  </si>
  <si>
    <r>
      <t>EC</t>
    </r>
    <r>
      <rPr>
        <sz val="6"/>
        <color indexed="8"/>
        <rFont val="Arial"/>
        <family val="2"/>
      </rPr>
      <t xml:space="preserve">REF3,p </t>
    </r>
    <phoneticPr fontId="2"/>
  </si>
  <si>
    <t>Boiler efficiency (new natural gas fired boiler w/o condenser)</t>
    <phoneticPr fontId="2"/>
  </si>
  <si>
    <t>Boiler efficiency (new coal fired boiler)</t>
    <phoneticPr fontId="2"/>
  </si>
  <si>
    <t>Boiler efficiency (new oil fired boiler)</t>
  </si>
  <si>
    <r>
      <t>EF</t>
    </r>
    <r>
      <rPr>
        <vertAlign val="subscript"/>
        <sz val="9"/>
        <color indexed="8"/>
        <rFont val="Arial"/>
        <family val="2"/>
      </rPr>
      <t>CO2,j</t>
    </r>
    <phoneticPr fontId="2"/>
  </si>
  <si>
    <r>
      <t>EF</t>
    </r>
    <r>
      <rPr>
        <vertAlign val="subscript"/>
        <sz val="9"/>
        <color indexed="8"/>
        <rFont val="Arial"/>
        <family val="2"/>
      </rPr>
      <t>CO2,ELEC</t>
    </r>
    <phoneticPr fontId="2"/>
  </si>
  <si>
    <r>
      <t>EC</t>
    </r>
    <r>
      <rPr>
        <sz val="6"/>
        <color indexed="8"/>
        <rFont val="Arial"/>
        <family val="2"/>
      </rPr>
      <t>PJ3,i</t>
    </r>
    <phoneticPr fontId="2"/>
  </si>
  <si>
    <t>Efficiency of reference boiler</t>
    <phoneticPr fontId="2"/>
  </si>
  <si>
    <t>Efficiency of project boiler</t>
    <phoneticPr fontId="2"/>
  </si>
  <si>
    <t xml:space="preserve">COP of reference chiller </t>
    <phoneticPr fontId="2"/>
  </si>
  <si>
    <r>
      <t>η</t>
    </r>
    <r>
      <rPr>
        <vertAlign val="subscript"/>
        <sz val="9"/>
        <color indexed="8"/>
        <rFont val="Arial"/>
        <family val="2"/>
      </rPr>
      <t>REF1,i</t>
    </r>
    <phoneticPr fontId="2"/>
  </si>
  <si>
    <r>
      <t>η</t>
    </r>
    <r>
      <rPr>
        <vertAlign val="subscript"/>
        <sz val="9"/>
        <color indexed="8"/>
        <rFont val="Arial"/>
        <family val="2"/>
      </rPr>
      <t xml:space="preserve">PJ1,i </t>
    </r>
    <phoneticPr fontId="2"/>
  </si>
  <si>
    <t>COPi</t>
    <phoneticPr fontId="2"/>
  </si>
  <si>
    <r>
      <t xml:space="preserve">Default values are applied
- New natural gas fired boiler (w/o condenser): 92%
- New oil fired boiler: 90%
- New coal fired boiler: 85%
</t>
    </r>
    <r>
      <rPr>
        <sz val="2"/>
        <rFont val="Arial"/>
        <family val="2"/>
      </rPr>
      <t xml:space="preserve">
</t>
    </r>
    <r>
      <rPr>
        <sz val="14"/>
        <rFont val="Arial"/>
        <family val="2"/>
      </rPr>
      <t>The latest version of CDM Tool to determine the baseline efficiency of thermal or electric energy generation systems</t>
    </r>
    <phoneticPr fontId="2"/>
  </si>
  <si>
    <r>
      <t>[EF</t>
    </r>
    <r>
      <rPr>
        <vertAlign val="subscript"/>
        <sz val="14"/>
        <rFont val="Arial"/>
        <family val="2"/>
      </rPr>
      <t>grid</t>
    </r>
    <r>
      <rPr>
        <sz val="14"/>
        <rFont val="Arial"/>
        <family val="2"/>
      </rPr>
      <t>]
Ministry of Natural Resources and Environment (MONRE), Vietnamese DNA for CDM unless otherwise instructed by the Joint Committee.  
[EF</t>
    </r>
    <r>
      <rPr>
        <vertAlign val="subscript"/>
        <sz val="14"/>
        <rFont val="Arial"/>
        <family val="2"/>
      </rPr>
      <t>captive</t>
    </r>
    <r>
      <rPr>
        <sz val="14"/>
        <rFont val="Arial"/>
        <family val="2"/>
      </rPr>
      <t xml:space="preserve">]
CDM approved small scale methodology: AMS-I.A
</t>
    </r>
    <phoneticPr fontId="2"/>
  </si>
  <si>
    <t>L/p</t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</si>
  <si>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/p</t>
    </r>
    <phoneticPr fontId="2"/>
  </si>
  <si>
    <t>IPCC or international organization’s default values, or derived using country specific or project specific data.</t>
    <phoneticPr fontId="2"/>
  </si>
  <si>
    <r>
      <t>ECR</t>
    </r>
    <r>
      <rPr>
        <sz val="6"/>
        <color indexed="8"/>
        <rFont val="Arial"/>
        <family val="2"/>
      </rPr>
      <t xml:space="preserve">i </t>
    </r>
    <phoneticPr fontId="2"/>
  </si>
  <si>
    <r>
      <t>ECR</t>
    </r>
    <r>
      <rPr>
        <vertAlign val="subscript"/>
        <sz val="11"/>
        <color indexed="8"/>
        <rFont val="Arial"/>
        <family val="2"/>
      </rPr>
      <t>i</t>
    </r>
    <r>
      <rPr>
        <sz val="11"/>
        <color indexed="8"/>
        <rFont val="Arial"/>
        <family val="2"/>
      </rPr>
      <t xml:space="preserve"> </t>
    </r>
    <phoneticPr fontId="2"/>
  </si>
  <si>
    <t>dimensionless</t>
    <phoneticPr fontId="2"/>
  </si>
  <si>
    <r>
      <t>EC</t>
    </r>
    <r>
      <rPr>
        <sz val="6"/>
        <color indexed="8"/>
        <rFont val="Arial"/>
        <family val="2"/>
      </rPr>
      <t xml:space="preserve">REF,i,p </t>
    </r>
    <phoneticPr fontId="2"/>
  </si>
  <si>
    <t>Reference emissions (Fuel consumption)</t>
    <phoneticPr fontId="2"/>
  </si>
  <si>
    <t>Reference emissions (Power consumption)</t>
    <phoneticPr fontId="2"/>
  </si>
  <si>
    <r>
      <t xml:space="preserve">Chiller COP (x </t>
    </r>
    <r>
      <rPr>
        <sz val="11"/>
        <color theme="1"/>
        <rFont val="ＭＳ Ｐゴシック"/>
        <family val="3"/>
        <charset val="128"/>
        <scheme val="minor"/>
      </rPr>
      <t>≤</t>
    </r>
    <r>
      <rPr>
        <sz val="11"/>
        <color indexed="8"/>
        <rFont val="Arial"/>
        <family val="2"/>
      </rPr>
      <t xml:space="preserve"> 250)</t>
    </r>
    <phoneticPr fontId="2"/>
  </si>
  <si>
    <r>
      <t xml:space="preserve">Chiller COP (250&lt; x </t>
    </r>
    <r>
      <rPr>
        <sz val="11"/>
        <color theme="1"/>
        <rFont val="ＭＳ Ｐゴシック"/>
        <family val="3"/>
        <charset val="128"/>
        <scheme val="minor"/>
      </rPr>
      <t>≤</t>
    </r>
    <r>
      <rPr>
        <sz val="11"/>
        <color indexed="8"/>
        <rFont val="Arial"/>
        <family val="2"/>
      </rPr>
      <t>300)</t>
    </r>
    <phoneticPr fontId="2"/>
  </si>
  <si>
    <r>
      <t xml:space="preserve">Joint Crediting Mechanism Proposed Methodology Spreadsheet Form (input sheet) </t>
    </r>
    <r>
      <rPr>
        <b/>
        <sz val="12"/>
        <color indexed="9"/>
        <rFont val="Arial"/>
        <family val="2"/>
      </rPr>
      <t xml:space="preserve">[Attachment to Proposed Methodology Form]  </t>
    </r>
    <phoneticPr fontId="2"/>
  </si>
  <si>
    <r>
      <t>η</t>
    </r>
    <r>
      <rPr>
        <i/>
        <vertAlign val="subscript"/>
        <sz val="11"/>
        <rFont val="Times New Roman"/>
        <family val="1"/>
      </rPr>
      <t>PJ1,i</t>
    </r>
    <r>
      <rPr>
        <vertAlign val="subscript"/>
        <sz val="11"/>
        <rFont val="Times New Roman"/>
        <family val="1"/>
      </rPr>
      <t xml:space="preserve"> </t>
    </r>
    <phoneticPr fontId="2"/>
  </si>
  <si>
    <r>
      <t>η</t>
    </r>
    <r>
      <rPr>
        <i/>
        <vertAlign val="subscript"/>
        <sz val="11"/>
        <rFont val="Times New Roman"/>
        <family val="1"/>
      </rPr>
      <t>REF1,i</t>
    </r>
    <phoneticPr fontId="2"/>
  </si>
  <si>
    <r>
      <t>ECR</t>
    </r>
    <r>
      <rPr>
        <i/>
        <vertAlign val="subscript"/>
        <sz val="11"/>
        <rFont val="Times New Roman"/>
        <family val="1"/>
      </rPr>
      <t xml:space="preserve">i </t>
    </r>
    <phoneticPr fontId="2"/>
  </si>
  <si>
    <r>
      <t>H</t>
    </r>
    <r>
      <rPr>
        <i/>
        <vertAlign val="subscript"/>
        <sz val="11"/>
        <rFont val="Times New Roman"/>
        <family val="1"/>
      </rPr>
      <t>i</t>
    </r>
    <phoneticPr fontId="2"/>
  </si>
  <si>
    <r>
      <t>DC</t>
    </r>
    <r>
      <rPr>
        <i/>
        <vertAlign val="subscript"/>
        <sz val="11"/>
        <rFont val="Times New Roman"/>
        <family val="1"/>
      </rPr>
      <t>i</t>
    </r>
    <phoneticPr fontId="2"/>
  </si>
  <si>
    <r>
      <t>CH</t>
    </r>
    <r>
      <rPr>
        <i/>
        <vertAlign val="subscript"/>
        <sz val="11"/>
        <rFont val="Times New Roman"/>
        <family val="1"/>
      </rPr>
      <t>i</t>
    </r>
    <phoneticPr fontId="2"/>
  </si>
  <si>
    <r>
      <t>COP</t>
    </r>
    <r>
      <rPr>
        <i/>
        <vertAlign val="subscript"/>
        <sz val="11"/>
        <rFont val="Times New Roman"/>
        <family val="1"/>
      </rPr>
      <t>i</t>
    </r>
    <phoneticPr fontId="2"/>
  </si>
  <si>
    <r>
      <t>ECR</t>
    </r>
    <r>
      <rPr>
        <i/>
        <vertAlign val="subscript"/>
        <sz val="11"/>
        <rFont val="Times New Roman"/>
        <family val="1"/>
      </rPr>
      <t>REF3,i</t>
    </r>
    <phoneticPr fontId="2"/>
  </si>
  <si>
    <r>
      <t>ECA</t>
    </r>
    <r>
      <rPr>
        <i/>
        <vertAlign val="subscript"/>
        <sz val="11"/>
        <rFont val="Times New Roman"/>
        <family val="1"/>
      </rPr>
      <t>i</t>
    </r>
    <phoneticPr fontId="2"/>
  </si>
  <si>
    <r>
      <t>EC</t>
    </r>
    <r>
      <rPr>
        <i/>
        <vertAlign val="subscript"/>
        <sz val="11"/>
        <rFont val="Times New Roman"/>
        <family val="1"/>
      </rPr>
      <t>PJ3,i</t>
    </r>
    <phoneticPr fontId="2"/>
  </si>
  <si>
    <r>
      <t>EF</t>
    </r>
    <r>
      <rPr>
        <i/>
        <vertAlign val="subscript"/>
        <sz val="11"/>
        <rFont val="Times New Roman"/>
        <family val="1"/>
      </rPr>
      <t>CO2,ELEC</t>
    </r>
    <phoneticPr fontId="2"/>
  </si>
  <si>
    <r>
      <t>EF</t>
    </r>
    <r>
      <rPr>
        <i/>
        <vertAlign val="subscript"/>
        <sz val="11"/>
        <rFont val="Times New Roman"/>
        <family val="1"/>
      </rPr>
      <t>CO2,j</t>
    </r>
    <phoneticPr fontId="2"/>
  </si>
  <si>
    <r>
      <t>CO</t>
    </r>
    <r>
      <rPr>
        <b/>
        <vertAlign val="subscript"/>
        <sz val="14"/>
        <color indexed="9"/>
        <rFont val="Arial"/>
        <family val="2"/>
      </rPr>
      <t>2</t>
    </r>
    <r>
      <rPr>
        <b/>
        <sz val="14"/>
        <color indexed="9"/>
        <rFont val="Arial"/>
        <family val="2"/>
      </rPr>
      <t xml:space="preserve"> emission reductions</t>
    </r>
    <phoneticPr fontId="2"/>
  </si>
  <si>
    <t>Units</t>
    <phoneticPr fontId="2"/>
  </si>
  <si>
    <r>
      <t>tCO</t>
    </r>
    <r>
      <rPr>
        <vertAlign val="subscript"/>
        <sz val="14"/>
        <rFont val="Arial"/>
        <family val="2"/>
      </rPr>
      <t>2</t>
    </r>
    <r>
      <rPr>
        <sz val="14"/>
        <rFont val="Arial"/>
        <family val="2"/>
      </rPr>
      <t>/L</t>
    </r>
    <phoneticPr fontId="2"/>
  </si>
  <si>
    <t>Joint Crediting Mechanism Proposed Methodology Spreadsheet Form (Calculation Process Sheet)</t>
    <phoneticPr fontId="2"/>
  </si>
  <si>
    <t xml:space="preserve">[Attachment to Proposed Methodology Form]  </t>
    <phoneticPr fontId="2"/>
  </si>
  <si>
    <r>
      <t xml:space="preserve">Default values are applied
</t>
    </r>
    <r>
      <rPr>
        <sz val="2"/>
        <rFont val="Arial"/>
        <family val="2"/>
      </rPr>
      <t xml:space="preserve">
</t>
    </r>
    <r>
      <rPr>
        <sz val="14"/>
        <rFont val="Arial"/>
        <family val="2"/>
      </rPr>
      <t xml:space="preserve">Cooling Capacity/unit (USRT) 
- x </t>
    </r>
    <r>
      <rPr>
        <sz val="14"/>
        <rFont val="ＭＳ Ｐゴシック"/>
        <family val="3"/>
        <charset val="128"/>
      </rPr>
      <t>≤</t>
    </r>
    <r>
      <rPr>
        <sz val="14"/>
        <rFont val="Arial"/>
        <family val="2"/>
      </rPr>
      <t xml:space="preserve"> 250 USRT: COP</t>
    </r>
    <r>
      <rPr>
        <sz val="14"/>
        <rFont val="ＭＳ Ｐゴシック"/>
        <family val="3"/>
        <charset val="128"/>
      </rPr>
      <t>　</t>
    </r>
    <r>
      <rPr>
        <sz val="14"/>
        <rFont val="Arial"/>
        <family val="2"/>
      </rPr>
      <t xml:space="preserve">5.71
- 250 USRT &lt; x </t>
    </r>
    <r>
      <rPr>
        <sz val="14"/>
        <rFont val="ＭＳ Ｐゴシック"/>
        <family val="3"/>
        <charset val="128"/>
      </rPr>
      <t>≤</t>
    </r>
    <r>
      <rPr>
        <sz val="14"/>
        <rFont val="Arial"/>
        <family val="2"/>
      </rPr>
      <t xml:space="preserve"> 300 USRT: COP</t>
    </r>
    <r>
      <rPr>
        <sz val="14"/>
        <rFont val="ＭＳ Ｐゴシック"/>
        <family val="3"/>
        <charset val="128"/>
      </rPr>
      <t>　</t>
    </r>
    <r>
      <rPr>
        <sz val="14"/>
        <rFont val="Arial"/>
        <family val="2"/>
      </rPr>
      <t xml:space="preserve">5.75
- 300 USRT&lt;x </t>
    </r>
    <r>
      <rPr>
        <sz val="14"/>
        <rFont val="ＭＳ Ｐゴシック"/>
        <family val="3"/>
        <charset val="128"/>
      </rPr>
      <t>≤</t>
    </r>
    <r>
      <rPr>
        <sz val="14"/>
        <rFont val="Arial"/>
        <family val="2"/>
      </rPr>
      <t xml:space="preserve"> 500 USRT: COP</t>
    </r>
    <r>
      <rPr>
        <sz val="14"/>
        <rFont val="ＭＳ Ｐゴシック"/>
        <family val="3"/>
        <charset val="128"/>
      </rPr>
      <t>　</t>
    </r>
    <r>
      <rPr>
        <sz val="14"/>
        <rFont val="Arial"/>
        <family val="2"/>
      </rPr>
      <t>5.91</t>
    </r>
    <phoneticPr fontId="2"/>
  </si>
  <si>
    <r>
      <t>FC</t>
    </r>
    <r>
      <rPr>
        <i/>
        <vertAlign val="subscript"/>
        <sz val="14"/>
        <rFont val="Arial"/>
        <family val="2"/>
      </rPr>
      <t>PJ1,i,p</t>
    </r>
    <r>
      <rPr>
        <vertAlign val="subscript"/>
        <sz val="14"/>
        <rFont val="Arial"/>
        <family val="2"/>
      </rPr>
      <t xml:space="preserve"> </t>
    </r>
    <phoneticPr fontId="2"/>
  </si>
  <si>
    <r>
      <t xml:space="preserve">Fossil fuel consumed during the period </t>
    </r>
    <r>
      <rPr>
        <i/>
        <sz val="14"/>
        <rFont val="Arial"/>
        <family val="2"/>
      </rPr>
      <t>p</t>
    </r>
    <r>
      <rPr>
        <sz val="14"/>
        <rFont val="Arial"/>
        <family val="2"/>
      </rPr>
      <t xml:space="preserve"> by the high efficiency equipment </t>
    </r>
    <r>
      <rPr>
        <i/>
        <sz val="14"/>
        <rFont val="Arial"/>
        <family val="2"/>
      </rPr>
      <t>i</t>
    </r>
    <r>
      <rPr>
        <sz val="14"/>
        <rFont val="Arial"/>
        <family val="2"/>
      </rPr>
      <t xml:space="preserve"> introduced in the project categorized as measure 1</t>
    </r>
    <phoneticPr fontId="2"/>
  </si>
  <si>
    <t>L/p</t>
    <phoneticPr fontId="2"/>
  </si>
  <si>
    <t>Option C</t>
    <phoneticPr fontId="2"/>
  </si>
  <si>
    <t>Monitored data</t>
    <phoneticPr fontId="2"/>
  </si>
  <si>
    <t xml:space="preserve">Fossil fuel consumption is monitored by a volumetric meter subject to maintenance/calibration/replacement in line with manufacturer's or meter suppliers' specifications </t>
    <phoneticPr fontId="2"/>
  </si>
  <si>
    <t xml:space="preserve">Monitored continuously and recorded monthly </t>
    <phoneticPr fontId="2"/>
  </si>
  <si>
    <r>
      <t>EC</t>
    </r>
    <r>
      <rPr>
        <i/>
        <vertAlign val="subscript"/>
        <sz val="14"/>
        <rFont val="Arial"/>
        <family val="2"/>
      </rPr>
      <t>PJ2,i,p</t>
    </r>
    <r>
      <rPr>
        <vertAlign val="subscript"/>
        <sz val="14"/>
        <rFont val="Arial"/>
        <family val="2"/>
      </rPr>
      <t xml:space="preserve"> </t>
    </r>
    <phoneticPr fontId="2"/>
  </si>
  <si>
    <r>
      <t xml:space="preserve">Electricity consumed during the period </t>
    </r>
    <r>
      <rPr>
        <i/>
        <sz val="14"/>
        <rFont val="Arial"/>
        <family val="2"/>
      </rPr>
      <t>p</t>
    </r>
    <r>
      <rPr>
        <sz val="14"/>
        <rFont val="Arial"/>
        <family val="2"/>
      </rPr>
      <t xml:space="preserve"> by the high efficiency equipment </t>
    </r>
    <r>
      <rPr>
        <i/>
        <sz val="14"/>
        <rFont val="Arial"/>
        <family val="2"/>
      </rPr>
      <t>i</t>
    </r>
    <r>
      <rPr>
        <sz val="14"/>
        <rFont val="Arial"/>
        <family val="2"/>
      </rPr>
      <t xml:space="preserve"> introduced in the project categorized as measure 2 </t>
    </r>
    <phoneticPr fontId="2"/>
  </si>
  <si>
    <t>kWh/p</t>
    <phoneticPr fontId="2"/>
  </si>
  <si>
    <t xml:space="preserve">Electricity consumption is measured by an electricity meter. The meter is calibrated or replaced in line with relevant national/international standards, or manufacturer's specifications. </t>
    <phoneticPr fontId="2"/>
  </si>
  <si>
    <t>Monitored continuously and recorded monthly</t>
    <phoneticPr fontId="2"/>
  </si>
  <si>
    <r>
      <t>t</t>
    </r>
    <r>
      <rPr>
        <i/>
        <vertAlign val="subscript"/>
        <sz val="17"/>
        <rFont val="Arial"/>
        <family val="2"/>
      </rPr>
      <t>p</t>
    </r>
    <r>
      <rPr>
        <vertAlign val="subscript"/>
        <sz val="17"/>
        <rFont val="Arial"/>
        <family val="2"/>
      </rPr>
      <t xml:space="preserve"> </t>
    </r>
    <phoneticPr fontId="2"/>
  </si>
  <si>
    <r>
      <t xml:space="preserve">Operating hours of auxiliary electricity motors during the period </t>
    </r>
    <r>
      <rPr>
        <i/>
        <sz val="14"/>
        <rFont val="Arial"/>
        <family val="2"/>
      </rPr>
      <t>p</t>
    </r>
    <phoneticPr fontId="2"/>
  </si>
  <si>
    <t>hr/p</t>
    <phoneticPr fontId="2"/>
  </si>
  <si>
    <t>Operating hours are monitored by an operation schedule record</t>
    <phoneticPr fontId="2"/>
  </si>
  <si>
    <t>monitored and recorded monthly</t>
    <phoneticPr fontId="2"/>
  </si>
  <si>
    <r>
      <t>t</t>
    </r>
    <r>
      <rPr>
        <i/>
        <vertAlign val="subscript"/>
        <sz val="17"/>
        <rFont val="Arial"/>
        <family val="2"/>
      </rPr>
      <t xml:space="preserve">i,p </t>
    </r>
    <phoneticPr fontId="2"/>
  </si>
  <si>
    <r>
      <t xml:space="preserve">Operating hours of the high efficiency equipment </t>
    </r>
    <r>
      <rPr>
        <i/>
        <sz val="14"/>
        <rFont val="Arial"/>
        <family val="2"/>
      </rPr>
      <t>i</t>
    </r>
    <r>
      <rPr>
        <sz val="14"/>
        <rFont val="Arial"/>
        <family val="2"/>
      </rPr>
      <t xml:space="preserve"> introduced in the project during the period </t>
    </r>
    <r>
      <rPr>
        <i/>
        <sz val="14"/>
        <rFont val="Arial"/>
        <family val="2"/>
      </rPr>
      <t>p</t>
    </r>
    <r>
      <rPr>
        <sz val="14"/>
        <rFont val="Arial"/>
        <family val="2"/>
      </rPr>
      <t xml:space="preserve"> categorized as measure 3</t>
    </r>
    <phoneticPr fontId="2"/>
  </si>
  <si>
    <r>
      <t xml:space="preserve">Energy efficiency of the equipment </t>
    </r>
    <r>
      <rPr>
        <i/>
        <sz val="14"/>
        <rFont val="Arial"/>
        <family val="2"/>
      </rPr>
      <t>i</t>
    </r>
    <r>
      <rPr>
        <sz val="14"/>
        <rFont val="Arial"/>
        <family val="2"/>
      </rPr>
      <t xml:space="preserve"> introduced in the project </t>
    </r>
    <phoneticPr fontId="2"/>
  </si>
  <si>
    <r>
      <t xml:space="preserve">Energy efficiency of the reference equipment replaced/substituted by the equipment </t>
    </r>
    <r>
      <rPr>
        <i/>
        <sz val="14"/>
        <rFont val="Arial"/>
        <family val="2"/>
      </rPr>
      <t xml:space="preserve">i </t>
    </r>
    <r>
      <rPr>
        <sz val="14"/>
        <rFont val="Arial"/>
        <family val="2"/>
      </rPr>
      <t xml:space="preserve">introduced in the project </t>
    </r>
    <phoneticPr fontId="2"/>
  </si>
  <si>
    <r>
      <t xml:space="preserve">Rated electricity consumption of the high efficiency equipment </t>
    </r>
    <r>
      <rPr>
        <i/>
        <sz val="14"/>
        <rFont val="Arial"/>
        <family val="2"/>
      </rPr>
      <t>i</t>
    </r>
    <r>
      <rPr>
        <sz val="14"/>
        <rFont val="Arial"/>
        <family val="2"/>
      </rPr>
      <t xml:space="preserve"> introduced in the project </t>
    </r>
    <phoneticPr fontId="2"/>
  </si>
  <si>
    <r>
      <t xml:space="preserve">Rated heating capacity of the high efficiency equipment </t>
    </r>
    <r>
      <rPr>
        <i/>
        <sz val="14"/>
        <rFont val="Arial"/>
        <family val="2"/>
      </rPr>
      <t>i</t>
    </r>
    <r>
      <rPr>
        <sz val="14"/>
        <rFont val="Arial"/>
        <family val="2"/>
      </rPr>
      <t xml:space="preserve"> introduced in the project </t>
    </r>
    <phoneticPr fontId="2"/>
  </si>
  <si>
    <r>
      <t xml:space="preserve">Unit fuel consumption rate of the reference equipment replaced/substituted by the equipment </t>
    </r>
    <r>
      <rPr>
        <i/>
        <sz val="14"/>
        <rFont val="Arial"/>
        <family val="2"/>
      </rPr>
      <t>i</t>
    </r>
    <r>
      <rPr>
        <sz val="14"/>
        <rFont val="Arial"/>
        <family val="2"/>
      </rPr>
      <t xml:space="preserve"> introduced in the project </t>
    </r>
    <phoneticPr fontId="2"/>
  </si>
  <si>
    <r>
      <t xml:space="preserve">Rated cooling capacity of the high efficiency equipment </t>
    </r>
    <r>
      <rPr>
        <i/>
        <sz val="14"/>
        <rFont val="Arial"/>
        <family val="2"/>
      </rPr>
      <t>i</t>
    </r>
    <r>
      <rPr>
        <sz val="14"/>
        <rFont val="Arial"/>
        <family val="2"/>
      </rPr>
      <t xml:space="preserve"> introduced in the project </t>
    </r>
    <phoneticPr fontId="2"/>
  </si>
  <si>
    <r>
      <t xml:space="preserve">Efficiency of the reference equipment  replaced/substituted by the equipment </t>
    </r>
    <r>
      <rPr>
        <i/>
        <sz val="14"/>
        <rFont val="Arial"/>
        <family val="2"/>
      </rPr>
      <t xml:space="preserve">i </t>
    </r>
    <r>
      <rPr>
        <sz val="14"/>
        <rFont val="Arial"/>
        <family val="2"/>
      </rPr>
      <t xml:space="preserve">introduced in the project </t>
    </r>
    <phoneticPr fontId="2"/>
  </si>
  <si>
    <r>
      <t xml:space="preserve">Rated electricity consumption of the reference equipment </t>
    </r>
    <r>
      <rPr>
        <i/>
        <sz val="14"/>
        <rFont val="Arial"/>
        <family val="2"/>
      </rPr>
      <t>i</t>
    </r>
    <r>
      <rPr>
        <sz val="14"/>
        <rFont val="Arial"/>
        <family val="2"/>
      </rPr>
      <t xml:space="preserve"> replaced by the high efficiency equipment</t>
    </r>
    <r>
      <rPr>
        <i/>
        <sz val="14"/>
        <rFont val="Arial"/>
        <family val="2"/>
      </rPr>
      <t xml:space="preserve"> i</t>
    </r>
    <r>
      <rPr>
        <sz val="14"/>
        <rFont val="Arial"/>
        <family val="2"/>
      </rPr>
      <t xml:space="preserve"> in the project categorized as measure 3</t>
    </r>
    <phoneticPr fontId="2"/>
  </si>
  <si>
    <r>
      <t xml:space="preserve">Capacity of auxiliary electric equipment that is installed due to the implementation of the high efficiency equipment </t>
    </r>
    <r>
      <rPr>
        <i/>
        <sz val="14"/>
        <rFont val="Arial"/>
        <family val="2"/>
      </rPr>
      <t>i</t>
    </r>
    <phoneticPr fontId="2"/>
  </si>
  <si>
    <r>
      <t xml:space="preserve">Rated electricity consumption of the high efficiency lighting </t>
    </r>
    <r>
      <rPr>
        <i/>
        <sz val="14"/>
        <rFont val="Arial"/>
        <family val="2"/>
      </rPr>
      <t>i</t>
    </r>
    <r>
      <rPr>
        <sz val="14"/>
        <rFont val="Arial"/>
        <family val="2"/>
      </rPr>
      <t xml:space="preserve"> in the project categorized as measure 3</t>
    </r>
    <phoneticPr fontId="2"/>
  </si>
  <si>
    <r>
      <t>CO</t>
    </r>
    <r>
      <rPr>
        <vertAlign val="subscript"/>
        <sz val="14"/>
        <rFont val="Arial"/>
        <family val="2"/>
      </rPr>
      <t>2</t>
    </r>
    <r>
      <rPr>
        <sz val="14"/>
        <rFont val="Arial"/>
        <family val="2"/>
      </rPr>
      <t xml:space="preserve"> emission factor of the electricity consumed
</t>
    </r>
    <r>
      <rPr>
        <sz val="4"/>
        <rFont val="Arial"/>
        <family val="2"/>
      </rPr>
      <t xml:space="preserve">
</t>
    </r>
    <r>
      <rPr>
        <sz val="14"/>
        <rFont val="Arial"/>
        <family val="2"/>
      </rPr>
      <t>When captive power generation is not available at the project site, then the most recent Vietnamese national grid emission factor [ EF</t>
    </r>
    <r>
      <rPr>
        <vertAlign val="subscript"/>
        <sz val="14"/>
        <rFont val="Arial"/>
        <family val="2"/>
      </rPr>
      <t>grid</t>
    </r>
    <r>
      <rPr>
        <sz val="14"/>
        <rFont val="Arial"/>
        <family val="2"/>
      </rPr>
      <t>] available at the time of validation is applied as [EF</t>
    </r>
    <r>
      <rPr>
        <vertAlign val="subscript"/>
        <sz val="14"/>
        <rFont val="Arial"/>
        <family val="2"/>
      </rPr>
      <t>CO2,ELEC</t>
    </r>
    <r>
      <rPr>
        <sz val="14"/>
        <rFont val="Arial"/>
        <family val="2"/>
      </rPr>
      <t xml:space="preserve">] and fixed for the monitoring period thereafter.
</t>
    </r>
    <r>
      <rPr>
        <sz val="4"/>
        <rFont val="Arial"/>
        <family val="2"/>
      </rPr>
      <t xml:space="preserve">
</t>
    </r>
    <r>
      <rPr>
        <sz val="14"/>
        <rFont val="Arial"/>
        <family val="2"/>
      </rPr>
      <t>When captive power generation is available at the project site, then [EF</t>
    </r>
    <r>
      <rPr>
        <vertAlign val="subscript"/>
        <sz val="14"/>
        <rFont val="Arial"/>
        <family val="2"/>
      </rPr>
      <t>CO2,ELEC</t>
    </r>
    <r>
      <rPr>
        <sz val="14"/>
        <rFont val="Arial"/>
        <family val="2"/>
      </rPr>
      <t xml:space="preserve">] is conservatively selected as below and fixed for the monitoring period thereafter: 
</t>
    </r>
    <r>
      <rPr>
        <sz val="4"/>
        <rFont val="Arial"/>
        <family val="2"/>
      </rPr>
      <t xml:space="preserve">
</t>
    </r>
    <r>
      <rPr>
        <sz val="14"/>
        <rFont val="Arial"/>
        <family val="2"/>
      </rPr>
      <t>EF</t>
    </r>
    <r>
      <rPr>
        <vertAlign val="subscript"/>
        <sz val="14"/>
        <rFont val="Arial"/>
        <family val="2"/>
      </rPr>
      <t>CO2,ELEC</t>
    </r>
    <r>
      <rPr>
        <sz val="14"/>
        <rFont val="Arial"/>
        <family val="2"/>
      </rPr>
      <t xml:space="preserve"> = min (EF</t>
    </r>
    <r>
      <rPr>
        <vertAlign val="subscript"/>
        <sz val="14"/>
        <rFont val="Arial"/>
        <family val="2"/>
      </rPr>
      <t>grid</t>
    </r>
    <r>
      <rPr>
        <sz val="14"/>
        <rFont val="Arial"/>
        <family val="2"/>
      </rPr>
      <t>, EF</t>
    </r>
    <r>
      <rPr>
        <vertAlign val="subscript"/>
        <sz val="14"/>
        <rFont val="Arial"/>
        <family val="2"/>
      </rPr>
      <t>captive</t>
    </r>
    <r>
      <rPr>
        <sz val="14"/>
        <rFont val="Arial"/>
        <family val="2"/>
      </rPr>
      <t>)
EF</t>
    </r>
    <r>
      <rPr>
        <vertAlign val="subscript"/>
        <sz val="14"/>
        <rFont val="Arial"/>
        <family val="2"/>
      </rPr>
      <t>captive</t>
    </r>
    <r>
      <rPr>
        <sz val="14"/>
        <rFont val="Arial"/>
        <family val="2"/>
      </rPr>
      <t xml:space="preserve"> = 0.8 tCO</t>
    </r>
    <r>
      <rPr>
        <vertAlign val="subscript"/>
        <sz val="14"/>
        <rFont val="Arial"/>
        <family val="2"/>
      </rPr>
      <t>2</t>
    </r>
    <r>
      <rPr>
        <sz val="14"/>
        <rFont val="Arial"/>
        <family val="2"/>
      </rPr>
      <t xml:space="preserve">/MWh*
</t>
    </r>
    <r>
      <rPr>
        <sz val="4"/>
        <rFont val="Arial"/>
        <family val="2"/>
      </rPr>
      <t xml:space="preserve">
</t>
    </r>
    <r>
      <rPr>
        <sz val="14"/>
        <rFont val="Arial"/>
        <family val="2"/>
      </rPr>
      <t>*The most recent emission factor available from CDM approved small scale methodology AMS-I.A at the time of validation is applied.</t>
    </r>
    <phoneticPr fontId="2"/>
  </si>
  <si>
    <r>
      <t>tCO</t>
    </r>
    <r>
      <rPr>
        <vertAlign val="subscript"/>
        <sz val="14"/>
        <rFont val="Arial"/>
        <family val="2"/>
      </rPr>
      <t>2</t>
    </r>
    <r>
      <rPr>
        <sz val="14"/>
        <rFont val="Arial"/>
        <family val="2"/>
      </rPr>
      <t>/MWh</t>
    </r>
    <phoneticPr fontId="2"/>
  </si>
  <si>
    <r>
      <t>CO</t>
    </r>
    <r>
      <rPr>
        <vertAlign val="subscript"/>
        <sz val="14"/>
        <rFont val="Arial"/>
        <family val="2"/>
      </rPr>
      <t>2</t>
    </r>
    <r>
      <rPr>
        <sz val="14"/>
        <rFont val="Arial"/>
        <family val="2"/>
      </rPr>
      <t xml:space="preserve"> emission factor of fossil fuel </t>
    </r>
    <r>
      <rPr>
        <i/>
        <sz val="14"/>
        <rFont val="Arial"/>
        <family val="2"/>
      </rPr>
      <t xml:space="preserve">j </t>
    </r>
    <phoneticPr fontId="2"/>
  </si>
  <si>
    <r>
      <t>tCO</t>
    </r>
    <r>
      <rPr>
        <vertAlign val="subscript"/>
        <sz val="14"/>
        <rFont val="Arial"/>
        <family val="2"/>
      </rPr>
      <t>2</t>
    </r>
    <r>
      <rPr>
        <sz val="14"/>
        <rFont val="Arial"/>
        <family val="2"/>
      </rPr>
      <t>/p</t>
    </r>
    <phoneticPr fontId="2"/>
  </si>
  <si>
    <r>
      <t xml:space="preserve">Emission reductions during the period </t>
    </r>
    <r>
      <rPr>
        <i/>
        <sz val="11"/>
        <rFont val="Arial"/>
        <family val="2"/>
      </rPr>
      <t>p</t>
    </r>
    <phoneticPr fontId="2"/>
  </si>
  <si>
    <r>
      <t xml:space="preserve">Reference emissions during the period </t>
    </r>
    <r>
      <rPr>
        <i/>
        <sz val="11"/>
        <rFont val="Arial"/>
        <family val="2"/>
      </rPr>
      <t>p</t>
    </r>
    <phoneticPr fontId="2"/>
  </si>
  <si>
    <r>
      <t xml:space="preserve">Fossil fuel consumed during the period </t>
    </r>
    <r>
      <rPr>
        <i/>
        <sz val="8"/>
        <rFont val="Arial"/>
        <family val="2"/>
      </rPr>
      <t>p</t>
    </r>
    <r>
      <rPr>
        <sz val="8"/>
        <rFont val="Arial"/>
        <family val="2"/>
      </rPr>
      <t xml:space="preserve"> by reference equipment  (measures 1 and 2)</t>
    </r>
    <phoneticPr fontId="2"/>
  </si>
  <si>
    <r>
      <t xml:space="preserve">Fossil fuel consumed during the period </t>
    </r>
    <r>
      <rPr>
        <i/>
        <sz val="8"/>
        <rFont val="Arial"/>
        <family val="2"/>
      </rPr>
      <t>p</t>
    </r>
    <r>
      <rPr>
        <sz val="8"/>
        <rFont val="Arial"/>
        <family val="2"/>
      </rPr>
      <t xml:space="preserve"> by the reference equipment (measure 1)</t>
    </r>
    <phoneticPr fontId="2"/>
  </si>
  <si>
    <t>Energy efficiency of the high efficiency equipment  (measure 1)</t>
    <phoneticPr fontId="2"/>
  </si>
  <si>
    <t>Energy efficiency of the reference equipment (measure 1)</t>
    <phoneticPr fontId="2"/>
  </si>
  <si>
    <r>
      <t xml:space="preserve">Fossil fuel consumed during the period </t>
    </r>
    <r>
      <rPr>
        <i/>
        <sz val="8"/>
        <rFont val="Arial"/>
        <family val="2"/>
      </rPr>
      <t>p</t>
    </r>
    <r>
      <rPr>
        <sz val="8"/>
        <rFont val="Arial"/>
        <family val="2"/>
      </rPr>
      <t xml:space="preserve"> by the high efficiency equipment (measure 1)</t>
    </r>
    <phoneticPr fontId="2"/>
  </si>
  <si>
    <r>
      <t xml:space="preserve">Fossil fuel consumed during the period </t>
    </r>
    <r>
      <rPr>
        <i/>
        <sz val="8"/>
        <rFont val="Arial"/>
        <family val="2"/>
      </rPr>
      <t>p</t>
    </r>
    <r>
      <rPr>
        <sz val="8"/>
        <rFont val="Arial"/>
        <family val="2"/>
      </rPr>
      <t xml:space="preserve"> by reference equipment (measure 2)</t>
    </r>
    <phoneticPr fontId="2"/>
  </si>
  <si>
    <t>Rated electricity consumption of the high efficiency equipment (measure 2)</t>
    <phoneticPr fontId="2"/>
  </si>
  <si>
    <t>Rated heating capacity of the high efficiency equipment (measure 2)</t>
    <phoneticPr fontId="2"/>
  </si>
  <si>
    <t>Unit fuel consumption rate of the reference equipment (measure 2)</t>
    <phoneticPr fontId="2"/>
  </si>
  <si>
    <r>
      <t>CO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 xml:space="preserve"> emission factor of fossil fuel </t>
    </r>
    <r>
      <rPr>
        <i/>
        <sz val="8"/>
        <rFont val="Arial"/>
        <family val="2"/>
      </rPr>
      <t>j</t>
    </r>
    <phoneticPr fontId="2"/>
  </si>
  <si>
    <r>
      <t xml:space="preserve">Electricity consumed during the period </t>
    </r>
    <r>
      <rPr>
        <i/>
        <sz val="8"/>
        <rFont val="Arial"/>
        <family val="2"/>
      </rPr>
      <t>p</t>
    </r>
    <r>
      <rPr>
        <sz val="8"/>
        <rFont val="Arial"/>
        <family val="2"/>
      </rPr>
      <t xml:space="preserve"> by the reference equipment (measures 2 and 3)</t>
    </r>
    <phoneticPr fontId="2"/>
  </si>
  <si>
    <r>
      <t xml:space="preserve">Electricity consumed during the period </t>
    </r>
    <r>
      <rPr>
        <i/>
        <sz val="8"/>
        <rFont val="Arial"/>
        <family val="2"/>
      </rPr>
      <t>p</t>
    </r>
    <r>
      <rPr>
        <sz val="8"/>
        <rFont val="Arial"/>
        <family val="2"/>
      </rPr>
      <t xml:space="preserve"> by the reference equipment  (measure 2)</t>
    </r>
    <phoneticPr fontId="2"/>
  </si>
  <si>
    <t>Rated cooling capacity of the high efficiency equipment (measure 2)</t>
    <phoneticPr fontId="2"/>
  </si>
  <si>
    <t>Efficiency of reference cooling equipment (measure 2)</t>
    <phoneticPr fontId="2"/>
  </si>
  <si>
    <r>
      <t xml:space="preserve">Electricity consumed during the period </t>
    </r>
    <r>
      <rPr>
        <i/>
        <sz val="8"/>
        <rFont val="Arial"/>
        <family val="2"/>
      </rPr>
      <t>p</t>
    </r>
    <r>
      <rPr>
        <sz val="8"/>
        <rFont val="Arial"/>
        <family val="2"/>
      </rPr>
      <t xml:space="preserve"> by the high efficiency equipment (measure 2)</t>
    </r>
    <phoneticPr fontId="2"/>
  </si>
  <si>
    <r>
      <t xml:space="preserve">Electricity consumed during the period </t>
    </r>
    <r>
      <rPr>
        <i/>
        <sz val="8"/>
        <rFont val="Arial"/>
        <family val="2"/>
      </rPr>
      <t>p</t>
    </r>
    <r>
      <rPr>
        <sz val="8"/>
        <rFont val="Arial"/>
        <family val="2"/>
      </rPr>
      <t xml:space="preserve"> by the reference equipment  (measure 3)</t>
    </r>
    <phoneticPr fontId="2"/>
  </si>
  <si>
    <t>Rated electricity consumption of the reference equipment (measure 3)</t>
    <phoneticPr fontId="2"/>
  </si>
  <si>
    <r>
      <t xml:space="preserve">Operating hours of the high efficiency equipment during the period </t>
    </r>
    <r>
      <rPr>
        <i/>
        <sz val="8"/>
        <rFont val="Arial"/>
        <family val="2"/>
      </rPr>
      <t>p</t>
    </r>
    <r>
      <rPr>
        <sz val="8"/>
        <rFont val="Arial"/>
        <family val="2"/>
      </rPr>
      <t xml:space="preserve"> (measure 3)</t>
    </r>
    <phoneticPr fontId="2"/>
  </si>
  <si>
    <r>
      <t>CO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 xml:space="preserve"> emission factor of electricity consumed</t>
    </r>
    <phoneticPr fontId="2"/>
  </si>
  <si>
    <r>
      <t xml:space="preserve">Project emissions during the period of </t>
    </r>
    <r>
      <rPr>
        <i/>
        <sz val="11"/>
        <rFont val="Arial"/>
        <family val="2"/>
      </rPr>
      <t>p</t>
    </r>
    <phoneticPr fontId="2"/>
  </si>
  <si>
    <t>Total electricity consumed during the period p by the high efficiency equipment (measure 2)</t>
    <phoneticPr fontId="2"/>
  </si>
  <si>
    <t>Electricity consumed during the period p by the high efficiency equipment (measure 2)</t>
    <phoneticPr fontId="2"/>
  </si>
  <si>
    <t>Capacity of auxiliary electric equipment</t>
    <phoneticPr fontId="2"/>
  </si>
  <si>
    <r>
      <t xml:space="preserve">Operating hours of auxiliary electric equipment during the period </t>
    </r>
    <r>
      <rPr>
        <i/>
        <sz val="8"/>
        <rFont val="Arial"/>
        <family val="2"/>
      </rPr>
      <t>p</t>
    </r>
    <phoneticPr fontId="2"/>
  </si>
  <si>
    <t>Electricity consumed during the period p by the high efficiency equipment  (measure 3)</t>
    <phoneticPr fontId="2"/>
  </si>
  <si>
    <t>Rated electricity consumption of the high efficiency equipment (measure 3)</t>
    <phoneticPr fontId="2"/>
  </si>
  <si>
    <r>
      <t>tCO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/MWh</t>
    </r>
    <phoneticPr fontId="2"/>
  </si>
  <si>
    <r>
      <t>tCO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/L</t>
    </r>
    <phoneticPr fontId="2"/>
  </si>
  <si>
    <r>
      <t>tCO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/MWh</t>
    </r>
    <phoneticPr fontId="2"/>
  </si>
  <si>
    <r>
      <t>tCO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/L</t>
    </r>
    <phoneticPr fontId="2"/>
  </si>
</sst>
</file>

<file path=xl/styles.xml><?xml version="1.0" encoding="utf-8"?>
<styleSheet xmlns="http://schemas.openxmlformats.org/spreadsheetml/2006/main">
  <numFmts count="2">
    <numFmt numFmtId="176" formatCode="0.0_ "/>
    <numFmt numFmtId="177" formatCode="0.00_ "/>
  </numFmts>
  <fonts count="40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Arial"/>
      <family val="2"/>
    </font>
    <font>
      <sz val="10"/>
      <color indexed="8"/>
      <name val="Arial"/>
      <family val="2"/>
    </font>
    <font>
      <vertAlign val="subscript"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b/>
      <sz val="14"/>
      <color indexed="8"/>
      <name val="Arial"/>
      <family val="2"/>
    </font>
    <font>
      <b/>
      <i/>
      <sz val="14"/>
      <color indexed="8"/>
      <name val="Arial"/>
      <family val="2"/>
    </font>
    <font>
      <b/>
      <vertAlign val="subscript"/>
      <sz val="14"/>
      <color indexed="8"/>
      <name val="Arial"/>
      <family val="2"/>
    </font>
    <font>
      <sz val="12"/>
      <color indexed="8"/>
      <name val="Arial"/>
      <family val="2"/>
    </font>
    <font>
      <sz val="14"/>
      <color indexed="10"/>
      <name val="Arial"/>
      <family val="2"/>
    </font>
    <font>
      <b/>
      <vertAlign val="subscript"/>
      <sz val="14"/>
      <color indexed="9"/>
      <name val="Arial"/>
      <family val="2"/>
    </font>
    <font>
      <sz val="14"/>
      <name val="Arial"/>
      <family val="2"/>
    </font>
    <font>
      <i/>
      <vertAlign val="subscript"/>
      <sz val="14"/>
      <name val="Arial"/>
      <family val="2"/>
    </font>
    <font>
      <vertAlign val="subscript"/>
      <sz val="14"/>
      <name val="Arial"/>
      <family val="2"/>
    </font>
    <font>
      <i/>
      <vertAlign val="subscript"/>
      <sz val="17"/>
      <name val="Arial"/>
      <family val="2"/>
    </font>
    <font>
      <vertAlign val="subscript"/>
      <sz val="17"/>
      <name val="Arial"/>
      <family val="2"/>
    </font>
    <font>
      <sz val="6"/>
      <color indexed="8"/>
      <name val="Arial"/>
      <family val="2"/>
    </font>
    <font>
      <sz val="9"/>
      <color indexed="8"/>
      <name val="Arial"/>
      <family val="2"/>
    </font>
    <font>
      <vertAlign val="subscript"/>
      <sz val="9"/>
      <color indexed="8"/>
      <name val="Arial"/>
      <family val="2"/>
    </font>
    <font>
      <sz val="2"/>
      <name val="Arial"/>
      <family val="2"/>
    </font>
    <font>
      <sz val="14"/>
      <name val="ＭＳ Ｐゴシック"/>
      <family val="3"/>
      <charset val="128"/>
    </font>
    <font>
      <sz val="4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8"/>
      <color indexed="8"/>
      <name val="Arial"/>
      <family val="2"/>
    </font>
    <font>
      <i/>
      <vertAlign val="subscript"/>
      <sz val="11"/>
      <name val="Times New Roman"/>
      <family val="1"/>
    </font>
    <font>
      <vertAlign val="subscript"/>
      <sz val="11"/>
      <name val="Times New Roman"/>
      <family val="1"/>
    </font>
    <font>
      <i/>
      <sz val="14"/>
      <name val="Arial"/>
      <family val="2"/>
    </font>
    <font>
      <i/>
      <sz val="11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vertAlign val="subscript"/>
      <sz val="8"/>
      <name val="Arial"/>
      <family val="2"/>
    </font>
    <font>
      <vertAlign val="subscript"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rgb="FFFF0000"/>
      </left>
      <right style="thin">
        <color indexed="23"/>
      </right>
      <top style="medium">
        <color rgb="FFFF0000"/>
      </top>
      <bottom style="medium">
        <color rgb="FFFF0000"/>
      </bottom>
      <diagonal/>
    </border>
    <border>
      <left style="thin">
        <color indexed="23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</borders>
  <cellStyleXfs count="3">
    <xf numFmtId="0" fontId="0" fillId="0" borderId="0">
      <alignment vertical="center"/>
    </xf>
    <xf numFmtId="0" fontId="30" fillId="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7" fillId="0" borderId="0" xfId="0" applyFont="1">
      <alignment vertical="center"/>
    </xf>
    <xf numFmtId="0" fontId="3" fillId="0" borderId="0" xfId="0" applyFont="1" applyBorder="1">
      <alignment vertical="center"/>
    </xf>
    <xf numFmtId="0" fontId="7" fillId="0" borderId="0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38" fontId="3" fillId="0" borderId="0" xfId="2" applyFo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3" fillId="0" borderId="0" xfId="0" applyFont="1" applyFill="1" applyBorder="1">
      <alignment vertical="center"/>
    </xf>
    <xf numFmtId="0" fontId="13" fillId="0" borderId="0" xfId="0" applyFont="1">
      <alignment vertical="center"/>
    </xf>
    <xf numFmtId="0" fontId="16" fillId="0" borderId="1" xfId="0" applyFont="1" applyFill="1" applyBorder="1">
      <alignment vertical="center"/>
    </xf>
    <xf numFmtId="38" fontId="19" fillId="2" borderId="1" xfId="2" applyFont="1" applyFill="1" applyBorder="1">
      <alignment vertical="center"/>
    </xf>
    <xf numFmtId="0" fontId="19" fillId="2" borderId="1" xfId="0" applyFont="1" applyFill="1" applyBorder="1" applyAlignment="1">
      <alignment vertical="center" wrapText="1"/>
    </xf>
    <xf numFmtId="0" fontId="19" fillId="0" borderId="1" xfId="0" applyFont="1" applyBorder="1">
      <alignment vertical="center"/>
    </xf>
    <xf numFmtId="0" fontId="19" fillId="0" borderId="1" xfId="0" applyFont="1" applyFill="1" applyBorder="1" applyAlignment="1">
      <alignment vertical="center" wrapText="1"/>
    </xf>
    <xf numFmtId="0" fontId="12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right" vertical="center"/>
    </xf>
    <xf numFmtId="0" fontId="10" fillId="5" borderId="1" xfId="0" applyFont="1" applyFill="1" applyBorder="1" applyAlignment="1">
      <alignment horizontal="center" vertical="center" wrapText="1"/>
    </xf>
    <xf numFmtId="0" fontId="19" fillId="6" borderId="1" xfId="0" applyFont="1" applyFill="1" applyBorder="1">
      <alignment vertical="center"/>
    </xf>
    <xf numFmtId="0" fontId="19" fillId="6" borderId="1" xfId="0" quotePrefix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vertical="center" shrinkToFit="1"/>
    </xf>
    <xf numFmtId="0" fontId="6" fillId="7" borderId="6" xfId="0" applyFont="1" applyFill="1" applyBorder="1">
      <alignment vertical="center"/>
    </xf>
    <xf numFmtId="0" fontId="3" fillId="7" borderId="6" xfId="0" applyFont="1" applyFill="1" applyBorder="1">
      <alignment vertical="center"/>
    </xf>
    <xf numFmtId="0" fontId="6" fillId="7" borderId="6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 shrinkToFit="1"/>
    </xf>
    <xf numFmtId="0" fontId="3" fillId="8" borderId="6" xfId="0" applyFont="1" applyFill="1" applyBorder="1">
      <alignment vertical="center"/>
    </xf>
    <xf numFmtId="0" fontId="3" fillId="0" borderId="6" xfId="0" applyFont="1" applyBorder="1">
      <alignment vertical="center"/>
    </xf>
    <xf numFmtId="176" fontId="3" fillId="0" borderId="6" xfId="0" applyNumberFormat="1" applyFont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>
      <alignment vertical="center"/>
    </xf>
    <xf numFmtId="0" fontId="8" fillId="0" borderId="6" xfId="0" quotePrefix="1" applyFont="1" applyFill="1" applyBorder="1">
      <alignment vertical="center"/>
    </xf>
    <xf numFmtId="0" fontId="25" fillId="0" borderId="6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8" fillId="0" borderId="6" xfId="0" applyFont="1" applyFill="1" applyBorder="1">
      <alignment vertical="center"/>
    </xf>
    <xf numFmtId="176" fontId="3" fillId="0" borderId="6" xfId="0" applyNumberFormat="1" applyFont="1" applyFill="1" applyBorder="1">
      <alignment vertical="center"/>
    </xf>
    <xf numFmtId="0" fontId="3" fillId="6" borderId="6" xfId="0" applyFont="1" applyFill="1" applyBorder="1">
      <alignment vertical="center"/>
    </xf>
    <xf numFmtId="0" fontId="3" fillId="0" borderId="6" xfId="0" applyFont="1" applyBorder="1" applyAlignment="1">
      <alignment horizontal="left" vertical="center"/>
    </xf>
    <xf numFmtId="176" fontId="3" fillId="0" borderId="6" xfId="1" applyNumberFormat="1" applyFont="1" applyFill="1" applyBorder="1">
      <alignment vertical="center"/>
    </xf>
    <xf numFmtId="0" fontId="3" fillId="0" borderId="6" xfId="0" quotePrefix="1" applyFont="1" applyFill="1" applyBorder="1" applyAlignment="1">
      <alignment horizontal="center" vertical="center"/>
    </xf>
    <xf numFmtId="0" fontId="4" fillId="6" borderId="6" xfId="0" applyFont="1" applyFill="1" applyBorder="1">
      <alignment vertical="center"/>
    </xf>
    <xf numFmtId="0" fontId="31" fillId="6" borderId="6" xfId="0" applyFont="1" applyFill="1" applyBorder="1">
      <alignment vertical="center"/>
    </xf>
    <xf numFmtId="0" fontId="3" fillId="0" borderId="6" xfId="0" applyNumberFormat="1" applyFont="1" applyFill="1" applyBorder="1">
      <alignment vertical="center"/>
    </xf>
    <xf numFmtId="0" fontId="4" fillId="6" borderId="6" xfId="0" applyFont="1" applyFill="1" applyBorder="1" applyAlignment="1">
      <alignment vertical="center" wrapText="1"/>
    </xf>
    <xf numFmtId="40" fontId="3" fillId="0" borderId="6" xfId="0" applyNumberFormat="1" applyFont="1" applyFill="1" applyBorder="1">
      <alignment vertical="center"/>
    </xf>
    <xf numFmtId="38" fontId="3" fillId="0" borderId="6" xfId="0" applyNumberFormat="1" applyFont="1" applyFill="1" applyBorder="1">
      <alignment vertical="center"/>
    </xf>
    <xf numFmtId="0" fontId="8" fillId="0" borderId="6" xfId="0" applyFont="1" applyFill="1" applyBorder="1" applyAlignment="1">
      <alignment horizontal="right" vertical="center"/>
    </xf>
    <xf numFmtId="0" fontId="25" fillId="0" borderId="6" xfId="0" applyFont="1" applyFill="1" applyBorder="1" applyAlignment="1">
      <alignment horizontal="center" vertical="center"/>
    </xf>
    <xf numFmtId="38" fontId="8" fillId="0" borderId="6" xfId="0" applyNumberFormat="1" applyFont="1" applyFill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8" borderId="6" xfId="0" applyFont="1" applyFill="1" applyBorder="1" applyAlignment="1">
      <alignment vertical="center"/>
    </xf>
    <xf numFmtId="0" fontId="3" fillId="2" borderId="6" xfId="0" quotePrefix="1" applyFont="1" applyFill="1" applyBorder="1" applyAlignment="1">
      <alignment horizontal="center" vertical="center"/>
    </xf>
    <xf numFmtId="0" fontId="6" fillId="7" borderId="8" xfId="0" applyFont="1" applyFill="1" applyBorder="1">
      <alignment vertical="center"/>
    </xf>
    <xf numFmtId="0" fontId="3" fillId="7" borderId="9" xfId="0" applyFont="1" applyFill="1" applyBorder="1">
      <alignment vertical="center"/>
    </xf>
    <xf numFmtId="0" fontId="3" fillId="7" borderId="7" xfId="0" applyFont="1" applyFill="1" applyBorder="1">
      <alignment vertical="center"/>
    </xf>
    <xf numFmtId="0" fontId="3" fillId="8" borderId="9" xfId="0" applyFont="1" applyFill="1" applyBorder="1">
      <alignment vertical="center"/>
    </xf>
    <xf numFmtId="0" fontId="3" fillId="8" borderId="7" xfId="0" applyFont="1" applyFill="1" applyBorder="1">
      <alignment vertical="center"/>
    </xf>
    <xf numFmtId="0" fontId="3" fillId="6" borderId="8" xfId="0" applyFont="1" applyFill="1" applyBorder="1">
      <alignment vertical="center"/>
    </xf>
    <xf numFmtId="0" fontId="4" fillId="6" borderId="9" xfId="0" applyFont="1" applyFill="1" applyBorder="1">
      <alignment vertical="center"/>
    </xf>
    <xf numFmtId="0" fontId="4" fillId="6" borderId="7" xfId="0" applyFont="1" applyFill="1" applyBorder="1">
      <alignment vertical="center"/>
    </xf>
    <xf numFmtId="0" fontId="3" fillId="6" borderId="9" xfId="0" applyFont="1" applyFill="1" applyBorder="1">
      <alignment vertical="center"/>
    </xf>
    <xf numFmtId="0" fontId="3" fillId="6" borderId="7" xfId="0" applyFont="1" applyFill="1" applyBorder="1">
      <alignment vertical="center"/>
    </xf>
    <xf numFmtId="0" fontId="3" fillId="9" borderId="6" xfId="0" applyFont="1" applyFill="1" applyBorder="1">
      <alignment vertical="center"/>
    </xf>
    <xf numFmtId="0" fontId="3" fillId="9" borderId="6" xfId="0" applyFont="1" applyFill="1" applyBorder="1" applyAlignment="1">
      <alignment horizontal="center" vertical="center"/>
    </xf>
    <xf numFmtId="0" fontId="3" fillId="9" borderId="6" xfId="0" quotePrefix="1" applyFont="1" applyFill="1" applyBorder="1" applyAlignment="1">
      <alignment horizontal="center" vertical="center"/>
    </xf>
    <xf numFmtId="177" fontId="3" fillId="9" borderId="6" xfId="0" applyNumberFormat="1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vertical="center" wrapText="1"/>
    </xf>
    <xf numFmtId="0" fontId="19" fillId="6" borderId="2" xfId="0" applyFont="1" applyFill="1" applyBorder="1">
      <alignment vertical="center"/>
    </xf>
    <xf numFmtId="0" fontId="8" fillId="8" borderId="6" xfId="0" applyFont="1" applyFill="1" applyBorder="1">
      <alignment vertical="center"/>
    </xf>
    <xf numFmtId="0" fontId="8" fillId="8" borderId="8" xfId="0" applyFont="1" applyFill="1" applyBorder="1">
      <alignment vertical="center"/>
    </xf>
    <xf numFmtId="0" fontId="36" fillId="6" borderId="6" xfId="0" applyFont="1" applyFill="1" applyBorder="1">
      <alignment vertical="center"/>
    </xf>
    <xf numFmtId="0" fontId="8" fillId="8" borderId="8" xfId="0" applyFont="1" applyFill="1" applyBorder="1" applyAlignment="1">
      <alignment vertical="center"/>
    </xf>
    <xf numFmtId="0" fontId="8" fillId="6" borderId="6" xfId="0" applyFont="1" applyFill="1" applyBorder="1">
      <alignment vertical="center"/>
    </xf>
    <xf numFmtId="0" fontId="19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9" fillId="6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/>
    </xf>
    <xf numFmtId="38" fontId="17" fillId="2" borderId="4" xfId="2" applyFont="1" applyFill="1" applyBorder="1" applyAlignment="1">
      <alignment horizontal="right" vertical="center"/>
    </xf>
    <xf numFmtId="38" fontId="17" fillId="2" borderId="5" xfId="2" applyFont="1" applyFill="1" applyBorder="1" applyAlignment="1">
      <alignment horizontal="right" vertical="center"/>
    </xf>
    <xf numFmtId="0" fontId="11" fillId="4" borderId="0" xfId="0" applyFont="1" applyFill="1" applyAlignment="1">
      <alignment vertical="center"/>
    </xf>
    <xf numFmtId="0" fontId="9" fillId="4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right" vertical="center"/>
    </xf>
  </cellXfs>
  <cellStyles count="3">
    <cellStyle name="40% - アクセント 6" xfId="1" builtinId="51"/>
    <cellStyle name="桁区切り" xfId="2" builtinId="6"/>
    <cellStyle name="標準" xfId="0" builtinId="0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K35"/>
  <sheetViews>
    <sheetView tabSelected="1" zoomScale="60" zoomScaleNormal="60" workbookViewId="0"/>
  </sheetViews>
  <sheetFormatPr defaultRowHeight="14.25"/>
  <cols>
    <col min="1" max="1" width="3.625" style="1" customWidth="1"/>
    <col min="2" max="2" width="15.625" style="1" customWidth="1"/>
    <col min="3" max="3" width="16.875" style="1" customWidth="1"/>
    <col min="4" max="4" width="33.875" style="1" customWidth="1"/>
    <col min="5" max="5" width="14.125" style="1" customWidth="1"/>
    <col min="6" max="6" width="13.125" style="1" customWidth="1"/>
    <col min="7" max="7" width="15.5" style="1" customWidth="1"/>
    <col min="8" max="8" width="21.375" style="1" customWidth="1"/>
    <col min="9" max="9" width="63.5" style="1" customWidth="1"/>
    <col min="10" max="10" width="15.75" style="1" customWidth="1"/>
    <col min="11" max="11" width="14.625" style="1" customWidth="1"/>
    <col min="12" max="16384" width="9" style="1"/>
  </cols>
  <sheetData>
    <row r="1" spans="1:11" ht="18" customHeight="1">
      <c r="K1" s="15" t="s">
        <v>39</v>
      </c>
    </row>
    <row r="2" spans="1:11" ht="27.75" customHeight="1">
      <c r="A2" s="23" t="s">
        <v>103</v>
      </c>
      <c r="B2" s="24"/>
      <c r="C2" s="24"/>
      <c r="D2" s="24"/>
      <c r="E2" s="24"/>
      <c r="F2" s="24"/>
      <c r="G2" s="24"/>
      <c r="H2" s="24"/>
      <c r="I2" s="24"/>
      <c r="J2" s="24"/>
      <c r="K2" s="25"/>
    </row>
    <row r="4" spans="1:11" ht="18.75" customHeight="1">
      <c r="A4" s="16" t="s">
        <v>10</v>
      </c>
      <c r="B4" s="5"/>
    </row>
    <row r="5" spans="1:11" ht="18.75" customHeight="1">
      <c r="A5" s="5"/>
      <c r="B5" s="26" t="s">
        <v>14</v>
      </c>
      <c r="C5" s="26" t="s">
        <v>15</v>
      </c>
      <c r="D5" s="26" t="s">
        <v>16</v>
      </c>
      <c r="E5" s="26" t="s">
        <v>17</v>
      </c>
      <c r="F5" s="26" t="s">
        <v>18</v>
      </c>
      <c r="G5" s="26" t="s">
        <v>19</v>
      </c>
      <c r="H5" s="26" t="s">
        <v>20</v>
      </c>
      <c r="I5" s="26" t="s">
        <v>21</v>
      </c>
      <c r="J5" s="26" t="s">
        <v>22</v>
      </c>
      <c r="K5" s="26" t="s">
        <v>23</v>
      </c>
    </row>
    <row r="6" spans="1:11" s="11" customFormat="1" ht="39" customHeight="1">
      <c r="B6" s="26" t="s">
        <v>24</v>
      </c>
      <c r="C6" s="26" t="s">
        <v>25</v>
      </c>
      <c r="D6" s="26" t="s">
        <v>26</v>
      </c>
      <c r="E6" s="26" t="s">
        <v>27</v>
      </c>
      <c r="F6" s="26" t="s">
        <v>2</v>
      </c>
      <c r="G6" s="26" t="s">
        <v>28</v>
      </c>
      <c r="H6" s="26" t="s">
        <v>29</v>
      </c>
      <c r="I6" s="26" t="s">
        <v>30</v>
      </c>
      <c r="J6" s="26" t="s">
        <v>31</v>
      </c>
      <c r="K6" s="26" t="s">
        <v>32</v>
      </c>
    </row>
    <row r="7" spans="1:11" ht="116.25" customHeight="1">
      <c r="B7" s="28">
        <v>1</v>
      </c>
      <c r="C7" s="27" t="s">
        <v>122</v>
      </c>
      <c r="D7" s="76" t="s">
        <v>123</v>
      </c>
      <c r="E7" s="19"/>
      <c r="F7" s="27" t="s">
        <v>124</v>
      </c>
      <c r="G7" s="22" t="s">
        <v>125</v>
      </c>
      <c r="H7" s="22" t="s">
        <v>126</v>
      </c>
      <c r="I7" s="20" t="s">
        <v>127</v>
      </c>
      <c r="J7" s="20" t="s">
        <v>128</v>
      </c>
      <c r="K7" s="20"/>
    </row>
    <row r="8" spans="1:11" ht="123" customHeight="1">
      <c r="B8" s="28">
        <v>2</v>
      </c>
      <c r="C8" s="27" t="s">
        <v>129</v>
      </c>
      <c r="D8" s="76" t="s">
        <v>130</v>
      </c>
      <c r="E8" s="19"/>
      <c r="F8" s="27" t="s">
        <v>131</v>
      </c>
      <c r="G8" s="22" t="s">
        <v>44</v>
      </c>
      <c r="H8" s="22" t="s">
        <v>126</v>
      </c>
      <c r="I8" s="20" t="s">
        <v>132</v>
      </c>
      <c r="J8" s="20" t="s">
        <v>133</v>
      </c>
      <c r="K8" s="20"/>
    </row>
    <row r="9" spans="1:11" ht="87" customHeight="1">
      <c r="A9" s="4"/>
      <c r="B9" s="28">
        <v>3</v>
      </c>
      <c r="C9" s="27" t="s">
        <v>134</v>
      </c>
      <c r="D9" s="76" t="s">
        <v>135</v>
      </c>
      <c r="E9" s="19"/>
      <c r="F9" s="27" t="s">
        <v>136</v>
      </c>
      <c r="G9" s="22" t="s">
        <v>44</v>
      </c>
      <c r="H9" s="22" t="s">
        <v>126</v>
      </c>
      <c r="I9" s="20" t="s">
        <v>137</v>
      </c>
      <c r="J9" s="20" t="s">
        <v>138</v>
      </c>
      <c r="K9" s="20"/>
    </row>
    <row r="10" spans="1:11" ht="98.25" customHeight="1">
      <c r="B10" s="28">
        <v>4</v>
      </c>
      <c r="C10" s="27" t="s">
        <v>139</v>
      </c>
      <c r="D10" s="76" t="s">
        <v>140</v>
      </c>
      <c r="E10" s="19"/>
      <c r="F10" s="27" t="s">
        <v>136</v>
      </c>
      <c r="G10" s="22" t="s">
        <v>44</v>
      </c>
      <c r="H10" s="22" t="s">
        <v>126</v>
      </c>
      <c r="I10" s="20" t="s">
        <v>137</v>
      </c>
      <c r="J10" s="20" t="s">
        <v>138</v>
      </c>
      <c r="K10" s="20"/>
    </row>
    <row r="11" spans="1:11" ht="8.25" customHeight="1"/>
    <row r="12" spans="1:11" ht="20.100000000000001" customHeight="1">
      <c r="A12" s="16" t="s">
        <v>11</v>
      </c>
    </row>
    <row r="13" spans="1:11" ht="20.100000000000001" customHeight="1">
      <c r="B13" s="26" t="s">
        <v>14</v>
      </c>
      <c r="C13" s="87" t="s">
        <v>15</v>
      </c>
      <c r="D13" s="87"/>
      <c r="E13" s="26" t="s">
        <v>16</v>
      </c>
      <c r="F13" s="26" t="s">
        <v>17</v>
      </c>
      <c r="G13" s="87" t="s">
        <v>18</v>
      </c>
      <c r="H13" s="87"/>
      <c r="I13" s="87"/>
      <c r="J13" s="87" t="s">
        <v>19</v>
      </c>
      <c r="K13" s="87"/>
    </row>
    <row r="14" spans="1:11" ht="39" customHeight="1">
      <c r="B14" s="26" t="s">
        <v>25</v>
      </c>
      <c r="C14" s="87" t="s">
        <v>26</v>
      </c>
      <c r="D14" s="87"/>
      <c r="E14" s="26" t="s">
        <v>27</v>
      </c>
      <c r="F14" s="26" t="s">
        <v>2</v>
      </c>
      <c r="G14" s="87" t="s">
        <v>29</v>
      </c>
      <c r="H14" s="87"/>
      <c r="I14" s="87"/>
      <c r="J14" s="87" t="s">
        <v>32</v>
      </c>
      <c r="K14" s="87"/>
    </row>
    <row r="15" spans="1:11" ht="39" customHeight="1">
      <c r="B15" s="27" t="s">
        <v>104</v>
      </c>
      <c r="C15" s="85" t="s">
        <v>141</v>
      </c>
      <c r="D15" s="85"/>
      <c r="E15" s="21"/>
      <c r="F15" s="30" t="s">
        <v>97</v>
      </c>
      <c r="G15" s="86" t="s">
        <v>43</v>
      </c>
      <c r="H15" s="86"/>
      <c r="I15" s="86"/>
      <c r="J15" s="83"/>
      <c r="K15" s="83"/>
    </row>
    <row r="16" spans="1:11" ht="126.75" customHeight="1">
      <c r="B16" s="27" t="s">
        <v>105</v>
      </c>
      <c r="C16" s="85" t="s">
        <v>142</v>
      </c>
      <c r="D16" s="85"/>
      <c r="E16" s="21"/>
      <c r="F16" s="30" t="s">
        <v>97</v>
      </c>
      <c r="G16" s="86" t="s">
        <v>90</v>
      </c>
      <c r="H16" s="86"/>
      <c r="I16" s="86"/>
      <c r="J16" s="83"/>
      <c r="K16" s="83"/>
    </row>
    <row r="17" spans="1:11" ht="58.5" customHeight="1">
      <c r="B17" s="27" t="s">
        <v>106</v>
      </c>
      <c r="C17" s="85" t="s">
        <v>143</v>
      </c>
      <c r="D17" s="85"/>
      <c r="E17" s="21"/>
      <c r="F17" s="27" t="s">
        <v>40</v>
      </c>
      <c r="G17" s="86" t="s">
        <v>43</v>
      </c>
      <c r="H17" s="86"/>
      <c r="I17" s="86"/>
      <c r="J17" s="83"/>
      <c r="K17" s="83"/>
    </row>
    <row r="18" spans="1:11" ht="51" customHeight="1">
      <c r="B18" s="27" t="s">
        <v>107</v>
      </c>
      <c r="C18" s="85" t="s">
        <v>144</v>
      </c>
      <c r="D18" s="85"/>
      <c r="E18" s="21"/>
      <c r="F18" s="27" t="s">
        <v>40</v>
      </c>
      <c r="G18" s="86" t="s">
        <v>43</v>
      </c>
      <c r="H18" s="86"/>
      <c r="I18" s="86"/>
      <c r="J18" s="83"/>
      <c r="K18" s="83"/>
    </row>
    <row r="19" spans="1:11" ht="69" customHeight="1">
      <c r="B19" s="27" t="s">
        <v>108</v>
      </c>
      <c r="C19" s="85" t="s">
        <v>145</v>
      </c>
      <c r="D19" s="85"/>
      <c r="E19" s="21"/>
      <c r="F19" s="27" t="s">
        <v>41</v>
      </c>
      <c r="G19" s="86" t="s">
        <v>43</v>
      </c>
      <c r="H19" s="86"/>
      <c r="I19" s="86"/>
      <c r="J19" s="83"/>
      <c r="K19" s="83"/>
    </row>
    <row r="20" spans="1:11" ht="49.5" customHeight="1">
      <c r="B20" s="27" t="s">
        <v>109</v>
      </c>
      <c r="C20" s="85" t="s">
        <v>146</v>
      </c>
      <c r="D20" s="85"/>
      <c r="E20" s="21"/>
      <c r="F20" s="27" t="s">
        <v>40</v>
      </c>
      <c r="G20" s="86" t="s">
        <v>43</v>
      </c>
      <c r="H20" s="86"/>
      <c r="I20" s="86"/>
      <c r="J20" s="83"/>
      <c r="K20" s="83"/>
    </row>
    <row r="21" spans="1:11" ht="105.75" customHeight="1">
      <c r="B21" s="27" t="s">
        <v>110</v>
      </c>
      <c r="C21" s="85" t="s">
        <v>147</v>
      </c>
      <c r="D21" s="85"/>
      <c r="E21" s="21"/>
      <c r="F21" s="30" t="s">
        <v>97</v>
      </c>
      <c r="G21" s="86" t="s">
        <v>121</v>
      </c>
      <c r="H21" s="86"/>
      <c r="I21" s="86"/>
      <c r="J21" s="83"/>
      <c r="K21" s="83"/>
    </row>
    <row r="22" spans="1:11" ht="78.75" customHeight="1">
      <c r="B22" s="27" t="s">
        <v>111</v>
      </c>
      <c r="C22" s="85" t="s">
        <v>148</v>
      </c>
      <c r="D22" s="85"/>
      <c r="E22" s="21"/>
      <c r="F22" s="27" t="s">
        <v>40</v>
      </c>
      <c r="G22" s="86" t="s">
        <v>43</v>
      </c>
      <c r="H22" s="86"/>
      <c r="I22" s="86"/>
      <c r="J22" s="83"/>
      <c r="K22" s="83"/>
    </row>
    <row r="23" spans="1:11" ht="65.25" customHeight="1">
      <c r="B23" s="27" t="s">
        <v>112</v>
      </c>
      <c r="C23" s="85" t="s">
        <v>149</v>
      </c>
      <c r="D23" s="85"/>
      <c r="E23" s="21"/>
      <c r="F23" s="27" t="s">
        <v>40</v>
      </c>
      <c r="G23" s="86" t="s">
        <v>43</v>
      </c>
      <c r="H23" s="86"/>
      <c r="I23" s="86"/>
      <c r="J23" s="83"/>
      <c r="K23" s="83"/>
    </row>
    <row r="24" spans="1:11" ht="67.5" customHeight="1">
      <c r="B24" s="27" t="s">
        <v>113</v>
      </c>
      <c r="C24" s="85" t="s">
        <v>150</v>
      </c>
      <c r="D24" s="85"/>
      <c r="E24" s="21"/>
      <c r="F24" s="27" t="s">
        <v>40</v>
      </c>
      <c r="G24" s="86" t="s">
        <v>43</v>
      </c>
      <c r="H24" s="86"/>
      <c r="I24" s="86"/>
      <c r="J24" s="83"/>
      <c r="K24" s="83"/>
    </row>
    <row r="25" spans="1:11" ht="380.25" customHeight="1">
      <c r="B25" s="27" t="s">
        <v>114</v>
      </c>
      <c r="C25" s="85" t="s">
        <v>151</v>
      </c>
      <c r="D25" s="85"/>
      <c r="E25" s="21"/>
      <c r="F25" s="27" t="s">
        <v>152</v>
      </c>
      <c r="G25" s="86" t="s">
        <v>91</v>
      </c>
      <c r="H25" s="86"/>
      <c r="I25" s="86"/>
      <c r="J25" s="83"/>
      <c r="K25" s="83"/>
    </row>
    <row r="26" spans="1:11" ht="65.25" customHeight="1">
      <c r="B26" s="27" t="s">
        <v>115</v>
      </c>
      <c r="C26" s="85" t="s">
        <v>153</v>
      </c>
      <c r="D26" s="85"/>
      <c r="E26" s="21"/>
      <c r="F26" s="27" t="s">
        <v>118</v>
      </c>
      <c r="G26" s="86" t="s">
        <v>94</v>
      </c>
      <c r="H26" s="86"/>
      <c r="I26" s="86"/>
      <c r="J26" s="83"/>
      <c r="K26" s="83"/>
    </row>
    <row r="27" spans="1:11" ht="20.100000000000001" customHeight="1">
      <c r="B27" s="4"/>
      <c r="C27" s="4"/>
      <c r="F27" s="12"/>
      <c r="G27" s="12"/>
    </row>
    <row r="28" spans="1:11" ht="18.75" customHeight="1">
      <c r="A28" s="17" t="s">
        <v>12</v>
      </c>
      <c r="B28" s="3"/>
    </row>
    <row r="29" spans="1:11" ht="21.75" thickBot="1">
      <c r="B29" s="88" t="s">
        <v>116</v>
      </c>
      <c r="C29" s="88"/>
      <c r="D29" s="29" t="s">
        <v>117</v>
      </c>
    </row>
    <row r="30" spans="1:11" ht="21.75" thickBot="1">
      <c r="B30" s="89" t="e">
        <f>ROUNDDOWN('PMS(calc_process)'!G6, 0)</f>
        <v>#DIV/0!</v>
      </c>
      <c r="C30" s="90"/>
      <c r="D30" s="77" t="s">
        <v>154</v>
      </c>
    </row>
    <row r="31" spans="1:11" ht="20.100000000000001" customHeight="1">
      <c r="B31" s="4"/>
      <c r="C31" s="4"/>
      <c r="F31" s="12"/>
      <c r="G31" s="12"/>
    </row>
    <row r="32" spans="1:11" ht="18.75" customHeight="1">
      <c r="A32" s="16" t="s">
        <v>13</v>
      </c>
    </row>
    <row r="33" spans="2:10" ht="18" customHeight="1">
      <c r="B33" s="18" t="s">
        <v>34</v>
      </c>
      <c r="C33" s="84" t="s">
        <v>35</v>
      </c>
      <c r="D33" s="84"/>
      <c r="E33" s="84"/>
      <c r="F33" s="84"/>
      <c r="G33" s="84"/>
      <c r="H33" s="84"/>
      <c r="I33" s="84"/>
      <c r="J33" s="13"/>
    </row>
    <row r="34" spans="2:10" ht="18" customHeight="1">
      <c r="B34" s="18" t="s">
        <v>33</v>
      </c>
      <c r="C34" s="84" t="s">
        <v>36</v>
      </c>
      <c r="D34" s="84"/>
      <c r="E34" s="84"/>
      <c r="F34" s="84"/>
      <c r="G34" s="84"/>
      <c r="H34" s="84"/>
      <c r="I34" s="84"/>
      <c r="J34" s="13"/>
    </row>
    <row r="35" spans="2:10" ht="18" customHeight="1">
      <c r="B35" s="18" t="s">
        <v>37</v>
      </c>
      <c r="C35" s="84" t="s">
        <v>38</v>
      </c>
      <c r="D35" s="84"/>
      <c r="E35" s="84"/>
      <c r="F35" s="84"/>
      <c r="G35" s="84"/>
      <c r="H35" s="84"/>
      <c r="I35" s="84"/>
      <c r="J35" s="13"/>
    </row>
  </sheetData>
  <mergeCells count="47">
    <mergeCell ref="J19:K19"/>
    <mergeCell ref="J20:K20"/>
    <mergeCell ref="C21:D21"/>
    <mergeCell ref="G21:I21"/>
    <mergeCell ref="J21:K21"/>
    <mergeCell ref="J23:K23"/>
    <mergeCell ref="C20:D20"/>
    <mergeCell ref="G20:I20"/>
    <mergeCell ref="C22:D22"/>
    <mergeCell ref="G22:I22"/>
    <mergeCell ref="J22:K22"/>
    <mergeCell ref="J24:K24"/>
    <mergeCell ref="G13:I13"/>
    <mergeCell ref="G14:I14"/>
    <mergeCell ref="G24:I24"/>
    <mergeCell ref="G15:I15"/>
    <mergeCell ref="J15:K15"/>
    <mergeCell ref="G16:I16"/>
    <mergeCell ref="G19:I19"/>
    <mergeCell ref="G18:I18"/>
    <mergeCell ref="J13:K13"/>
    <mergeCell ref="J14:K14"/>
    <mergeCell ref="G17:I17"/>
    <mergeCell ref="J17:K17"/>
    <mergeCell ref="J18:K18"/>
    <mergeCell ref="J16:K16"/>
    <mergeCell ref="G23:I23"/>
    <mergeCell ref="C35:I35"/>
    <mergeCell ref="C13:D13"/>
    <mergeCell ref="C14:D14"/>
    <mergeCell ref="B29:C29"/>
    <mergeCell ref="B30:C30"/>
    <mergeCell ref="C24:D24"/>
    <mergeCell ref="C33:I33"/>
    <mergeCell ref="C15:D15"/>
    <mergeCell ref="C17:D17"/>
    <mergeCell ref="C16:D16"/>
    <mergeCell ref="C23:D23"/>
    <mergeCell ref="C18:D18"/>
    <mergeCell ref="C19:D19"/>
    <mergeCell ref="C25:D25"/>
    <mergeCell ref="G25:I25"/>
    <mergeCell ref="J25:K25"/>
    <mergeCell ref="C34:I34"/>
    <mergeCell ref="C26:D26"/>
    <mergeCell ref="G26:I26"/>
    <mergeCell ref="J26:K26"/>
  </mergeCells>
  <phoneticPr fontId="2"/>
  <pageMargins left="0.70866141732283472" right="0.70866141732283472" top="0.74803149606299213" bottom="0.74803149606299213" header="0.31496062992125984" footer="0.31496062992125984"/>
  <pageSetup paperSize="9" scale="3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K56"/>
  <sheetViews>
    <sheetView zoomScaleNormal="100" workbookViewId="0"/>
  </sheetViews>
  <sheetFormatPr defaultRowHeight="14.25"/>
  <cols>
    <col min="1" max="2" width="3.625" style="1" customWidth="1"/>
    <col min="3" max="3" width="2.875" style="1" customWidth="1"/>
    <col min="4" max="4" width="3.625" style="1" customWidth="1"/>
    <col min="5" max="5" width="54.125" style="1" customWidth="1"/>
    <col min="6" max="7" width="12.625" style="1" customWidth="1"/>
    <col min="8" max="8" width="14.625" style="1" customWidth="1"/>
    <col min="9" max="9" width="9" style="6"/>
    <col min="10" max="16384" width="9" style="1"/>
  </cols>
  <sheetData>
    <row r="1" spans="1:11" ht="18" customHeight="1">
      <c r="I1" s="15" t="str">
        <f>'PMS(input)'!K1</f>
        <v>JCM_VN_F_PMS_ver01.0</v>
      </c>
    </row>
    <row r="2" spans="1:11" ht="27.75" customHeight="1">
      <c r="A2" s="91" t="s">
        <v>119</v>
      </c>
      <c r="B2" s="91"/>
      <c r="C2" s="91"/>
      <c r="D2" s="91"/>
      <c r="E2" s="91"/>
      <c r="F2" s="91"/>
      <c r="G2" s="91"/>
      <c r="H2" s="91"/>
      <c r="I2" s="91"/>
    </row>
    <row r="3" spans="1:11" ht="18" customHeight="1">
      <c r="A3" s="92" t="s">
        <v>120</v>
      </c>
      <c r="B3" s="93"/>
      <c r="C3" s="93"/>
      <c r="D3" s="93"/>
      <c r="E3" s="93"/>
      <c r="F3" s="93"/>
      <c r="G3" s="93"/>
      <c r="H3" s="93"/>
      <c r="I3" s="93"/>
    </row>
    <row r="4" spans="1:11" ht="11.25" customHeight="1"/>
    <row r="5" spans="1:11" ht="18.75" customHeight="1">
      <c r="A5" s="62" t="s">
        <v>3</v>
      </c>
      <c r="B5" s="32"/>
      <c r="C5" s="32"/>
      <c r="D5" s="32"/>
      <c r="E5" s="31"/>
      <c r="F5" s="33" t="s">
        <v>7</v>
      </c>
      <c r="G5" s="33" t="s">
        <v>1</v>
      </c>
      <c r="H5" s="33" t="s">
        <v>2</v>
      </c>
      <c r="I5" s="34" t="s">
        <v>8</v>
      </c>
    </row>
    <row r="6" spans="1:11" ht="18.75" customHeight="1">
      <c r="A6" s="64"/>
      <c r="B6" s="78" t="s">
        <v>155</v>
      </c>
      <c r="C6" s="35"/>
      <c r="D6" s="35"/>
      <c r="E6" s="35"/>
      <c r="F6" s="36"/>
      <c r="G6" s="37" t="e">
        <f>$G$12-$G$36</f>
        <v>#DIV/0!</v>
      </c>
      <c r="H6" s="36" t="s">
        <v>93</v>
      </c>
      <c r="I6" s="38" t="s">
        <v>59</v>
      </c>
    </row>
    <row r="7" spans="1:11" ht="18.75" customHeight="1">
      <c r="A7" s="62" t="s">
        <v>4</v>
      </c>
      <c r="B7" s="32"/>
      <c r="C7" s="32"/>
      <c r="D7" s="32"/>
      <c r="E7" s="31"/>
      <c r="F7" s="31"/>
      <c r="G7" s="31"/>
      <c r="H7" s="31"/>
      <c r="I7" s="33"/>
      <c r="J7" s="14"/>
      <c r="K7" s="14"/>
    </row>
    <row r="8" spans="1:11" ht="18.75" customHeight="1">
      <c r="A8" s="63"/>
      <c r="B8" s="35" t="s">
        <v>84</v>
      </c>
      <c r="C8" s="35"/>
      <c r="D8" s="35"/>
      <c r="E8" s="35"/>
      <c r="F8" s="39"/>
      <c r="G8" s="40">
        <f>'PMS(input)'!E16</f>
        <v>0</v>
      </c>
      <c r="H8" s="41" t="s">
        <v>54</v>
      </c>
      <c r="I8" s="42" t="s">
        <v>87</v>
      </c>
    </row>
    <row r="9" spans="1:11" ht="18.75" customHeight="1">
      <c r="A9" s="63"/>
      <c r="B9" s="35" t="s">
        <v>85</v>
      </c>
      <c r="C9" s="35"/>
      <c r="D9" s="35"/>
      <c r="E9" s="35"/>
      <c r="F9" s="43"/>
      <c r="G9" s="44">
        <f>'PMS(input)'!E15</f>
        <v>0</v>
      </c>
      <c r="H9" s="41" t="s">
        <v>54</v>
      </c>
      <c r="I9" s="42" t="s">
        <v>88</v>
      </c>
    </row>
    <row r="10" spans="1:11" ht="18.75" customHeight="1">
      <c r="A10" s="64"/>
      <c r="B10" s="35" t="s">
        <v>86</v>
      </c>
      <c r="C10" s="35"/>
      <c r="D10" s="35"/>
      <c r="E10" s="35"/>
      <c r="F10" s="39"/>
      <c r="G10" s="40">
        <f>'PMS(input)'!E21</f>
        <v>0</v>
      </c>
      <c r="H10" s="41" t="s">
        <v>54</v>
      </c>
      <c r="I10" s="42" t="s">
        <v>89</v>
      </c>
    </row>
    <row r="11" spans="1:11" ht="18.75" customHeight="1">
      <c r="A11" s="62" t="s">
        <v>5</v>
      </c>
      <c r="B11" s="31"/>
      <c r="C11" s="32"/>
      <c r="D11" s="33"/>
      <c r="E11" s="33"/>
      <c r="F11" s="33"/>
      <c r="G11" s="31"/>
      <c r="H11" s="31"/>
      <c r="I11" s="33"/>
    </row>
    <row r="12" spans="1:11" ht="18.75" customHeight="1">
      <c r="A12" s="63"/>
      <c r="B12" s="79" t="s">
        <v>156</v>
      </c>
      <c r="C12" s="35"/>
      <c r="D12" s="35"/>
      <c r="E12" s="35"/>
      <c r="F12" s="36"/>
      <c r="G12" s="45" t="e">
        <f>$G$13+$G$24</f>
        <v>#DIV/0!</v>
      </c>
      <c r="H12" s="40" t="s">
        <v>93</v>
      </c>
      <c r="I12" s="38" t="s">
        <v>60</v>
      </c>
    </row>
    <row r="13" spans="1:11" ht="18.75" customHeight="1">
      <c r="A13" s="63"/>
      <c r="B13" s="65"/>
      <c r="C13" s="67" t="s">
        <v>99</v>
      </c>
      <c r="D13" s="46"/>
      <c r="E13" s="46"/>
      <c r="F13" s="47"/>
      <c r="G13" s="48" t="e">
        <f>$G$14*$G$23</f>
        <v>#DIV/0!</v>
      </c>
      <c r="H13" s="40" t="s">
        <v>93</v>
      </c>
      <c r="I13" s="49" t="s">
        <v>51</v>
      </c>
    </row>
    <row r="14" spans="1:11" ht="18.75" customHeight="1">
      <c r="A14" s="63"/>
      <c r="B14" s="65"/>
      <c r="C14" s="68"/>
      <c r="D14" s="80" t="s">
        <v>157</v>
      </c>
      <c r="E14" s="50"/>
      <c r="F14" s="39"/>
      <c r="G14" s="52" t="e">
        <f>$G$15+$G$19</f>
        <v>#DIV/0!</v>
      </c>
      <c r="H14" s="40" t="s">
        <v>92</v>
      </c>
      <c r="I14" s="38" t="s">
        <v>61</v>
      </c>
    </row>
    <row r="15" spans="1:11" ht="18.75" customHeight="1">
      <c r="A15" s="63"/>
      <c r="B15" s="65"/>
      <c r="C15" s="68"/>
      <c r="D15" s="80" t="s">
        <v>158</v>
      </c>
      <c r="E15" s="53"/>
      <c r="F15" s="39"/>
      <c r="G15" s="54" t="e">
        <f>$G$18*$G$16/$G$17</f>
        <v>#DIV/0!</v>
      </c>
      <c r="H15" s="40" t="s">
        <v>92</v>
      </c>
      <c r="I15" s="38" t="s">
        <v>62</v>
      </c>
    </row>
    <row r="16" spans="1:11" ht="18.75" customHeight="1">
      <c r="A16" s="63"/>
      <c r="B16" s="65"/>
      <c r="C16" s="68"/>
      <c r="D16" s="80" t="s">
        <v>159</v>
      </c>
      <c r="E16" s="50"/>
      <c r="F16" s="43"/>
      <c r="G16" s="44">
        <f>'PMS(input)'!E15</f>
        <v>0</v>
      </c>
      <c r="H16" s="41" t="s">
        <v>54</v>
      </c>
      <c r="I16" s="38" t="s">
        <v>52</v>
      </c>
    </row>
    <row r="17" spans="1:9" ht="18.75" customHeight="1">
      <c r="A17" s="63"/>
      <c r="B17" s="65"/>
      <c r="C17" s="68"/>
      <c r="D17" s="80" t="s">
        <v>160</v>
      </c>
      <c r="E17" s="50"/>
      <c r="F17" s="43"/>
      <c r="G17" s="44">
        <f>'PMS(input)'!$E$16</f>
        <v>0</v>
      </c>
      <c r="H17" s="41" t="s">
        <v>54</v>
      </c>
      <c r="I17" s="38" t="s">
        <v>53</v>
      </c>
    </row>
    <row r="18" spans="1:9" ht="18.75" customHeight="1">
      <c r="A18" s="63"/>
      <c r="B18" s="65"/>
      <c r="C18" s="68"/>
      <c r="D18" s="80" t="s">
        <v>161</v>
      </c>
      <c r="E18" s="50"/>
      <c r="F18" s="39"/>
      <c r="G18" s="55">
        <f>'PMS(input)'!$E$7</f>
        <v>0</v>
      </c>
      <c r="H18" s="40" t="s">
        <v>92</v>
      </c>
      <c r="I18" s="38" t="s">
        <v>63</v>
      </c>
    </row>
    <row r="19" spans="1:9" ht="18.75" customHeight="1">
      <c r="A19" s="63"/>
      <c r="B19" s="65"/>
      <c r="C19" s="68"/>
      <c r="D19" s="80" t="s">
        <v>162</v>
      </c>
      <c r="E19" s="50"/>
      <c r="F19" s="39"/>
      <c r="G19" s="55" t="e">
        <f>$G$30/$G$20*$G$21*$G$22</f>
        <v>#DIV/0!</v>
      </c>
      <c r="H19" s="40" t="s">
        <v>92</v>
      </c>
      <c r="I19" s="38" t="s">
        <v>64</v>
      </c>
    </row>
    <row r="20" spans="1:9" ht="18.75" customHeight="1">
      <c r="A20" s="63"/>
      <c r="B20" s="65"/>
      <c r="C20" s="68"/>
      <c r="D20" s="80" t="s">
        <v>163</v>
      </c>
      <c r="E20" s="50"/>
      <c r="F20" s="43"/>
      <c r="G20" s="56">
        <f>'PMS(input)'!$E$17</f>
        <v>0</v>
      </c>
      <c r="H20" s="44" t="s">
        <v>45</v>
      </c>
      <c r="I20" s="38" t="s">
        <v>95</v>
      </c>
    </row>
    <row r="21" spans="1:9" ht="18.75" customHeight="1">
      <c r="A21" s="63"/>
      <c r="B21" s="65"/>
      <c r="C21" s="68"/>
      <c r="D21" s="80" t="s">
        <v>164</v>
      </c>
      <c r="E21" s="50"/>
      <c r="F21" s="43"/>
      <c r="G21" s="56">
        <f>'PMS(input)'!$E$18</f>
        <v>0</v>
      </c>
      <c r="H21" s="44" t="s">
        <v>42</v>
      </c>
      <c r="I21" s="38" t="s">
        <v>46</v>
      </c>
    </row>
    <row r="22" spans="1:9" ht="18.75" customHeight="1">
      <c r="A22" s="63"/>
      <c r="B22" s="65"/>
      <c r="C22" s="68"/>
      <c r="D22" s="80" t="s">
        <v>165</v>
      </c>
      <c r="E22" s="50"/>
      <c r="F22" s="43"/>
      <c r="G22" s="56">
        <f>'PMS(input)'!$E$19</f>
        <v>0</v>
      </c>
      <c r="H22" s="44" t="s">
        <v>41</v>
      </c>
      <c r="I22" s="38" t="s">
        <v>47</v>
      </c>
    </row>
    <row r="23" spans="1:9" ht="18.75" customHeight="1">
      <c r="A23" s="63"/>
      <c r="B23" s="65"/>
      <c r="C23" s="69"/>
      <c r="D23" s="80" t="s">
        <v>166</v>
      </c>
      <c r="E23" s="50"/>
      <c r="F23" s="43"/>
      <c r="G23" s="44">
        <f>'PMS(input)'!E26</f>
        <v>0</v>
      </c>
      <c r="H23" s="44" t="s">
        <v>186</v>
      </c>
      <c r="I23" s="57" t="s">
        <v>81</v>
      </c>
    </row>
    <row r="24" spans="1:9" ht="18.75" customHeight="1">
      <c r="A24" s="63"/>
      <c r="B24" s="65"/>
      <c r="C24" s="67" t="s">
        <v>100</v>
      </c>
      <c r="D24" s="46"/>
      <c r="E24" s="50"/>
      <c r="F24" s="39"/>
      <c r="G24" s="40" t="e">
        <f>$G$25*$G$34/1000</f>
        <v>#DIV/0!</v>
      </c>
      <c r="H24" s="40" t="s">
        <v>93</v>
      </c>
      <c r="I24" s="49" t="s">
        <v>51</v>
      </c>
    </row>
    <row r="25" spans="1:9" ht="18.75" customHeight="1">
      <c r="A25" s="63"/>
      <c r="B25" s="65"/>
      <c r="C25" s="68"/>
      <c r="D25" s="80" t="s">
        <v>167</v>
      </c>
      <c r="E25" s="50"/>
      <c r="F25" s="43"/>
      <c r="G25" s="44" t="e">
        <f>$G$26+$G$31</f>
        <v>#DIV/0!</v>
      </c>
      <c r="H25" s="44" t="s">
        <v>74</v>
      </c>
      <c r="I25" s="38" t="s">
        <v>98</v>
      </c>
    </row>
    <row r="26" spans="1:9" ht="18.75" customHeight="1">
      <c r="A26" s="63"/>
      <c r="B26" s="65"/>
      <c r="C26" s="68"/>
      <c r="D26" s="80" t="s">
        <v>168</v>
      </c>
      <c r="E26" s="50"/>
      <c r="F26" s="43"/>
      <c r="G26" s="44" t="e">
        <f>$G$30/$G$27*($G$28/$G$29)</f>
        <v>#DIV/0!</v>
      </c>
      <c r="H26" s="44" t="s">
        <v>74</v>
      </c>
      <c r="I26" s="38" t="s">
        <v>65</v>
      </c>
    </row>
    <row r="27" spans="1:9" ht="18.75" customHeight="1">
      <c r="A27" s="63"/>
      <c r="B27" s="65"/>
      <c r="C27" s="68"/>
      <c r="D27" s="80" t="s">
        <v>163</v>
      </c>
      <c r="E27" s="50"/>
      <c r="F27" s="43"/>
      <c r="G27" s="56">
        <f>'PMS(input)'!$E$17</f>
        <v>0</v>
      </c>
      <c r="H27" s="44" t="s">
        <v>40</v>
      </c>
      <c r="I27" s="38" t="s">
        <v>96</v>
      </c>
    </row>
    <row r="28" spans="1:9" ht="18.75" customHeight="1">
      <c r="A28" s="63"/>
      <c r="B28" s="65"/>
      <c r="C28" s="68"/>
      <c r="D28" s="80" t="s">
        <v>169</v>
      </c>
      <c r="E28" s="50"/>
      <c r="F28" s="43"/>
      <c r="G28" s="56">
        <f>'PMS(input)'!$E$20</f>
        <v>0</v>
      </c>
      <c r="H28" s="41" t="s">
        <v>76</v>
      </c>
      <c r="I28" s="38" t="s">
        <v>49</v>
      </c>
    </row>
    <row r="29" spans="1:9" ht="18.75" customHeight="1">
      <c r="A29" s="63"/>
      <c r="B29" s="65"/>
      <c r="C29" s="68"/>
      <c r="D29" s="80" t="s">
        <v>170</v>
      </c>
      <c r="E29" s="50"/>
      <c r="F29" s="43"/>
      <c r="G29" s="56">
        <f>'PMS(input)'!$E$21</f>
        <v>0</v>
      </c>
      <c r="H29" s="41" t="s">
        <v>76</v>
      </c>
      <c r="I29" s="38" t="s">
        <v>50</v>
      </c>
    </row>
    <row r="30" spans="1:9" ht="18.75" customHeight="1">
      <c r="A30" s="63"/>
      <c r="B30" s="65"/>
      <c r="C30" s="68"/>
      <c r="D30" s="80" t="s">
        <v>171</v>
      </c>
      <c r="E30" s="50"/>
      <c r="F30" s="43"/>
      <c r="G30" s="58">
        <f>'PMS(input)'!$E$8</f>
        <v>0</v>
      </c>
      <c r="H30" s="44" t="s">
        <v>74</v>
      </c>
      <c r="I30" s="38" t="s">
        <v>66</v>
      </c>
    </row>
    <row r="31" spans="1:9" ht="18.75" customHeight="1">
      <c r="A31" s="63"/>
      <c r="B31" s="65"/>
      <c r="C31" s="68"/>
      <c r="D31" s="80" t="s">
        <v>172</v>
      </c>
      <c r="E31" s="50"/>
      <c r="F31" s="43"/>
      <c r="G31" s="44">
        <f>$G$32*$G$33</f>
        <v>0</v>
      </c>
      <c r="H31" s="44" t="s">
        <v>74</v>
      </c>
      <c r="I31" s="38" t="s">
        <v>77</v>
      </c>
    </row>
    <row r="32" spans="1:9" ht="18.75" customHeight="1">
      <c r="A32" s="63"/>
      <c r="B32" s="65"/>
      <c r="C32" s="68"/>
      <c r="D32" s="80" t="s">
        <v>173</v>
      </c>
      <c r="E32" s="50"/>
      <c r="F32" s="43"/>
      <c r="G32" s="44">
        <f>'PMS(input)'!$E$22</f>
        <v>0</v>
      </c>
      <c r="H32" s="44" t="s">
        <v>42</v>
      </c>
      <c r="I32" s="59" t="s">
        <v>55</v>
      </c>
    </row>
    <row r="33" spans="1:9" ht="18.75" customHeight="1">
      <c r="A33" s="63"/>
      <c r="B33" s="65"/>
      <c r="C33" s="68"/>
      <c r="D33" s="80" t="s">
        <v>174</v>
      </c>
      <c r="E33" s="50"/>
      <c r="F33" s="43"/>
      <c r="G33" s="58">
        <f>'PMS(input)'!$E$10</f>
        <v>0</v>
      </c>
      <c r="H33" s="44" t="s">
        <v>75</v>
      </c>
      <c r="I33" s="59" t="s">
        <v>67</v>
      </c>
    </row>
    <row r="34" spans="1:9" ht="18.75" customHeight="1">
      <c r="A34" s="64"/>
      <c r="B34" s="66"/>
      <c r="C34" s="71"/>
      <c r="D34" s="80" t="s">
        <v>175</v>
      </c>
      <c r="E34" s="50"/>
      <c r="F34" s="47"/>
      <c r="G34" s="40">
        <f>'PMS(input)'!E25</f>
        <v>0</v>
      </c>
      <c r="H34" s="44" t="s">
        <v>185</v>
      </c>
      <c r="I34" s="42" t="s">
        <v>82</v>
      </c>
    </row>
    <row r="35" spans="1:9" ht="18.75" customHeight="1">
      <c r="A35" s="62" t="s">
        <v>6</v>
      </c>
      <c r="B35" s="32"/>
      <c r="C35" s="32"/>
      <c r="D35" s="32"/>
      <c r="E35" s="31"/>
      <c r="F35" s="33"/>
      <c r="G35" s="31"/>
      <c r="H35" s="31"/>
      <c r="I35" s="33"/>
    </row>
    <row r="36" spans="1:9" ht="18.75" customHeight="1">
      <c r="A36" s="63"/>
      <c r="B36" s="81" t="s">
        <v>176</v>
      </c>
      <c r="C36" s="60"/>
      <c r="D36" s="60"/>
      <c r="E36" s="60"/>
      <c r="F36" s="59"/>
      <c r="G36" s="55">
        <f>$G$37+$G$40</f>
        <v>0</v>
      </c>
      <c r="H36" s="40" t="s">
        <v>73</v>
      </c>
      <c r="I36" s="59" t="s">
        <v>68</v>
      </c>
    </row>
    <row r="37" spans="1:9" ht="18.75" customHeight="1">
      <c r="A37" s="63"/>
      <c r="B37" s="65"/>
      <c r="C37" s="67" t="s">
        <v>56</v>
      </c>
      <c r="D37" s="50"/>
      <c r="E37" s="50"/>
      <c r="F37" s="47"/>
      <c r="G37" s="40">
        <f>$G$38*$G$39</f>
        <v>0</v>
      </c>
      <c r="H37" s="40" t="s">
        <v>73</v>
      </c>
      <c r="I37" s="59" t="s">
        <v>71</v>
      </c>
    </row>
    <row r="38" spans="1:9" ht="18.75" customHeight="1">
      <c r="A38" s="63"/>
      <c r="B38" s="65"/>
      <c r="C38" s="68"/>
      <c r="D38" s="80" t="s">
        <v>161</v>
      </c>
      <c r="E38" s="50"/>
      <c r="F38" s="39"/>
      <c r="G38" s="55">
        <f>'PMS(input)'!$E$7</f>
        <v>0</v>
      </c>
      <c r="H38" s="40" t="s">
        <v>92</v>
      </c>
      <c r="I38" s="59" t="s">
        <v>63</v>
      </c>
    </row>
    <row r="39" spans="1:9" ht="18.75" customHeight="1">
      <c r="A39" s="63"/>
      <c r="B39" s="65"/>
      <c r="C39" s="69"/>
      <c r="D39" s="80" t="s">
        <v>166</v>
      </c>
      <c r="E39" s="50"/>
      <c r="F39" s="43"/>
      <c r="G39" s="44">
        <f>'PMS(input)'!E26</f>
        <v>0</v>
      </c>
      <c r="H39" s="44" t="s">
        <v>184</v>
      </c>
      <c r="I39" s="42" t="s">
        <v>81</v>
      </c>
    </row>
    <row r="40" spans="1:9" ht="18.75" customHeight="1">
      <c r="A40" s="63"/>
      <c r="B40" s="65"/>
      <c r="C40" s="67" t="s">
        <v>57</v>
      </c>
      <c r="D40" s="82"/>
      <c r="E40" s="50"/>
      <c r="F40" s="39"/>
      <c r="G40" s="55">
        <f>G41*$G$48/1000</f>
        <v>0</v>
      </c>
      <c r="H40" s="40" t="s">
        <v>73</v>
      </c>
      <c r="I40" s="61" t="s">
        <v>51</v>
      </c>
    </row>
    <row r="41" spans="1:9" ht="18.75" customHeight="1">
      <c r="A41" s="63"/>
      <c r="B41" s="65"/>
      <c r="C41" s="70"/>
      <c r="D41" s="80" t="s">
        <v>177</v>
      </c>
      <c r="E41" s="51"/>
      <c r="F41" s="39"/>
      <c r="G41" s="55">
        <f>G42+G45</f>
        <v>0</v>
      </c>
      <c r="H41" s="44" t="s">
        <v>74</v>
      </c>
      <c r="I41" s="38" t="s">
        <v>72</v>
      </c>
    </row>
    <row r="42" spans="1:9" ht="18.75" customHeight="1">
      <c r="A42" s="63"/>
      <c r="B42" s="65"/>
      <c r="C42" s="68"/>
      <c r="D42" s="80" t="s">
        <v>178</v>
      </c>
      <c r="E42" s="51"/>
      <c r="F42" s="43"/>
      <c r="G42" s="58">
        <f>'PMS(input)'!$E$8+(G43*G44)</f>
        <v>0</v>
      </c>
      <c r="H42" s="44" t="s">
        <v>74</v>
      </c>
      <c r="I42" s="38" t="s">
        <v>66</v>
      </c>
    </row>
    <row r="43" spans="1:9" ht="18.75" customHeight="1">
      <c r="A43" s="63"/>
      <c r="B43" s="65"/>
      <c r="C43" s="70"/>
      <c r="D43" s="80" t="s">
        <v>179</v>
      </c>
      <c r="E43" s="51"/>
      <c r="F43" s="47"/>
      <c r="G43" s="40">
        <f>'PMS(input)'!$E$23</f>
        <v>0</v>
      </c>
      <c r="H43" s="40" t="s">
        <v>42</v>
      </c>
      <c r="I43" s="59" t="s">
        <v>48</v>
      </c>
    </row>
    <row r="44" spans="1:9" ht="18.75" customHeight="1">
      <c r="A44" s="63"/>
      <c r="B44" s="65"/>
      <c r="C44" s="68"/>
      <c r="D44" s="80" t="s">
        <v>180</v>
      </c>
      <c r="E44" s="51"/>
      <c r="F44" s="43"/>
      <c r="G44" s="58">
        <f>'PMS(input)'!$E$9</f>
        <v>0</v>
      </c>
      <c r="H44" s="44" t="s">
        <v>75</v>
      </c>
      <c r="I44" s="38" t="s">
        <v>69</v>
      </c>
    </row>
    <row r="45" spans="1:9" ht="18.75" customHeight="1">
      <c r="A45" s="63"/>
      <c r="B45" s="65"/>
      <c r="C45" s="68"/>
      <c r="D45" s="80" t="s">
        <v>181</v>
      </c>
      <c r="E45" s="51"/>
      <c r="F45" s="43"/>
      <c r="G45" s="44">
        <f>$G$46*$G$47</f>
        <v>0</v>
      </c>
      <c r="H45" s="44" t="s">
        <v>74</v>
      </c>
      <c r="I45" s="38" t="s">
        <v>70</v>
      </c>
    </row>
    <row r="46" spans="1:9" ht="18.75" customHeight="1">
      <c r="A46" s="63"/>
      <c r="B46" s="65"/>
      <c r="C46" s="68"/>
      <c r="D46" s="80" t="s">
        <v>182</v>
      </c>
      <c r="E46" s="51"/>
      <c r="F46" s="43"/>
      <c r="G46" s="44">
        <f>'PMS(input)'!$E$24</f>
        <v>0</v>
      </c>
      <c r="H46" s="44" t="s">
        <v>42</v>
      </c>
      <c r="I46" s="38" t="s">
        <v>83</v>
      </c>
    </row>
    <row r="47" spans="1:9" ht="18.75" customHeight="1">
      <c r="A47" s="63"/>
      <c r="B47" s="65"/>
      <c r="C47" s="68"/>
      <c r="D47" s="80" t="s">
        <v>174</v>
      </c>
      <c r="E47" s="51"/>
      <c r="F47" s="43"/>
      <c r="G47" s="58">
        <f>'PMS(input)'!$E$10</f>
        <v>0</v>
      </c>
      <c r="H47" s="44" t="s">
        <v>75</v>
      </c>
      <c r="I47" s="59" t="s">
        <v>67</v>
      </c>
    </row>
    <row r="48" spans="1:9" ht="18.75" customHeight="1">
      <c r="A48" s="64"/>
      <c r="B48" s="66"/>
      <c r="C48" s="71"/>
      <c r="D48" s="80" t="s">
        <v>175</v>
      </c>
      <c r="E48" s="51"/>
      <c r="F48" s="47"/>
      <c r="G48" s="40">
        <f>'PMS(input)'!E25</f>
        <v>0</v>
      </c>
      <c r="H48" s="44" t="s">
        <v>183</v>
      </c>
      <c r="I48" s="42" t="s">
        <v>82</v>
      </c>
    </row>
    <row r="49" spans="1:9">
      <c r="A49" s="2"/>
      <c r="B49" s="2"/>
      <c r="C49" s="8"/>
      <c r="D49" s="2"/>
      <c r="E49" s="8"/>
      <c r="F49" s="10"/>
      <c r="G49" s="9"/>
      <c r="H49" s="9"/>
      <c r="I49" s="7"/>
    </row>
    <row r="50" spans="1:9" ht="21.75" customHeight="1">
      <c r="E50" s="2" t="s">
        <v>9</v>
      </c>
      <c r="F50" s="4"/>
    </row>
    <row r="51" spans="1:9" ht="21.75" customHeight="1">
      <c r="E51" s="72" t="s">
        <v>78</v>
      </c>
      <c r="F51" s="73">
        <v>0.92</v>
      </c>
      <c r="G51" s="74" t="s">
        <v>58</v>
      </c>
      <c r="H51" s="2"/>
    </row>
    <row r="52" spans="1:9" ht="21.75" customHeight="1">
      <c r="E52" s="72" t="s">
        <v>80</v>
      </c>
      <c r="F52" s="75">
        <v>0.9</v>
      </c>
      <c r="G52" s="74" t="s">
        <v>58</v>
      </c>
      <c r="H52" s="2"/>
    </row>
    <row r="53" spans="1:9" ht="21.75" customHeight="1">
      <c r="E53" s="72" t="s">
        <v>79</v>
      </c>
      <c r="F53" s="73">
        <v>0.85</v>
      </c>
      <c r="G53" s="74" t="s">
        <v>58</v>
      </c>
      <c r="H53" s="2"/>
    </row>
    <row r="54" spans="1:9" ht="21.75" customHeight="1">
      <c r="E54" s="72" t="s">
        <v>101</v>
      </c>
      <c r="F54" s="73">
        <v>5.71</v>
      </c>
      <c r="G54" s="74" t="s">
        <v>58</v>
      </c>
      <c r="H54" s="2"/>
    </row>
    <row r="55" spans="1:9" ht="21.75" customHeight="1">
      <c r="E55" s="72" t="s">
        <v>102</v>
      </c>
      <c r="F55" s="73">
        <v>5.75</v>
      </c>
      <c r="G55" s="74" t="s">
        <v>58</v>
      </c>
      <c r="H55" s="2"/>
    </row>
    <row r="56" spans="1:9" ht="21.75" customHeight="1">
      <c r="E56" s="72" t="s">
        <v>0</v>
      </c>
      <c r="F56" s="73">
        <v>5.91</v>
      </c>
      <c r="G56" s="74" t="s">
        <v>58</v>
      </c>
      <c r="H56" s="2"/>
    </row>
  </sheetData>
  <mergeCells count="2">
    <mergeCell ref="A2:I2"/>
    <mergeCell ref="A3:I3"/>
  </mergeCells>
  <phoneticPr fontId="2"/>
  <dataValidations count="1">
    <dataValidation type="list" allowBlank="1" showInputMessage="1" showErrorMessage="1" sqref="F13">
      <formula1>植物種別1</formula1>
    </dataValidation>
  </dataValidations>
  <pageMargins left="0.70866141732283472" right="0.70866141732283472" top="0.62" bottom="0.74803149606299213" header="0.31496062992125984" footer="0.31496062992125984"/>
  <pageSetup paperSize="9"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PMS(input)</vt:lpstr>
      <vt:lpstr>PMS(calc_process)</vt:lpstr>
      <vt:lpstr>'PMS(calc_process)'!Print_Area</vt:lpstr>
      <vt:lpstr>'PMS(input)'!Print_Area</vt:lpstr>
    </vt:vector>
  </TitlesOfParts>
  <Company>三菱UFJリサーチ＆コンサルティング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Japan</cp:lastModifiedBy>
  <cp:lastPrinted>2014-12-04T10:02:07Z</cp:lastPrinted>
  <dcterms:created xsi:type="dcterms:W3CDTF">2012-01-13T02:28:29Z</dcterms:created>
  <dcterms:modified xsi:type="dcterms:W3CDTF">2014-12-04T10:03:04Z</dcterms:modified>
</cp:coreProperties>
</file>