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0" windowWidth="24240" windowHeight="12315" tabRatio="661"/>
  </bookViews>
  <sheets>
    <sheet name="MPS(input)" sheetId="1" r:id="rId1"/>
    <sheet name="MPS(input_separate)" sheetId="6" r:id="rId2"/>
    <sheet name="MPS(calc_process)" sheetId="2" r:id="rId3"/>
    <sheet name="MSS" sheetId="7" r:id="rId4"/>
    <sheet name="MRS(input)" sheetId="8" r:id="rId5"/>
    <sheet name="MRS(input_separate)" sheetId="9" r:id="rId6"/>
    <sheet name="MRS(calc_process)" sheetId="10" r:id="rId7"/>
  </sheets>
  <definedNames>
    <definedName name="_xlnm.Print_Area" localSheetId="2">'MPS(calc_process)'!$A$1:$I$29</definedName>
    <definedName name="_xlnm.Print_Area" localSheetId="0">'MPS(input)'!$A$1:$K$24</definedName>
    <definedName name="_xlnm.Print_Area" localSheetId="6">'MRS(calc_process)'!$A$1:$I$29</definedName>
    <definedName name="_xlnm.Print_Area" localSheetId="4">'MRS(input)'!$A$1:$L$24</definedName>
    <definedName name="Z_B2660EC6_48E8_44CA_972A_E2556BB968F0_.wvu.PrintArea" localSheetId="2" hidden="1">'MPS(calc_process)'!$A$3:$I$29</definedName>
    <definedName name="Z_B2660EC6_48E8_44CA_972A_E2556BB968F0_.wvu.PrintArea" localSheetId="0" hidden="1">'MPS(input)'!$A$3:$K$24</definedName>
    <definedName name="Z_B2660EC6_48E8_44CA_972A_E2556BB968F0_.wvu.PrintArea" localSheetId="6" hidden="1">'MRS(calc_process)'!$A$3:$I$29</definedName>
    <definedName name="Z_B2660EC6_48E8_44CA_972A_E2556BB968F0_.wvu.PrintArea" localSheetId="4" hidden="1">'MRS(input)'!$A$3:$L$24</definedName>
    <definedName name="Z_D0CDC236_ABDA_4432_BA8D_8D1597712156_.wvu.PrintArea" localSheetId="2" hidden="1">'MPS(calc_process)'!$A$3:$I$29</definedName>
    <definedName name="Z_D0CDC236_ABDA_4432_BA8D_8D1597712156_.wvu.PrintArea" localSheetId="0" hidden="1">'MPS(input)'!$A$3:$K$24</definedName>
    <definedName name="Z_D0CDC236_ABDA_4432_BA8D_8D1597712156_.wvu.PrintArea" localSheetId="6" hidden="1">'MRS(calc_process)'!$A$3:$I$29</definedName>
    <definedName name="Z_D0CDC236_ABDA_4432_BA8D_8D1597712156_.wvu.PrintArea" localSheetId="4" hidden="1">'MRS(input)'!$A$3:$L$24</definedName>
    <definedName name="Z_D273F3A6_8152_4679_92B0_E1E5F788BD2C_.wvu.PrintArea" localSheetId="2" hidden="1">'MPS(calc_process)'!$A$3:$I$29</definedName>
    <definedName name="Z_D273F3A6_8152_4679_92B0_E1E5F788BD2C_.wvu.PrintArea" localSheetId="0" hidden="1">'MPS(input)'!$A$3:$K$24</definedName>
    <definedName name="Z_D273F3A6_8152_4679_92B0_E1E5F788BD2C_.wvu.PrintArea" localSheetId="6" hidden="1">'MRS(calc_process)'!$A$3:$I$29</definedName>
    <definedName name="Z_D273F3A6_8152_4679_92B0_E1E5F788BD2C_.wvu.PrintArea" localSheetId="4" hidden="1">'MRS(input)'!$A$3:$L$24</definedName>
  </definedNames>
  <calcPr calcId="145621"/>
</workbook>
</file>

<file path=xl/calcChain.xml><?xml version="1.0" encoding="utf-8"?>
<calcChain xmlns="http://schemas.openxmlformats.org/spreadsheetml/2006/main">
  <c r="K15" i="8" l="1"/>
  <c r="K14" i="8"/>
  <c r="G9" i="10" l="1"/>
  <c r="F46" i="9" l="1"/>
  <c r="F45" i="9"/>
  <c r="F44" i="9"/>
  <c r="F43" i="9"/>
  <c r="F42" i="9"/>
  <c r="F41" i="9"/>
  <c r="F40" i="9"/>
  <c r="F39" i="9"/>
  <c r="F38" i="9"/>
  <c r="F37" i="9"/>
  <c r="F36" i="9"/>
  <c r="F35" i="9"/>
  <c r="F34" i="9"/>
  <c r="F33" i="9"/>
  <c r="F32" i="9"/>
  <c r="F31" i="9"/>
  <c r="F30" i="9"/>
  <c r="F29" i="9"/>
  <c r="F28" i="9"/>
  <c r="F27" i="9"/>
  <c r="F26" i="9"/>
  <c r="F25" i="9"/>
  <c r="F24" i="9"/>
  <c r="F23" i="9"/>
  <c r="F22" i="9"/>
  <c r="F21" i="9"/>
  <c r="F20" i="9"/>
  <c r="F19" i="9"/>
  <c r="F18" i="9"/>
  <c r="F17" i="9"/>
  <c r="F16" i="9"/>
  <c r="F15" i="9"/>
  <c r="F14" i="9"/>
  <c r="F13" i="9"/>
  <c r="F12" i="9"/>
  <c r="F11" i="9"/>
  <c r="F10" i="9"/>
  <c r="F9" i="9"/>
  <c r="F8" i="9"/>
  <c r="F7" i="9"/>
  <c r="E46" i="9"/>
  <c r="E45" i="9"/>
  <c r="E44" i="9"/>
  <c r="E43" i="9"/>
  <c r="E42" i="9"/>
  <c r="E41" i="9"/>
  <c r="E40" i="9"/>
  <c r="E39" i="9"/>
  <c r="E38" i="9"/>
  <c r="E37" i="9"/>
  <c r="E36" i="9"/>
  <c r="E35" i="9"/>
  <c r="E34" i="9"/>
  <c r="E33" i="9"/>
  <c r="E32" i="9"/>
  <c r="E31" i="9"/>
  <c r="E30" i="9"/>
  <c r="E29" i="9"/>
  <c r="E28" i="9"/>
  <c r="E27" i="9"/>
  <c r="E26" i="9"/>
  <c r="E25" i="9"/>
  <c r="E24" i="9"/>
  <c r="E23" i="9"/>
  <c r="E22" i="9"/>
  <c r="E21" i="9"/>
  <c r="E20" i="9"/>
  <c r="E19" i="9"/>
  <c r="E18" i="9"/>
  <c r="E17" i="9"/>
  <c r="E16" i="9"/>
  <c r="E15" i="9"/>
  <c r="E14" i="9"/>
  <c r="E13" i="9"/>
  <c r="E12" i="9"/>
  <c r="E11" i="9"/>
  <c r="E10" i="9"/>
  <c r="E9" i="9"/>
  <c r="E8" i="9"/>
  <c r="E7" i="9"/>
  <c r="J15" i="8" l="1"/>
  <c r="I15" i="8"/>
  <c r="H15" i="8"/>
  <c r="J14" i="8"/>
  <c r="I14" i="8"/>
  <c r="H14" i="8"/>
  <c r="J13" i="8"/>
  <c r="I13" i="8"/>
  <c r="H13" i="8"/>
  <c r="F13" i="8"/>
  <c r="I2" i="10" l="1"/>
  <c r="I1" i="10"/>
  <c r="I2" i="9"/>
  <c r="I1" i="9"/>
  <c r="L2" i="8"/>
  <c r="L1" i="8"/>
  <c r="D46" i="9"/>
  <c r="G46" i="9" s="1"/>
  <c r="D45" i="9"/>
  <c r="G45" i="9" s="1"/>
  <c r="D44" i="9"/>
  <c r="G44" i="9" s="1"/>
  <c r="D43" i="9"/>
  <c r="G43" i="9" s="1"/>
  <c r="D42" i="9"/>
  <c r="G42" i="9" s="1"/>
  <c r="D41" i="9"/>
  <c r="G41" i="9" s="1"/>
  <c r="D40" i="9"/>
  <c r="G40" i="9" s="1"/>
  <c r="D39" i="9"/>
  <c r="G39" i="9" s="1"/>
  <c r="D38" i="9"/>
  <c r="G38" i="9" s="1"/>
  <c r="D37" i="9"/>
  <c r="G37" i="9" s="1"/>
  <c r="D36" i="9"/>
  <c r="G36" i="9" s="1"/>
  <c r="D35" i="9"/>
  <c r="G35" i="9" s="1"/>
  <c r="D34" i="9"/>
  <c r="G34" i="9" s="1"/>
  <c r="D33" i="9"/>
  <c r="G33" i="9" s="1"/>
  <c r="D32" i="9"/>
  <c r="G32" i="9" s="1"/>
  <c r="D31" i="9"/>
  <c r="G31" i="9" s="1"/>
  <c r="D30" i="9"/>
  <c r="G30" i="9" s="1"/>
  <c r="D29" i="9"/>
  <c r="G29" i="9" s="1"/>
  <c r="D28" i="9"/>
  <c r="G28" i="9" s="1"/>
  <c r="D27" i="9"/>
  <c r="G27" i="9" s="1"/>
  <c r="D26" i="9"/>
  <c r="G26" i="9" s="1"/>
  <c r="D25" i="9"/>
  <c r="G25" i="9" s="1"/>
  <c r="D24" i="9"/>
  <c r="G24" i="9" s="1"/>
  <c r="D23" i="9"/>
  <c r="G23" i="9" s="1"/>
  <c r="D22" i="9"/>
  <c r="G22" i="9" s="1"/>
  <c r="D21" i="9"/>
  <c r="G21" i="9" s="1"/>
  <c r="D20" i="9"/>
  <c r="G20" i="9" s="1"/>
  <c r="D19" i="9"/>
  <c r="G19" i="9" s="1"/>
  <c r="D18" i="9"/>
  <c r="G18" i="9" s="1"/>
  <c r="D17" i="9"/>
  <c r="G17" i="9" s="1"/>
  <c r="D16" i="9"/>
  <c r="G16" i="9" s="1"/>
  <c r="D15" i="9"/>
  <c r="G15" i="9" s="1"/>
  <c r="D14" i="9"/>
  <c r="G14" i="9" s="1"/>
  <c r="D13" i="9"/>
  <c r="G13" i="9" s="1"/>
  <c r="D12" i="9"/>
  <c r="H12" i="9" s="1"/>
  <c r="G11" i="9"/>
  <c r="D11" i="9"/>
  <c r="H11" i="9" s="1"/>
  <c r="D10" i="9"/>
  <c r="H10" i="9" s="1"/>
  <c r="D9" i="9"/>
  <c r="H9" i="9" s="1"/>
  <c r="D8" i="9"/>
  <c r="H8" i="9" s="1"/>
  <c r="G7" i="9"/>
  <c r="D7" i="9"/>
  <c r="H7" i="9" s="1"/>
  <c r="C2" i="7"/>
  <c r="C1" i="7"/>
  <c r="G8" i="9" l="1"/>
  <c r="G47" i="9" s="1"/>
  <c r="G8" i="10" s="1"/>
  <c r="G10" i="9"/>
  <c r="G12" i="9"/>
  <c r="I12" i="9" s="1"/>
  <c r="G9" i="9"/>
  <c r="I9" i="9" s="1"/>
  <c r="I11" i="9"/>
  <c r="I10" i="9"/>
  <c r="H13" i="9"/>
  <c r="H14" i="9"/>
  <c r="I14" i="9" s="1"/>
  <c r="H15" i="9"/>
  <c r="I15" i="9" s="1"/>
  <c r="H16" i="9"/>
  <c r="I16" i="9" s="1"/>
  <c r="H17" i="9"/>
  <c r="I17" i="9" s="1"/>
  <c r="H18" i="9"/>
  <c r="I18" i="9" s="1"/>
  <c r="H19" i="9"/>
  <c r="I19" i="9" s="1"/>
  <c r="H20" i="9"/>
  <c r="I20" i="9" s="1"/>
  <c r="H21" i="9"/>
  <c r="I21" i="9" s="1"/>
  <c r="H22" i="9"/>
  <c r="I22" i="9" s="1"/>
  <c r="H23" i="9"/>
  <c r="I23" i="9" s="1"/>
  <c r="H24" i="9"/>
  <c r="I24" i="9" s="1"/>
  <c r="H25" i="9"/>
  <c r="I25" i="9" s="1"/>
  <c r="H26" i="9"/>
  <c r="I26" i="9" s="1"/>
  <c r="H27" i="9"/>
  <c r="I27" i="9" s="1"/>
  <c r="H28" i="9"/>
  <c r="I28" i="9" s="1"/>
  <c r="H29" i="9"/>
  <c r="I29" i="9" s="1"/>
  <c r="H30" i="9"/>
  <c r="I30" i="9" s="1"/>
  <c r="H31" i="9"/>
  <c r="I31" i="9" s="1"/>
  <c r="H32" i="9"/>
  <c r="I32" i="9" s="1"/>
  <c r="H33" i="9"/>
  <c r="I33" i="9" s="1"/>
  <c r="H34" i="9"/>
  <c r="I34" i="9" s="1"/>
  <c r="H35" i="9"/>
  <c r="I35" i="9" s="1"/>
  <c r="H36" i="9"/>
  <c r="I36" i="9" s="1"/>
  <c r="H37" i="9"/>
  <c r="I37" i="9" s="1"/>
  <c r="H38" i="9"/>
  <c r="I38" i="9" s="1"/>
  <c r="H39" i="9"/>
  <c r="I39" i="9" s="1"/>
  <c r="H40" i="9"/>
  <c r="I40" i="9" s="1"/>
  <c r="H41" i="9"/>
  <c r="I41" i="9" s="1"/>
  <c r="H42" i="9"/>
  <c r="I42" i="9" s="1"/>
  <c r="H43" i="9"/>
  <c r="I43" i="9" s="1"/>
  <c r="H44" i="9"/>
  <c r="I44" i="9" s="1"/>
  <c r="H45" i="9"/>
  <c r="I45" i="9" s="1"/>
  <c r="H46" i="9"/>
  <c r="I46" i="9" s="1"/>
  <c r="I7" i="9"/>
  <c r="I1" i="2"/>
  <c r="I1" i="6"/>
  <c r="I8" i="9" l="1"/>
  <c r="H47" i="9"/>
  <c r="G12" i="10" s="1"/>
  <c r="G11" i="10" s="1"/>
  <c r="G6" i="10" s="1"/>
  <c r="D19" i="8" s="1"/>
  <c r="I13" i="9"/>
  <c r="I47" i="9" l="1"/>
  <c r="D26" i="6"/>
  <c r="H26" i="6" s="1"/>
  <c r="D25" i="6"/>
  <c r="H25" i="6" s="1"/>
  <c r="D24" i="6"/>
  <c r="H24" i="6" s="1"/>
  <c r="D23" i="6"/>
  <c r="H23" i="6" s="1"/>
  <c r="D22" i="6"/>
  <c r="H22" i="6" s="1"/>
  <c r="D21" i="6"/>
  <c r="H21" i="6" s="1"/>
  <c r="D20" i="6"/>
  <c r="H20" i="6" s="1"/>
  <c r="D19" i="6"/>
  <c r="H19" i="6" s="1"/>
  <c r="D18" i="6"/>
  <c r="H18" i="6" s="1"/>
  <c r="D17" i="6"/>
  <c r="H17" i="6" s="1"/>
  <c r="D16" i="6"/>
  <c r="H16" i="6" s="1"/>
  <c r="D15" i="6"/>
  <c r="H15" i="6" s="1"/>
  <c r="D14" i="6"/>
  <c r="H14" i="6" s="1"/>
  <c r="D13" i="6"/>
  <c r="H13" i="6" s="1"/>
  <c r="D12" i="6"/>
  <c r="H12" i="6" s="1"/>
  <c r="D11" i="6"/>
  <c r="H11" i="6" s="1"/>
  <c r="D10" i="6"/>
  <c r="D9" i="6"/>
  <c r="H9" i="6" s="1"/>
  <c r="D8" i="6"/>
  <c r="D7" i="6"/>
  <c r="H7" i="6" s="1"/>
  <c r="G22" i="6" l="1"/>
  <c r="I22" i="6" s="1"/>
  <c r="G26" i="6"/>
  <c r="I26" i="6" s="1"/>
  <c r="G18" i="6"/>
  <c r="I18" i="6" s="1"/>
  <c r="G14" i="6"/>
  <c r="I14" i="6" s="1"/>
  <c r="H8" i="6"/>
  <c r="G8" i="6"/>
  <c r="H10" i="6"/>
  <c r="G10" i="6"/>
  <c r="G24" i="6"/>
  <c r="I24" i="6" s="1"/>
  <c r="G20" i="6"/>
  <c r="I20" i="6" s="1"/>
  <c r="G16" i="6"/>
  <c r="I16" i="6" s="1"/>
  <c r="G12" i="6"/>
  <c r="I12" i="6" s="1"/>
  <c r="G7" i="6"/>
  <c r="G25" i="6"/>
  <c r="I25" i="6" s="1"/>
  <c r="G23" i="6"/>
  <c r="I23" i="6" s="1"/>
  <c r="G21" i="6"/>
  <c r="I21" i="6" s="1"/>
  <c r="G19" i="6"/>
  <c r="I19" i="6" s="1"/>
  <c r="G17" i="6"/>
  <c r="I17" i="6" s="1"/>
  <c r="G15" i="6"/>
  <c r="I15" i="6" s="1"/>
  <c r="G13" i="6"/>
  <c r="I13" i="6" s="1"/>
  <c r="G11" i="6"/>
  <c r="I11" i="6" s="1"/>
  <c r="G9" i="6"/>
  <c r="I9" i="6" s="1"/>
  <c r="D28" i="6"/>
  <c r="D29" i="6"/>
  <c r="D30" i="6"/>
  <c r="D31" i="6"/>
  <c r="D32" i="6"/>
  <c r="D33" i="6"/>
  <c r="D34" i="6"/>
  <c r="D35" i="6"/>
  <c r="D36" i="6"/>
  <c r="D37" i="6"/>
  <c r="D38" i="6"/>
  <c r="D39" i="6"/>
  <c r="D40" i="6"/>
  <c r="D41" i="6"/>
  <c r="D42" i="6"/>
  <c r="D43" i="6"/>
  <c r="D44" i="6"/>
  <c r="D45" i="6"/>
  <c r="D46" i="6"/>
  <c r="H46" i="6" l="1"/>
  <c r="G46" i="6"/>
  <c r="H44" i="6"/>
  <c r="G44" i="6"/>
  <c r="H42" i="6"/>
  <c r="G42" i="6"/>
  <c r="H40" i="6"/>
  <c r="G40" i="6"/>
  <c r="H38" i="6"/>
  <c r="G38" i="6"/>
  <c r="H36" i="6"/>
  <c r="G36" i="6"/>
  <c r="H34" i="6"/>
  <c r="G34" i="6"/>
  <c r="H32" i="6"/>
  <c r="G32" i="6"/>
  <c r="H30" i="6"/>
  <c r="G30" i="6"/>
  <c r="H28" i="6"/>
  <c r="G28" i="6"/>
  <c r="I7" i="6"/>
  <c r="H45" i="6"/>
  <c r="G45" i="6"/>
  <c r="H43" i="6"/>
  <c r="G43" i="6"/>
  <c r="H41" i="6"/>
  <c r="G41" i="6"/>
  <c r="H39" i="6"/>
  <c r="G39" i="6"/>
  <c r="H37" i="6"/>
  <c r="G37" i="6"/>
  <c r="H35" i="6"/>
  <c r="G35" i="6"/>
  <c r="H33" i="6"/>
  <c r="G33" i="6"/>
  <c r="H31" i="6"/>
  <c r="G31" i="6"/>
  <c r="H29" i="6"/>
  <c r="G29" i="6"/>
  <c r="I10" i="6"/>
  <c r="I8" i="6"/>
  <c r="D27" i="6"/>
  <c r="H27" i="6" l="1"/>
  <c r="H47" i="6" s="1"/>
  <c r="G27" i="6"/>
  <c r="G47" i="6" s="1"/>
  <c r="I2" i="6"/>
  <c r="I2" i="2" l="1"/>
  <c r="I31" i="6" l="1"/>
  <c r="I44" i="6" l="1"/>
  <c r="I45" i="6"/>
  <c r="I33" i="6"/>
  <c r="I39" i="6"/>
  <c r="G12" i="2"/>
  <c r="G11" i="2" s="1"/>
  <c r="I43" i="6"/>
  <c r="I42" i="6"/>
  <c r="I35" i="6"/>
  <c r="I37" i="6"/>
  <c r="I40" i="6"/>
  <c r="I29" i="6"/>
  <c r="I41" i="6"/>
  <c r="I28" i="6"/>
  <c r="I34" i="6"/>
  <c r="I32" i="6"/>
  <c r="I38" i="6"/>
  <c r="I36" i="6"/>
  <c r="I46" i="6"/>
  <c r="I27" i="6"/>
  <c r="G9" i="2"/>
  <c r="G8" i="2" s="1"/>
  <c r="I30" i="6"/>
  <c r="I47" i="6" l="1"/>
  <c r="G6" i="2"/>
  <c r="B19" i="1" s="1"/>
</calcChain>
</file>

<file path=xl/sharedStrings.xml><?xml version="1.0" encoding="utf-8"?>
<sst xmlns="http://schemas.openxmlformats.org/spreadsheetml/2006/main" count="327" uniqueCount="151">
  <si>
    <t>(1)</t>
  </si>
  <si>
    <t>MWh/p</t>
    <phoneticPr fontId="4"/>
  </si>
  <si>
    <t>Units</t>
    <phoneticPr fontId="4"/>
  </si>
  <si>
    <t>[Monitoring option]</t>
    <phoneticPr fontId="4"/>
  </si>
  <si>
    <t>Option A</t>
    <phoneticPr fontId="4"/>
  </si>
  <si>
    <t>Based on public data which is measured by entities other than the project participants (Data used: publicly recognized data such as statistical data and specifications)</t>
    <phoneticPr fontId="4"/>
  </si>
  <si>
    <t>Option B</t>
    <phoneticPr fontId="4"/>
  </si>
  <si>
    <t>Option C</t>
    <phoneticPr fontId="4"/>
  </si>
  <si>
    <t>1. Calculations for emission reductions</t>
    <phoneticPr fontId="4"/>
  </si>
  <si>
    <t>Fuel type</t>
    <phoneticPr fontId="4"/>
  </si>
  <si>
    <t>Value</t>
    <phoneticPr fontId="4"/>
  </si>
  <si>
    <t>Units</t>
    <phoneticPr fontId="4"/>
  </si>
  <si>
    <t>Parameter</t>
  </si>
  <si>
    <t>[List of Default Values]</t>
    <phoneticPr fontId="4"/>
  </si>
  <si>
    <t>Based on the amount of transaction which is measured directly using measuring equipment (Data used: commercial evidence such as invoices)</t>
  </si>
  <si>
    <t>Based on the actual measurement using measuring equipment (Data used: measured values)</t>
  </si>
  <si>
    <t>Option C</t>
    <phoneticPr fontId="4"/>
  </si>
  <si>
    <t>Monitored data</t>
    <phoneticPr fontId="4"/>
  </si>
  <si>
    <t>Continuously</t>
    <phoneticPr fontId="4"/>
  </si>
  <si>
    <t>-</t>
    <phoneticPr fontId="3"/>
  </si>
  <si>
    <t>Parameters</t>
    <phoneticPr fontId="3"/>
  </si>
  <si>
    <t>Description of data</t>
    <phoneticPr fontId="3"/>
  </si>
  <si>
    <t>Units</t>
    <phoneticPr fontId="3"/>
  </si>
  <si>
    <t>-</t>
    <phoneticPr fontId="3"/>
  </si>
  <si>
    <t>Estimated values</t>
    <phoneticPr fontId="3"/>
  </si>
  <si>
    <t>Total</t>
    <phoneticPr fontId="3"/>
  </si>
  <si>
    <t>-</t>
    <phoneticPr fontId="4"/>
  </si>
  <si>
    <t>2. Calculations for reference emissions</t>
    <phoneticPr fontId="4"/>
  </si>
  <si>
    <t>3. Calculations of the project emissions</t>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</si>
  <si>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</si>
  <si>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</si>
  <si>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</si>
  <si>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</si>
  <si>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</si>
  <si>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</si>
  <si>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</si>
  <si>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</si>
  <si>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</si>
  <si>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(j)</t>
    <phoneticPr fontId="4"/>
  </si>
  <si>
    <t>Monitoring point No.</t>
    <phoneticPr fontId="4"/>
  </si>
  <si>
    <t>Parameters</t>
    <phoneticPr fontId="4"/>
  </si>
  <si>
    <t>Description of data</t>
    <phoneticPr fontId="4"/>
  </si>
  <si>
    <t>Estimated Values</t>
    <phoneticPr fontId="4"/>
  </si>
  <si>
    <t>Units</t>
    <phoneticPr fontId="4"/>
  </si>
  <si>
    <t>Monitoring option</t>
    <phoneticPr fontId="4"/>
  </si>
  <si>
    <t>Source of data</t>
    <phoneticPr fontId="4"/>
  </si>
  <si>
    <t>Measurement methods and procedures</t>
    <phoneticPr fontId="4"/>
  </si>
  <si>
    <t>Monitoring frequency</t>
    <phoneticPr fontId="4"/>
  </si>
  <si>
    <t>Other comments</t>
    <phoneticPr fontId="4"/>
  </si>
  <si>
    <t>(a)</t>
    <phoneticPr fontId="4"/>
  </si>
  <si>
    <t>(f)</t>
    <phoneticPr fontId="4"/>
  </si>
  <si>
    <t>i</t>
    <phoneticPr fontId="4"/>
  </si>
  <si>
    <t>%</t>
    <phoneticPr fontId="3"/>
  </si>
  <si>
    <t>%</t>
    <phoneticPr fontId="3"/>
  </si>
  <si>
    <t>%</t>
    <phoneticPr fontId="4"/>
  </si>
  <si>
    <t>Identification number of project pump</t>
    <phoneticPr fontId="3"/>
  </si>
  <si>
    <t>%</t>
    <phoneticPr fontId="4"/>
  </si>
  <si>
    <t>Electricity</t>
    <phoneticPr fontId="3"/>
  </si>
  <si>
    <t>Reference Number:</t>
  </si>
  <si>
    <t>Monitoring Spreadsheet: JCM_VN_AM013_ver01.0</t>
    <phoneticPr fontId="4"/>
  </si>
  <si>
    <t>Input on "MPS
(input_separate)"</t>
  </si>
  <si>
    <r>
      <t xml:space="preserve">Table 1: Parameters to be monitored </t>
    </r>
    <r>
      <rPr>
        <b/>
        <i/>
        <sz val="11"/>
        <color indexed="8"/>
        <rFont val="Arial"/>
        <family val="2"/>
      </rPr>
      <t>ex post</t>
    </r>
    <phoneticPr fontId="4"/>
  </si>
  <si>
    <r>
      <t>EC</t>
    </r>
    <r>
      <rPr>
        <i/>
        <vertAlign val="subscript"/>
        <sz val="11"/>
        <rFont val="Arial"/>
        <family val="2"/>
      </rPr>
      <t>PJ,i,p</t>
    </r>
    <phoneticPr fontId="4"/>
  </si>
  <si>
    <r>
      <t xml:space="preserve">Power consumption of project pump </t>
    </r>
    <r>
      <rPr>
        <i/>
        <sz val="11"/>
        <rFont val="Arial"/>
        <family val="2"/>
      </rPr>
      <t>i</t>
    </r>
    <r>
      <rPr>
        <sz val="11"/>
        <rFont val="Arial"/>
        <family val="2"/>
      </rPr>
      <t xml:space="preserve"> during the period </t>
    </r>
    <r>
      <rPr>
        <i/>
        <sz val="11"/>
        <rFont val="Arial"/>
        <family val="2"/>
      </rPr>
      <t>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</si>
  <si>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</si>
  <si>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Table 2: Project-specific parameters to be fixed </t>
    </r>
    <r>
      <rPr>
        <b/>
        <i/>
        <sz val="11"/>
        <color indexed="8"/>
        <rFont val="Arial"/>
        <family val="2"/>
      </rPr>
      <t>ex ante</t>
    </r>
    <phoneticPr fontId="4"/>
  </si>
  <si>
    <r>
      <t>EF</t>
    </r>
    <r>
      <rPr>
        <i/>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</si>
  <si>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</si>
  <si>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</si>
  <si>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η</t>
    </r>
    <r>
      <rPr>
        <i/>
        <vertAlign val="subscript"/>
        <sz val="11"/>
        <rFont val="Arial"/>
        <family val="2"/>
      </rPr>
      <t>PJ,i</t>
    </r>
    <phoneticPr fontId="4"/>
  </si>
  <si>
    <r>
      <t xml:space="preserve">Pump efficiency of project pump </t>
    </r>
    <r>
      <rPr>
        <i/>
        <sz val="11"/>
        <rFont val="Arial"/>
        <family val="2"/>
      </rPr>
      <t>i</t>
    </r>
    <r>
      <rPr>
        <b/>
        <i/>
        <sz val="11"/>
        <rFont val="Arial"/>
        <family val="2"/>
      </rPr>
      <t xml:space="preserve"> </t>
    </r>
    <r>
      <rPr>
        <sz val="11"/>
        <rFont val="Arial"/>
        <family val="2"/>
      </rPr>
      <t>at a condition for operational use</t>
    </r>
    <phoneticPr fontId="4"/>
  </si>
  <si>
    <r>
      <t xml:space="preserve">Specifications of project pump </t>
    </r>
    <r>
      <rPr>
        <i/>
        <sz val="11"/>
        <rFont val="Arial"/>
        <family val="2"/>
      </rPr>
      <t>i</t>
    </r>
    <r>
      <rPr>
        <sz val="11"/>
        <rFont val="Arial"/>
        <family val="2"/>
      </rPr>
      <t xml:space="preserve"> prepared for the quotation or factory acceptance test data by manufacturer</t>
    </r>
    <phoneticPr fontId="4"/>
  </si>
  <si>
    <r>
      <t>η</t>
    </r>
    <r>
      <rPr>
        <i/>
        <vertAlign val="subscript"/>
        <sz val="11"/>
        <rFont val="Arial"/>
        <family val="2"/>
      </rPr>
      <t>RE,i</t>
    </r>
    <phoneticPr fontId="4"/>
  </si>
  <si>
    <r>
      <t xml:space="preserve">Pump efficiency of reference pump </t>
    </r>
    <r>
      <rPr>
        <i/>
        <sz val="11"/>
        <rFont val="Arial"/>
        <family val="2"/>
      </rPr>
      <t>i</t>
    </r>
    <phoneticPr fontId="4"/>
  </si>
  <si>
    <r>
      <t xml:space="preserve">Specifications of project pump </t>
    </r>
    <r>
      <rPr>
        <i/>
        <sz val="11"/>
        <rFont val="Arial"/>
        <family val="2"/>
      </rPr>
      <t>i</t>
    </r>
    <r>
      <rPr>
        <sz val="11"/>
        <rFont val="Arial"/>
        <family val="2"/>
      </rPr>
      <t xml:space="preserve"> prepared for the quotation or factory acceptance test data by manufacturer.
The default values η</t>
    </r>
    <r>
      <rPr>
        <vertAlign val="subscript"/>
        <sz val="11"/>
        <rFont val="Arial"/>
        <family val="2"/>
      </rPr>
      <t>RE,i</t>
    </r>
    <r>
      <rPr>
        <sz val="11"/>
        <rFont val="Arial"/>
        <family val="2"/>
      </rPr>
      <t xml:space="preserve"> are derived from the Japanese Industrial Standard JIS B 8322 “Double suction volute pumps”.</t>
    </r>
    <phoneticPr fontId="4"/>
  </si>
  <si>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</si>
  <si>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</si>
  <si>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</si>
  <si>
    <r>
      <t xml:space="preserve">Parameters to be monitored </t>
    </r>
    <r>
      <rPr>
        <b/>
        <i/>
        <sz val="11"/>
        <color indexed="9"/>
        <rFont val="Arial"/>
        <family val="2"/>
      </rPr>
      <t>ex post</t>
    </r>
    <phoneticPr fontId="3"/>
  </si>
  <si>
    <r>
      <t xml:space="preserve">Project-specific parameters to be fixed </t>
    </r>
    <r>
      <rPr>
        <b/>
        <i/>
        <sz val="11"/>
        <color indexed="9"/>
        <rFont val="Arial"/>
        <family val="2"/>
      </rPr>
      <t>ex ante</t>
    </r>
    <phoneticPr fontId="3"/>
  </si>
  <si>
    <r>
      <rPr>
        <b/>
        <i/>
        <sz val="11"/>
        <color theme="0"/>
        <rFont val="Arial"/>
        <family val="2"/>
      </rPr>
      <t>Ex-ante</t>
    </r>
    <r>
      <rPr>
        <b/>
        <sz val="11"/>
        <color theme="0"/>
        <rFont val="Arial"/>
        <family val="2"/>
      </rPr>
      <t xml:space="preserve"> estimation of emissions</t>
    </r>
    <phoneticPr fontId="3"/>
  </si>
  <si>
    <r>
      <t>EC</t>
    </r>
    <r>
      <rPr>
        <i/>
        <vertAlign val="subscript"/>
        <sz val="11"/>
        <rFont val="Arial"/>
        <family val="2"/>
      </rPr>
      <t>PJ,i,p</t>
    </r>
    <phoneticPr fontId="4"/>
  </si>
  <si>
    <r>
      <t>EF</t>
    </r>
    <r>
      <rPr>
        <i/>
        <vertAlign val="subscript"/>
        <sz val="11"/>
        <rFont val="Arial"/>
        <family val="2"/>
      </rPr>
      <t>elec</t>
    </r>
    <phoneticPr fontId="4"/>
  </si>
  <si>
    <r>
      <t>η</t>
    </r>
    <r>
      <rPr>
        <i/>
        <vertAlign val="subscript"/>
        <sz val="11"/>
        <rFont val="Arial"/>
        <family val="2"/>
      </rPr>
      <t>PJ,i</t>
    </r>
    <phoneticPr fontId="4"/>
  </si>
  <si>
    <r>
      <t>η</t>
    </r>
    <r>
      <rPr>
        <i/>
        <vertAlign val="subscript"/>
        <sz val="11"/>
        <rFont val="Arial"/>
        <family val="2"/>
      </rPr>
      <t>RE,i</t>
    </r>
    <phoneticPr fontId="4"/>
  </si>
  <si>
    <r>
      <t>RE</t>
    </r>
    <r>
      <rPr>
        <i/>
        <vertAlign val="subscript"/>
        <sz val="11"/>
        <rFont val="Arial"/>
        <family val="2"/>
      </rPr>
      <t>i,p</t>
    </r>
    <phoneticPr fontId="4"/>
  </si>
  <si>
    <r>
      <t>PE</t>
    </r>
    <r>
      <rPr>
        <i/>
        <vertAlign val="subscript"/>
        <sz val="11"/>
        <rFont val="Arial"/>
        <family val="2"/>
      </rPr>
      <t>i,p</t>
    </r>
    <phoneticPr fontId="3"/>
  </si>
  <si>
    <r>
      <t>ER</t>
    </r>
    <r>
      <rPr>
        <i/>
        <vertAlign val="subscript"/>
        <sz val="11"/>
        <rFont val="Arial"/>
        <family val="2"/>
      </rPr>
      <t>i,p</t>
    </r>
    <phoneticPr fontId="4"/>
  </si>
  <si>
    <r>
      <t xml:space="preserve">Power consumption of project pump </t>
    </r>
    <r>
      <rPr>
        <i/>
        <sz val="11"/>
        <rFont val="Arial"/>
        <family val="2"/>
      </rPr>
      <t>i</t>
    </r>
    <r>
      <rPr>
        <sz val="11"/>
        <rFont val="Arial"/>
        <family val="2"/>
      </rPr>
      <t xml:space="preserve"> during the period </t>
    </r>
    <r>
      <rPr>
        <i/>
        <sz val="11"/>
        <rFont val="Arial"/>
        <family val="2"/>
      </rPr>
      <t>p</t>
    </r>
    <phoneticPr fontId="4"/>
  </si>
  <si>
    <r>
      <t>CO</t>
    </r>
    <r>
      <rPr>
        <vertAlign val="subscript"/>
        <sz val="11"/>
        <rFont val="Arial"/>
        <family val="2"/>
      </rPr>
      <t>2</t>
    </r>
    <r>
      <rPr>
        <sz val="11"/>
        <rFont val="Arial"/>
        <family val="2"/>
      </rPr>
      <t xml:space="preserve"> emission factor for consumed electricity</t>
    </r>
    <phoneticPr fontId="4"/>
  </si>
  <si>
    <r>
      <t xml:space="preserve">Pump efficiency of project pump </t>
    </r>
    <r>
      <rPr>
        <i/>
        <sz val="11"/>
        <rFont val="Arial"/>
        <family val="2"/>
      </rPr>
      <t>i</t>
    </r>
    <r>
      <rPr>
        <sz val="11"/>
        <color rgb="FFFF0000"/>
        <rFont val="Arial"/>
        <family val="2"/>
      </rPr>
      <t xml:space="preserve"> </t>
    </r>
    <r>
      <rPr>
        <sz val="11"/>
        <rFont val="Arial"/>
        <family val="2"/>
      </rPr>
      <t>at a condition for operational use</t>
    </r>
    <phoneticPr fontId="4"/>
  </si>
  <si>
    <r>
      <t xml:space="preserve">Pump efficiency of reference pump </t>
    </r>
    <r>
      <rPr>
        <i/>
        <sz val="11"/>
        <rFont val="Arial"/>
        <family val="2"/>
      </rPr>
      <t>i</t>
    </r>
    <phoneticPr fontId="4"/>
  </si>
  <si>
    <r>
      <t xml:space="preserve">Reference emissions of reference pump </t>
    </r>
    <r>
      <rPr>
        <i/>
        <sz val="11"/>
        <rFont val="Arial"/>
        <family val="2"/>
      </rPr>
      <t>i</t>
    </r>
    <r>
      <rPr>
        <sz val="11"/>
        <rFont val="Arial"/>
        <family val="2"/>
      </rPr>
      <t xml:space="preserve"> during the period </t>
    </r>
    <r>
      <rPr>
        <i/>
        <sz val="11"/>
        <rFont val="Arial"/>
        <family val="2"/>
      </rPr>
      <t>p</t>
    </r>
    <phoneticPr fontId="3"/>
  </si>
  <si>
    <r>
      <t xml:space="preserve">Project emissions of project pump </t>
    </r>
    <r>
      <rPr>
        <i/>
        <sz val="11"/>
        <rFont val="Arial"/>
        <family val="2"/>
      </rPr>
      <t>i</t>
    </r>
    <r>
      <rPr>
        <sz val="11"/>
        <rFont val="Arial"/>
        <family val="2"/>
      </rPr>
      <t xml:space="preserve"> during the period </t>
    </r>
    <r>
      <rPr>
        <i/>
        <sz val="11"/>
        <rFont val="Arial"/>
        <family val="2"/>
      </rPr>
      <t>p</t>
    </r>
    <phoneticPr fontId="3"/>
  </si>
  <si>
    <r>
      <t>Emission reductions by the project pump</t>
    </r>
    <r>
      <rPr>
        <i/>
        <sz val="11"/>
        <rFont val="Arial"/>
        <family val="2"/>
      </rPr>
      <t xml:space="preserve"> i </t>
    </r>
    <r>
      <rPr>
        <sz val="11"/>
        <rFont val="Arial"/>
        <family val="2"/>
      </rPr>
      <t xml:space="preserve">during the period </t>
    </r>
    <r>
      <rPr>
        <i/>
        <sz val="11"/>
        <rFont val="Arial"/>
        <family val="2"/>
      </rPr>
      <t>p</t>
    </r>
    <phoneticPr fontId="3"/>
  </si>
  <si>
    <r>
      <t>tCO</t>
    </r>
    <r>
      <rPr>
        <vertAlign val="subscript"/>
        <sz val="11"/>
        <rFont val="Arial"/>
        <family val="2"/>
      </rPr>
      <t>2</t>
    </r>
    <r>
      <rPr>
        <sz val="11"/>
        <rFont val="Arial"/>
        <family val="2"/>
      </rPr>
      <t>/MWh</t>
    </r>
    <phoneticPr fontId="4"/>
  </si>
  <si>
    <r>
      <t>tCO</t>
    </r>
    <r>
      <rPr>
        <vertAlign val="subscript"/>
        <sz val="11"/>
        <rFont val="Arial"/>
        <family val="2"/>
      </rPr>
      <t>2</t>
    </r>
    <r>
      <rPr>
        <sz val="11"/>
        <rFont val="Arial"/>
        <family val="2"/>
      </rPr>
      <t>/p</t>
    </r>
    <phoneticPr fontId="3"/>
  </si>
  <si>
    <r>
      <t xml:space="preserve">Emission reductions during the period </t>
    </r>
    <r>
      <rPr>
        <i/>
        <sz val="11"/>
        <color indexed="8"/>
        <rFont val="Arial"/>
        <family val="2"/>
      </rPr>
      <t>p</t>
    </r>
    <phoneticPr fontId="4"/>
  </si>
  <si>
    <r>
      <t>tCO</t>
    </r>
    <r>
      <rPr>
        <vertAlign val="subscript"/>
        <sz val="11"/>
        <color indexed="8"/>
        <rFont val="Arial"/>
        <family val="2"/>
      </rPr>
      <t>2</t>
    </r>
    <r>
      <rPr>
        <sz val="11"/>
        <color indexed="8"/>
        <rFont val="Arial"/>
        <family val="2"/>
      </rPr>
      <t>/p</t>
    </r>
    <phoneticPr fontId="4"/>
  </si>
  <si>
    <r>
      <t>ER</t>
    </r>
    <r>
      <rPr>
        <vertAlign val="subscript"/>
        <sz val="11"/>
        <color indexed="8"/>
        <rFont val="Arial"/>
        <family val="2"/>
      </rPr>
      <t>p</t>
    </r>
    <phoneticPr fontId="4"/>
  </si>
  <si>
    <r>
      <t xml:space="preserve">Reference emissions during the period </t>
    </r>
    <r>
      <rPr>
        <i/>
        <sz val="11"/>
        <color indexed="8"/>
        <rFont val="Arial"/>
        <family val="2"/>
      </rPr>
      <t>p</t>
    </r>
    <phoneticPr fontId="4"/>
  </si>
  <si>
    <r>
      <t>RE</t>
    </r>
    <r>
      <rPr>
        <vertAlign val="subscript"/>
        <sz val="11"/>
        <color indexed="8"/>
        <rFont val="Arial"/>
        <family val="2"/>
      </rPr>
      <t>p</t>
    </r>
    <phoneticPr fontId="4"/>
  </si>
  <si>
    <r>
      <t xml:space="preserve">Project emissions during the period </t>
    </r>
    <r>
      <rPr>
        <i/>
        <sz val="11"/>
        <color indexed="8"/>
        <rFont val="Arial"/>
        <family val="2"/>
      </rPr>
      <t>p</t>
    </r>
    <phoneticPr fontId="4"/>
  </si>
  <si>
    <r>
      <t>tCO</t>
    </r>
    <r>
      <rPr>
        <vertAlign val="subscript"/>
        <sz val="11"/>
        <rFont val="Arial"/>
        <family val="2"/>
      </rPr>
      <t>2</t>
    </r>
    <r>
      <rPr>
        <sz val="11"/>
        <rFont val="Arial"/>
        <family val="2"/>
      </rPr>
      <t>/p</t>
    </r>
    <phoneticPr fontId="4"/>
  </si>
  <si>
    <r>
      <t>PE</t>
    </r>
    <r>
      <rPr>
        <vertAlign val="subscript"/>
        <sz val="11"/>
        <rFont val="Arial"/>
        <family val="2"/>
      </rPr>
      <t>p</t>
    </r>
    <phoneticPr fontId="4"/>
  </si>
  <si>
    <r>
      <t xml:space="preserve">Project emissions during the period </t>
    </r>
    <r>
      <rPr>
        <i/>
        <sz val="11"/>
        <color indexed="8"/>
        <rFont val="Arial"/>
        <family val="2"/>
      </rPr>
      <t>p</t>
    </r>
    <phoneticPr fontId="3"/>
  </si>
  <si>
    <r>
      <t>η</t>
    </r>
    <r>
      <rPr>
        <vertAlign val="subscript"/>
        <sz val="11"/>
        <rFont val="Arial"/>
        <family val="2"/>
      </rPr>
      <t>RE,i</t>
    </r>
    <r>
      <rPr>
        <sz val="11"/>
        <rFont val="Arial"/>
        <family val="2"/>
      </rPr>
      <t xml:space="preserve"> (x</t>
    </r>
    <r>
      <rPr>
        <sz val="11"/>
        <rFont val="Arial Unicode MS"/>
        <family val="3"/>
        <charset val="128"/>
      </rPr>
      <t>≤</t>
    </r>
    <r>
      <rPr>
        <sz val="11"/>
        <rFont val="Arial"/>
        <family val="2"/>
      </rPr>
      <t>2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</si>
  <si>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(2&lt;x</t>
    </r>
    <r>
      <rPr>
        <sz val="11"/>
        <rFont val="Arial Unicode MS"/>
        <family val="3"/>
        <charset val="128"/>
      </rPr>
      <t>≤</t>
    </r>
    <r>
      <rPr>
        <sz val="11"/>
        <rFont val="Arial"/>
        <family val="2"/>
      </rPr>
      <t>3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</si>
  <si>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(3&lt;x</t>
    </r>
    <r>
      <rPr>
        <sz val="11"/>
        <rFont val="Arial Unicode MS"/>
        <family val="3"/>
        <charset val="128"/>
      </rPr>
      <t>≤</t>
    </r>
    <r>
      <rPr>
        <sz val="11"/>
        <rFont val="Arial"/>
        <family val="2"/>
      </rPr>
      <t>4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</si>
  <si>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(4&lt;x</t>
    </r>
    <r>
      <rPr>
        <sz val="11"/>
        <rFont val="Arial Unicode MS"/>
        <family val="3"/>
        <charset val="128"/>
      </rPr>
      <t>≤</t>
    </r>
    <r>
      <rPr>
        <sz val="11"/>
        <rFont val="Arial"/>
        <family val="2"/>
      </rPr>
      <t>5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</si>
  <si>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(5&lt;x</t>
    </r>
    <r>
      <rPr>
        <sz val="11"/>
        <rFont val="Arial Unicode MS"/>
        <family val="3"/>
        <charset val="128"/>
      </rPr>
      <t>≤</t>
    </r>
    <r>
      <rPr>
        <sz val="11"/>
        <rFont val="Arial"/>
        <family val="2"/>
      </rPr>
      <t>6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</si>
  <si>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(6&lt;x</t>
    </r>
    <r>
      <rPr>
        <sz val="11"/>
        <rFont val="Arial Unicode MS"/>
        <family val="3"/>
        <charset val="128"/>
      </rPr>
      <t>≤</t>
    </r>
    <r>
      <rPr>
        <sz val="11"/>
        <rFont val="Arial"/>
        <family val="2"/>
      </rPr>
      <t>8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</si>
  <si>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(8&lt;x</t>
    </r>
    <r>
      <rPr>
        <sz val="11"/>
        <rFont val="Arial Unicode MS"/>
        <family val="3"/>
        <charset val="128"/>
      </rPr>
      <t>≤</t>
    </r>
    <r>
      <rPr>
        <sz val="11"/>
        <rFont val="Arial"/>
        <family val="2"/>
      </rPr>
      <t>10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</si>
  <si>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(10&lt;x</t>
    </r>
    <r>
      <rPr>
        <sz val="11"/>
        <rFont val="Arial Unicode MS"/>
        <family val="3"/>
        <charset val="128"/>
      </rPr>
      <t>≤</t>
    </r>
    <r>
      <rPr>
        <sz val="11"/>
        <rFont val="Arial"/>
        <family val="2"/>
      </rPr>
      <t>15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</si>
  <si>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(15&lt;x</t>
    </r>
    <r>
      <rPr>
        <sz val="11"/>
        <rFont val="Arial Unicode MS"/>
        <family val="3"/>
        <charset val="128"/>
      </rPr>
      <t>≤</t>
    </r>
    <r>
      <rPr>
        <sz val="11"/>
        <rFont val="Arial"/>
        <family val="2"/>
      </rPr>
      <t>20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</si>
  <si>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(20&lt;x</t>
    </r>
    <r>
      <rPr>
        <sz val="11"/>
        <rFont val="Arial Unicode MS"/>
        <family val="3"/>
        <charset val="128"/>
      </rPr>
      <t>≤</t>
    </r>
    <r>
      <rPr>
        <sz val="11"/>
        <rFont val="Arial"/>
        <family val="2"/>
      </rPr>
      <t>30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</si>
  <si>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(30&lt;x</t>
    </r>
    <r>
      <rPr>
        <sz val="11"/>
        <rFont val="Arial Unicode MS"/>
        <family val="3"/>
        <charset val="128"/>
      </rPr>
      <t>≤</t>
    </r>
    <r>
      <rPr>
        <sz val="11"/>
        <rFont val="Arial"/>
        <family val="2"/>
      </rPr>
      <t>40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</si>
  <si>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(40&lt;x</t>
    </r>
    <r>
      <rPr>
        <sz val="11"/>
        <rFont val="Arial Unicode MS"/>
        <family val="3"/>
        <charset val="128"/>
      </rPr>
      <t>≤</t>
    </r>
    <r>
      <rPr>
        <sz val="11"/>
        <rFont val="Arial"/>
        <family val="2"/>
      </rPr>
      <t>50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</si>
  <si>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(50&lt;x</t>
    </r>
    <r>
      <rPr>
        <sz val="11"/>
        <rFont val="Arial Unicode MS"/>
        <family val="3"/>
        <charset val="128"/>
      </rPr>
      <t>≤</t>
    </r>
    <r>
      <rPr>
        <sz val="11"/>
        <rFont val="Arial"/>
        <family val="2"/>
      </rPr>
      <t>60 m</t>
    </r>
    <r>
      <rPr>
        <vertAlign val="superscript"/>
        <sz val="11"/>
        <rFont val="Arial"/>
        <family val="2"/>
      </rPr>
      <t>3</t>
    </r>
    <r>
      <rPr>
        <sz val="11"/>
        <rFont val="Arial"/>
        <family val="2"/>
      </rPr>
      <t>/min)</t>
    </r>
    <phoneticPr fontId="4"/>
  </si>
  <si>
    <r>
      <t>η</t>
    </r>
    <r>
      <rPr>
        <vertAlign val="subscript"/>
        <sz val="11"/>
        <rFont val="Arial"/>
        <family val="2"/>
      </rPr>
      <t>RE,i</t>
    </r>
    <r>
      <rPr>
        <sz val="11"/>
        <rFont val="Arial"/>
        <family val="2"/>
      </rPr>
      <t xml:space="preserve"> (60&lt;x</t>
    </r>
    <r>
      <rPr>
        <sz val="11"/>
        <rFont val="Arial Unicode MS"/>
        <family val="3"/>
        <charset val="128"/>
      </rPr>
      <t>≤</t>
    </r>
    <r>
      <rPr>
        <sz val="11"/>
        <rFont val="Arial"/>
        <family val="2"/>
      </rPr>
      <t>70 m</t>
    </r>
    <r>
      <rPr>
        <vertAlign val="superscript"/>
        <sz val="11"/>
        <rFont val="Arial"/>
        <family val="2"/>
      </rPr>
      <t>3</t>
    </r>
    <r>
      <rPr>
        <sz val="11"/>
        <rFont val="Arial"/>
        <family val="2"/>
      </rPr>
      <t>/min)</t>
    </r>
    <phoneticPr fontId="4"/>
  </si>
  <si>
    <t>Monitoring Structure Sheet [Attachment to Project Design Document]</t>
    <phoneticPr fontId="4"/>
  </si>
  <si>
    <t>Responsible personnel</t>
  </si>
  <si>
    <t>Role</t>
    <phoneticPr fontId="4"/>
  </si>
  <si>
    <t>Monitoring period</t>
    <phoneticPr fontId="4"/>
  </si>
  <si>
    <t>(k)</t>
    <phoneticPr fontId="4"/>
  </si>
  <si>
    <t>Monitored Values</t>
    <phoneticPr fontId="4"/>
  </si>
  <si>
    <t>Monitoring Plan Sheet (Input Sheet) [Attachment to Project Design Document]</t>
  </si>
  <si>
    <t>Monitoring Plan Sheet (Calculation Process Sheet) [Attachment to Project Design Document]</t>
  </si>
  <si>
    <t>Monitoring Report Sheet (Input Sheet) [For Verification]</t>
    <phoneticPr fontId="3"/>
  </si>
  <si>
    <t>Monitoring Report Sheet (Calculation Process Sheet) [For Verification]</t>
    <phoneticPr fontId="3"/>
  </si>
  <si>
    <r>
      <t xml:space="preserve">Project-specific parameters fixed </t>
    </r>
    <r>
      <rPr>
        <b/>
        <i/>
        <sz val="11"/>
        <color indexed="9"/>
        <rFont val="Arial"/>
        <family val="2"/>
      </rPr>
      <t>ex ante</t>
    </r>
    <phoneticPr fontId="3"/>
  </si>
  <si>
    <r>
      <rPr>
        <b/>
        <i/>
        <sz val="11"/>
        <color theme="0"/>
        <rFont val="Arial"/>
        <family val="2"/>
      </rPr>
      <t xml:space="preserve">Ex-post </t>
    </r>
    <r>
      <rPr>
        <b/>
        <sz val="11"/>
        <color theme="0"/>
        <rFont val="Arial"/>
        <family val="2"/>
      </rPr>
      <t>calculation of emissions</t>
    </r>
    <phoneticPr fontId="3"/>
  </si>
  <si>
    <r>
      <t xml:space="preserve">Parameters monitored </t>
    </r>
    <r>
      <rPr>
        <b/>
        <i/>
        <sz val="11"/>
        <color indexed="9"/>
        <rFont val="Arial"/>
        <family val="2"/>
      </rPr>
      <t>ex post</t>
    </r>
    <phoneticPr fontId="3"/>
  </si>
  <si>
    <t>Input on "MRS
(input_separate)"</t>
    <phoneticPr fontId="3"/>
  </si>
  <si>
    <r>
      <t>Emissions reductions by the project pump</t>
    </r>
    <r>
      <rPr>
        <i/>
        <sz val="11"/>
        <rFont val="Arial"/>
        <family val="2"/>
      </rPr>
      <t xml:space="preserve"> i </t>
    </r>
    <r>
      <rPr>
        <sz val="11"/>
        <rFont val="Arial"/>
        <family val="2"/>
      </rPr>
      <t xml:space="preserve">during the period </t>
    </r>
    <r>
      <rPr>
        <i/>
        <sz val="11"/>
        <rFont val="Arial"/>
        <family val="2"/>
      </rPr>
      <t>p</t>
    </r>
    <phoneticPr fontId="3"/>
  </si>
  <si>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1"/>
        <color theme="1"/>
        <rFont val="Arial"/>
        <family val="2"/>
      </rPr>
      <t>elec,CG</t>
    </r>
    <r>
      <rPr>
        <sz val="11"/>
        <color theme="1"/>
        <rFont val="Arial"/>
        <family val="2"/>
      </rPr>
      <t xml:space="preserve"> [%]).
CO</t>
    </r>
    <r>
      <rPr>
        <vertAlign val="subscript"/>
        <sz val="11"/>
        <color theme="1"/>
        <rFont val="Arial"/>
        <family val="2"/>
      </rPr>
      <t>2</t>
    </r>
    <r>
      <rPr>
        <sz val="11"/>
        <color theme="1"/>
        <rFont val="Arial"/>
        <family val="2"/>
      </rPr>
      <t xml:space="preserve"> emission factor of the fossil fuel type used in the captive power generation system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For the option b)
Generated and supplied electricity by the captive power generation system (EG</t>
    </r>
    <r>
      <rPr>
        <vertAlign val="subscript"/>
        <sz val="11"/>
        <color theme="1"/>
        <rFont val="Arial"/>
        <family val="2"/>
      </rPr>
      <t>PJ,CG,p</t>
    </r>
    <r>
      <rPr>
        <sz val="11"/>
        <color theme="1"/>
        <rFont val="Arial"/>
        <family val="2"/>
      </rPr>
      <t xml:space="preserve"> [MWh/p]).
Fuel amount consumed by the captive power generation system (FC</t>
    </r>
    <r>
      <rPr>
        <vertAlign val="subscript"/>
        <sz val="11"/>
        <color theme="1"/>
        <rFont val="Arial"/>
        <family val="2"/>
      </rPr>
      <t>PJ,CG,p</t>
    </r>
    <r>
      <rPr>
        <sz val="11"/>
        <color theme="1"/>
        <rFont val="Arial"/>
        <family val="2"/>
      </rPr>
      <t xml:space="preserve"> [mass or volume/p]).
Net calorific value (NCV</t>
    </r>
    <r>
      <rPr>
        <vertAlign val="subscript"/>
        <sz val="11"/>
        <color theme="1"/>
        <rFont val="Arial"/>
        <family val="2"/>
      </rPr>
      <t>fuel,CG</t>
    </r>
    <r>
      <rPr>
        <sz val="11"/>
        <color theme="1"/>
        <rFont val="Arial"/>
        <family val="2"/>
      </rPr>
      <t xml:space="preserve"> [GJ/mass or volume]) and CO</t>
    </r>
    <r>
      <rPr>
        <vertAlign val="subscript"/>
        <sz val="11"/>
        <color theme="1"/>
        <rFont val="Arial"/>
        <family val="2"/>
      </rPr>
      <t>2</t>
    </r>
    <r>
      <rPr>
        <sz val="11"/>
        <color theme="1"/>
        <rFont val="Arial"/>
        <family val="2"/>
      </rPr>
      <t xml:space="preserve"> emission factor (EF</t>
    </r>
    <r>
      <rPr>
        <vertAlign val="subscript"/>
        <sz val="11"/>
        <color theme="1"/>
        <rFont val="Arial"/>
        <family val="2"/>
      </rPr>
      <t>fuel,CG</t>
    </r>
    <r>
      <rPr>
        <sz val="11"/>
        <color theme="1"/>
        <rFont val="Arial"/>
        <family val="2"/>
      </rPr>
      <t xml:space="preserve"> [tCO</t>
    </r>
    <r>
      <rPr>
        <vertAlign val="subscript"/>
        <sz val="11"/>
        <color theme="1"/>
        <rFont val="Arial"/>
        <family val="2"/>
      </rPr>
      <t>2</t>
    </r>
    <r>
      <rPr>
        <sz val="11"/>
        <color theme="1"/>
        <rFont val="Arial"/>
        <family val="2"/>
      </rPr>
      <t>/GJ])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t>
    </r>
    <phoneticPr fontId="4"/>
  </si>
  <si>
    <r>
      <t xml:space="preserve">Table 1: Parameters monitored </t>
    </r>
    <r>
      <rPr>
        <b/>
        <i/>
        <sz val="11"/>
        <color indexed="8"/>
        <rFont val="Arial"/>
        <family val="2"/>
      </rPr>
      <t>ex post</t>
    </r>
    <phoneticPr fontId="4"/>
  </si>
  <si>
    <r>
      <t>EC</t>
    </r>
    <r>
      <rPr>
        <i/>
        <vertAlign val="subscript"/>
        <sz val="11"/>
        <rFont val="Arial"/>
        <family val="2"/>
      </rPr>
      <t>PJ,i,p</t>
    </r>
    <phoneticPr fontId="4"/>
  </si>
  <si>
    <r>
      <t xml:space="preserve">Power consumption of project pump </t>
    </r>
    <r>
      <rPr>
        <i/>
        <sz val="11"/>
        <rFont val="Arial"/>
        <family val="2"/>
      </rPr>
      <t>i</t>
    </r>
    <r>
      <rPr>
        <sz val="11"/>
        <rFont val="Arial"/>
        <family val="2"/>
      </rPr>
      <t xml:space="preserve"> during the period </t>
    </r>
    <r>
      <rPr>
        <i/>
        <sz val="11"/>
        <rFont val="Arial"/>
        <family val="2"/>
      </rPr>
      <t>p</t>
    </r>
    <phoneticPr fontId="4"/>
  </si>
  <si>
    <r>
      <t>Data is measured by measuring equipment.</t>
    </r>
    <r>
      <rPr>
        <sz val="11"/>
        <rFont val="ＭＳ Ｐゴシック"/>
        <family val="3"/>
        <charset val="128"/>
      </rPr>
      <t xml:space="preserve">
</t>
    </r>
    <r>
      <rPr>
        <sz val="11"/>
        <color theme="1"/>
        <rFont val="Arial"/>
        <family val="2"/>
      </rPr>
      <t>The measuring equipment is replaced or calibrated at an interval following the regulations in the country in which the measuring equipment is commonly used or according to the manufacturer’s recommendation, unless a type approval, manufacturer’s specification, or certification issued by an entity accredited under international/national standards for the measuring equipment has been prepared by the time of installation.</t>
    </r>
    <phoneticPr fontId="4"/>
  </si>
  <si>
    <r>
      <t xml:space="preserve">Table 2: Project-specific parameters fixed </t>
    </r>
    <r>
      <rPr>
        <b/>
        <i/>
        <sz val="11"/>
        <color indexed="8"/>
        <rFont val="Arial"/>
        <family val="2"/>
      </rPr>
      <t>ex ante</t>
    </r>
    <phoneticPr fontId="4"/>
  </si>
  <si>
    <r>
      <t>EF</t>
    </r>
    <r>
      <rPr>
        <i/>
        <vertAlign val="subscript"/>
        <sz val="11"/>
        <rFont val="Arial"/>
        <family val="2"/>
      </rPr>
      <t>elec</t>
    </r>
    <phoneticPr fontId="4"/>
  </si>
  <si>
    <r>
      <t>CO</t>
    </r>
    <r>
      <rPr>
        <vertAlign val="subscript"/>
        <sz val="11"/>
        <rFont val="Arial"/>
        <family val="2"/>
      </rPr>
      <t>2</t>
    </r>
    <r>
      <rPr>
        <sz val="11"/>
        <rFont val="Arial"/>
        <family val="2"/>
      </rPr>
      <t xml:space="preserve"> emission factor for consumed electricity</t>
    </r>
    <phoneticPr fontId="4"/>
  </si>
  <si>
    <r>
      <t>tCO</t>
    </r>
    <r>
      <rPr>
        <vertAlign val="subscript"/>
        <sz val="11"/>
        <rFont val="Arial"/>
        <family val="2"/>
      </rPr>
      <t>2</t>
    </r>
    <r>
      <rPr>
        <sz val="11"/>
        <rFont val="Arial"/>
        <family val="2"/>
      </rPr>
      <t>/MWh</t>
    </r>
    <phoneticPr fontId="4"/>
  </si>
  <si>
    <r>
      <t>η</t>
    </r>
    <r>
      <rPr>
        <i/>
        <vertAlign val="subscript"/>
        <sz val="11"/>
        <rFont val="Arial"/>
        <family val="2"/>
      </rPr>
      <t>PJ,i</t>
    </r>
    <phoneticPr fontId="4"/>
  </si>
  <si>
    <r>
      <t xml:space="preserve">Pump efficiency of project pump </t>
    </r>
    <r>
      <rPr>
        <i/>
        <sz val="11"/>
        <rFont val="Arial"/>
        <family val="2"/>
      </rPr>
      <t>i</t>
    </r>
    <r>
      <rPr>
        <b/>
        <i/>
        <sz val="11"/>
        <rFont val="Arial"/>
        <family val="2"/>
      </rPr>
      <t xml:space="preserve"> </t>
    </r>
    <r>
      <rPr>
        <sz val="11"/>
        <rFont val="Arial"/>
        <family val="2"/>
      </rPr>
      <t>at a condition for operational use</t>
    </r>
    <phoneticPr fontId="4"/>
  </si>
  <si>
    <r>
      <t>η</t>
    </r>
    <r>
      <rPr>
        <i/>
        <vertAlign val="subscript"/>
        <sz val="11"/>
        <rFont val="Arial"/>
        <family val="2"/>
      </rPr>
      <t>RE,i</t>
    </r>
    <phoneticPr fontId="4"/>
  </si>
  <si>
    <r>
      <t xml:space="preserve">Pump efficiency of reference pump </t>
    </r>
    <r>
      <rPr>
        <i/>
        <sz val="11"/>
        <rFont val="Arial"/>
        <family val="2"/>
      </rPr>
      <t>i</t>
    </r>
    <phoneticPr fontId="4"/>
  </si>
  <si>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4"/>
  </si>
  <si>
    <r>
      <t>CO</t>
    </r>
    <r>
      <rPr>
        <b/>
        <vertAlign val="subscript"/>
        <sz val="11"/>
        <color indexed="9"/>
        <rFont val="Arial"/>
        <family val="2"/>
      </rPr>
      <t>2</t>
    </r>
    <r>
      <rPr>
        <b/>
        <sz val="11"/>
        <color indexed="9"/>
        <rFont val="Arial"/>
        <family val="2"/>
      </rPr>
      <t xml:space="preserve"> emission reductions</t>
    </r>
    <phoneticPr fontId="4"/>
  </si>
  <si>
    <r>
      <t>tCO</t>
    </r>
    <r>
      <rPr>
        <vertAlign val="subscript"/>
        <sz val="11"/>
        <color indexed="8"/>
        <rFont val="Arial"/>
        <family val="2"/>
      </rPr>
      <t>2</t>
    </r>
    <r>
      <rPr>
        <sz val="11"/>
        <color indexed="8"/>
        <rFont val="Arial"/>
        <family val="2"/>
      </rPr>
      <t>/p</t>
    </r>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</si>
</sst>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Red]\-#,##0\ "/>
    <numFmt numFmtId="177" formatCode="#,##0.000_ ;[Red]\-#,##0.000\ "/>
    <numFmt numFmtId="178" formatCode="0.0_ "/>
    <numFmt numFmtId="179" formatCode="#,##0.0_);[Red]\(#,##0.0\)"/>
    <numFmt numFmtId="180" formatCode="#,##0.00_);[Red]\(#,##0.00\)"/>
    <numFmt numFmtId="181" formatCode="0.0"/>
    <numFmt numFmtId="183" formatCode="#,##0.0_ "/>
  </numFmts>
  <fonts count="34" x14ac:knownFonts="1">
    <font>
      <sz val="11"/>
      <color theme="1"/>
      <name val="ＭＳ Ｐゴシック"/>
      <family val="3"/>
      <charset val="128"/>
      <scheme val="minor"/>
    </font>
    <font>
      <sz val="11"/>
      <color theme="1"/>
      <name val="ＭＳ Ｐゴシック"/>
      <family val="3"/>
      <charset val="128"/>
      <scheme val="minor"/>
    </font>
    <font>
      <sz val="11"/>
      <color indexed="8"/>
      <name val="Arial"/>
      <family val="2"/>
    </font>
    <font>
      <sz val="6"/>
      <name val="ＭＳ Ｐゴシック"/>
      <family val="3"/>
      <charset val="128"/>
      <scheme val="minor"/>
    </font>
    <font>
      <sz val="6"/>
      <name val="ＭＳ Ｐゴシック"/>
      <family val="3"/>
      <charset val="128"/>
    </font>
    <font>
      <b/>
      <sz val="12"/>
      <color indexed="9"/>
      <name val="Arial"/>
      <family val="2"/>
    </font>
    <font>
      <b/>
      <sz val="11"/>
      <color indexed="9"/>
      <name val="Arial"/>
      <family val="2"/>
    </font>
    <font>
      <b/>
      <sz val="11"/>
      <color indexed="8"/>
      <name val="Arial"/>
      <family val="2"/>
    </font>
    <font>
      <sz val="11"/>
      <name val="Arial"/>
      <family val="2"/>
    </font>
    <font>
      <vertAlign val="subscript"/>
      <sz val="11"/>
      <name val="Arial"/>
      <family val="2"/>
    </font>
    <font>
      <i/>
      <sz val="11"/>
      <name val="Arial"/>
      <family val="2"/>
    </font>
    <font>
      <sz val="11"/>
      <color indexed="8"/>
      <name val="ＭＳ Ｐゴシック"/>
      <family val="3"/>
      <charset val="128"/>
    </font>
    <font>
      <sz val="11"/>
      <name val="ＭＳ Ｐゴシック"/>
      <family val="3"/>
      <charset val="128"/>
    </font>
    <font>
      <i/>
      <sz val="11"/>
      <color indexed="8"/>
      <name val="Arial"/>
      <family val="2"/>
    </font>
    <font>
      <vertAlign val="subscript"/>
      <sz val="11"/>
      <color indexed="8"/>
      <name val="Arial"/>
      <family val="2"/>
    </font>
    <font>
      <b/>
      <sz val="11"/>
      <name val="Arial"/>
      <family val="2"/>
    </font>
    <font>
      <sz val="11"/>
      <color rgb="FF000000"/>
      <name val="Arial"/>
      <family val="2"/>
    </font>
    <font>
      <b/>
      <sz val="11"/>
      <color theme="1"/>
      <name val="Arial"/>
      <family val="2"/>
    </font>
    <font>
      <b/>
      <i/>
      <sz val="11"/>
      <color indexed="9"/>
      <name val="Arial"/>
      <family val="2"/>
    </font>
    <font>
      <b/>
      <sz val="11"/>
      <color theme="0"/>
      <name val="Arial"/>
      <family val="2"/>
    </font>
    <font>
      <b/>
      <i/>
      <sz val="11"/>
      <color theme="0"/>
      <name val="Arial"/>
      <family val="2"/>
    </font>
    <font>
      <sz val="11"/>
      <color theme="0"/>
      <name val="Arial"/>
      <family val="2"/>
    </font>
    <font>
      <sz val="11"/>
      <color theme="1"/>
      <name val="Arial"/>
      <family val="2"/>
    </font>
    <font>
      <i/>
      <vertAlign val="subscript"/>
      <sz val="11"/>
      <name val="Arial"/>
      <family val="2"/>
    </font>
    <font>
      <sz val="11"/>
      <name val="Arial Unicode MS"/>
      <family val="3"/>
      <charset val="128"/>
    </font>
    <font>
      <vertAlign val="superscript"/>
      <sz val="11"/>
      <name val="Arial"/>
      <family val="2"/>
    </font>
    <font>
      <b/>
      <i/>
      <sz val="11"/>
      <name val="Arial"/>
      <family val="2"/>
    </font>
    <font>
      <vertAlign val="subscript"/>
      <sz val="11"/>
      <color theme="1"/>
      <name val="Arial"/>
      <family val="2"/>
    </font>
    <font>
      <sz val="11"/>
      <color rgb="FFFF0000"/>
      <name val="Arial"/>
      <family val="2"/>
    </font>
    <font>
      <b/>
      <i/>
      <sz val="11"/>
      <color indexed="8"/>
      <name val="Arial"/>
      <family val="2"/>
    </font>
    <font>
      <b/>
      <vertAlign val="subscript"/>
      <sz val="11"/>
      <color indexed="8"/>
      <name val="Arial"/>
      <family val="2"/>
    </font>
    <font>
      <b/>
      <vertAlign val="subscript"/>
      <sz val="11"/>
      <color indexed="9"/>
      <name val="Arial"/>
      <family val="2"/>
    </font>
    <font>
      <sz val="12"/>
      <name val="Times New Roman"/>
      <family val="1"/>
    </font>
    <font>
      <b/>
      <sz val="12"/>
      <color theme="0"/>
      <name val="Arial"/>
      <family val="2"/>
    </font>
  </fonts>
  <fills count="11">
    <fill>
      <patternFill patternType="none"/>
    </fill>
    <fill>
      <patternFill patternType="gray125"/>
    </fill>
    <fill>
      <patternFill patternType="solid">
        <fgColor theme="9" tint="0.59999389629810485"/>
        <bgColor indexed="65"/>
      </patternFill>
    </fill>
    <fill>
      <patternFill patternType="solid">
        <fgColor theme="3" tint="0.79998168889431442"/>
        <bgColor indexed="64"/>
      </patternFill>
    </fill>
    <fill>
      <patternFill patternType="solid">
        <fgColor indexed="9"/>
        <bgColor indexed="64"/>
      </patternFill>
    </fill>
    <fill>
      <patternFill patternType="solid">
        <fgColor rgb="FFC5D9F1"/>
        <bgColor indexed="64"/>
      </patternFill>
    </fill>
    <fill>
      <patternFill patternType="solid">
        <fgColor theme="3" tint="-0.24994659260841701"/>
        <bgColor indexed="64"/>
      </patternFill>
    </fill>
    <fill>
      <patternFill patternType="solid">
        <fgColor theme="3" tint="-0.49998474074526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0"/>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23"/>
      </left>
      <right style="thin">
        <color indexed="23"/>
      </right>
      <top style="thin">
        <color indexed="23"/>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thin">
        <color theme="1" tint="0.34998626667073579"/>
      </left>
      <right style="thin">
        <color indexed="23"/>
      </right>
      <top style="thin">
        <color indexed="23"/>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style="thin">
        <color theme="1" tint="0.34998626667073579"/>
      </right>
      <top/>
      <bottom style="thin">
        <color theme="1" tint="0.34998626667073579"/>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FF0000"/>
      </left>
      <right style="medium">
        <color rgb="FFFF0000"/>
      </right>
      <top style="medium">
        <color rgb="FFFF0000"/>
      </top>
      <bottom style="medium">
        <color rgb="FFFF0000"/>
      </bottom>
      <diagonal/>
    </border>
    <border>
      <left/>
      <right style="medium">
        <color indexed="10"/>
      </right>
      <top style="thin">
        <color indexed="23"/>
      </top>
      <bottom style="thin">
        <color indexed="23"/>
      </bottom>
      <diagonal/>
    </border>
  </borders>
  <cellStyleXfs count="6">
    <xf numFmtId="0" fontId="0" fillId="0" borderId="0">
      <alignment vertical="center"/>
    </xf>
    <xf numFmtId="38" fontId="11" fillId="0" borderId="0" applyFont="0" applyFill="0" applyBorder="0" applyAlignment="0" applyProtection="0">
      <alignment vertical="center"/>
    </xf>
    <xf numFmtId="0" fontId="1" fillId="2" borderId="0" applyNumberFormat="0" applyBorder="0" applyAlignment="0" applyProtection="0">
      <alignment vertical="center"/>
    </xf>
    <xf numFmtId="0" fontId="1" fillId="0" borderId="0">
      <alignment vertical="center"/>
    </xf>
    <xf numFmtId="38" fontId="32" fillId="0" borderId="0" applyFont="0" applyFill="0" applyBorder="0" applyAlignment="0" applyProtection="0">
      <alignment vertical="center"/>
    </xf>
    <xf numFmtId="0" fontId="11" fillId="0" borderId="0">
      <alignment vertical="center"/>
    </xf>
  </cellStyleXfs>
  <cellXfs count="138">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7" fillId="0" borderId="0" xfId="0" applyFont="1" applyFill="1" applyBorder="1">
      <alignment vertical="center"/>
    </xf>
    <xf numFmtId="0" fontId="2" fillId="0" borderId="0" xfId="0" applyFont="1" applyAlignment="1">
      <alignment vertical="center" wrapText="1"/>
    </xf>
    <xf numFmtId="0" fontId="8" fillId="3" borderId="1" xfId="0" applyFont="1" applyFill="1" applyBorder="1" applyAlignment="1">
      <alignment vertical="center"/>
    </xf>
    <xf numFmtId="0" fontId="8" fillId="0" borderId="1" xfId="0" applyFont="1" applyFill="1" applyBorder="1" applyAlignment="1" applyProtection="1">
      <alignment vertical="center" wrapText="1"/>
      <protection locked="0"/>
    </xf>
    <xf numFmtId="0" fontId="8" fillId="4" borderId="1" xfId="0" applyFont="1" applyFill="1" applyBorder="1" applyAlignment="1" applyProtection="1">
      <alignment vertical="center" wrapText="1"/>
      <protection locked="0"/>
    </xf>
    <xf numFmtId="177" fontId="8" fillId="4" borderId="1" xfId="1" applyNumberFormat="1" applyFont="1" applyFill="1" applyBorder="1" applyAlignment="1" applyProtection="1">
      <alignment horizontal="right" vertical="center"/>
      <protection locked="0"/>
    </xf>
    <xf numFmtId="0" fontId="7" fillId="0" borderId="0" xfId="0" applyFont="1">
      <alignment vertical="center"/>
    </xf>
    <xf numFmtId="0" fontId="2" fillId="0" borderId="0" xfId="0" applyFont="1" applyBorder="1">
      <alignment vertical="center"/>
    </xf>
    <xf numFmtId="38" fontId="2" fillId="0" borderId="0" xfId="1" applyFont="1">
      <alignment vertical="center"/>
    </xf>
    <xf numFmtId="0" fontId="2" fillId="0" borderId="0" xfId="0" applyFont="1" applyFill="1" applyBorder="1" applyAlignment="1">
      <alignment horizontal="left" vertical="center" wrapText="1"/>
    </xf>
    <xf numFmtId="0" fontId="2" fillId="0" borderId="0" xfId="0" applyFont="1" applyAlignment="1">
      <alignment horizontal="center" vertical="center"/>
    </xf>
    <xf numFmtId="0" fontId="2" fillId="0" borderId="0" xfId="0" applyFont="1" applyFill="1" applyBorder="1">
      <alignment vertical="center"/>
    </xf>
    <xf numFmtId="0" fontId="8" fillId="0" borderId="0" xfId="0" applyFont="1" applyFill="1" applyBorder="1" applyAlignment="1">
      <alignment horizontal="left" vertical="center"/>
    </xf>
    <xf numFmtId="0" fontId="8" fillId="0" borderId="0" xfId="0" applyFont="1" applyFill="1" applyBorder="1">
      <alignment vertical="center"/>
    </xf>
    <xf numFmtId="0" fontId="2" fillId="0" borderId="0" xfId="0" applyFont="1" applyFill="1" applyBorder="1" applyAlignment="1">
      <alignment horizontal="center" vertical="center"/>
    </xf>
    <xf numFmtId="0" fontId="2" fillId="4" borderId="0" xfId="0" applyFont="1" applyFill="1" applyBorder="1">
      <alignment vertical="center"/>
    </xf>
    <xf numFmtId="0" fontId="8" fillId="3" borderId="1" xfId="0" quotePrefix="1" applyFont="1" applyFill="1" applyBorder="1" applyAlignment="1">
      <alignment vertical="center" wrapText="1"/>
    </xf>
    <xf numFmtId="0" fontId="2" fillId="0" borderId="0" xfId="0" applyFont="1" applyFill="1">
      <alignment vertical="center"/>
    </xf>
    <xf numFmtId="0" fontId="17" fillId="6" borderId="2" xfId="0" applyFont="1" applyFill="1" applyBorder="1">
      <alignment vertical="center"/>
    </xf>
    <xf numFmtId="0" fontId="17" fillId="0" borderId="0" xfId="0" applyFont="1">
      <alignment vertical="center"/>
    </xf>
    <xf numFmtId="0" fontId="21" fillId="6" borderId="2" xfId="0" applyFont="1" applyFill="1" applyBorder="1" applyAlignment="1">
      <alignment vertical="center" wrapText="1"/>
    </xf>
    <xf numFmtId="0" fontId="22" fillId="0" borderId="0" xfId="0" applyFont="1">
      <alignment vertical="center"/>
    </xf>
    <xf numFmtId="0" fontId="8" fillId="3" borderId="2" xfId="0" applyFont="1" applyFill="1" applyBorder="1" applyAlignment="1">
      <alignment vertical="center" wrapText="1"/>
    </xf>
    <xf numFmtId="0" fontId="8" fillId="3" borderId="2" xfId="0" applyFont="1" applyFill="1" applyBorder="1" applyAlignment="1">
      <alignment horizontal="left" vertical="center" wrapText="1"/>
    </xf>
    <xf numFmtId="0" fontId="8" fillId="0" borderId="2" xfId="0" applyFont="1" applyBorder="1" applyProtection="1">
      <alignment vertical="center"/>
      <protection locked="0"/>
    </xf>
    <xf numFmtId="179" fontId="8" fillId="3" borderId="2" xfId="0" applyNumberFormat="1" applyFont="1" applyFill="1" applyBorder="1">
      <alignment vertical="center"/>
    </xf>
    <xf numFmtId="0" fontId="8" fillId="0" borderId="2" xfId="0" applyFont="1" applyBorder="1" applyAlignment="1">
      <alignment horizontal="right" vertical="center"/>
    </xf>
    <xf numFmtId="179" fontId="8" fillId="0" borderId="2" xfId="0" applyNumberFormat="1" applyFont="1" applyFill="1" applyBorder="1">
      <alignment vertical="center"/>
    </xf>
    <xf numFmtId="0" fontId="8" fillId="3" borderId="13" xfId="0" applyFont="1" applyFill="1" applyBorder="1" applyAlignment="1">
      <alignment vertical="center" wrapText="1"/>
    </xf>
    <xf numFmtId="0" fontId="8" fillId="3" borderId="9" xfId="0" applyFont="1" applyFill="1" applyBorder="1" applyAlignment="1">
      <alignment vertical="center" wrapText="1"/>
    </xf>
    <xf numFmtId="180" fontId="8" fillId="0" borderId="2" xfId="1" applyNumberFormat="1" applyFont="1" applyBorder="1" applyProtection="1">
      <alignment vertical="center"/>
      <protection locked="0"/>
    </xf>
    <xf numFmtId="0" fontId="22" fillId="0" borderId="0" xfId="0" applyFont="1" applyAlignment="1">
      <alignment horizontal="right" vertical="center"/>
    </xf>
    <xf numFmtId="0" fontId="6" fillId="7" borderId="0" xfId="0" applyFont="1" applyFill="1" applyAlignment="1">
      <alignment vertical="center"/>
    </xf>
    <xf numFmtId="0" fontId="6" fillId="7" borderId="0" xfId="0" applyFont="1" applyFill="1" applyAlignment="1">
      <alignment horizontal="right" vertical="center"/>
    </xf>
    <xf numFmtId="176" fontId="16" fillId="3" borderId="1" xfId="1" applyNumberFormat="1" applyFont="1" applyFill="1" applyBorder="1" applyAlignment="1" applyProtection="1">
      <alignment horizontal="center" vertical="center"/>
      <protection locked="0"/>
    </xf>
    <xf numFmtId="0" fontId="8" fillId="3" borderId="1" xfId="0" quotePrefix="1" applyFont="1" applyFill="1" applyBorder="1" applyAlignment="1">
      <alignment horizontal="center" vertical="center"/>
    </xf>
    <xf numFmtId="0" fontId="6" fillId="6" borderId="14" xfId="0" applyFont="1" applyFill="1" applyBorder="1">
      <alignment vertical="center"/>
    </xf>
    <xf numFmtId="0" fontId="2" fillId="6" borderId="14" xfId="0" applyFont="1" applyFill="1" applyBorder="1">
      <alignment vertical="center"/>
    </xf>
    <xf numFmtId="0" fontId="6" fillId="6" borderId="14" xfId="0" applyFont="1" applyFill="1" applyBorder="1" applyAlignment="1">
      <alignment horizontal="center" vertical="center"/>
    </xf>
    <xf numFmtId="0" fontId="6" fillId="6" borderId="14" xfId="0" applyFont="1" applyFill="1" applyBorder="1" applyAlignment="1">
      <alignment horizontal="center" vertical="center" shrinkToFit="1"/>
    </xf>
    <xf numFmtId="0" fontId="2" fillId="8" borderId="14" xfId="0" applyFont="1" applyFill="1" applyBorder="1">
      <alignment vertical="center"/>
    </xf>
    <xf numFmtId="0" fontId="2" fillId="0" borderId="14" xfId="0" applyFont="1" applyBorder="1" applyAlignment="1">
      <alignment horizontal="center" vertical="center"/>
    </xf>
    <xf numFmtId="0" fontId="2" fillId="0" borderId="14" xfId="0" applyFont="1" applyFill="1" applyBorder="1" applyAlignment="1">
      <alignment horizontal="center" vertical="center"/>
    </xf>
    <xf numFmtId="0" fontId="2" fillId="3" borderId="14" xfId="0" applyFont="1" applyFill="1" applyBorder="1">
      <alignment vertical="center"/>
    </xf>
    <xf numFmtId="0" fontId="2" fillId="8" borderId="14" xfId="0" applyFont="1" applyFill="1" applyBorder="1" applyAlignment="1">
      <alignment vertical="center"/>
    </xf>
    <xf numFmtId="0" fontId="8" fillId="0" borderId="14" xfId="0" applyFont="1" applyBorder="1" applyAlignment="1">
      <alignment horizontal="center" vertical="center"/>
    </xf>
    <xf numFmtId="0" fontId="6" fillId="6" borderId="1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8" borderId="16" xfId="0" applyFont="1" applyFill="1" applyBorder="1" applyAlignment="1">
      <alignment vertical="center"/>
    </xf>
    <xf numFmtId="0" fontId="2" fillId="8" borderId="15" xfId="0" applyFont="1" applyFill="1" applyBorder="1">
      <alignment vertical="center"/>
    </xf>
    <xf numFmtId="0" fontId="2" fillId="8" borderId="16" xfId="0" applyFont="1" applyFill="1" applyBorder="1">
      <alignment vertical="center"/>
    </xf>
    <xf numFmtId="0" fontId="2" fillId="9" borderId="2" xfId="0" applyFont="1" applyFill="1" applyBorder="1" applyAlignment="1">
      <alignment horizontal="center" vertical="center"/>
    </xf>
    <xf numFmtId="177" fontId="22" fillId="5" borderId="2" xfId="1" applyNumberFormat="1" applyFont="1" applyFill="1" applyBorder="1">
      <alignment vertical="center"/>
    </xf>
    <xf numFmtId="179" fontId="8" fillId="3" borderId="2" xfId="0" applyNumberFormat="1" applyFont="1" applyFill="1" applyBorder="1" applyAlignment="1">
      <alignment horizontal="right" vertical="center"/>
    </xf>
    <xf numFmtId="0" fontId="10" fillId="3" borderId="2" xfId="0" applyFont="1" applyFill="1" applyBorder="1" applyAlignment="1">
      <alignment horizontal="center" vertical="center"/>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vertical="center" wrapText="1"/>
    </xf>
    <xf numFmtId="0" fontId="8" fillId="4" borderId="1" xfId="0" quotePrefix="1" applyFont="1" applyFill="1" applyBorder="1" applyAlignment="1" applyProtection="1">
      <alignment vertical="center" wrapText="1"/>
      <protection locked="0"/>
    </xf>
    <xf numFmtId="0" fontId="8" fillId="9" borderId="2" xfId="0" applyFont="1" applyFill="1" applyBorder="1">
      <alignment vertical="center"/>
    </xf>
    <xf numFmtId="0" fontId="8" fillId="3" borderId="1" xfId="0" applyFont="1" applyFill="1" applyBorder="1" applyAlignment="1">
      <alignment horizontal="center" vertical="center" wrapText="1"/>
    </xf>
    <xf numFmtId="181" fontId="2" fillId="9" borderId="2" xfId="0" applyNumberFormat="1" applyFont="1" applyFill="1" applyBorder="1" applyAlignment="1">
      <alignment horizontal="center" vertical="center"/>
    </xf>
    <xf numFmtId="0" fontId="6" fillId="6" borderId="10" xfId="0" applyFont="1" applyFill="1" applyBorder="1" applyAlignment="1">
      <alignment vertical="center" wrapText="1"/>
    </xf>
    <xf numFmtId="0" fontId="8" fillId="3" borderId="1" xfId="0" applyFont="1" applyFill="1" applyBorder="1" applyAlignment="1">
      <alignment vertical="center" wrapText="1"/>
    </xf>
    <xf numFmtId="0" fontId="2" fillId="0" borderId="0" xfId="0" applyFont="1" applyAlignment="1" applyProtection="1">
      <alignment horizontal="right" vertical="center"/>
    </xf>
    <xf numFmtId="0" fontId="6" fillId="6" borderId="1" xfId="0" applyFont="1" applyFill="1" applyBorder="1" applyAlignment="1">
      <alignment horizontal="center" vertical="center"/>
    </xf>
    <xf numFmtId="0" fontId="2" fillId="3" borderId="7" xfId="0" applyFont="1" applyFill="1" applyBorder="1">
      <alignment vertical="center"/>
    </xf>
    <xf numFmtId="0" fontId="2" fillId="0" borderId="1" xfId="0" applyFont="1" applyFill="1" applyBorder="1">
      <alignment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6" fillId="6" borderId="16" xfId="0" applyFont="1" applyFill="1" applyBorder="1" applyAlignment="1">
      <alignment horizontal="center" vertical="center"/>
    </xf>
    <xf numFmtId="0" fontId="6" fillId="6" borderId="17" xfId="0" applyFont="1" applyFill="1" applyBorder="1">
      <alignmen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178" fontId="8" fillId="0" borderId="2" xfId="0" applyNumberFormat="1" applyFont="1" applyFill="1" applyBorder="1" applyProtection="1">
      <alignment vertical="center"/>
      <protection locked="0"/>
    </xf>
    <xf numFmtId="0" fontId="8" fillId="0" borderId="2" xfId="0" applyFont="1" applyFill="1" applyBorder="1" applyAlignment="1" applyProtection="1">
      <alignment horizontal="right" vertical="center"/>
      <protection locked="0"/>
    </xf>
    <xf numFmtId="0" fontId="15" fillId="0" borderId="2" xfId="0" applyFont="1" applyBorder="1" applyAlignment="1" applyProtection="1">
      <alignment horizontal="right" vertical="center"/>
      <protection locked="0"/>
    </xf>
    <xf numFmtId="0" fontId="8" fillId="0" borderId="2" xfId="0" applyFont="1" applyBorder="1" applyAlignment="1" applyProtection="1">
      <alignment horizontal="right" vertical="center"/>
      <protection locked="0"/>
    </xf>
    <xf numFmtId="0" fontId="1" fillId="0" borderId="0" xfId="3" applyFont="1">
      <alignment vertical="center"/>
    </xf>
    <xf numFmtId="0" fontId="2" fillId="0" borderId="0" xfId="3" applyFont="1" applyAlignment="1">
      <alignment horizontal="right" vertical="center"/>
    </xf>
    <xf numFmtId="0" fontId="6" fillId="6" borderId="2" xfId="3" applyFont="1" applyFill="1" applyBorder="1" applyAlignment="1">
      <alignment horizontal="center" vertical="center" wrapText="1"/>
    </xf>
    <xf numFmtId="0" fontId="8" fillId="0" borderId="2" xfId="3" applyFont="1" applyFill="1" applyBorder="1" applyAlignment="1" applyProtection="1">
      <alignment vertical="center" wrapText="1"/>
      <protection locked="0"/>
    </xf>
    <xf numFmtId="0" fontId="7" fillId="0" borderId="0" xfId="0" applyFont="1" applyFill="1" applyBorder="1" applyProtection="1">
      <alignment vertical="center"/>
    </xf>
    <xf numFmtId="0" fontId="7" fillId="0" borderId="0" xfId="0" applyFont="1" applyProtection="1">
      <alignment vertical="center"/>
    </xf>
    <xf numFmtId="0" fontId="8" fillId="10" borderId="1" xfId="0" quotePrefix="1" applyFont="1" applyFill="1" applyBorder="1" applyAlignment="1" applyProtection="1">
      <alignment horizontal="center" vertical="center" wrapText="1"/>
      <protection locked="0"/>
    </xf>
    <xf numFmtId="177" fontId="8" fillId="3" borderId="1" xfId="1" applyNumberFormat="1" applyFont="1" applyFill="1" applyBorder="1" applyAlignment="1" applyProtection="1">
      <alignment horizontal="right" vertical="center"/>
    </xf>
    <xf numFmtId="0" fontId="8" fillId="3" borderId="1" xfId="0" applyFont="1" applyFill="1" applyBorder="1" applyAlignment="1" applyProtection="1">
      <alignment vertical="center" wrapText="1"/>
    </xf>
    <xf numFmtId="176" fontId="16" fillId="3" borderId="1" xfId="1"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wrapText="1"/>
    </xf>
    <xf numFmtId="178" fontId="8" fillId="3" borderId="2" xfId="0" applyNumberFormat="1" applyFont="1" applyFill="1" applyBorder="1" applyProtection="1">
      <alignment vertical="center"/>
    </xf>
    <xf numFmtId="179" fontId="8" fillId="0" borderId="2" xfId="0" applyNumberFormat="1" applyFont="1" applyFill="1" applyBorder="1" applyAlignment="1">
      <alignment horizontal="right" vertical="center"/>
    </xf>
    <xf numFmtId="0" fontId="8" fillId="3" borderId="1" xfId="0" applyFont="1" applyFill="1" applyBorder="1" applyAlignment="1">
      <alignment vertical="center" wrapText="1"/>
    </xf>
    <xf numFmtId="0" fontId="6" fillId="6" borderId="1" xfId="0" applyFont="1" applyFill="1" applyBorder="1" applyAlignment="1">
      <alignment horizontal="center" vertical="center" wrapText="1"/>
    </xf>
    <xf numFmtId="0" fontId="33" fillId="7" borderId="0" xfId="0" applyFont="1" applyFill="1" applyAlignment="1">
      <alignment vertical="center"/>
    </xf>
    <xf numFmtId="179" fontId="8" fillId="0" borderId="23" xfId="0" applyNumberFormat="1" applyFont="1" applyBorder="1">
      <alignment vertical="center"/>
    </xf>
    <xf numFmtId="179" fontId="8" fillId="0" borderId="15" xfId="0" applyNumberFormat="1" applyFont="1" applyFill="1" applyBorder="1" applyAlignment="1">
      <alignment vertical="center"/>
    </xf>
    <xf numFmtId="179" fontId="8" fillId="0" borderId="23" xfId="0" applyNumberFormat="1" applyFont="1" applyBorder="1" applyAlignment="1">
      <alignment vertical="center"/>
    </xf>
    <xf numFmtId="179" fontId="8" fillId="0" borderId="15" xfId="0" applyNumberFormat="1" applyFont="1" applyFill="1" applyBorder="1">
      <alignment vertical="center"/>
    </xf>
    <xf numFmtId="0" fontId="8"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8" fillId="3" borderId="1" xfId="0" applyFont="1" applyFill="1" applyBorder="1" applyAlignment="1">
      <alignment vertical="center" wrapText="1"/>
    </xf>
    <xf numFmtId="0" fontId="2" fillId="0" borderId="1" xfId="0" applyFont="1" applyFill="1" applyBorder="1" applyAlignment="1">
      <alignment vertical="center" wrapText="1"/>
    </xf>
    <xf numFmtId="0" fontId="6" fillId="6" borderId="3" xfId="0" applyFont="1" applyFill="1" applyBorder="1" applyAlignment="1">
      <alignment horizontal="center" vertical="center"/>
    </xf>
    <xf numFmtId="0" fontId="6" fillId="6" borderId="4" xfId="0" applyFont="1" applyFill="1" applyBorder="1" applyAlignment="1">
      <alignment horizontal="center" vertical="center"/>
    </xf>
    <xf numFmtId="176" fontId="8" fillId="4" borderId="5" xfId="1" applyNumberFormat="1" applyFont="1" applyFill="1" applyBorder="1" applyAlignment="1">
      <alignment horizontal="right" vertical="center"/>
    </xf>
    <xf numFmtId="176" fontId="8" fillId="4" borderId="6" xfId="1" applyNumberFormat="1" applyFont="1" applyFill="1" applyBorder="1" applyAlignment="1">
      <alignment horizontal="right" vertical="center"/>
    </xf>
    <xf numFmtId="0" fontId="2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0" fontId="6" fillId="6" borderId="1" xfId="0" applyFont="1" applyFill="1" applyBorder="1" applyAlignment="1">
      <alignment horizontal="center" vertical="center" wrapText="1"/>
    </xf>
    <xf numFmtId="0" fontId="19" fillId="6" borderId="10" xfId="0" applyFont="1" applyFill="1" applyBorder="1" applyAlignment="1">
      <alignment horizontal="center" vertical="center" wrapText="1"/>
    </xf>
    <xf numFmtId="0" fontId="19" fillId="6" borderId="12" xfId="0" applyFont="1" applyFill="1" applyBorder="1" applyAlignment="1">
      <alignment horizontal="center" vertical="center" wrapText="1"/>
    </xf>
    <xf numFmtId="0" fontId="19" fillId="6" borderId="11"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21" fillId="6" borderId="18" xfId="0" applyFont="1" applyFill="1" applyBorder="1" applyAlignment="1">
      <alignment horizontal="left" vertical="center" wrapText="1"/>
    </xf>
    <xf numFmtId="0" fontId="21" fillId="6" borderId="19" xfId="0" applyFont="1" applyFill="1" applyBorder="1" applyAlignment="1">
      <alignment horizontal="left" vertical="center" wrapText="1"/>
    </xf>
    <xf numFmtId="0" fontId="21" fillId="6" borderId="20" xfId="0" applyFont="1" applyFill="1" applyBorder="1" applyAlignment="1">
      <alignment horizontal="left" vertical="center" wrapText="1"/>
    </xf>
    <xf numFmtId="0" fontId="33" fillId="7" borderId="0" xfId="0" applyFont="1" applyFill="1" applyAlignment="1">
      <alignment vertical="center"/>
    </xf>
    <xf numFmtId="0" fontId="5" fillId="7" borderId="0" xfId="3" applyFont="1" applyFill="1" applyAlignment="1">
      <alignment horizontal="left" vertical="center"/>
    </xf>
    <xf numFmtId="0" fontId="2" fillId="0" borderId="8" xfId="0" applyFont="1" applyFill="1" applyBorder="1" applyAlignment="1">
      <alignment horizontal="left" vertical="center"/>
    </xf>
    <xf numFmtId="0" fontId="2" fillId="0" borderId="7" xfId="0" applyFont="1" applyFill="1" applyBorder="1" applyAlignment="1">
      <alignment horizontal="left" vertical="center"/>
    </xf>
    <xf numFmtId="0" fontId="6" fillId="6" borderId="8"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8" fillId="10" borderId="8" xfId="0" quotePrefix="1" applyFont="1" applyFill="1" applyBorder="1" applyAlignment="1" applyProtection="1">
      <alignment horizontal="center" vertical="center" shrinkToFit="1"/>
      <protection locked="0"/>
    </xf>
    <xf numFmtId="0" fontId="8" fillId="10" borderId="24" xfId="0" quotePrefix="1" applyFont="1" applyFill="1" applyBorder="1" applyAlignment="1" applyProtection="1">
      <alignment horizontal="center" vertical="center" shrinkToFit="1"/>
      <protection locked="0"/>
    </xf>
    <xf numFmtId="0" fontId="10" fillId="3" borderId="1" xfId="0" applyFont="1" applyFill="1" applyBorder="1" applyAlignment="1">
      <alignment horizontal="center" vertical="center"/>
    </xf>
    <xf numFmtId="0" fontId="8" fillId="3" borderId="1"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22" fillId="3" borderId="1" xfId="0" applyFont="1" applyFill="1" applyBorder="1" applyAlignment="1" applyProtection="1">
      <alignment horizontal="left" vertical="center" wrapText="1"/>
    </xf>
    <xf numFmtId="0" fontId="2" fillId="3" borderId="1" xfId="0" applyFont="1" applyFill="1" applyBorder="1" applyAlignment="1" applyProtection="1">
      <alignment horizontal="center" vertical="center" wrapText="1"/>
    </xf>
    <xf numFmtId="183" fontId="8" fillId="3" borderId="2" xfId="0" applyNumberFormat="1" applyFont="1" applyFill="1" applyBorder="1" applyAlignment="1">
      <alignment horizontal="right" vertical="center" wrapText="1"/>
    </xf>
    <xf numFmtId="179" fontId="8" fillId="3" borderId="2" xfId="0" applyNumberFormat="1" applyFont="1" applyFill="1" applyBorder="1" applyAlignment="1">
      <alignment horizontal="right" vertical="center" wrapText="1"/>
    </xf>
    <xf numFmtId="179" fontId="2" fillId="0" borderId="23" xfId="0" applyNumberFormat="1" applyFont="1" applyBorder="1">
      <alignment vertical="center"/>
    </xf>
  </cellXfs>
  <cellStyles count="6">
    <cellStyle name="40% - アクセント 6 2" xfId="2"/>
    <cellStyle name="Comma [0]" xfId="4"/>
    <cellStyle name="桁区切り" xfId="1" builtinId="6"/>
    <cellStyle name="標準" xfId="0" builtinId="0"/>
    <cellStyle name="標準 2" xfId="5"/>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K24"/>
  <sheetViews>
    <sheetView showGridLines="0" tabSelected="1" view="pageBreakPreview" zoomScale="80" zoomScaleNormal="80" zoomScaleSheetLayoutView="80" workbookViewId="0"/>
  </sheetViews>
  <sheetFormatPr defaultColWidth="9" defaultRowHeight="14.25" x14ac:dyDescent="0.15"/>
  <cols>
    <col min="1" max="1" width="2.625" style="1" customWidth="1"/>
    <col min="2" max="3" width="12.625" style="1" customWidth="1"/>
    <col min="4" max="4" width="15.125" style="1" customWidth="1"/>
    <col min="5" max="5" width="11.625" style="1" customWidth="1"/>
    <col min="6" max="6" width="10.875" style="1" customWidth="1"/>
    <col min="7" max="7" width="12.625" style="1" customWidth="1"/>
    <col min="8" max="8" width="11.125" style="1" customWidth="1"/>
    <col min="9" max="9" width="108.625" style="1" customWidth="1"/>
    <col min="10" max="10" width="12.625" style="1" customWidth="1"/>
    <col min="11" max="11" width="15.625" style="1" customWidth="1"/>
    <col min="12" max="16384" width="9" style="1"/>
  </cols>
  <sheetData>
    <row r="1" spans="1:11" ht="18" customHeight="1" x14ac:dyDescent="0.15">
      <c r="K1" s="68" t="s">
        <v>59</v>
      </c>
    </row>
    <row r="2" spans="1:11" ht="18" customHeight="1" x14ac:dyDescent="0.15">
      <c r="K2" s="68" t="s">
        <v>58</v>
      </c>
    </row>
    <row r="3" spans="1:11" ht="27.75" customHeight="1" x14ac:dyDescent="0.15">
      <c r="A3" s="97" t="s">
        <v>126</v>
      </c>
      <c r="B3" s="35"/>
      <c r="C3" s="35"/>
      <c r="D3" s="35"/>
      <c r="E3" s="35"/>
      <c r="F3" s="35"/>
      <c r="G3" s="35"/>
      <c r="H3" s="35"/>
      <c r="I3" s="35"/>
      <c r="J3" s="35"/>
      <c r="K3" s="36"/>
    </row>
    <row r="5" spans="1:11" ht="18.75" customHeight="1" x14ac:dyDescent="0.15">
      <c r="A5" s="3" t="s">
        <v>61</v>
      </c>
      <c r="B5" s="3"/>
    </row>
    <row r="6" spans="1:11" ht="18.75" customHeight="1" x14ac:dyDescent="0.15">
      <c r="A6" s="3"/>
      <c r="B6" s="96" t="s">
        <v>29</v>
      </c>
      <c r="C6" s="96" t="s">
        <v>30</v>
      </c>
      <c r="D6" s="96" t="s">
        <v>31</v>
      </c>
      <c r="E6" s="96" t="s">
        <v>32</v>
      </c>
      <c r="F6" s="96" t="s">
        <v>33</v>
      </c>
      <c r="G6" s="96" t="s">
        <v>34</v>
      </c>
      <c r="H6" s="96" t="s">
        <v>35</v>
      </c>
      <c r="I6" s="96" t="s">
        <v>36</v>
      </c>
      <c r="J6" s="96" t="s">
        <v>37</v>
      </c>
      <c r="K6" s="96" t="s">
        <v>38</v>
      </c>
    </row>
    <row r="7" spans="1:11" s="4" customFormat="1" ht="39" customHeight="1" x14ac:dyDescent="0.15">
      <c r="B7" s="96" t="s">
        <v>39</v>
      </c>
      <c r="C7" s="96" t="s">
        <v>40</v>
      </c>
      <c r="D7" s="96" t="s">
        <v>41</v>
      </c>
      <c r="E7" s="96" t="s">
        <v>42</v>
      </c>
      <c r="F7" s="96" t="s">
        <v>43</v>
      </c>
      <c r="G7" s="96" t="s">
        <v>44</v>
      </c>
      <c r="H7" s="96" t="s">
        <v>45</v>
      </c>
      <c r="I7" s="96" t="s">
        <v>46</v>
      </c>
      <c r="J7" s="96" t="s">
        <v>47</v>
      </c>
      <c r="K7" s="96" t="s">
        <v>48</v>
      </c>
    </row>
    <row r="8" spans="1:11" ht="86.25" customHeight="1" x14ac:dyDescent="0.15">
      <c r="B8" s="38" t="s">
        <v>0</v>
      </c>
      <c r="C8" s="61" t="s">
        <v>62</v>
      </c>
      <c r="D8" s="95" t="s">
        <v>63</v>
      </c>
      <c r="E8" s="37" t="s">
        <v>26</v>
      </c>
      <c r="F8" s="5" t="s">
        <v>1</v>
      </c>
      <c r="G8" s="6" t="s">
        <v>16</v>
      </c>
      <c r="H8" s="6" t="s">
        <v>17</v>
      </c>
      <c r="I8" s="62" t="s">
        <v>64</v>
      </c>
      <c r="J8" s="7" t="s">
        <v>18</v>
      </c>
      <c r="K8" s="7" t="s">
        <v>60</v>
      </c>
    </row>
    <row r="9" spans="1:11" ht="8.25" customHeight="1" x14ac:dyDescent="0.15">
      <c r="A9" s="20"/>
    </row>
    <row r="10" spans="1:11" ht="20.100000000000001" customHeight="1" x14ac:dyDescent="0.15">
      <c r="A10" s="3" t="s">
        <v>65</v>
      </c>
    </row>
    <row r="11" spans="1:11" ht="20.100000000000001" customHeight="1" x14ac:dyDescent="0.15">
      <c r="A11" s="20"/>
      <c r="B11" s="96" t="s">
        <v>49</v>
      </c>
      <c r="C11" s="112" t="s">
        <v>30</v>
      </c>
      <c r="D11" s="112"/>
      <c r="E11" s="96" t="s">
        <v>31</v>
      </c>
      <c r="F11" s="96" t="s">
        <v>32</v>
      </c>
      <c r="G11" s="112" t="s">
        <v>33</v>
      </c>
      <c r="H11" s="112"/>
      <c r="I11" s="112"/>
      <c r="J11" s="112" t="s">
        <v>50</v>
      </c>
      <c r="K11" s="112"/>
    </row>
    <row r="12" spans="1:11" ht="39" customHeight="1" x14ac:dyDescent="0.15">
      <c r="A12" s="20"/>
      <c r="B12" s="96" t="s">
        <v>40</v>
      </c>
      <c r="C12" s="112" t="s">
        <v>41</v>
      </c>
      <c r="D12" s="112"/>
      <c r="E12" s="96" t="s">
        <v>42</v>
      </c>
      <c r="F12" s="96" t="s">
        <v>43</v>
      </c>
      <c r="G12" s="112" t="s">
        <v>45</v>
      </c>
      <c r="H12" s="112"/>
      <c r="I12" s="112"/>
      <c r="J12" s="112" t="s">
        <v>48</v>
      </c>
      <c r="K12" s="112"/>
    </row>
    <row r="13" spans="1:11" ht="393" customHeight="1" x14ac:dyDescent="0.15">
      <c r="A13" s="20"/>
      <c r="B13" s="60" t="s">
        <v>66</v>
      </c>
      <c r="C13" s="104" t="s">
        <v>67</v>
      </c>
      <c r="D13" s="104"/>
      <c r="E13" s="8">
        <v>0</v>
      </c>
      <c r="F13" s="95" t="s">
        <v>68</v>
      </c>
      <c r="G13" s="110" t="s">
        <v>135</v>
      </c>
      <c r="H13" s="110"/>
      <c r="I13" s="110"/>
      <c r="J13" s="111"/>
      <c r="K13" s="111"/>
    </row>
    <row r="14" spans="1:11" ht="48" customHeight="1" x14ac:dyDescent="0.15">
      <c r="A14" s="20"/>
      <c r="B14" s="60" t="s">
        <v>69</v>
      </c>
      <c r="C14" s="104" t="s">
        <v>70</v>
      </c>
      <c r="D14" s="104"/>
      <c r="E14" s="37" t="s">
        <v>26</v>
      </c>
      <c r="F14" s="64" t="s">
        <v>54</v>
      </c>
      <c r="G14" s="102" t="s">
        <v>71</v>
      </c>
      <c r="H14" s="102"/>
      <c r="I14" s="102"/>
      <c r="J14" s="103" t="s">
        <v>60</v>
      </c>
      <c r="K14" s="103"/>
    </row>
    <row r="15" spans="1:11" ht="33" customHeight="1" x14ac:dyDescent="0.15">
      <c r="A15" s="20"/>
      <c r="B15" s="60" t="s">
        <v>72</v>
      </c>
      <c r="C15" s="104" t="s">
        <v>73</v>
      </c>
      <c r="D15" s="104"/>
      <c r="E15" s="37" t="s">
        <v>26</v>
      </c>
      <c r="F15" s="64" t="s">
        <v>54</v>
      </c>
      <c r="G15" s="102" t="s">
        <v>74</v>
      </c>
      <c r="H15" s="102"/>
      <c r="I15" s="102"/>
      <c r="J15" s="103" t="s">
        <v>60</v>
      </c>
      <c r="K15" s="103"/>
    </row>
    <row r="16" spans="1:11" ht="6.75" customHeight="1" x14ac:dyDescent="0.15">
      <c r="A16" s="20"/>
    </row>
    <row r="17" spans="1:10" ht="18.75" customHeight="1" x14ac:dyDescent="0.15">
      <c r="A17" s="9" t="s">
        <v>75</v>
      </c>
      <c r="B17" s="9"/>
    </row>
    <row r="18" spans="1:10" ht="17.25" thickBot="1" x14ac:dyDescent="0.2">
      <c r="B18" s="106" t="s">
        <v>76</v>
      </c>
      <c r="C18" s="107"/>
      <c r="D18" s="69" t="s">
        <v>2</v>
      </c>
    </row>
    <row r="19" spans="1:10" ht="19.5" thickBot="1" x14ac:dyDescent="0.2">
      <c r="B19" s="108">
        <f>ROUNDDOWN('MPS(calc_process)'!G6,0)</f>
        <v>0</v>
      </c>
      <c r="C19" s="109"/>
      <c r="D19" s="70" t="s">
        <v>77</v>
      </c>
    </row>
    <row r="20" spans="1:10" ht="20.100000000000001" customHeight="1" x14ac:dyDescent="0.15">
      <c r="B20" s="10"/>
      <c r="C20" s="10"/>
      <c r="F20" s="11"/>
      <c r="G20" s="11"/>
    </row>
    <row r="21" spans="1:10" ht="18.75" customHeight="1" x14ac:dyDescent="0.15">
      <c r="A21" s="3" t="s">
        <v>3</v>
      </c>
    </row>
    <row r="22" spans="1:10" ht="18" customHeight="1" x14ac:dyDescent="0.15">
      <c r="B22" s="71" t="s">
        <v>4</v>
      </c>
      <c r="C22" s="105" t="s">
        <v>5</v>
      </c>
      <c r="D22" s="105"/>
      <c r="E22" s="105"/>
      <c r="F22" s="105"/>
      <c r="G22" s="105"/>
      <c r="H22" s="105"/>
      <c r="I22" s="105"/>
      <c r="J22" s="12"/>
    </row>
    <row r="23" spans="1:10" ht="18" customHeight="1" x14ac:dyDescent="0.15">
      <c r="B23" s="71" t="s">
        <v>6</v>
      </c>
      <c r="C23" s="105" t="s">
        <v>14</v>
      </c>
      <c r="D23" s="105"/>
      <c r="E23" s="105"/>
      <c r="F23" s="105"/>
      <c r="G23" s="105"/>
      <c r="H23" s="105"/>
      <c r="I23" s="105"/>
      <c r="J23" s="12"/>
    </row>
    <row r="24" spans="1:10" ht="18" customHeight="1" x14ac:dyDescent="0.15">
      <c r="B24" s="71" t="s">
        <v>7</v>
      </c>
      <c r="C24" s="105" t="s">
        <v>15</v>
      </c>
      <c r="D24" s="105"/>
      <c r="E24" s="105"/>
      <c r="F24" s="105"/>
      <c r="G24" s="105"/>
      <c r="H24" s="105"/>
      <c r="I24" s="105"/>
      <c r="J24" s="12"/>
    </row>
  </sheetData>
  <sheetProtection password="C6A3" sheet="1" objects="1" scenarios="1" formatCells="0" formatRows="0"/>
  <mergeCells count="20">
    <mergeCell ref="C13:D13"/>
    <mergeCell ref="G13:I13"/>
    <mergeCell ref="J13:K13"/>
    <mergeCell ref="C11:D11"/>
    <mergeCell ref="G11:I11"/>
    <mergeCell ref="J11:K11"/>
    <mergeCell ref="C12:D12"/>
    <mergeCell ref="G12:I12"/>
    <mergeCell ref="J12:K12"/>
    <mergeCell ref="C23:I23"/>
    <mergeCell ref="C24:I24"/>
    <mergeCell ref="C22:I22"/>
    <mergeCell ref="B18:C18"/>
    <mergeCell ref="B19:C19"/>
    <mergeCell ref="G14:I14"/>
    <mergeCell ref="J14:K14"/>
    <mergeCell ref="C15:D15"/>
    <mergeCell ref="G15:I15"/>
    <mergeCell ref="J15:K15"/>
    <mergeCell ref="C14:D14"/>
  </mergeCells>
  <phoneticPr fontId="4"/>
  <pageMargins left="0.70866141732283472" right="0.70866141732283472" top="0.74803149606299213" bottom="0.74803149606299213" header="0.31496062992125984" footer="0.31496062992125984"/>
  <pageSetup paperSize="9" scale="5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47"/>
  <sheetViews>
    <sheetView view="pageBreakPreview" zoomScale="80" zoomScaleNormal="70" zoomScaleSheetLayoutView="80" workbookViewId="0"/>
  </sheetViews>
  <sheetFormatPr defaultColWidth="9" defaultRowHeight="14.25" x14ac:dyDescent="0.15"/>
  <cols>
    <col min="1" max="1" width="12" style="24" customWidth="1"/>
    <col min="2" max="2" width="10" style="24" bestFit="1" customWidth="1"/>
    <col min="3" max="3" width="20.75" style="24" customWidth="1"/>
    <col min="4" max="9" width="13.75" style="24" customWidth="1"/>
    <col min="10" max="16384" width="9" style="24"/>
  </cols>
  <sheetData>
    <row r="1" spans="1:9" x14ac:dyDescent="0.15">
      <c r="I1" s="34" t="str">
        <f>'MPS(input)'!K1</f>
        <v>Monitoring Spreadsheet: JCM_VN_AM013_ver01.0</v>
      </c>
    </row>
    <row r="2" spans="1:9" x14ac:dyDescent="0.15">
      <c r="I2" s="34" t="str">
        <f>'MPS(input)'!K2</f>
        <v>Reference Number:</v>
      </c>
    </row>
    <row r="3" spans="1:9" s="22" customFormat="1" ht="40.15" customHeight="1" x14ac:dyDescent="0.15">
      <c r="A3" s="21"/>
      <c r="B3" s="21"/>
      <c r="C3" s="66" t="s">
        <v>78</v>
      </c>
      <c r="D3" s="116" t="s">
        <v>79</v>
      </c>
      <c r="E3" s="117"/>
      <c r="F3" s="118"/>
      <c r="G3" s="113" t="s">
        <v>80</v>
      </c>
      <c r="H3" s="114"/>
      <c r="I3" s="115"/>
    </row>
    <row r="4" spans="1:9" ht="18.75" x14ac:dyDescent="0.15">
      <c r="A4" s="23" t="s">
        <v>20</v>
      </c>
      <c r="B4" s="58" t="s">
        <v>51</v>
      </c>
      <c r="C4" s="58" t="s">
        <v>81</v>
      </c>
      <c r="D4" s="59" t="s">
        <v>82</v>
      </c>
      <c r="E4" s="59" t="s">
        <v>83</v>
      </c>
      <c r="F4" s="59" t="s">
        <v>84</v>
      </c>
      <c r="G4" s="58" t="s">
        <v>85</v>
      </c>
      <c r="H4" s="58" t="s">
        <v>86</v>
      </c>
      <c r="I4" s="58" t="s">
        <v>87</v>
      </c>
    </row>
    <row r="5" spans="1:9" ht="149.44999999999999" customHeight="1" x14ac:dyDescent="0.15">
      <c r="A5" s="23" t="s">
        <v>21</v>
      </c>
      <c r="B5" s="25" t="s">
        <v>55</v>
      </c>
      <c r="C5" s="67" t="s">
        <v>88</v>
      </c>
      <c r="D5" s="31" t="s">
        <v>89</v>
      </c>
      <c r="E5" s="32" t="s">
        <v>90</v>
      </c>
      <c r="F5" s="32" t="s">
        <v>91</v>
      </c>
      <c r="G5" s="26" t="s">
        <v>92</v>
      </c>
      <c r="H5" s="26" t="s">
        <v>93</v>
      </c>
      <c r="I5" s="26" t="s">
        <v>134</v>
      </c>
    </row>
    <row r="6" spans="1:9" ht="18.75" x14ac:dyDescent="0.15">
      <c r="A6" s="23" t="s">
        <v>22</v>
      </c>
      <c r="B6" s="25" t="s">
        <v>23</v>
      </c>
      <c r="C6" s="5" t="s">
        <v>1</v>
      </c>
      <c r="D6" s="67" t="s">
        <v>95</v>
      </c>
      <c r="E6" s="19" t="s">
        <v>56</v>
      </c>
      <c r="F6" s="19" t="s">
        <v>54</v>
      </c>
      <c r="G6" s="26" t="s">
        <v>96</v>
      </c>
      <c r="H6" s="26" t="s">
        <v>96</v>
      </c>
      <c r="I6" s="26" t="s">
        <v>96</v>
      </c>
    </row>
    <row r="7" spans="1:9" x14ac:dyDescent="0.15">
      <c r="A7" s="119" t="s">
        <v>24</v>
      </c>
      <c r="B7" s="27">
        <v>1</v>
      </c>
      <c r="C7" s="33">
        <v>0</v>
      </c>
      <c r="D7" s="56">
        <f>'MPS(input)'!$E$13</f>
        <v>0</v>
      </c>
      <c r="E7" s="78">
        <v>0</v>
      </c>
      <c r="F7" s="78">
        <v>0</v>
      </c>
      <c r="G7" s="136" t="str">
        <f>IF(ISERROR($C7*($E7/$F7)*$D7),"0.0",($C7*($E7/$F7)*$D7))</f>
        <v>0.0</v>
      </c>
      <c r="H7" s="57">
        <f>IF(ISERROR($C7*$D7),"0.0",($C7*$D7))</f>
        <v>0</v>
      </c>
      <c r="I7" s="28">
        <f t="shared" ref="I7:I26" si="0">G7-H7</f>
        <v>0</v>
      </c>
    </row>
    <row r="8" spans="1:9" x14ac:dyDescent="0.15">
      <c r="A8" s="120"/>
      <c r="B8" s="27">
        <v>2</v>
      </c>
      <c r="C8" s="33">
        <v>0</v>
      </c>
      <c r="D8" s="56">
        <f>'MPS(input)'!$E$13</f>
        <v>0</v>
      </c>
      <c r="E8" s="78">
        <v>0</v>
      </c>
      <c r="F8" s="78">
        <v>0</v>
      </c>
      <c r="G8" s="136" t="str">
        <f t="shared" ref="G8:G46" si="1">IF(ISERROR($C8*($E8/$F8)*$D8),"0.0",($C8*($E8/$F8)*$D8))</f>
        <v>0.0</v>
      </c>
      <c r="H8" s="57">
        <f t="shared" ref="H8:H46" si="2">IF(ISERROR($C8*$D8),"0.0",($C8*$D8))</f>
        <v>0</v>
      </c>
      <c r="I8" s="28">
        <f t="shared" si="0"/>
        <v>0</v>
      </c>
    </row>
    <row r="9" spans="1:9" x14ac:dyDescent="0.15">
      <c r="A9" s="120"/>
      <c r="B9" s="27">
        <v>3</v>
      </c>
      <c r="C9" s="33">
        <v>0</v>
      </c>
      <c r="D9" s="56">
        <f>'MPS(input)'!$E$13</f>
        <v>0</v>
      </c>
      <c r="E9" s="78">
        <v>0</v>
      </c>
      <c r="F9" s="78">
        <v>0</v>
      </c>
      <c r="G9" s="136" t="str">
        <f t="shared" si="1"/>
        <v>0.0</v>
      </c>
      <c r="H9" s="57">
        <f t="shared" si="2"/>
        <v>0</v>
      </c>
      <c r="I9" s="28">
        <f t="shared" si="0"/>
        <v>0</v>
      </c>
    </row>
    <row r="10" spans="1:9" x14ac:dyDescent="0.15">
      <c r="A10" s="120"/>
      <c r="B10" s="27">
        <v>4</v>
      </c>
      <c r="C10" s="33">
        <v>0</v>
      </c>
      <c r="D10" s="56">
        <f>'MPS(input)'!$E$13</f>
        <v>0</v>
      </c>
      <c r="E10" s="78">
        <v>0</v>
      </c>
      <c r="F10" s="78">
        <v>0</v>
      </c>
      <c r="G10" s="136" t="str">
        <f t="shared" si="1"/>
        <v>0.0</v>
      </c>
      <c r="H10" s="57">
        <f t="shared" si="2"/>
        <v>0</v>
      </c>
      <c r="I10" s="28">
        <f t="shared" si="0"/>
        <v>0</v>
      </c>
    </row>
    <row r="11" spans="1:9" x14ac:dyDescent="0.15">
      <c r="A11" s="120"/>
      <c r="B11" s="27">
        <v>5</v>
      </c>
      <c r="C11" s="33">
        <v>0</v>
      </c>
      <c r="D11" s="56">
        <f>'MPS(input)'!$E$13</f>
        <v>0</v>
      </c>
      <c r="E11" s="78">
        <v>0</v>
      </c>
      <c r="F11" s="78">
        <v>0</v>
      </c>
      <c r="G11" s="136" t="str">
        <f t="shared" si="1"/>
        <v>0.0</v>
      </c>
      <c r="H11" s="57">
        <f t="shared" si="2"/>
        <v>0</v>
      </c>
      <c r="I11" s="28">
        <f t="shared" si="0"/>
        <v>0</v>
      </c>
    </row>
    <row r="12" spans="1:9" x14ac:dyDescent="0.15">
      <c r="A12" s="120"/>
      <c r="B12" s="27">
        <v>6</v>
      </c>
      <c r="C12" s="33">
        <v>0</v>
      </c>
      <c r="D12" s="56">
        <f>'MPS(input)'!$E$13</f>
        <v>0</v>
      </c>
      <c r="E12" s="78">
        <v>0</v>
      </c>
      <c r="F12" s="78">
        <v>0</v>
      </c>
      <c r="G12" s="136" t="str">
        <f t="shared" si="1"/>
        <v>0.0</v>
      </c>
      <c r="H12" s="57">
        <f t="shared" si="2"/>
        <v>0</v>
      </c>
      <c r="I12" s="28">
        <f t="shared" si="0"/>
        <v>0</v>
      </c>
    </row>
    <row r="13" spans="1:9" x14ac:dyDescent="0.15">
      <c r="A13" s="120"/>
      <c r="B13" s="27">
        <v>7</v>
      </c>
      <c r="C13" s="33">
        <v>0</v>
      </c>
      <c r="D13" s="56">
        <f>'MPS(input)'!$E$13</f>
        <v>0</v>
      </c>
      <c r="E13" s="78">
        <v>0</v>
      </c>
      <c r="F13" s="78">
        <v>0</v>
      </c>
      <c r="G13" s="136" t="str">
        <f t="shared" si="1"/>
        <v>0.0</v>
      </c>
      <c r="H13" s="57">
        <f t="shared" si="2"/>
        <v>0</v>
      </c>
      <c r="I13" s="28">
        <f t="shared" si="0"/>
        <v>0</v>
      </c>
    </row>
    <row r="14" spans="1:9" x14ac:dyDescent="0.15">
      <c r="A14" s="120"/>
      <c r="B14" s="27">
        <v>8</v>
      </c>
      <c r="C14" s="33">
        <v>0</v>
      </c>
      <c r="D14" s="56">
        <f>'MPS(input)'!$E$13</f>
        <v>0</v>
      </c>
      <c r="E14" s="78">
        <v>0</v>
      </c>
      <c r="F14" s="78">
        <v>0</v>
      </c>
      <c r="G14" s="136" t="str">
        <f t="shared" si="1"/>
        <v>0.0</v>
      </c>
      <c r="H14" s="57">
        <f t="shared" si="2"/>
        <v>0</v>
      </c>
      <c r="I14" s="28">
        <f t="shared" si="0"/>
        <v>0</v>
      </c>
    </row>
    <row r="15" spans="1:9" x14ac:dyDescent="0.15">
      <c r="A15" s="120"/>
      <c r="B15" s="27">
        <v>9</v>
      </c>
      <c r="C15" s="33">
        <v>0</v>
      </c>
      <c r="D15" s="56">
        <f>'MPS(input)'!$E$13</f>
        <v>0</v>
      </c>
      <c r="E15" s="78">
        <v>0</v>
      </c>
      <c r="F15" s="78">
        <v>0</v>
      </c>
      <c r="G15" s="136" t="str">
        <f t="shared" si="1"/>
        <v>0.0</v>
      </c>
      <c r="H15" s="57">
        <f t="shared" si="2"/>
        <v>0</v>
      </c>
      <c r="I15" s="28">
        <f t="shared" si="0"/>
        <v>0</v>
      </c>
    </row>
    <row r="16" spans="1:9" x14ac:dyDescent="0.15">
      <c r="A16" s="120"/>
      <c r="B16" s="27">
        <v>10</v>
      </c>
      <c r="C16" s="33">
        <v>0</v>
      </c>
      <c r="D16" s="56">
        <f>'MPS(input)'!$E$13</f>
        <v>0</v>
      </c>
      <c r="E16" s="78">
        <v>0</v>
      </c>
      <c r="F16" s="78">
        <v>0</v>
      </c>
      <c r="G16" s="136" t="str">
        <f t="shared" si="1"/>
        <v>0.0</v>
      </c>
      <c r="H16" s="57">
        <f t="shared" si="2"/>
        <v>0</v>
      </c>
      <c r="I16" s="28">
        <f t="shared" si="0"/>
        <v>0</v>
      </c>
    </row>
    <row r="17" spans="1:9" x14ac:dyDescent="0.15">
      <c r="A17" s="120"/>
      <c r="B17" s="27">
        <v>11</v>
      </c>
      <c r="C17" s="33">
        <v>0</v>
      </c>
      <c r="D17" s="56">
        <f>'MPS(input)'!$E$13</f>
        <v>0</v>
      </c>
      <c r="E17" s="78">
        <v>0</v>
      </c>
      <c r="F17" s="78">
        <v>0</v>
      </c>
      <c r="G17" s="136" t="str">
        <f t="shared" si="1"/>
        <v>0.0</v>
      </c>
      <c r="H17" s="57">
        <f t="shared" si="2"/>
        <v>0</v>
      </c>
      <c r="I17" s="28">
        <f t="shared" si="0"/>
        <v>0</v>
      </c>
    </row>
    <row r="18" spans="1:9" x14ac:dyDescent="0.15">
      <c r="A18" s="120"/>
      <c r="B18" s="27">
        <v>12</v>
      </c>
      <c r="C18" s="33">
        <v>0</v>
      </c>
      <c r="D18" s="56">
        <f>'MPS(input)'!$E$13</f>
        <v>0</v>
      </c>
      <c r="E18" s="78">
        <v>0</v>
      </c>
      <c r="F18" s="78">
        <v>0</v>
      </c>
      <c r="G18" s="136" t="str">
        <f t="shared" si="1"/>
        <v>0.0</v>
      </c>
      <c r="H18" s="57">
        <f t="shared" si="2"/>
        <v>0</v>
      </c>
      <c r="I18" s="28">
        <f t="shared" si="0"/>
        <v>0</v>
      </c>
    </row>
    <row r="19" spans="1:9" x14ac:dyDescent="0.15">
      <c r="A19" s="120"/>
      <c r="B19" s="27">
        <v>13</v>
      </c>
      <c r="C19" s="33">
        <v>0</v>
      </c>
      <c r="D19" s="56">
        <f>'MPS(input)'!$E$13</f>
        <v>0</v>
      </c>
      <c r="E19" s="78">
        <v>0</v>
      </c>
      <c r="F19" s="78">
        <v>0</v>
      </c>
      <c r="G19" s="136" t="str">
        <f t="shared" si="1"/>
        <v>0.0</v>
      </c>
      <c r="H19" s="57">
        <f t="shared" si="2"/>
        <v>0</v>
      </c>
      <c r="I19" s="28">
        <f t="shared" si="0"/>
        <v>0</v>
      </c>
    </row>
    <row r="20" spans="1:9" x14ac:dyDescent="0.15">
      <c r="A20" s="120"/>
      <c r="B20" s="27">
        <v>14</v>
      </c>
      <c r="C20" s="33">
        <v>0</v>
      </c>
      <c r="D20" s="56">
        <f>'MPS(input)'!$E$13</f>
        <v>0</v>
      </c>
      <c r="E20" s="78">
        <v>0</v>
      </c>
      <c r="F20" s="78">
        <v>0</v>
      </c>
      <c r="G20" s="136" t="str">
        <f t="shared" si="1"/>
        <v>0.0</v>
      </c>
      <c r="H20" s="57">
        <f t="shared" si="2"/>
        <v>0</v>
      </c>
      <c r="I20" s="28">
        <f t="shared" si="0"/>
        <v>0</v>
      </c>
    </row>
    <row r="21" spans="1:9" x14ac:dyDescent="0.15">
      <c r="A21" s="120"/>
      <c r="B21" s="27">
        <v>15</v>
      </c>
      <c r="C21" s="33">
        <v>0</v>
      </c>
      <c r="D21" s="56">
        <f>'MPS(input)'!$E$13</f>
        <v>0</v>
      </c>
      <c r="E21" s="78">
        <v>0</v>
      </c>
      <c r="F21" s="78">
        <v>0</v>
      </c>
      <c r="G21" s="136" t="str">
        <f t="shared" si="1"/>
        <v>0.0</v>
      </c>
      <c r="H21" s="57">
        <f t="shared" si="2"/>
        <v>0</v>
      </c>
      <c r="I21" s="28">
        <f t="shared" si="0"/>
        <v>0</v>
      </c>
    </row>
    <row r="22" spans="1:9" x14ac:dyDescent="0.15">
      <c r="A22" s="120"/>
      <c r="B22" s="27">
        <v>16</v>
      </c>
      <c r="C22" s="33">
        <v>0</v>
      </c>
      <c r="D22" s="56">
        <f>'MPS(input)'!$E$13</f>
        <v>0</v>
      </c>
      <c r="E22" s="78">
        <v>0</v>
      </c>
      <c r="F22" s="78">
        <v>0</v>
      </c>
      <c r="G22" s="136" t="str">
        <f t="shared" si="1"/>
        <v>0.0</v>
      </c>
      <c r="H22" s="57">
        <f t="shared" si="2"/>
        <v>0</v>
      </c>
      <c r="I22" s="28">
        <f t="shared" si="0"/>
        <v>0</v>
      </c>
    </row>
    <row r="23" spans="1:9" x14ac:dyDescent="0.15">
      <c r="A23" s="120"/>
      <c r="B23" s="27">
        <v>17</v>
      </c>
      <c r="C23" s="33">
        <v>0</v>
      </c>
      <c r="D23" s="56">
        <f>'MPS(input)'!$E$13</f>
        <v>0</v>
      </c>
      <c r="E23" s="78">
        <v>0</v>
      </c>
      <c r="F23" s="78">
        <v>0</v>
      </c>
      <c r="G23" s="136" t="str">
        <f t="shared" si="1"/>
        <v>0.0</v>
      </c>
      <c r="H23" s="57">
        <f t="shared" si="2"/>
        <v>0</v>
      </c>
      <c r="I23" s="28">
        <f t="shared" si="0"/>
        <v>0</v>
      </c>
    </row>
    <row r="24" spans="1:9" x14ac:dyDescent="0.15">
      <c r="A24" s="120"/>
      <c r="B24" s="27">
        <v>18</v>
      </c>
      <c r="C24" s="33">
        <v>0</v>
      </c>
      <c r="D24" s="56">
        <f>'MPS(input)'!$E$13</f>
        <v>0</v>
      </c>
      <c r="E24" s="78">
        <v>0</v>
      </c>
      <c r="F24" s="78">
        <v>0</v>
      </c>
      <c r="G24" s="136" t="str">
        <f t="shared" si="1"/>
        <v>0.0</v>
      </c>
      <c r="H24" s="57">
        <f t="shared" si="2"/>
        <v>0</v>
      </c>
      <c r="I24" s="28">
        <f t="shared" si="0"/>
        <v>0</v>
      </c>
    </row>
    <row r="25" spans="1:9" x14ac:dyDescent="0.15">
      <c r="A25" s="120"/>
      <c r="B25" s="27">
        <v>19</v>
      </c>
      <c r="C25" s="33">
        <v>0</v>
      </c>
      <c r="D25" s="56">
        <f>'MPS(input)'!$E$13</f>
        <v>0</v>
      </c>
      <c r="E25" s="78">
        <v>0</v>
      </c>
      <c r="F25" s="78">
        <v>0</v>
      </c>
      <c r="G25" s="136" t="str">
        <f t="shared" si="1"/>
        <v>0.0</v>
      </c>
      <c r="H25" s="57">
        <f t="shared" si="2"/>
        <v>0</v>
      </c>
      <c r="I25" s="28">
        <f t="shared" si="0"/>
        <v>0</v>
      </c>
    </row>
    <row r="26" spans="1:9" x14ac:dyDescent="0.15">
      <c r="A26" s="120"/>
      <c r="B26" s="27">
        <v>20</v>
      </c>
      <c r="C26" s="33">
        <v>0</v>
      </c>
      <c r="D26" s="56">
        <f>'MPS(input)'!$E$13</f>
        <v>0</v>
      </c>
      <c r="E26" s="78">
        <v>0</v>
      </c>
      <c r="F26" s="78">
        <v>0</v>
      </c>
      <c r="G26" s="136" t="str">
        <f t="shared" si="1"/>
        <v>0.0</v>
      </c>
      <c r="H26" s="57">
        <f t="shared" si="2"/>
        <v>0</v>
      </c>
      <c r="I26" s="28">
        <f t="shared" si="0"/>
        <v>0</v>
      </c>
    </row>
    <row r="27" spans="1:9" ht="14.25" customHeight="1" x14ac:dyDescent="0.15">
      <c r="A27" s="120"/>
      <c r="B27" s="27">
        <v>21</v>
      </c>
      <c r="C27" s="33">
        <v>0</v>
      </c>
      <c r="D27" s="56">
        <f>'MPS(input)'!$E$13</f>
        <v>0</v>
      </c>
      <c r="E27" s="78">
        <v>0</v>
      </c>
      <c r="F27" s="78">
        <v>0</v>
      </c>
      <c r="G27" s="136" t="str">
        <f t="shared" si="1"/>
        <v>0.0</v>
      </c>
      <c r="H27" s="57">
        <f t="shared" si="2"/>
        <v>0</v>
      </c>
      <c r="I27" s="28">
        <f>G27-H27</f>
        <v>0</v>
      </c>
    </row>
    <row r="28" spans="1:9" x14ac:dyDescent="0.15">
      <c r="A28" s="120"/>
      <c r="B28" s="27">
        <v>22</v>
      </c>
      <c r="C28" s="33">
        <v>0</v>
      </c>
      <c r="D28" s="56">
        <f>'MPS(input)'!$E$13</f>
        <v>0</v>
      </c>
      <c r="E28" s="78">
        <v>0</v>
      </c>
      <c r="F28" s="78">
        <v>0</v>
      </c>
      <c r="G28" s="136" t="str">
        <f t="shared" si="1"/>
        <v>0.0</v>
      </c>
      <c r="H28" s="57">
        <f t="shared" si="2"/>
        <v>0</v>
      </c>
      <c r="I28" s="28">
        <f t="shared" ref="I28:I46" si="3">G28-H28</f>
        <v>0</v>
      </c>
    </row>
    <row r="29" spans="1:9" x14ac:dyDescent="0.15">
      <c r="A29" s="120"/>
      <c r="B29" s="27">
        <v>23</v>
      </c>
      <c r="C29" s="33">
        <v>0</v>
      </c>
      <c r="D29" s="56">
        <f>'MPS(input)'!$E$13</f>
        <v>0</v>
      </c>
      <c r="E29" s="78">
        <v>0</v>
      </c>
      <c r="F29" s="78">
        <v>0</v>
      </c>
      <c r="G29" s="136" t="str">
        <f t="shared" si="1"/>
        <v>0.0</v>
      </c>
      <c r="H29" s="57">
        <f t="shared" si="2"/>
        <v>0</v>
      </c>
      <c r="I29" s="28">
        <f t="shared" si="3"/>
        <v>0</v>
      </c>
    </row>
    <row r="30" spans="1:9" x14ac:dyDescent="0.15">
      <c r="A30" s="120"/>
      <c r="B30" s="27">
        <v>24</v>
      </c>
      <c r="C30" s="33">
        <v>0</v>
      </c>
      <c r="D30" s="56">
        <f>'MPS(input)'!$E$13</f>
        <v>0</v>
      </c>
      <c r="E30" s="78">
        <v>0</v>
      </c>
      <c r="F30" s="78">
        <v>0</v>
      </c>
      <c r="G30" s="136" t="str">
        <f t="shared" si="1"/>
        <v>0.0</v>
      </c>
      <c r="H30" s="57">
        <f t="shared" si="2"/>
        <v>0</v>
      </c>
      <c r="I30" s="28">
        <f t="shared" si="3"/>
        <v>0</v>
      </c>
    </row>
    <row r="31" spans="1:9" x14ac:dyDescent="0.15">
      <c r="A31" s="120"/>
      <c r="B31" s="27">
        <v>25</v>
      </c>
      <c r="C31" s="33">
        <v>0</v>
      </c>
      <c r="D31" s="56">
        <f>'MPS(input)'!$E$13</f>
        <v>0</v>
      </c>
      <c r="E31" s="78">
        <v>0</v>
      </c>
      <c r="F31" s="78">
        <v>0</v>
      </c>
      <c r="G31" s="136" t="str">
        <f t="shared" si="1"/>
        <v>0.0</v>
      </c>
      <c r="H31" s="57">
        <f t="shared" si="2"/>
        <v>0</v>
      </c>
      <c r="I31" s="28">
        <f t="shared" si="3"/>
        <v>0</v>
      </c>
    </row>
    <row r="32" spans="1:9" x14ac:dyDescent="0.15">
      <c r="A32" s="120"/>
      <c r="B32" s="27">
        <v>26</v>
      </c>
      <c r="C32" s="33">
        <v>0</v>
      </c>
      <c r="D32" s="56">
        <f>'MPS(input)'!$E$13</f>
        <v>0</v>
      </c>
      <c r="E32" s="78">
        <v>0</v>
      </c>
      <c r="F32" s="78">
        <v>0</v>
      </c>
      <c r="G32" s="136" t="str">
        <f t="shared" si="1"/>
        <v>0.0</v>
      </c>
      <c r="H32" s="57">
        <f t="shared" si="2"/>
        <v>0</v>
      </c>
      <c r="I32" s="28">
        <f t="shared" si="3"/>
        <v>0</v>
      </c>
    </row>
    <row r="33" spans="1:9" x14ac:dyDescent="0.15">
      <c r="A33" s="120"/>
      <c r="B33" s="27">
        <v>27</v>
      </c>
      <c r="C33" s="33">
        <v>0</v>
      </c>
      <c r="D33" s="56">
        <f>'MPS(input)'!$E$13</f>
        <v>0</v>
      </c>
      <c r="E33" s="78">
        <v>0</v>
      </c>
      <c r="F33" s="78">
        <v>0</v>
      </c>
      <c r="G33" s="136" t="str">
        <f t="shared" si="1"/>
        <v>0.0</v>
      </c>
      <c r="H33" s="57">
        <f t="shared" si="2"/>
        <v>0</v>
      </c>
      <c r="I33" s="28">
        <f t="shared" si="3"/>
        <v>0</v>
      </c>
    </row>
    <row r="34" spans="1:9" x14ac:dyDescent="0.15">
      <c r="A34" s="120"/>
      <c r="B34" s="27">
        <v>28</v>
      </c>
      <c r="C34" s="33">
        <v>0</v>
      </c>
      <c r="D34" s="56">
        <f>'MPS(input)'!$E$13</f>
        <v>0</v>
      </c>
      <c r="E34" s="78">
        <v>0</v>
      </c>
      <c r="F34" s="78">
        <v>0</v>
      </c>
      <c r="G34" s="136" t="str">
        <f t="shared" si="1"/>
        <v>0.0</v>
      </c>
      <c r="H34" s="57">
        <f t="shared" si="2"/>
        <v>0</v>
      </c>
      <c r="I34" s="28">
        <f t="shared" si="3"/>
        <v>0</v>
      </c>
    </row>
    <row r="35" spans="1:9" x14ac:dyDescent="0.15">
      <c r="A35" s="120"/>
      <c r="B35" s="27">
        <v>29</v>
      </c>
      <c r="C35" s="33">
        <v>0</v>
      </c>
      <c r="D35" s="56">
        <f>'MPS(input)'!$E$13</f>
        <v>0</v>
      </c>
      <c r="E35" s="78">
        <v>0</v>
      </c>
      <c r="F35" s="78">
        <v>0</v>
      </c>
      <c r="G35" s="136" t="str">
        <f t="shared" si="1"/>
        <v>0.0</v>
      </c>
      <c r="H35" s="57">
        <f t="shared" si="2"/>
        <v>0</v>
      </c>
      <c r="I35" s="28">
        <f t="shared" si="3"/>
        <v>0</v>
      </c>
    </row>
    <row r="36" spans="1:9" x14ac:dyDescent="0.15">
      <c r="A36" s="120"/>
      <c r="B36" s="27">
        <v>30</v>
      </c>
      <c r="C36" s="33">
        <v>0</v>
      </c>
      <c r="D36" s="56">
        <f>'MPS(input)'!$E$13</f>
        <v>0</v>
      </c>
      <c r="E36" s="78">
        <v>0</v>
      </c>
      <c r="F36" s="78">
        <v>0</v>
      </c>
      <c r="G36" s="136" t="str">
        <f t="shared" si="1"/>
        <v>0.0</v>
      </c>
      <c r="H36" s="57">
        <f t="shared" si="2"/>
        <v>0</v>
      </c>
      <c r="I36" s="28">
        <f t="shared" si="3"/>
        <v>0</v>
      </c>
    </row>
    <row r="37" spans="1:9" x14ac:dyDescent="0.15">
      <c r="A37" s="120"/>
      <c r="B37" s="27">
        <v>31</v>
      </c>
      <c r="C37" s="33">
        <v>0</v>
      </c>
      <c r="D37" s="56">
        <f>'MPS(input)'!$E$13</f>
        <v>0</v>
      </c>
      <c r="E37" s="78">
        <v>0</v>
      </c>
      <c r="F37" s="78">
        <v>0</v>
      </c>
      <c r="G37" s="136" t="str">
        <f t="shared" si="1"/>
        <v>0.0</v>
      </c>
      <c r="H37" s="57">
        <f t="shared" si="2"/>
        <v>0</v>
      </c>
      <c r="I37" s="28">
        <f t="shared" si="3"/>
        <v>0</v>
      </c>
    </row>
    <row r="38" spans="1:9" x14ac:dyDescent="0.15">
      <c r="A38" s="120"/>
      <c r="B38" s="27">
        <v>32</v>
      </c>
      <c r="C38" s="33">
        <v>0</v>
      </c>
      <c r="D38" s="56">
        <f>'MPS(input)'!$E$13</f>
        <v>0</v>
      </c>
      <c r="E38" s="78">
        <v>0</v>
      </c>
      <c r="F38" s="78">
        <v>0</v>
      </c>
      <c r="G38" s="136" t="str">
        <f t="shared" si="1"/>
        <v>0.0</v>
      </c>
      <c r="H38" s="57">
        <f t="shared" si="2"/>
        <v>0</v>
      </c>
      <c r="I38" s="28">
        <f t="shared" si="3"/>
        <v>0</v>
      </c>
    </row>
    <row r="39" spans="1:9" x14ac:dyDescent="0.15">
      <c r="A39" s="120"/>
      <c r="B39" s="27">
        <v>33</v>
      </c>
      <c r="C39" s="33">
        <v>0</v>
      </c>
      <c r="D39" s="56">
        <f>'MPS(input)'!$E$13</f>
        <v>0</v>
      </c>
      <c r="E39" s="78">
        <v>0</v>
      </c>
      <c r="F39" s="78">
        <v>0</v>
      </c>
      <c r="G39" s="136" t="str">
        <f t="shared" si="1"/>
        <v>0.0</v>
      </c>
      <c r="H39" s="57">
        <f t="shared" si="2"/>
        <v>0</v>
      </c>
      <c r="I39" s="28">
        <f t="shared" si="3"/>
        <v>0</v>
      </c>
    </row>
    <row r="40" spans="1:9" x14ac:dyDescent="0.15">
      <c r="A40" s="120"/>
      <c r="B40" s="27">
        <v>34</v>
      </c>
      <c r="C40" s="33">
        <v>0</v>
      </c>
      <c r="D40" s="56">
        <f>'MPS(input)'!$E$13</f>
        <v>0</v>
      </c>
      <c r="E40" s="78">
        <v>0</v>
      </c>
      <c r="F40" s="78">
        <v>0</v>
      </c>
      <c r="G40" s="136" t="str">
        <f t="shared" si="1"/>
        <v>0.0</v>
      </c>
      <c r="H40" s="57">
        <f t="shared" si="2"/>
        <v>0</v>
      </c>
      <c r="I40" s="28">
        <f t="shared" si="3"/>
        <v>0</v>
      </c>
    </row>
    <row r="41" spans="1:9" x14ac:dyDescent="0.15">
      <c r="A41" s="120"/>
      <c r="B41" s="27">
        <v>35</v>
      </c>
      <c r="C41" s="33">
        <v>0</v>
      </c>
      <c r="D41" s="56">
        <f>'MPS(input)'!$E$13</f>
        <v>0</v>
      </c>
      <c r="E41" s="78">
        <v>0</v>
      </c>
      <c r="F41" s="78">
        <v>0</v>
      </c>
      <c r="G41" s="136" t="str">
        <f t="shared" si="1"/>
        <v>0.0</v>
      </c>
      <c r="H41" s="57">
        <f t="shared" si="2"/>
        <v>0</v>
      </c>
      <c r="I41" s="28">
        <f t="shared" si="3"/>
        <v>0</v>
      </c>
    </row>
    <row r="42" spans="1:9" x14ac:dyDescent="0.15">
      <c r="A42" s="120"/>
      <c r="B42" s="27">
        <v>36</v>
      </c>
      <c r="C42" s="33">
        <v>0</v>
      </c>
      <c r="D42" s="56">
        <f>'MPS(input)'!$E$13</f>
        <v>0</v>
      </c>
      <c r="E42" s="78">
        <v>0</v>
      </c>
      <c r="F42" s="78">
        <v>0</v>
      </c>
      <c r="G42" s="136" t="str">
        <f t="shared" si="1"/>
        <v>0.0</v>
      </c>
      <c r="H42" s="57">
        <f t="shared" si="2"/>
        <v>0</v>
      </c>
      <c r="I42" s="28">
        <f t="shared" si="3"/>
        <v>0</v>
      </c>
    </row>
    <row r="43" spans="1:9" x14ac:dyDescent="0.15">
      <c r="A43" s="120"/>
      <c r="B43" s="27">
        <v>37</v>
      </c>
      <c r="C43" s="33">
        <v>0</v>
      </c>
      <c r="D43" s="56">
        <f>'MPS(input)'!$E$13</f>
        <v>0</v>
      </c>
      <c r="E43" s="78">
        <v>0</v>
      </c>
      <c r="F43" s="78">
        <v>0</v>
      </c>
      <c r="G43" s="136" t="str">
        <f t="shared" si="1"/>
        <v>0.0</v>
      </c>
      <c r="H43" s="57">
        <f t="shared" si="2"/>
        <v>0</v>
      </c>
      <c r="I43" s="28">
        <f t="shared" si="3"/>
        <v>0</v>
      </c>
    </row>
    <row r="44" spans="1:9" x14ac:dyDescent="0.15">
      <c r="A44" s="120"/>
      <c r="B44" s="27">
        <v>38</v>
      </c>
      <c r="C44" s="33">
        <v>0</v>
      </c>
      <c r="D44" s="56">
        <f>'MPS(input)'!$E$13</f>
        <v>0</v>
      </c>
      <c r="E44" s="78">
        <v>0</v>
      </c>
      <c r="F44" s="78">
        <v>0</v>
      </c>
      <c r="G44" s="136" t="str">
        <f t="shared" si="1"/>
        <v>0.0</v>
      </c>
      <c r="H44" s="57">
        <f t="shared" si="2"/>
        <v>0</v>
      </c>
      <c r="I44" s="28">
        <f t="shared" si="3"/>
        <v>0</v>
      </c>
    </row>
    <row r="45" spans="1:9" x14ac:dyDescent="0.15">
      <c r="A45" s="120"/>
      <c r="B45" s="27">
        <v>39</v>
      </c>
      <c r="C45" s="33">
        <v>0</v>
      </c>
      <c r="D45" s="56">
        <f>'MPS(input)'!$E$13</f>
        <v>0</v>
      </c>
      <c r="E45" s="78">
        <v>0</v>
      </c>
      <c r="F45" s="78">
        <v>0</v>
      </c>
      <c r="G45" s="136" t="str">
        <f t="shared" si="1"/>
        <v>0.0</v>
      </c>
      <c r="H45" s="57">
        <f t="shared" si="2"/>
        <v>0</v>
      </c>
      <c r="I45" s="28">
        <f t="shared" si="3"/>
        <v>0</v>
      </c>
    </row>
    <row r="46" spans="1:9" x14ac:dyDescent="0.15">
      <c r="A46" s="120"/>
      <c r="B46" s="27">
        <v>40</v>
      </c>
      <c r="C46" s="33">
        <v>0</v>
      </c>
      <c r="D46" s="56">
        <f>'MPS(input)'!$E$13</f>
        <v>0</v>
      </c>
      <c r="E46" s="78">
        <v>0</v>
      </c>
      <c r="F46" s="78">
        <v>0</v>
      </c>
      <c r="G46" s="136" t="str">
        <f t="shared" si="1"/>
        <v>0.0</v>
      </c>
      <c r="H46" s="57">
        <f t="shared" si="2"/>
        <v>0</v>
      </c>
      <c r="I46" s="28">
        <f t="shared" si="3"/>
        <v>0</v>
      </c>
    </row>
    <row r="47" spans="1:9" ht="15" x14ac:dyDescent="0.15">
      <c r="A47" s="121"/>
      <c r="B47" s="80" t="s">
        <v>25</v>
      </c>
      <c r="C47" s="81" t="s">
        <v>19</v>
      </c>
      <c r="D47" s="29" t="s">
        <v>19</v>
      </c>
      <c r="E47" s="79" t="s">
        <v>19</v>
      </c>
      <c r="F47" s="79" t="s">
        <v>19</v>
      </c>
      <c r="G47" s="94">
        <f>SUMIF(G7:G46,"&gt;0",G7:G46)</f>
        <v>0</v>
      </c>
      <c r="H47" s="30">
        <f>SUMIF(H7:H46,"&gt;0",H7:H46)</f>
        <v>0</v>
      </c>
      <c r="I47" s="30">
        <f>SUMIF(I7:I46,"&gt;0",I7:I46)</f>
        <v>0</v>
      </c>
    </row>
  </sheetData>
  <sheetProtection password="C6A3" sheet="1" objects="1" scenarios="1" formatCells="0" formatRows="0"/>
  <mergeCells count="3">
    <mergeCell ref="G3:I3"/>
    <mergeCell ref="D3:F3"/>
    <mergeCell ref="A7:A47"/>
  </mergeCells>
  <phoneticPr fontId="3"/>
  <pageMargins left="0.7" right="0.7" top="0.75" bottom="0.75" header="0.3" footer="0.3"/>
  <pageSetup paperSize="9" scale="63"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'MPS(calc_process)'!$F$15:$F$28</xm:f>
          </x14:formula1>
          <xm:sqref>F7:F46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I2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3"/>
    <col min="10" max="16384" width="9" style="1"/>
  </cols>
  <sheetData>
    <row r="1" spans="1:9" x14ac:dyDescent="0.15">
      <c r="I1" s="2" t="str">
        <f>'MPS(input)'!K1</f>
        <v>Monitoring Spreadsheet: JCM_VN_AM013_ver01.0</v>
      </c>
    </row>
    <row r="2" spans="1:9" x14ac:dyDescent="0.15">
      <c r="I2" s="2" t="str">
        <f>'MPS(input)'!K2</f>
        <v>Reference Number:</v>
      </c>
    </row>
    <row r="3" spans="1:9" ht="27.75" customHeight="1" x14ac:dyDescent="0.15">
      <c r="A3" s="122" t="s">
        <v>127</v>
      </c>
      <c r="B3" s="122"/>
      <c r="C3" s="122"/>
      <c r="D3" s="122"/>
      <c r="E3" s="122"/>
      <c r="F3" s="122"/>
      <c r="G3" s="122"/>
      <c r="H3" s="122"/>
      <c r="I3" s="122"/>
    </row>
    <row r="4" spans="1:9" ht="11.25" customHeight="1" x14ac:dyDescent="0.15"/>
    <row r="5" spans="1:9" ht="18.75" customHeight="1" thickBot="1" x14ac:dyDescent="0.2">
      <c r="A5" s="49" t="s">
        <v>8</v>
      </c>
      <c r="B5" s="40"/>
      <c r="C5" s="40"/>
      <c r="D5" s="40"/>
      <c r="E5" s="39"/>
      <c r="F5" s="41" t="s">
        <v>9</v>
      </c>
      <c r="G5" s="74" t="s">
        <v>10</v>
      </c>
      <c r="H5" s="41" t="s">
        <v>11</v>
      </c>
      <c r="I5" s="42" t="s">
        <v>12</v>
      </c>
    </row>
    <row r="6" spans="1:9" ht="18.75" customHeight="1" thickBot="1" x14ac:dyDescent="0.2">
      <c r="A6" s="50"/>
      <c r="B6" s="43" t="s">
        <v>97</v>
      </c>
      <c r="C6" s="43"/>
      <c r="D6" s="43"/>
      <c r="E6" s="43"/>
      <c r="F6" s="72"/>
      <c r="G6" s="137">
        <f>G8-G11</f>
        <v>0</v>
      </c>
      <c r="H6" s="73" t="s">
        <v>98</v>
      </c>
      <c r="I6" s="45" t="s">
        <v>99</v>
      </c>
    </row>
    <row r="7" spans="1:9" ht="18.75" customHeight="1" thickBot="1" x14ac:dyDescent="0.2">
      <c r="A7" s="49" t="s">
        <v>27</v>
      </c>
      <c r="B7" s="39"/>
      <c r="C7" s="40"/>
      <c r="D7" s="41"/>
      <c r="E7" s="41"/>
      <c r="F7" s="41"/>
      <c r="G7" s="75"/>
      <c r="H7" s="39"/>
      <c r="I7" s="41"/>
    </row>
    <row r="8" spans="1:9" ht="18.75" customHeight="1" thickBot="1" x14ac:dyDescent="0.2">
      <c r="A8" s="51"/>
      <c r="B8" s="54" t="s">
        <v>100</v>
      </c>
      <c r="C8" s="43"/>
      <c r="D8" s="43"/>
      <c r="E8" s="43"/>
      <c r="F8" s="72"/>
      <c r="G8" s="100">
        <f>G9</f>
        <v>0</v>
      </c>
      <c r="H8" s="73" t="s">
        <v>98</v>
      </c>
      <c r="I8" s="44" t="s">
        <v>101</v>
      </c>
    </row>
    <row r="9" spans="1:9" ht="18.75" customHeight="1" x14ac:dyDescent="0.15">
      <c r="A9" s="50"/>
      <c r="B9" s="53"/>
      <c r="C9" s="46" t="s">
        <v>100</v>
      </c>
      <c r="D9" s="46"/>
      <c r="E9" s="46"/>
      <c r="F9" s="44" t="s">
        <v>57</v>
      </c>
      <c r="G9" s="101">
        <f>'MPS(input_separate)'!G47</f>
        <v>0</v>
      </c>
      <c r="H9" s="44" t="s">
        <v>98</v>
      </c>
      <c r="I9" s="44" t="s">
        <v>101</v>
      </c>
    </row>
    <row r="10" spans="1:9" ht="18.75" customHeight="1" thickBot="1" x14ac:dyDescent="0.2">
      <c r="A10" s="49" t="s">
        <v>28</v>
      </c>
      <c r="B10" s="40"/>
      <c r="C10" s="40"/>
      <c r="D10" s="40"/>
      <c r="E10" s="39"/>
      <c r="F10" s="41"/>
      <c r="G10" s="49"/>
      <c r="H10" s="39"/>
      <c r="I10" s="41"/>
    </row>
    <row r="11" spans="1:9" ht="18.75" customHeight="1" thickBot="1" x14ac:dyDescent="0.2">
      <c r="A11" s="51"/>
      <c r="B11" s="52" t="s">
        <v>102</v>
      </c>
      <c r="C11" s="47"/>
      <c r="D11" s="47"/>
      <c r="E11" s="47"/>
      <c r="F11" s="76"/>
      <c r="G11" s="98">
        <f>G12</f>
        <v>0</v>
      </c>
      <c r="H11" s="77" t="s">
        <v>103</v>
      </c>
      <c r="I11" s="48" t="s">
        <v>104</v>
      </c>
    </row>
    <row r="12" spans="1:9" ht="18.75" customHeight="1" x14ac:dyDescent="0.15">
      <c r="A12" s="50"/>
      <c r="B12" s="53"/>
      <c r="C12" s="46" t="s">
        <v>105</v>
      </c>
      <c r="D12" s="46"/>
      <c r="E12" s="46"/>
      <c r="F12" s="44" t="s">
        <v>57</v>
      </c>
      <c r="G12" s="99">
        <f>'MPS(input_separate)'!H47</f>
        <v>0</v>
      </c>
      <c r="H12" s="48" t="s">
        <v>103</v>
      </c>
      <c r="I12" s="48" t="s">
        <v>104</v>
      </c>
    </row>
    <row r="13" spans="1:9" x14ac:dyDescent="0.15">
      <c r="A13" s="14"/>
      <c r="B13" s="14"/>
      <c r="C13" s="14"/>
      <c r="D13" s="14"/>
      <c r="E13" s="14"/>
      <c r="F13" s="15"/>
      <c r="G13" s="16"/>
      <c r="H13" s="16"/>
      <c r="I13" s="17"/>
    </row>
    <row r="14" spans="1:9" ht="21.75" customHeight="1" x14ac:dyDescent="0.15">
      <c r="E14" s="14" t="s">
        <v>13</v>
      </c>
      <c r="F14" s="10"/>
    </row>
    <row r="15" spans="1:9" ht="21.75" customHeight="1" x14ac:dyDescent="0.15">
      <c r="E15" s="63" t="s">
        <v>106</v>
      </c>
      <c r="F15" s="55">
        <v>70.5</v>
      </c>
      <c r="G15" s="55" t="s">
        <v>52</v>
      </c>
      <c r="H15" s="17"/>
    </row>
    <row r="16" spans="1:9" ht="21.75" customHeight="1" x14ac:dyDescent="0.15">
      <c r="E16" s="63" t="s">
        <v>107</v>
      </c>
      <c r="F16" s="65">
        <v>73</v>
      </c>
      <c r="G16" s="55" t="s">
        <v>53</v>
      </c>
      <c r="H16" s="17"/>
    </row>
    <row r="17" spans="5:8" ht="21.75" customHeight="1" x14ac:dyDescent="0.15">
      <c r="E17" s="63" t="s">
        <v>108</v>
      </c>
      <c r="F17" s="65">
        <v>74</v>
      </c>
      <c r="G17" s="55" t="s">
        <v>53</v>
      </c>
      <c r="H17" s="17"/>
    </row>
    <row r="18" spans="5:8" ht="21.75" customHeight="1" x14ac:dyDescent="0.15">
      <c r="E18" s="63" t="s">
        <v>109</v>
      </c>
      <c r="F18" s="65">
        <v>74.5</v>
      </c>
      <c r="G18" s="55" t="s">
        <v>53</v>
      </c>
      <c r="H18" s="17"/>
    </row>
    <row r="19" spans="5:8" ht="21.75" customHeight="1" x14ac:dyDescent="0.15">
      <c r="E19" s="63" t="s">
        <v>110</v>
      </c>
      <c r="F19" s="65">
        <v>75</v>
      </c>
      <c r="G19" s="55" t="s">
        <v>53</v>
      </c>
      <c r="H19" s="17"/>
    </row>
    <row r="20" spans="5:8" ht="21.75" customHeight="1" x14ac:dyDescent="0.15">
      <c r="E20" s="63" t="s">
        <v>111</v>
      </c>
      <c r="F20" s="65">
        <v>75.5</v>
      </c>
      <c r="G20" s="55" t="s">
        <v>53</v>
      </c>
      <c r="H20" s="17"/>
    </row>
    <row r="21" spans="5:8" ht="21.75" customHeight="1" x14ac:dyDescent="0.15">
      <c r="E21" s="63" t="s">
        <v>112</v>
      </c>
      <c r="F21" s="65">
        <v>76</v>
      </c>
      <c r="G21" s="55" t="s">
        <v>53</v>
      </c>
      <c r="H21" s="17"/>
    </row>
    <row r="22" spans="5:8" ht="21.75" customHeight="1" x14ac:dyDescent="0.15">
      <c r="E22" s="63" t="s">
        <v>113</v>
      </c>
      <c r="F22" s="65">
        <v>76.5</v>
      </c>
      <c r="G22" s="55" t="s">
        <v>53</v>
      </c>
      <c r="H22" s="17"/>
    </row>
    <row r="23" spans="5:8" ht="21.75" customHeight="1" x14ac:dyDescent="0.15">
      <c r="E23" s="63" t="s">
        <v>114</v>
      </c>
      <c r="F23" s="65">
        <v>77</v>
      </c>
      <c r="G23" s="55" t="s">
        <v>53</v>
      </c>
      <c r="H23" s="17"/>
    </row>
    <row r="24" spans="5:8" ht="21.75" customHeight="1" x14ac:dyDescent="0.15">
      <c r="E24" s="63" t="s">
        <v>115</v>
      </c>
      <c r="F24" s="65">
        <v>78</v>
      </c>
      <c r="G24" s="55" t="s">
        <v>53</v>
      </c>
      <c r="H24" s="14"/>
    </row>
    <row r="25" spans="5:8" ht="21.75" customHeight="1" x14ac:dyDescent="0.15">
      <c r="E25" s="63" t="s">
        <v>116</v>
      </c>
      <c r="F25" s="65">
        <v>78.5</v>
      </c>
      <c r="G25" s="55" t="s">
        <v>53</v>
      </c>
      <c r="H25" s="14"/>
    </row>
    <row r="26" spans="5:8" ht="21.75" customHeight="1" x14ac:dyDescent="0.15">
      <c r="E26" s="63" t="s">
        <v>117</v>
      </c>
      <c r="F26" s="65">
        <v>79</v>
      </c>
      <c r="G26" s="55" t="s">
        <v>53</v>
      </c>
      <c r="H26" s="17"/>
    </row>
    <row r="27" spans="5:8" ht="21.75" customHeight="1" x14ac:dyDescent="0.15">
      <c r="E27" s="63" t="s">
        <v>118</v>
      </c>
      <c r="F27" s="65">
        <v>79.5</v>
      </c>
      <c r="G27" s="55" t="s">
        <v>53</v>
      </c>
      <c r="H27" s="14"/>
    </row>
    <row r="28" spans="5:8" ht="21.75" customHeight="1" x14ac:dyDescent="0.15">
      <c r="E28" s="63" t="s">
        <v>119</v>
      </c>
      <c r="F28" s="65">
        <v>80</v>
      </c>
      <c r="G28" s="55" t="s">
        <v>53</v>
      </c>
      <c r="H28" s="14"/>
    </row>
    <row r="29" spans="5:8" ht="21.75" customHeight="1" x14ac:dyDescent="0.15">
      <c r="E29" s="18"/>
      <c r="F29" s="18"/>
      <c r="G29" s="14"/>
      <c r="H29" s="14"/>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zoomScale="80" zoomScaleNormal="80" workbookViewId="0"/>
  </sheetViews>
  <sheetFormatPr defaultRowHeight="13.5" x14ac:dyDescent="0.15"/>
  <cols>
    <col min="1" max="1" width="3.625" style="82" customWidth="1"/>
    <col min="2" max="2" width="36.375" style="82" customWidth="1"/>
    <col min="3" max="3" width="49.125" style="82" customWidth="1"/>
    <col min="4" max="256" width="8.75" style="82"/>
    <col min="257" max="257" width="3.625" style="82" customWidth="1"/>
    <col min="258" max="258" width="36.375" style="82" customWidth="1"/>
    <col min="259" max="259" width="49.125" style="82" customWidth="1"/>
    <col min="260" max="512" width="8.75" style="82"/>
    <col min="513" max="513" width="3.625" style="82" customWidth="1"/>
    <col min="514" max="514" width="36.375" style="82" customWidth="1"/>
    <col min="515" max="515" width="49.125" style="82" customWidth="1"/>
    <col min="516" max="768" width="8.75" style="82"/>
    <col min="769" max="769" width="3.625" style="82" customWidth="1"/>
    <col min="770" max="770" width="36.375" style="82" customWidth="1"/>
    <col min="771" max="771" width="49.125" style="82" customWidth="1"/>
    <col min="772" max="1024" width="8.75" style="82"/>
    <col min="1025" max="1025" width="3.625" style="82" customWidth="1"/>
    <col min="1026" max="1026" width="36.375" style="82" customWidth="1"/>
    <col min="1027" max="1027" width="49.125" style="82" customWidth="1"/>
    <col min="1028" max="1280" width="8.75" style="82"/>
    <col min="1281" max="1281" width="3.625" style="82" customWidth="1"/>
    <col min="1282" max="1282" width="36.375" style="82" customWidth="1"/>
    <col min="1283" max="1283" width="49.125" style="82" customWidth="1"/>
    <col min="1284" max="1536" width="8.75" style="82"/>
    <col min="1537" max="1537" width="3.625" style="82" customWidth="1"/>
    <col min="1538" max="1538" width="36.375" style="82" customWidth="1"/>
    <col min="1539" max="1539" width="49.125" style="82" customWidth="1"/>
    <col min="1540" max="1792" width="8.75" style="82"/>
    <col min="1793" max="1793" width="3.625" style="82" customWidth="1"/>
    <col min="1794" max="1794" width="36.375" style="82" customWidth="1"/>
    <col min="1795" max="1795" width="49.125" style="82" customWidth="1"/>
    <col min="1796" max="2048" width="8.75" style="82"/>
    <col min="2049" max="2049" width="3.625" style="82" customWidth="1"/>
    <col min="2050" max="2050" width="36.375" style="82" customWidth="1"/>
    <col min="2051" max="2051" width="49.125" style="82" customWidth="1"/>
    <col min="2052" max="2304" width="8.75" style="82"/>
    <col min="2305" max="2305" width="3.625" style="82" customWidth="1"/>
    <col min="2306" max="2306" width="36.375" style="82" customWidth="1"/>
    <col min="2307" max="2307" width="49.125" style="82" customWidth="1"/>
    <col min="2308" max="2560" width="8.75" style="82"/>
    <col min="2561" max="2561" width="3.625" style="82" customWidth="1"/>
    <col min="2562" max="2562" width="36.375" style="82" customWidth="1"/>
    <col min="2563" max="2563" width="49.125" style="82" customWidth="1"/>
    <col min="2564" max="2816" width="8.75" style="82"/>
    <col min="2817" max="2817" width="3.625" style="82" customWidth="1"/>
    <col min="2818" max="2818" width="36.375" style="82" customWidth="1"/>
    <col min="2819" max="2819" width="49.125" style="82" customWidth="1"/>
    <col min="2820" max="3072" width="8.75" style="82"/>
    <col min="3073" max="3073" width="3.625" style="82" customWidth="1"/>
    <col min="3074" max="3074" width="36.375" style="82" customWidth="1"/>
    <col min="3075" max="3075" width="49.125" style="82" customWidth="1"/>
    <col min="3076" max="3328" width="8.75" style="82"/>
    <col min="3329" max="3329" width="3.625" style="82" customWidth="1"/>
    <col min="3330" max="3330" width="36.375" style="82" customWidth="1"/>
    <col min="3331" max="3331" width="49.125" style="82" customWidth="1"/>
    <col min="3332" max="3584" width="8.75" style="82"/>
    <col min="3585" max="3585" width="3.625" style="82" customWidth="1"/>
    <col min="3586" max="3586" width="36.375" style="82" customWidth="1"/>
    <col min="3587" max="3587" width="49.125" style="82" customWidth="1"/>
    <col min="3588" max="3840" width="8.75" style="82"/>
    <col min="3841" max="3841" width="3.625" style="82" customWidth="1"/>
    <col min="3842" max="3842" width="36.375" style="82" customWidth="1"/>
    <col min="3843" max="3843" width="49.125" style="82" customWidth="1"/>
    <col min="3844" max="4096" width="8.75" style="82"/>
    <col min="4097" max="4097" width="3.625" style="82" customWidth="1"/>
    <col min="4098" max="4098" width="36.375" style="82" customWidth="1"/>
    <col min="4099" max="4099" width="49.125" style="82" customWidth="1"/>
    <col min="4100" max="4352" width="8.75" style="82"/>
    <col min="4353" max="4353" width="3.625" style="82" customWidth="1"/>
    <col min="4354" max="4354" width="36.375" style="82" customWidth="1"/>
    <col min="4355" max="4355" width="49.125" style="82" customWidth="1"/>
    <col min="4356" max="4608" width="8.75" style="82"/>
    <col min="4609" max="4609" width="3.625" style="82" customWidth="1"/>
    <col min="4610" max="4610" width="36.375" style="82" customWidth="1"/>
    <col min="4611" max="4611" width="49.125" style="82" customWidth="1"/>
    <col min="4612" max="4864" width="8.75" style="82"/>
    <col min="4865" max="4865" width="3.625" style="82" customWidth="1"/>
    <col min="4866" max="4866" width="36.375" style="82" customWidth="1"/>
    <col min="4867" max="4867" width="49.125" style="82" customWidth="1"/>
    <col min="4868" max="5120" width="8.75" style="82"/>
    <col min="5121" max="5121" width="3.625" style="82" customWidth="1"/>
    <col min="5122" max="5122" width="36.375" style="82" customWidth="1"/>
    <col min="5123" max="5123" width="49.125" style="82" customWidth="1"/>
    <col min="5124" max="5376" width="8.75" style="82"/>
    <col min="5377" max="5377" width="3.625" style="82" customWidth="1"/>
    <col min="5378" max="5378" width="36.375" style="82" customWidth="1"/>
    <col min="5379" max="5379" width="49.125" style="82" customWidth="1"/>
    <col min="5380" max="5632" width="8.75" style="82"/>
    <col min="5633" max="5633" width="3.625" style="82" customWidth="1"/>
    <col min="5634" max="5634" width="36.375" style="82" customWidth="1"/>
    <col min="5635" max="5635" width="49.125" style="82" customWidth="1"/>
    <col min="5636" max="5888" width="8.75" style="82"/>
    <col min="5889" max="5889" width="3.625" style="82" customWidth="1"/>
    <col min="5890" max="5890" width="36.375" style="82" customWidth="1"/>
    <col min="5891" max="5891" width="49.125" style="82" customWidth="1"/>
    <col min="5892" max="6144" width="8.75" style="82"/>
    <col min="6145" max="6145" width="3.625" style="82" customWidth="1"/>
    <col min="6146" max="6146" width="36.375" style="82" customWidth="1"/>
    <col min="6147" max="6147" width="49.125" style="82" customWidth="1"/>
    <col min="6148" max="6400" width="8.75" style="82"/>
    <col min="6401" max="6401" width="3.625" style="82" customWidth="1"/>
    <col min="6402" max="6402" width="36.375" style="82" customWidth="1"/>
    <col min="6403" max="6403" width="49.125" style="82" customWidth="1"/>
    <col min="6404" max="6656" width="8.75" style="82"/>
    <col min="6657" max="6657" width="3.625" style="82" customWidth="1"/>
    <col min="6658" max="6658" width="36.375" style="82" customWidth="1"/>
    <col min="6659" max="6659" width="49.125" style="82" customWidth="1"/>
    <col min="6660" max="6912" width="8.75" style="82"/>
    <col min="6913" max="6913" width="3.625" style="82" customWidth="1"/>
    <col min="6914" max="6914" width="36.375" style="82" customWidth="1"/>
    <col min="6915" max="6915" width="49.125" style="82" customWidth="1"/>
    <col min="6916" max="7168" width="8.75" style="82"/>
    <col min="7169" max="7169" width="3.625" style="82" customWidth="1"/>
    <col min="7170" max="7170" width="36.375" style="82" customWidth="1"/>
    <col min="7171" max="7171" width="49.125" style="82" customWidth="1"/>
    <col min="7172" max="7424" width="8.75" style="82"/>
    <col min="7425" max="7425" width="3.625" style="82" customWidth="1"/>
    <col min="7426" max="7426" width="36.375" style="82" customWidth="1"/>
    <col min="7427" max="7427" width="49.125" style="82" customWidth="1"/>
    <col min="7428" max="7680" width="8.75" style="82"/>
    <col min="7681" max="7681" width="3.625" style="82" customWidth="1"/>
    <col min="7682" max="7682" width="36.375" style="82" customWidth="1"/>
    <col min="7683" max="7683" width="49.125" style="82" customWidth="1"/>
    <col min="7684" max="7936" width="8.75" style="82"/>
    <col min="7937" max="7937" width="3.625" style="82" customWidth="1"/>
    <col min="7938" max="7938" width="36.375" style="82" customWidth="1"/>
    <col min="7939" max="7939" width="49.125" style="82" customWidth="1"/>
    <col min="7940" max="8192" width="8.75" style="82"/>
    <col min="8193" max="8193" width="3.625" style="82" customWidth="1"/>
    <col min="8194" max="8194" width="36.375" style="82" customWidth="1"/>
    <col min="8195" max="8195" width="49.125" style="82" customWidth="1"/>
    <col min="8196" max="8448" width="8.75" style="82"/>
    <col min="8449" max="8449" width="3.625" style="82" customWidth="1"/>
    <col min="8450" max="8450" width="36.375" style="82" customWidth="1"/>
    <col min="8451" max="8451" width="49.125" style="82" customWidth="1"/>
    <col min="8452" max="8704" width="8.75" style="82"/>
    <col min="8705" max="8705" width="3.625" style="82" customWidth="1"/>
    <col min="8706" max="8706" width="36.375" style="82" customWidth="1"/>
    <col min="8707" max="8707" width="49.125" style="82" customWidth="1"/>
    <col min="8708" max="8960" width="8.75" style="82"/>
    <col min="8961" max="8961" width="3.625" style="82" customWidth="1"/>
    <col min="8962" max="8962" width="36.375" style="82" customWidth="1"/>
    <col min="8963" max="8963" width="49.125" style="82" customWidth="1"/>
    <col min="8964" max="9216" width="8.75" style="82"/>
    <col min="9217" max="9217" width="3.625" style="82" customWidth="1"/>
    <col min="9218" max="9218" width="36.375" style="82" customWidth="1"/>
    <col min="9219" max="9219" width="49.125" style="82" customWidth="1"/>
    <col min="9220" max="9472" width="8.75" style="82"/>
    <col min="9473" max="9473" width="3.625" style="82" customWidth="1"/>
    <col min="9474" max="9474" width="36.375" style="82" customWidth="1"/>
    <col min="9475" max="9475" width="49.125" style="82" customWidth="1"/>
    <col min="9476" max="9728" width="8.75" style="82"/>
    <col min="9729" max="9729" width="3.625" style="82" customWidth="1"/>
    <col min="9730" max="9730" width="36.375" style="82" customWidth="1"/>
    <col min="9731" max="9731" width="49.125" style="82" customWidth="1"/>
    <col min="9732" max="9984" width="8.75" style="82"/>
    <col min="9985" max="9985" width="3.625" style="82" customWidth="1"/>
    <col min="9986" max="9986" width="36.375" style="82" customWidth="1"/>
    <col min="9987" max="9987" width="49.125" style="82" customWidth="1"/>
    <col min="9988" max="10240" width="8.75" style="82"/>
    <col min="10241" max="10241" width="3.625" style="82" customWidth="1"/>
    <col min="10242" max="10242" width="36.375" style="82" customWidth="1"/>
    <col min="10243" max="10243" width="49.125" style="82" customWidth="1"/>
    <col min="10244" max="10496" width="8.75" style="82"/>
    <col min="10497" max="10497" width="3.625" style="82" customWidth="1"/>
    <col min="10498" max="10498" width="36.375" style="82" customWidth="1"/>
    <col min="10499" max="10499" width="49.125" style="82" customWidth="1"/>
    <col min="10500" max="10752" width="8.75" style="82"/>
    <col min="10753" max="10753" width="3.625" style="82" customWidth="1"/>
    <col min="10754" max="10754" width="36.375" style="82" customWidth="1"/>
    <col min="10755" max="10755" width="49.125" style="82" customWidth="1"/>
    <col min="10756" max="11008" width="8.75" style="82"/>
    <col min="11009" max="11009" width="3.625" style="82" customWidth="1"/>
    <col min="11010" max="11010" width="36.375" style="82" customWidth="1"/>
    <col min="11011" max="11011" width="49.125" style="82" customWidth="1"/>
    <col min="11012" max="11264" width="8.75" style="82"/>
    <col min="11265" max="11265" width="3.625" style="82" customWidth="1"/>
    <col min="11266" max="11266" width="36.375" style="82" customWidth="1"/>
    <col min="11267" max="11267" width="49.125" style="82" customWidth="1"/>
    <col min="11268" max="11520" width="8.75" style="82"/>
    <col min="11521" max="11521" width="3.625" style="82" customWidth="1"/>
    <col min="11522" max="11522" width="36.375" style="82" customWidth="1"/>
    <col min="11523" max="11523" width="49.125" style="82" customWidth="1"/>
    <col min="11524" max="11776" width="8.75" style="82"/>
    <col min="11777" max="11777" width="3.625" style="82" customWidth="1"/>
    <col min="11778" max="11778" width="36.375" style="82" customWidth="1"/>
    <col min="11779" max="11779" width="49.125" style="82" customWidth="1"/>
    <col min="11780" max="12032" width="8.75" style="82"/>
    <col min="12033" max="12033" width="3.625" style="82" customWidth="1"/>
    <col min="12034" max="12034" width="36.375" style="82" customWidth="1"/>
    <col min="12035" max="12035" width="49.125" style="82" customWidth="1"/>
    <col min="12036" max="12288" width="8.75" style="82"/>
    <col min="12289" max="12289" width="3.625" style="82" customWidth="1"/>
    <col min="12290" max="12290" width="36.375" style="82" customWidth="1"/>
    <col min="12291" max="12291" width="49.125" style="82" customWidth="1"/>
    <col min="12292" max="12544" width="8.75" style="82"/>
    <col min="12545" max="12545" width="3.625" style="82" customWidth="1"/>
    <col min="12546" max="12546" width="36.375" style="82" customWidth="1"/>
    <col min="12547" max="12547" width="49.125" style="82" customWidth="1"/>
    <col min="12548" max="12800" width="8.75" style="82"/>
    <col min="12801" max="12801" width="3.625" style="82" customWidth="1"/>
    <col min="12802" max="12802" width="36.375" style="82" customWidth="1"/>
    <col min="12803" max="12803" width="49.125" style="82" customWidth="1"/>
    <col min="12804" max="13056" width="8.75" style="82"/>
    <col min="13057" max="13057" width="3.625" style="82" customWidth="1"/>
    <col min="13058" max="13058" width="36.375" style="82" customWidth="1"/>
    <col min="13059" max="13059" width="49.125" style="82" customWidth="1"/>
    <col min="13060" max="13312" width="8.75" style="82"/>
    <col min="13313" max="13313" width="3.625" style="82" customWidth="1"/>
    <col min="13314" max="13314" width="36.375" style="82" customWidth="1"/>
    <col min="13315" max="13315" width="49.125" style="82" customWidth="1"/>
    <col min="13316" max="13568" width="8.75" style="82"/>
    <col min="13569" max="13569" width="3.625" style="82" customWidth="1"/>
    <col min="13570" max="13570" width="36.375" style="82" customWidth="1"/>
    <col min="13571" max="13571" width="49.125" style="82" customWidth="1"/>
    <col min="13572" max="13824" width="8.75" style="82"/>
    <col min="13825" max="13825" width="3.625" style="82" customWidth="1"/>
    <col min="13826" max="13826" width="36.375" style="82" customWidth="1"/>
    <col min="13827" max="13827" width="49.125" style="82" customWidth="1"/>
    <col min="13828" max="14080" width="8.75" style="82"/>
    <col min="14081" max="14081" width="3.625" style="82" customWidth="1"/>
    <col min="14082" max="14082" width="36.375" style="82" customWidth="1"/>
    <col min="14083" max="14083" width="49.125" style="82" customWidth="1"/>
    <col min="14084" max="14336" width="8.75" style="82"/>
    <col min="14337" max="14337" width="3.625" style="82" customWidth="1"/>
    <col min="14338" max="14338" width="36.375" style="82" customWidth="1"/>
    <col min="14339" max="14339" width="49.125" style="82" customWidth="1"/>
    <col min="14340" max="14592" width="8.75" style="82"/>
    <col min="14593" max="14593" width="3.625" style="82" customWidth="1"/>
    <col min="14594" max="14594" width="36.375" style="82" customWidth="1"/>
    <col min="14595" max="14595" width="49.125" style="82" customWidth="1"/>
    <col min="14596" max="14848" width="8.75" style="82"/>
    <col min="14849" max="14849" width="3.625" style="82" customWidth="1"/>
    <col min="14850" max="14850" width="36.375" style="82" customWidth="1"/>
    <col min="14851" max="14851" width="49.125" style="82" customWidth="1"/>
    <col min="14852" max="15104" width="8.75" style="82"/>
    <col min="15105" max="15105" width="3.625" style="82" customWidth="1"/>
    <col min="15106" max="15106" width="36.375" style="82" customWidth="1"/>
    <col min="15107" max="15107" width="49.125" style="82" customWidth="1"/>
    <col min="15108" max="15360" width="8.75" style="82"/>
    <col min="15361" max="15361" width="3.625" style="82" customWidth="1"/>
    <col min="15362" max="15362" width="36.375" style="82" customWidth="1"/>
    <col min="15363" max="15363" width="49.125" style="82" customWidth="1"/>
    <col min="15364" max="15616" width="8.75" style="82"/>
    <col min="15617" max="15617" width="3.625" style="82" customWidth="1"/>
    <col min="15618" max="15618" width="36.375" style="82" customWidth="1"/>
    <col min="15619" max="15619" width="49.125" style="82" customWidth="1"/>
    <col min="15620" max="15872" width="8.75" style="82"/>
    <col min="15873" max="15873" width="3.625" style="82" customWidth="1"/>
    <col min="15874" max="15874" width="36.375" style="82" customWidth="1"/>
    <col min="15875" max="15875" width="49.125" style="82" customWidth="1"/>
    <col min="15876" max="16128" width="8.75" style="82"/>
    <col min="16129" max="16129" width="3.625" style="82" customWidth="1"/>
    <col min="16130" max="16130" width="36.375" style="82" customWidth="1"/>
    <col min="16131" max="16131" width="49.125" style="82" customWidth="1"/>
    <col min="16132" max="16384" width="8.75" style="82"/>
  </cols>
  <sheetData>
    <row r="1" spans="1:3" ht="18" customHeight="1" x14ac:dyDescent="0.15">
      <c r="C1" s="83" t="str">
        <f>'MPS(input)'!K1</f>
        <v>Monitoring Spreadsheet: JCM_VN_AM013_ver01.0</v>
      </c>
    </row>
    <row r="2" spans="1:3" ht="18" customHeight="1" x14ac:dyDescent="0.15">
      <c r="C2" s="83" t="str">
        <f>'MPS(input)'!K2</f>
        <v>Reference Number:</v>
      </c>
    </row>
    <row r="3" spans="1:3" ht="24" customHeight="1" x14ac:dyDescent="0.15">
      <c r="A3" s="123" t="s">
        <v>120</v>
      </c>
      <c r="B3" s="123"/>
      <c r="C3" s="123"/>
    </row>
    <row r="5" spans="1:3" ht="21" customHeight="1" x14ac:dyDescent="0.15">
      <c r="B5" s="84" t="s">
        <v>121</v>
      </c>
      <c r="C5" s="84" t="s">
        <v>122</v>
      </c>
    </row>
    <row r="6" spans="1:3" ht="54" customHeight="1" x14ac:dyDescent="0.15">
      <c r="B6" s="85"/>
      <c r="C6" s="85"/>
    </row>
    <row r="7" spans="1:3" ht="54" customHeight="1" x14ac:dyDescent="0.15">
      <c r="B7" s="85"/>
      <c r="C7" s="85"/>
    </row>
    <row r="8" spans="1:3" ht="54" customHeight="1" x14ac:dyDescent="0.15">
      <c r="B8" s="85"/>
      <c r="C8" s="85"/>
    </row>
    <row r="9" spans="1:3" ht="54" customHeight="1" x14ac:dyDescent="0.15">
      <c r="B9" s="85"/>
      <c r="C9" s="85"/>
    </row>
    <row r="10" spans="1:3" ht="54" customHeight="1" x14ac:dyDescent="0.15">
      <c r="B10" s="85"/>
      <c r="C10" s="85"/>
    </row>
    <row r="11" spans="1:3" ht="54" customHeight="1" x14ac:dyDescent="0.15">
      <c r="B11" s="85"/>
      <c r="C11" s="85"/>
    </row>
    <row r="12" spans="1:3" ht="54" customHeight="1" x14ac:dyDescent="0.15">
      <c r="B12" s="85"/>
      <c r="C12" s="85"/>
    </row>
  </sheetData>
  <sheetProtection password="C6A3" sheet="1" objects="1" scenarios="1" formatCells="0" formatRows="0" insertRows="0"/>
  <mergeCells count="1">
    <mergeCell ref="A3:C3"/>
  </mergeCells>
  <phoneticPr fontId="3"/>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L24"/>
  <sheetViews>
    <sheetView showGridLines="0" view="pageBreakPreview" zoomScale="70" zoomScaleNormal="80" zoomScaleSheetLayoutView="70" workbookViewId="0"/>
  </sheetViews>
  <sheetFormatPr defaultColWidth="9" defaultRowHeight="14.25" x14ac:dyDescent="0.15"/>
  <cols>
    <col min="1" max="1" width="2.625" style="1" customWidth="1"/>
    <col min="2" max="2" width="15.625" style="1" customWidth="1"/>
    <col min="3" max="4" width="12.625" style="1" customWidth="1"/>
    <col min="5" max="5" width="15.125" style="1" customWidth="1"/>
    <col min="6" max="6" width="11.625" style="1" customWidth="1"/>
    <col min="7" max="7" width="10.875" style="1" customWidth="1"/>
    <col min="8" max="8" width="12.625" style="1" customWidth="1"/>
    <col min="9" max="9" width="11.125" style="1" customWidth="1"/>
    <col min="10" max="10" width="110.25" style="1" customWidth="1"/>
    <col min="11" max="11" width="12.625" style="1" customWidth="1"/>
    <col min="12" max="12" width="15.625" style="1" customWidth="1"/>
    <col min="13" max="16384" width="9" style="1"/>
  </cols>
  <sheetData>
    <row r="1" spans="1:12" ht="18" customHeight="1" x14ac:dyDescent="0.15">
      <c r="L1" s="68" t="str">
        <f>'MPS(input)'!K1</f>
        <v>Monitoring Spreadsheet: JCM_VN_AM013_ver01.0</v>
      </c>
    </row>
    <row r="2" spans="1:12" ht="18" customHeight="1" x14ac:dyDescent="0.15">
      <c r="L2" s="68" t="str">
        <f>'MPS(input)'!K2</f>
        <v>Reference Number:</v>
      </c>
    </row>
    <row r="3" spans="1:12" ht="27.75" customHeight="1" x14ac:dyDescent="0.15">
      <c r="A3" s="97" t="s">
        <v>128</v>
      </c>
      <c r="B3" s="35"/>
      <c r="C3" s="35"/>
      <c r="D3" s="35"/>
      <c r="E3" s="35"/>
      <c r="F3" s="35"/>
      <c r="G3" s="35"/>
      <c r="H3" s="35"/>
      <c r="I3" s="35"/>
      <c r="J3" s="35"/>
      <c r="K3" s="35"/>
      <c r="L3" s="36"/>
    </row>
    <row r="5" spans="1:12" ht="18.75" customHeight="1" x14ac:dyDescent="0.15">
      <c r="A5" s="86" t="s">
        <v>136</v>
      </c>
      <c r="B5" s="3"/>
      <c r="C5" s="3"/>
    </row>
    <row r="6" spans="1:12" ht="18.75" customHeight="1" x14ac:dyDescent="0.15">
      <c r="A6" s="3"/>
      <c r="B6" s="96" t="s">
        <v>29</v>
      </c>
      <c r="C6" s="96" t="s">
        <v>30</v>
      </c>
      <c r="D6" s="96" t="s">
        <v>31</v>
      </c>
      <c r="E6" s="96" t="s">
        <v>32</v>
      </c>
      <c r="F6" s="96" t="s">
        <v>33</v>
      </c>
      <c r="G6" s="96" t="s">
        <v>34</v>
      </c>
      <c r="H6" s="96" t="s">
        <v>35</v>
      </c>
      <c r="I6" s="96" t="s">
        <v>36</v>
      </c>
      <c r="J6" s="96" t="s">
        <v>37</v>
      </c>
      <c r="K6" s="96" t="s">
        <v>38</v>
      </c>
      <c r="L6" s="96" t="s">
        <v>124</v>
      </c>
    </row>
    <row r="7" spans="1:12" s="4" customFormat="1" ht="39" customHeight="1" x14ac:dyDescent="0.15">
      <c r="B7" s="96" t="s">
        <v>123</v>
      </c>
      <c r="C7" s="96" t="s">
        <v>39</v>
      </c>
      <c r="D7" s="96" t="s">
        <v>40</v>
      </c>
      <c r="E7" s="96" t="s">
        <v>41</v>
      </c>
      <c r="F7" s="96" t="s">
        <v>125</v>
      </c>
      <c r="G7" s="96" t="s">
        <v>43</v>
      </c>
      <c r="H7" s="96" t="s">
        <v>44</v>
      </c>
      <c r="I7" s="96" t="s">
        <v>45</v>
      </c>
      <c r="J7" s="96" t="s">
        <v>46</v>
      </c>
      <c r="K7" s="96" t="s">
        <v>47</v>
      </c>
      <c r="L7" s="96" t="s">
        <v>48</v>
      </c>
    </row>
    <row r="8" spans="1:12" ht="78" customHeight="1" x14ac:dyDescent="0.15">
      <c r="B8" s="88"/>
      <c r="C8" s="38" t="s">
        <v>0</v>
      </c>
      <c r="D8" s="61" t="s">
        <v>137</v>
      </c>
      <c r="E8" s="95" t="s">
        <v>138</v>
      </c>
      <c r="F8" s="37" t="s">
        <v>26</v>
      </c>
      <c r="G8" s="5" t="s">
        <v>1</v>
      </c>
      <c r="H8" s="6" t="s">
        <v>7</v>
      </c>
      <c r="I8" s="6" t="s">
        <v>17</v>
      </c>
      <c r="J8" s="62" t="s">
        <v>139</v>
      </c>
      <c r="K8" s="7" t="s">
        <v>18</v>
      </c>
      <c r="L8" s="7" t="s">
        <v>133</v>
      </c>
    </row>
    <row r="9" spans="1:12" ht="8.25" customHeight="1" x14ac:dyDescent="0.15">
      <c r="A9" s="20"/>
    </row>
    <row r="10" spans="1:12" ht="20.100000000000001" customHeight="1" x14ac:dyDescent="0.15">
      <c r="A10" s="86" t="s">
        <v>140</v>
      </c>
    </row>
    <row r="11" spans="1:12" ht="20.100000000000001" customHeight="1" x14ac:dyDescent="0.15">
      <c r="A11" s="20"/>
      <c r="B11" s="112" t="s">
        <v>29</v>
      </c>
      <c r="C11" s="112"/>
      <c r="D11" s="112" t="s">
        <v>30</v>
      </c>
      <c r="E11" s="112"/>
      <c r="F11" s="96" t="s">
        <v>31</v>
      </c>
      <c r="G11" s="96" t="s">
        <v>32</v>
      </c>
      <c r="H11" s="112" t="s">
        <v>33</v>
      </c>
      <c r="I11" s="112"/>
      <c r="J11" s="112"/>
      <c r="K11" s="112" t="s">
        <v>50</v>
      </c>
      <c r="L11" s="112"/>
    </row>
    <row r="12" spans="1:12" ht="39" customHeight="1" x14ac:dyDescent="0.15">
      <c r="A12" s="20"/>
      <c r="B12" s="112" t="s">
        <v>40</v>
      </c>
      <c r="C12" s="112"/>
      <c r="D12" s="112" t="s">
        <v>41</v>
      </c>
      <c r="E12" s="112"/>
      <c r="F12" s="96" t="s">
        <v>42</v>
      </c>
      <c r="G12" s="96" t="s">
        <v>43</v>
      </c>
      <c r="H12" s="112" t="s">
        <v>45</v>
      </c>
      <c r="I12" s="112"/>
      <c r="J12" s="112"/>
      <c r="K12" s="112" t="s">
        <v>48</v>
      </c>
      <c r="L12" s="112"/>
    </row>
    <row r="13" spans="1:12" ht="378.75" customHeight="1" x14ac:dyDescent="0.15">
      <c r="A13" s="20"/>
      <c r="B13" s="130" t="s">
        <v>141</v>
      </c>
      <c r="C13" s="130"/>
      <c r="D13" s="104" t="s">
        <v>142</v>
      </c>
      <c r="E13" s="104"/>
      <c r="F13" s="89">
        <f>'MPS(input)'!E13</f>
        <v>0</v>
      </c>
      <c r="G13" s="90" t="s">
        <v>143</v>
      </c>
      <c r="H13" s="133" t="str">
        <f>'MPS(input)'!G13</f>
        <v>[Grid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v>
      </c>
      <c r="I13" s="133">
        <f>'MPS(input)'!H13</f>
        <v>0</v>
      </c>
      <c r="J13" s="133">
        <f>'MPS(input)'!I13</f>
        <v>0</v>
      </c>
      <c r="K13" s="134"/>
      <c r="L13" s="134"/>
    </row>
    <row r="14" spans="1:12" ht="48" customHeight="1" x14ac:dyDescent="0.15">
      <c r="A14" s="20"/>
      <c r="B14" s="130" t="s">
        <v>144</v>
      </c>
      <c r="C14" s="130"/>
      <c r="D14" s="104" t="s">
        <v>145</v>
      </c>
      <c r="E14" s="104"/>
      <c r="F14" s="91" t="s">
        <v>26</v>
      </c>
      <c r="G14" s="92" t="s">
        <v>54</v>
      </c>
      <c r="H14" s="131" t="str">
        <f>'MPS(input)'!G14</f>
        <v>Specifications of project pump i prepared for the quotation or factory acceptance test data by manufacturer</v>
      </c>
      <c r="I14" s="131">
        <f>'MPS(input)'!H14</f>
        <v>0</v>
      </c>
      <c r="J14" s="131">
        <f>'MPS(input)'!I14</f>
        <v>0</v>
      </c>
      <c r="K14" s="132" t="str">
        <f>'MPS(input)'!J14</f>
        <v>Input on "MPS
(input_separate)"</v>
      </c>
      <c r="L14" s="132"/>
    </row>
    <row r="15" spans="1:12" ht="33" customHeight="1" x14ac:dyDescent="0.15">
      <c r="A15" s="20"/>
      <c r="B15" s="130" t="s">
        <v>146</v>
      </c>
      <c r="C15" s="130"/>
      <c r="D15" s="104" t="s">
        <v>147</v>
      </c>
      <c r="E15" s="104"/>
      <c r="F15" s="91" t="s">
        <v>26</v>
      </c>
      <c r="G15" s="92" t="s">
        <v>54</v>
      </c>
      <c r="H15" s="131" t="str">
        <f>'MPS(input)'!G15</f>
        <v>Specifications of project pump i prepared for the quotation or factory acceptance test data by manufacturer.
The default values ηRE,i are derived from the Japanese Industrial Standard JIS B 8322 “Double suction volute pumps”.</v>
      </c>
      <c r="I15" s="131">
        <f>'MPS(input)'!H15</f>
        <v>0</v>
      </c>
      <c r="J15" s="131">
        <f>'MPS(input)'!I15</f>
        <v>0</v>
      </c>
      <c r="K15" s="132" t="str">
        <f>'MPS(input)'!J15</f>
        <v>Input on "MPS
(input_separate)"</v>
      </c>
      <c r="L15" s="132"/>
    </row>
    <row r="16" spans="1:12" ht="6.75" customHeight="1" x14ac:dyDescent="0.15">
      <c r="A16" s="20"/>
    </row>
    <row r="17" spans="1:11" ht="18.75" customHeight="1" x14ac:dyDescent="0.15">
      <c r="A17" s="87" t="s">
        <v>148</v>
      </c>
      <c r="B17" s="9"/>
      <c r="C17" s="9"/>
    </row>
    <row r="18" spans="1:11" ht="17.45" customHeight="1" thickBot="1" x14ac:dyDescent="0.2">
      <c r="B18" s="126" t="s">
        <v>123</v>
      </c>
      <c r="C18" s="127"/>
      <c r="D18" s="106" t="s">
        <v>149</v>
      </c>
      <c r="E18" s="107"/>
      <c r="F18" s="69" t="s">
        <v>2</v>
      </c>
    </row>
    <row r="19" spans="1:11" ht="19.5" thickBot="1" x14ac:dyDescent="0.2">
      <c r="B19" s="128"/>
      <c r="C19" s="129"/>
      <c r="D19" s="108">
        <f>ROUNDDOWN('MRS(calc_process)'!G6,0)</f>
        <v>0</v>
      </c>
      <c r="E19" s="109"/>
      <c r="F19" s="70" t="s">
        <v>150</v>
      </c>
    </row>
    <row r="20" spans="1:11" ht="20.100000000000001" customHeight="1" x14ac:dyDescent="0.15">
      <c r="B20" s="10"/>
      <c r="C20" s="10"/>
      <c r="D20" s="10"/>
      <c r="G20" s="11"/>
      <c r="H20" s="11"/>
    </row>
    <row r="21" spans="1:11" ht="18.75" customHeight="1" x14ac:dyDescent="0.15">
      <c r="A21" s="3" t="s">
        <v>3</v>
      </c>
    </row>
    <row r="22" spans="1:11" ht="18" customHeight="1" x14ac:dyDescent="0.15">
      <c r="B22" s="124" t="s">
        <v>4</v>
      </c>
      <c r="C22" s="125"/>
      <c r="D22" s="105" t="s">
        <v>5</v>
      </c>
      <c r="E22" s="105"/>
      <c r="F22" s="105"/>
      <c r="G22" s="105"/>
      <c r="H22" s="105"/>
      <c r="I22" s="105"/>
      <c r="J22" s="105"/>
      <c r="K22" s="12"/>
    </row>
    <row r="23" spans="1:11" ht="18" customHeight="1" x14ac:dyDescent="0.15">
      <c r="B23" s="124" t="s">
        <v>6</v>
      </c>
      <c r="C23" s="125"/>
      <c r="D23" s="105" t="s">
        <v>14</v>
      </c>
      <c r="E23" s="105"/>
      <c r="F23" s="105"/>
      <c r="G23" s="105"/>
      <c r="H23" s="105"/>
      <c r="I23" s="105"/>
      <c r="J23" s="105"/>
      <c r="K23" s="12"/>
    </row>
    <row r="24" spans="1:11" ht="18" customHeight="1" x14ac:dyDescent="0.15">
      <c r="B24" s="124" t="s">
        <v>7</v>
      </c>
      <c r="C24" s="125"/>
      <c r="D24" s="105" t="s">
        <v>15</v>
      </c>
      <c r="E24" s="105"/>
      <c r="F24" s="105"/>
      <c r="G24" s="105"/>
      <c r="H24" s="105"/>
      <c r="I24" s="105"/>
      <c r="J24" s="105"/>
      <c r="K24" s="12"/>
    </row>
  </sheetData>
  <sheetProtection password="C6A3" sheet="1" objects="1" scenarios="1" formatCells="0" formatRows="0"/>
  <mergeCells count="30">
    <mergeCell ref="D11:E11"/>
    <mergeCell ref="H11:J11"/>
    <mergeCell ref="K11:L11"/>
    <mergeCell ref="D12:E12"/>
    <mergeCell ref="H12:J12"/>
    <mergeCell ref="K12:L12"/>
    <mergeCell ref="D13:E13"/>
    <mergeCell ref="H13:J13"/>
    <mergeCell ref="K13:L13"/>
    <mergeCell ref="D14:E14"/>
    <mergeCell ref="H14:J14"/>
    <mergeCell ref="K14:L14"/>
    <mergeCell ref="D15:E15"/>
    <mergeCell ref="H15:J15"/>
    <mergeCell ref="K15:L15"/>
    <mergeCell ref="D18:E18"/>
    <mergeCell ref="D19:E19"/>
    <mergeCell ref="B11:C11"/>
    <mergeCell ref="B12:C12"/>
    <mergeCell ref="B13:C13"/>
    <mergeCell ref="B14:C14"/>
    <mergeCell ref="B15:C15"/>
    <mergeCell ref="B23:C23"/>
    <mergeCell ref="B24:C24"/>
    <mergeCell ref="D23:J23"/>
    <mergeCell ref="D24:J24"/>
    <mergeCell ref="B18:C18"/>
    <mergeCell ref="B19:C19"/>
    <mergeCell ref="B22:C22"/>
    <mergeCell ref="D22:J22"/>
  </mergeCells>
  <phoneticPr fontId="3"/>
  <pageMargins left="0.70866141732283472" right="0.70866141732283472" top="0.74803149606299213" bottom="0.74803149606299213" header="0.31496062992125984" footer="0.31496062992125984"/>
  <pageSetup paperSize="9" scale="5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47"/>
  <sheetViews>
    <sheetView view="pageBreakPreview" zoomScale="70" zoomScaleNormal="70" zoomScaleSheetLayoutView="70" workbookViewId="0"/>
  </sheetViews>
  <sheetFormatPr defaultColWidth="9" defaultRowHeight="14.25" x14ac:dyDescent="0.15"/>
  <cols>
    <col min="1" max="1" width="12" style="24" customWidth="1"/>
    <col min="2" max="2" width="10" style="24" bestFit="1" customWidth="1"/>
    <col min="3" max="3" width="20.75" style="24" customWidth="1"/>
    <col min="4" max="9" width="13.75" style="24" customWidth="1"/>
    <col min="10" max="16384" width="9" style="24"/>
  </cols>
  <sheetData>
    <row r="1" spans="1:9" x14ac:dyDescent="0.15">
      <c r="I1" s="34" t="str">
        <f>'MPS(input)'!K1</f>
        <v>Monitoring Spreadsheet: JCM_VN_AM013_ver01.0</v>
      </c>
    </row>
    <row r="2" spans="1:9" x14ac:dyDescent="0.15">
      <c r="I2" s="34" t="str">
        <f>'MPS(input)'!K2</f>
        <v>Reference Number:</v>
      </c>
    </row>
    <row r="3" spans="1:9" s="22" customFormat="1" ht="40.15" customHeight="1" x14ac:dyDescent="0.15">
      <c r="A3" s="21"/>
      <c r="B3" s="21"/>
      <c r="C3" s="66" t="s">
        <v>132</v>
      </c>
      <c r="D3" s="116" t="s">
        <v>130</v>
      </c>
      <c r="E3" s="117"/>
      <c r="F3" s="118"/>
      <c r="G3" s="113" t="s">
        <v>131</v>
      </c>
      <c r="H3" s="114"/>
      <c r="I3" s="115"/>
    </row>
    <row r="4" spans="1:9" ht="18.75" x14ac:dyDescent="0.15">
      <c r="A4" s="23" t="s">
        <v>20</v>
      </c>
      <c r="B4" s="58" t="s">
        <v>51</v>
      </c>
      <c r="C4" s="58" t="s">
        <v>81</v>
      </c>
      <c r="D4" s="59" t="s">
        <v>82</v>
      </c>
      <c r="E4" s="59" t="s">
        <v>83</v>
      </c>
      <c r="F4" s="59" t="s">
        <v>84</v>
      </c>
      <c r="G4" s="58" t="s">
        <v>85</v>
      </c>
      <c r="H4" s="58" t="s">
        <v>86</v>
      </c>
      <c r="I4" s="58" t="s">
        <v>87</v>
      </c>
    </row>
    <row r="5" spans="1:9" ht="149.44999999999999" customHeight="1" x14ac:dyDescent="0.15">
      <c r="A5" s="23" t="s">
        <v>21</v>
      </c>
      <c r="B5" s="25" t="s">
        <v>55</v>
      </c>
      <c r="C5" s="67" t="s">
        <v>88</v>
      </c>
      <c r="D5" s="31" t="s">
        <v>89</v>
      </c>
      <c r="E5" s="32" t="s">
        <v>90</v>
      </c>
      <c r="F5" s="32" t="s">
        <v>91</v>
      </c>
      <c r="G5" s="26" t="s">
        <v>92</v>
      </c>
      <c r="H5" s="26" t="s">
        <v>93</v>
      </c>
      <c r="I5" s="26" t="s">
        <v>94</v>
      </c>
    </row>
    <row r="6" spans="1:9" ht="18.75" x14ac:dyDescent="0.15">
      <c r="A6" s="23" t="s">
        <v>22</v>
      </c>
      <c r="B6" s="25" t="s">
        <v>19</v>
      </c>
      <c r="C6" s="5" t="s">
        <v>1</v>
      </c>
      <c r="D6" s="67" t="s">
        <v>95</v>
      </c>
      <c r="E6" s="19" t="s">
        <v>56</v>
      </c>
      <c r="F6" s="19" t="s">
        <v>54</v>
      </c>
      <c r="G6" s="26" t="s">
        <v>96</v>
      </c>
      <c r="H6" s="26" t="s">
        <v>96</v>
      </c>
      <c r="I6" s="26" t="s">
        <v>96</v>
      </c>
    </row>
    <row r="7" spans="1:9" x14ac:dyDescent="0.15">
      <c r="A7" s="119" t="s">
        <v>24</v>
      </c>
      <c r="B7" s="27">
        <v>1</v>
      </c>
      <c r="C7" s="33">
        <v>0</v>
      </c>
      <c r="D7" s="56">
        <f>'MRS(input)'!$F$13</f>
        <v>0</v>
      </c>
      <c r="E7" s="93">
        <f>'MPS(input_separate)'!E7</f>
        <v>0</v>
      </c>
      <c r="F7" s="93">
        <f>'MPS(input_separate)'!F7</f>
        <v>0</v>
      </c>
      <c r="G7" s="135" t="str">
        <f>IF(ISERROR($C7*($E7/$F7)*$D7),"0.0",($C7*($E7/$F7)*$D7))</f>
        <v>0.0</v>
      </c>
      <c r="H7" s="57">
        <f>IF(ISERROR($C7*$D7),"0.0",($C7*$D7))</f>
        <v>0</v>
      </c>
      <c r="I7" s="28">
        <f t="shared" ref="I7:I26" si="0">G7-H7</f>
        <v>0</v>
      </c>
    </row>
    <row r="8" spans="1:9" x14ac:dyDescent="0.15">
      <c r="A8" s="120"/>
      <c r="B8" s="27">
        <v>2</v>
      </c>
      <c r="C8" s="33">
        <v>0</v>
      </c>
      <c r="D8" s="56">
        <f>'MRS(input)'!$F$13</f>
        <v>0</v>
      </c>
      <c r="E8" s="93">
        <f>'MPS(input_separate)'!E8</f>
        <v>0</v>
      </c>
      <c r="F8" s="93">
        <f>'MPS(input_separate)'!F8</f>
        <v>0</v>
      </c>
      <c r="G8" s="135" t="str">
        <f t="shared" ref="G8:G46" si="1">IF(ISERROR($C8*($E8/$F8)*$D8),"0.0",($C8*($E8/$F8)*$D8))</f>
        <v>0.0</v>
      </c>
      <c r="H8" s="57">
        <f t="shared" ref="H8:H46" si="2">IF(ISERROR($C8*$D8),"0.0",($C8*$D8))</f>
        <v>0</v>
      </c>
      <c r="I8" s="28">
        <f t="shared" si="0"/>
        <v>0</v>
      </c>
    </row>
    <row r="9" spans="1:9" x14ac:dyDescent="0.15">
      <c r="A9" s="120"/>
      <c r="B9" s="27">
        <v>3</v>
      </c>
      <c r="C9" s="33">
        <v>0</v>
      </c>
      <c r="D9" s="56">
        <f>'MRS(input)'!$F$13</f>
        <v>0</v>
      </c>
      <c r="E9" s="93">
        <f>'MPS(input_separate)'!E9</f>
        <v>0</v>
      </c>
      <c r="F9" s="93">
        <f>'MPS(input_separate)'!F9</f>
        <v>0</v>
      </c>
      <c r="G9" s="135" t="str">
        <f t="shared" si="1"/>
        <v>0.0</v>
      </c>
      <c r="H9" s="57">
        <f t="shared" si="2"/>
        <v>0</v>
      </c>
      <c r="I9" s="28">
        <f t="shared" si="0"/>
        <v>0</v>
      </c>
    </row>
    <row r="10" spans="1:9" x14ac:dyDescent="0.15">
      <c r="A10" s="120"/>
      <c r="B10" s="27">
        <v>4</v>
      </c>
      <c r="C10" s="33">
        <v>0</v>
      </c>
      <c r="D10" s="56">
        <f>'MRS(input)'!$F$13</f>
        <v>0</v>
      </c>
      <c r="E10" s="93">
        <f>'MPS(input_separate)'!E10</f>
        <v>0</v>
      </c>
      <c r="F10" s="93">
        <f>'MPS(input_separate)'!F10</f>
        <v>0</v>
      </c>
      <c r="G10" s="135" t="str">
        <f t="shared" si="1"/>
        <v>0.0</v>
      </c>
      <c r="H10" s="57">
        <f t="shared" si="2"/>
        <v>0</v>
      </c>
      <c r="I10" s="28">
        <f t="shared" si="0"/>
        <v>0</v>
      </c>
    </row>
    <row r="11" spans="1:9" x14ac:dyDescent="0.15">
      <c r="A11" s="120"/>
      <c r="B11" s="27">
        <v>5</v>
      </c>
      <c r="C11" s="33">
        <v>0</v>
      </c>
      <c r="D11" s="56">
        <f>'MRS(input)'!$F$13</f>
        <v>0</v>
      </c>
      <c r="E11" s="93">
        <f>'MPS(input_separate)'!E11</f>
        <v>0</v>
      </c>
      <c r="F11" s="93">
        <f>'MPS(input_separate)'!F11</f>
        <v>0</v>
      </c>
      <c r="G11" s="135" t="str">
        <f t="shared" si="1"/>
        <v>0.0</v>
      </c>
      <c r="H11" s="57">
        <f t="shared" si="2"/>
        <v>0</v>
      </c>
      <c r="I11" s="28">
        <f t="shared" si="0"/>
        <v>0</v>
      </c>
    </row>
    <row r="12" spans="1:9" x14ac:dyDescent="0.15">
      <c r="A12" s="120"/>
      <c r="B12" s="27">
        <v>6</v>
      </c>
      <c r="C12" s="33">
        <v>0</v>
      </c>
      <c r="D12" s="56">
        <f>'MRS(input)'!$F$13</f>
        <v>0</v>
      </c>
      <c r="E12" s="93">
        <f>'MPS(input_separate)'!E12</f>
        <v>0</v>
      </c>
      <c r="F12" s="93">
        <f>'MPS(input_separate)'!F12</f>
        <v>0</v>
      </c>
      <c r="G12" s="135" t="str">
        <f t="shared" si="1"/>
        <v>0.0</v>
      </c>
      <c r="H12" s="57">
        <f t="shared" si="2"/>
        <v>0</v>
      </c>
      <c r="I12" s="28">
        <f t="shared" si="0"/>
        <v>0</v>
      </c>
    </row>
    <row r="13" spans="1:9" x14ac:dyDescent="0.15">
      <c r="A13" s="120"/>
      <c r="B13" s="27">
        <v>7</v>
      </c>
      <c r="C13" s="33">
        <v>0</v>
      </c>
      <c r="D13" s="56">
        <f>'MRS(input)'!$F$13</f>
        <v>0</v>
      </c>
      <c r="E13" s="93">
        <f>'MPS(input_separate)'!E13</f>
        <v>0</v>
      </c>
      <c r="F13" s="93">
        <f>'MPS(input_separate)'!F13</f>
        <v>0</v>
      </c>
      <c r="G13" s="135" t="str">
        <f t="shared" si="1"/>
        <v>0.0</v>
      </c>
      <c r="H13" s="57">
        <f t="shared" si="2"/>
        <v>0</v>
      </c>
      <c r="I13" s="28">
        <f t="shared" si="0"/>
        <v>0</v>
      </c>
    </row>
    <row r="14" spans="1:9" x14ac:dyDescent="0.15">
      <c r="A14" s="120"/>
      <c r="B14" s="27">
        <v>8</v>
      </c>
      <c r="C14" s="33">
        <v>0</v>
      </c>
      <c r="D14" s="56">
        <f>'MRS(input)'!$F$13</f>
        <v>0</v>
      </c>
      <c r="E14" s="93">
        <f>'MPS(input_separate)'!E14</f>
        <v>0</v>
      </c>
      <c r="F14" s="93">
        <f>'MPS(input_separate)'!F14</f>
        <v>0</v>
      </c>
      <c r="G14" s="135" t="str">
        <f t="shared" si="1"/>
        <v>0.0</v>
      </c>
      <c r="H14" s="57">
        <f t="shared" si="2"/>
        <v>0</v>
      </c>
      <c r="I14" s="28">
        <f t="shared" si="0"/>
        <v>0</v>
      </c>
    </row>
    <row r="15" spans="1:9" x14ac:dyDescent="0.15">
      <c r="A15" s="120"/>
      <c r="B15" s="27">
        <v>9</v>
      </c>
      <c r="C15" s="33">
        <v>0</v>
      </c>
      <c r="D15" s="56">
        <f>'MRS(input)'!$F$13</f>
        <v>0</v>
      </c>
      <c r="E15" s="93">
        <f>'MPS(input_separate)'!E15</f>
        <v>0</v>
      </c>
      <c r="F15" s="93">
        <f>'MPS(input_separate)'!F15</f>
        <v>0</v>
      </c>
      <c r="G15" s="135" t="str">
        <f t="shared" si="1"/>
        <v>0.0</v>
      </c>
      <c r="H15" s="57">
        <f t="shared" si="2"/>
        <v>0</v>
      </c>
      <c r="I15" s="28">
        <f t="shared" si="0"/>
        <v>0</v>
      </c>
    </row>
    <row r="16" spans="1:9" x14ac:dyDescent="0.15">
      <c r="A16" s="120"/>
      <c r="B16" s="27">
        <v>10</v>
      </c>
      <c r="C16" s="33">
        <v>0</v>
      </c>
      <c r="D16" s="56">
        <f>'MRS(input)'!$F$13</f>
        <v>0</v>
      </c>
      <c r="E16" s="93">
        <f>'MPS(input_separate)'!E16</f>
        <v>0</v>
      </c>
      <c r="F16" s="93">
        <f>'MPS(input_separate)'!F16</f>
        <v>0</v>
      </c>
      <c r="G16" s="135" t="str">
        <f t="shared" si="1"/>
        <v>0.0</v>
      </c>
      <c r="H16" s="57">
        <f t="shared" si="2"/>
        <v>0</v>
      </c>
      <c r="I16" s="28">
        <f t="shared" si="0"/>
        <v>0</v>
      </c>
    </row>
    <row r="17" spans="1:9" x14ac:dyDescent="0.15">
      <c r="A17" s="120"/>
      <c r="B17" s="27">
        <v>11</v>
      </c>
      <c r="C17" s="33">
        <v>0</v>
      </c>
      <c r="D17" s="56">
        <f>'MRS(input)'!$F$13</f>
        <v>0</v>
      </c>
      <c r="E17" s="93">
        <f>'MPS(input_separate)'!E17</f>
        <v>0</v>
      </c>
      <c r="F17" s="93">
        <f>'MPS(input_separate)'!F17</f>
        <v>0</v>
      </c>
      <c r="G17" s="135" t="str">
        <f t="shared" si="1"/>
        <v>0.0</v>
      </c>
      <c r="H17" s="57">
        <f t="shared" si="2"/>
        <v>0</v>
      </c>
      <c r="I17" s="28">
        <f t="shared" si="0"/>
        <v>0</v>
      </c>
    </row>
    <row r="18" spans="1:9" x14ac:dyDescent="0.15">
      <c r="A18" s="120"/>
      <c r="B18" s="27">
        <v>12</v>
      </c>
      <c r="C18" s="33">
        <v>0</v>
      </c>
      <c r="D18" s="56">
        <f>'MRS(input)'!$F$13</f>
        <v>0</v>
      </c>
      <c r="E18" s="93">
        <f>'MPS(input_separate)'!E18</f>
        <v>0</v>
      </c>
      <c r="F18" s="93">
        <f>'MPS(input_separate)'!F18</f>
        <v>0</v>
      </c>
      <c r="G18" s="135" t="str">
        <f t="shared" si="1"/>
        <v>0.0</v>
      </c>
      <c r="H18" s="57">
        <f t="shared" si="2"/>
        <v>0</v>
      </c>
      <c r="I18" s="28">
        <f t="shared" si="0"/>
        <v>0</v>
      </c>
    </row>
    <row r="19" spans="1:9" x14ac:dyDescent="0.15">
      <c r="A19" s="120"/>
      <c r="B19" s="27">
        <v>13</v>
      </c>
      <c r="C19" s="33">
        <v>0</v>
      </c>
      <c r="D19" s="56">
        <f>'MRS(input)'!$F$13</f>
        <v>0</v>
      </c>
      <c r="E19" s="93">
        <f>'MPS(input_separate)'!E19</f>
        <v>0</v>
      </c>
      <c r="F19" s="93">
        <f>'MPS(input_separate)'!F19</f>
        <v>0</v>
      </c>
      <c r="G19" s="135" t="str">
        <f t="shared" si="1"/>
        <v>0.0</v>
      </c>
      <c r="H19" s="57">
        <f t="shared" si="2"/>
        <v>0</v>
      </c>
      <c r="I19" s="28">
        <f t="shared" si="0"/>
        <v>0</v>
      </c>
    </row>
    <row r="20" spans="1:9" x14ac:dyDescent="0.15">
      <c r="A20" s="120"/>
      <c r="B20" s="27">
        <v>14</v>
      </c>
      <c r="C20" s="33">
        <v>0</v>
      </c>
      <c r="D20" s="56">
        <f>'MRS(input)'!$F$13</f>
        <v>0</v>
      </c>
      <c r="E20" s="93">
        <f>'MPS(input_separate)'!E20</f>
        <v>0</v>
      </c>
      <c r="F20" s="93">
        <f>'MPS(input_separate)'!F20</f>
        <v>0</v>
      </c>
      <c r="G20" s="135" t="str">
        <f t="shared" si="1"/>
        <v>0.0</v>
      </c>
      <c r="H20" s="57">
        <f t="shared" si="2"/>
        <v>0</v>
      </c>
      <c r="I20" s="28">
        <f t="shared" si="0"/>
        <v>0</v>
      </c>
    </row>
    <row r="21" spans="1:9" x14ac:dyDescent="0.15">
      <c r="A21" s="120"/>
      <c r="B21" s="27">
        <v>15</v>
      </c>
      <c r="C21" s="33">
        <v>0</v>
      </c>
      <c r="D21" s="56">
        <f>'MRS(input)'!$F$13</f>
        <v>0</v>
      </c>
      <c r="E21" s="93">
        <f>'MPS(input_separate)'!E21</f>
        <v>0</v>
      </c>
      <c r="F21" s="93">
        <f>'MPS(input_separate)'!F21</f>
        <v>0</v>
      </c>
      <c r="G21" s="135" t="str">
        <f t="shared" si="1"/>
        <v>0.0</v>
      </c>
      <c r="H21" s="57">
        <f t="shared" si="2"/>
        <v>0</v>
      </c>
      <c r="I21" s="28">
        <f t="shared" si="0"/>
        <v>0</v>
      </c>
    </row>
    <row r="22" spans="1:9" x14ac:dyDescent="0.15">
      <c r="A22" s="120"/>
      <c r="B22" s="27">
        <v>16</v>
      </c>
      <c r="C22" s="33">
        <v>0</v>
      </c>
      <c r="D22" s="56">
        <f>'MRS(input)'!$F$13</f>
        <v>0</v>
      </c>
      <c r="E22" s="93">
        <f>'MPS(input_separate)'!E22</f>
        <v>0</v>
      </c>
      <c r="F22" s="93">
        <f>'MPS(input_separate)'!F22</f>
        <v>0</v>
      </c>
      <c r="G22" s="135" t="str">
        <f t="shared" si="1"/>
        <v>0.0</v>
      </c>
      <c r="H22" s="57">
        <f t="shared" si="2"/>
        <v>0</v>
      </c>
      <c r="I22" s="28">
        <f t="shared" si="0"/>
        <v>0</v>
      </c>
    </row>
    <row r="23" spans="1:9" x14ac:dyDescent="0.15">
      <c r="A23" s="120"/>
      <c r="B23" s="27">
        <v>17</v>
      </c>
      <c r="C23" s="33">
        <v>0</v>
      </c>
      <c r="D23" s="56">
        <f>'MRS(input)'!$F$13</f>
        <v>0</v>
      </c>
      <c r="E23" s="93">
        <f>'MPS(input_separate)'!E23</f>
        <v>0</v>
      </c>
      <c r="F23" s="93">
        <f>'MPS(input_separate)'!F23</f>
        <v>0</v>
      </c>
      <c r="G23" s="135" t="str">
        <f t="shared" si="1"/>
        <v>0.0</v>
      </c>
      <c r="H23" s="57">
        <f t="shared" si="2"/>
        <v>0</v>
      </c>
      <c r="I23" s="28">
        <f t="shared" si="0"/>
        <v>0</v>
      </c>
    </row>
    <row r="24" spans="1:9" x14ac:dyDescent="0.15">
      <c r="A24" s="120"/>
      <c r="B24" s="27">
        <v>18</v>
      </c>
      <c r="C24" s="33">
        <v>0</v>
      </c>
      <c r="D24" s="56">
        <f>'MRS(input)'!$F$13</f>
        <v>0</v>
      </c>
      <c r="E24" s="93">
        <f>'MPS(input_separate)'!E24</f>
        <v>0</v>
      </c>
      <c r="F24" s="93">
        <f>'MPS(input_separate)'!F24</f>
        <v>0</v>
      </c>
      <c r="G24" s="135" t="str">
        <f t="shared" si="1"/>
        <v>0.0</v>
      </c>
      <c r="H24" s="57">
        <f t="shared" si="2"/>
        <v>0</v>
      </c>
      <c r="I24" s="28">
        <f t="shared" si="0"/>
        <v>0</v>
      </c>
    </row>
    <row r="25" spans="1:9" x14ac:dyDescent="0.15">
      <c r="A25" s="120"/>
      <c r="B25" s="27">
        <v>19</v>
      </c>
      <c r="C25" s="33">
        <v>0</v>
      </c>
      <c r="D25" s="56">
        <f>'MRS(input)'!$F$13</f>
        <v>0</v>
      </c>
      <c r="E25" s="93">
        <f>'MPS(input_separate)'!E25</f>
        <v>0</v>
      </c>
      <c r="F25" s="93">
        <f>'MPS(input_separate)'!F25</f>
        <v>0</v>
      </c>
      <c r="G25" s="135" t="str">
        <f t="shared" si="1"/>
        <v>0.0</v>
      </c>
      <c r="H25" s="57">
        <f t="shared" si="2"/>
        <v>0</v>
      </c>
      <c r="I25" s="28">
        <f t="shared" si="0"/>
        <v>0</v>
      </c>
    </row>
    <row r="26" spans="1:9" x14ac:dyDescent="0.15">
      <c r="A26" s="120"/>
      <c r="B26" s="27">
        <v>20</v>
      </c>
      <c r="C26" s="33">
        <v>0</v>
      </c>
      <c r="D26" s="56">
        <f>'MRS(input)'!$F$13</f>
        <v>0</v>
      </c>
      <c r="E26" s="93">
        <f>'MPS(input_separate)'!E26</f>
        <v>0</v>
      </c>
      <c r="F26" s="93">
        <f>'MPS(input_separate)'!F26</f>
        <v>0</v>
      </c>
      <c r="G26" s="135" t="str">
        <f t="shared" si="1"/>
        <v>0.0</v>
      </c>
      <c r="H26" s="57">
        <f t="shared" si="2"/>
        <v>0</v>
      </c>
      <c r="I26" s="28">
        <f t="shared" si="0"/>
        <v>0</v>
      </c>
    </row>
    <row r="27" spans="1:9" ht="14.25" customHeight="1" x14ac:dyDescent="0.15">
      <c r="A27" s="120"/>
      <c r="B27" s="27">
        <v>21</v>
      </c>
      <c r="C27" s="33">
        <v>0</v>
      </c>
      <c r="D27" s="56">
        <f>'MRS(input)'!$F$13</f>
        <v>0</v>
      </c>
      <c r="E27" s="93">
        <f>'MPS(input_separate)'!E27</f>
        <v>0</v>
      </c>
      <c r="F27" s="93">
        <f>'MPS(input_separate)'!F27</f>
        <v>0</v>
      </c>
      <c r="G27" s="135" t="str">
        <f t="shared" si="1"/>
        <v>0.0</v>
      </c>
      <c r="H27" s="57">
        <f t="shared" si="2"/>
        <v>0</v>
      </c>
      <c r="I27" s="28">
        <f>G27-H27</f>
        <v>0</v>
      </c>
    </row>
    <row r="28" spans="1:9" x14ac:dyDescent="0.15">
      <c r="A28" s="120"/>
      <c r="B28" s="27">
        <v>22</v>
      </c>
      <c r="C28" s="33">
        <v>0</v>
      </c>
      <c r="D28" s="56">
        <f>'MRS(input)'!$F$13</f>
        <v>0</v>
      </c>
      <c r="E28" s="93">
        <f>'MPS(input_separate)'!E28</f>
        <v>0</v>
      </c>
      <c r="F28" s="93">
        <f>'MPS(input_separate)'!F28</f>
        <v>0</v>
      </c>
      <c r="G28" s="135" t="str">
        <f t="shared" si="1"/>
        <v>0.0</v>
      </c>
      <c r="H28" s="57">
        <f t="shared" si="2"/>
        <v>0</v>
      </c>
      <c r="I28" s="28">
        <f t="shared" ref="I28:I46" si="3">G28-H28</f>
        <v>0</v>
      </c>
    </row>
    <row r="29" spans="1:9" x14ac:dyDescent="0.15">
      <c r="A29" s="120"/>
      <c r="B29" s="27">
        <v>23</v>
      </c>
      <c r="C29" s="33">
        <v>0</v>
      </c>
      <c r="D29" s="56">
        <f>'MRS(input)'!$F$13</f>
        <v>0</v>
      </c>
      <c r="E29" s="93">
        <f>'MPS(input_separate)'!E29</f>
        <v>0</v>
      </c>
      <c r="F29" s="93">
        <f>'MPS(input_separate)'!F29</f>
        <v>0</v>
      </c>
      <c r="G29" s="135" t="str">
        <f t="shared" si="1"/>
        <v>0.0</v>
      </c>
      <c r="H29" s="57">
        <f t="shared" si="2"/>
        <v>0</v>
      </c>
      <c r="I29" s="28">
        <f t="shared" si="3"/>
        <v>0</v>
      </c>
    </row>
    <row r="30" spans="1:9" x14ac:dyDescent="0.15">
      <c r="A30" s="120"/>
      <c r="B30" s="27">
        <v>24</v>
      </c>
      <c r="C30" s="33">
        <v>0</v>
      </c>
      <c r="D30" s="56">
        <f>'MRS(input)'!$F$13</f>
        <v>0</v>
      </c>
      <c r="E30" s="93">
        <f>'MPS(input_separate)'!E30</f>
        <v>0</v>
      </c>
      <c r="F30" s="93">
        <f>'MPS(input_separate)'!F30</f>
        <v>0</v>
      </c>
      <c r="G30" s="135" t="str">
        <f t="shared" si="1"/>
        <v>0.0</v>
      </c>
      <c r="H30" s="57">
        <f t="shared" si="2"/>
        <v>0</v>
      </c>
      <c r="I30" s="28">
        <f t="shared" si="3"/>
        <v>0</v>
      </c>
    </row>
    <row r="31" spans="1:9" x14ac:dyDescent="0.15">
      <c r="A31" s="120"/>
      <c r="B31" s="27">
        <v>25</v>
      </c>
      <c r="C31" s="33">
        <v>0</v>
      </c>
      <c r="D31" s="56">
        <f>'MRS(input)'!$F$13</f>
        <v>0</v>
      </c>
      <c r="E31" s="93">
        <f>'MPS(input_separate)'!E31</f>
        <v>0</v>
      </c>
      <c r="F31" s="93">
        <f>'MPS(input_separate)'!F31</f>
        <v>0</v>
      </c>
      <c r="G31" s="135" t="str">
        <f t="shared" si="1"/>
        <v>0.0</v>
      </c>
      <c r="H31" s="57">
        <f t="shared" si="2"/>
        <v>0</v>
      </c>
      <c r="I31" s="28">
        <f t="shared" si="3"/>
        <v>0</v>
      </c>
    </row>
    <row r="32" spans="1:9" x14ac:dyDescent="0.15">
      <c r="A32" s="120"/>
      <c r="B32" s="27">
        <v>26</v>
      </c>
      <c r="C32" s="33">
        <v>0</v>
      </c>
      <c r="D32" s="56">
        <f>'MRS(input)'!$F$13</f>
        <v>0</v>
      </c>
      <c r="E32" s="93">
        <f>'MPS(input_separate)'!E32</f>
        <v>0</v>
      </c>
      <c r="F32" s="93">
        <f>'MPS(input_separate)'!F32</f>
        <v>0</v>
      </c>
      <c r="G32" s="135" t="str">
        <f t="shared" si="1"/>
        <v>0.0</v>
      </c>
      <c r="H32" s="57">
        <f t="shared" si="2"/>
        <v>0</v>
      </c>
      <c r="I32" s="28">
        <f t="shared" si="3"/>
        <v>0</v>
      </c>
    </row>
    <row r="33" spans="1:9" x14ac:dyDescent="0.15">
      <c r="A33" s="120"/>
      <c r="B33" s="27">
        <v>27</v>
      </c>
      <c r="C33" s="33">
        <v>0</v>
      </c>
      <c r="D33" s="56">
        <f>'MRS(input)'!$F$13</f>
        <v>0</v>
      </c>
      <c r="E33" s="93">
        <f>'MPS(input_separate)'!E33</f>
        <v>0</v>
      </c>
      <c r="F33" s="93">
        <f>'MPS(input_separate)'!F33</f>
        <v>0</v>
      </c>
      <c r="G33" s="135" t="str">
        <f t="shared" si="1"/>
        <v>0.0</v>
      </c>
      <c r="H33" s="57">
        <f t="shared" si="2"/>
        <v>0</v>
      </c>
      <c r="I33" s="28">
        <f t="shared" si="3"/>
        <v>0</v>
      </c>
    </row>
    <row r="34" spans="1:9" x14ac:dyDescent="0.15">
      <c r="A34" s="120"/>
      <c r="B34" s="27">
        <v>28</v>
      </c>
      <c r="C34" s="33">
        <v>0</v>
      </c>
      <c r="D34" s="56">
        <f>'MRS(input)'!$F$13</f>
        <v>0</v>
      </c>
      <c r="E34" s="93">
        <f>'MPS(input_separate)'!E34</f>
        <v>0</v>
      </c>
      <c r="F34" s="93">
        <f>'MPS(input_separate)'!F34</f>
        <v>0</v>
      </c>
      <c r="G34" s="135" t="str">
        <f t="shared" si="1"/>
        <v>0.0</v>
      </c>
      <c r="H34" s="57">
        <f t="shared" si="2"/>
        <v>0</v>
      </c>
      <c r="I34" s="28">
        <f t="shared" si="3"/>
        <v>0</v>
      </c>
    </row>
    <row r="35" spans="1:9" x14ac:dyDescent="0.15">
      <c r="A35" s="120"/>
      <c r="B35" s="27">
        <v>29</v>
      </c>
      <c r="C35" s="33">
        <v>0</v>
      </c>
      <c r="D35" s="56">
        <f>'MRS(input)'!$F$13</f>
        <v>0</v>
      </c>
      <c r="E35" s="93">
        <f>'MPS(input_separate)'!E35</f>
        <v>0</v>
      </c>
      <c r="F35" s="93">
        <f>'MPS(input_separate)'!F35</f>
        <v>0</v>
      </c>
      <c r="G35" s="135" t="str">
        <f t="shared" si="1"/>
        <v>0.0</v>
      </c>
      <c r="H35" s="57">
        <f t="shared" si="2"/>
        <v>0</v>
      </c>
      <c r="I35" s="28">
        <f t="shared" si="3"/>
        <v>0</v>
      </c>
    </row>
    <row r="36" spans="1:9" x14ac:dyDescent="0.15">
      <c r="A36" s="120"/>
      <c r="B36" s="27">
        <v>30</v>
      </c>
      <c r="C36" s="33">
        <v>0</v>
      </c>
      <c r="D36" s="56">
        <f>'MRS(input)'!$F$13</f>
        <v>0</v>
      </c>
      <c r="E36" s="93">
        <f>'MPS(input_separate)'!E36</f>
        <v>0</v>
      </c>
      <c r="F36" s="93">
        <f>'MPS(input_separate)'!F36</f>
        <v>0</v>
      </c>
      <c r="G36" s="135" t="str">
        <f t="shared" si="1"/>
        <v>0.0</v>
      </c>
      <c r="H36" s="57">
        <f t="shared" si="2"/>
        <v>0</v>
      </c>
      <c r="I36" s="28">
        <f t="shared" si="3"/>
        <v>0</v>
      </c>
    </row>
    <row r="37" spans="1:9" x14ac:dyDescent="0.15">
      <c r="A37" s="120"/>
      <c r="B37" s="27">
        <v>31</v>
      </c>
      <c r="C37" s="33">
        <v>0</v>
      </c>
      <c r="D37" s="56">
        <f>'MRS(input)'!$F$13</f>
        <v>0</v>
      </c>
      <c r="E37" s="93">
        <f>'MPS(input_separate)'!E37</f>
        <v>0</v>
      </c>
      <c r="F37" s="93">
        <f>'MPS(input_separate)'!F37</f>
        <v>0</v>
      </c>
      <c r="G37" s="135" t="str">
        <f t="shared" si="1"/>
        <v>0.0</v>
      </c>
      <c r="H37" s="57">
        <f t="shared" si="2"/>
        <v>0</v>
      </c>
      <c r="I37" s="28">
        <f t="shared" si="3"/>
        <v>0</v>
      </c>
    </row>
    <row r="38" spans="1:9" x14ac:dyDescent="0.15">
      <c r="A38" s="120"/>
      <c r="B38" s="27">
        <v>32</v>
      </c>
      <c r="C38" s="33">
        <v>0</v>
      </c>
      <c r="D38" s="56">
        <f>'MRS(input)'!$F$13</f>
        <v>0</v>
      </c>
      <c r="E38" s="93">
        <f>'MPS(input_separate)'!E38</f>
        <v>0</v>
      </c>
      <c r="F38" s="93">
        <f>'MPS(input_separate)'!F38</f>
        <v>0</v>
      </c>
      <c r="G38" s="135" t="str">
        <f t="shared" si="1"/>
        <v>0.0</v>
      </c>
      <c r="H38" s="57">
        <f t="shared" si="2"/>
        <v>0</v>
      </c>
      <c r="I38" s="28">
        <f t="shared" si="3"/>
        <v>0</v>
      </c>
    </row>
    <row r="39" spans="1:9" x14ac:dyDescent="0.15">
      <c r="A39" s="120"/>
      <c r="B39" s="27">
        <v>33</v>
      </c>
      <c r="C39" s="33">
        <v>0</v>
      </c>
      <c r="D39" s="56">
        <f>'MRS(input)'!$F$13</f>
        <v>0</v>
      </c>
      <c r="E39" s="93">
        <f>'MPS(input_separate)'!E39</f>
        <v>0</v>
      </c>
      <c r="F39" s="93">
        <f>'MPS(input_separate)'!F39</f>
        <v>0</v>
      </c>
      <c r="G39" s="135" t="str">
        <f t="shared" si="1"/>
        <v>0.0</v>
      </c>
      <c r="H39" s="57">
        <f t="shared" si="2"/>
        <v>0</v>
      </c>
      <c r="I39" s="28">
        <f t="shared" si="3"/>
        <v>0</v>
      </c>
    </row>
    <row r="40" spans="1:9" x14ac:dyDescent="0.15">
      <c r="A40" s="120"/>
      <c r="B40" s="27">
        <v>34</v>
      </c>
      <c r="C40" s="33">
        <v>0</v>
      </c>
      <c r="D40" s="56">
        <f>'MRS(input)'!$F$13</f>
        <v>0</v>
      </c>
      <c r="E40" s="93">
        <f>'MPS(input_separate)'!E40</f>
        <v>0</v>
      </c>
      <c r="F40" s="93">
        <f>'MPS(input_separate)'!F40</f>
        <v>0</v>
      </c>
      <c r="G40" s="135" t="str">
        <f t="shared" si="1"/>
        <v>0.0</v>
      </c>
      <c r="H40" s="57">
        <f t="shared" si="2"/>
        <v>0</v>
      </c>
      <c r="I40" s="28">
        <f t="shared" si="3"/>
        <v>0</v>
      </c>
    </row>
    <row r="41" spans="1:9" x14ac:dyDescent="0.15">
      <c r="A41" s="120"/>
      <c r="B41" s="27">
        <v>35</v>
      </c>
      <c r="C41" s="33">
        <v>0</v>
      </c>
      <c r="D41" s="56">
        <f>'MRS(input)'!$F$13</f>
        <v>0</v>
      </c>
      <c r="E41" s="93">
        <f>'MPS(input_separate)'!E41</f>
        <v>0</v>
      </c>
      <c r="F41" s="93">
        <f>'MPS(input_separate)'!F41</f>
        <v>0</v>
      </c>
      <c r="G41" s="135" t="str">
        <f t="shared" si="1"/>
        <v>0.0</v>
      </c>
      <c r="H41" s="57">
        <f t="shared" si="2"/>
        <v>0</v>
      </c>
      <c r="I41" s="28">
        <f t="shared" si="3"/>
        <v>0</v>
      </c>
    </row>
    <row r="42" spans="1:9" x14ac:dyDescent="0.15">
      <c r="A42" s="120"/>
      <c r="B42" s="27">
        <v>36</v>
      </c>
      <c r="C42" s="33">
        <v>0</v>
      </c>
      <c r="D42" s="56">
        <f>'MRS(input)'!$F$13</f>
        <v>0</v>
      </c>
      <c r="E42" s="93">
        <f>'MPS(input_separate)'!E42</f>
        <v>0</v>
      </c>
      <c r="F42" s="93">
        <f>'MPS(input_separate)'!F42</f>
        <v>0</v>
      </c>
      <c r="G42" s="135" t="str">
        <f t="shared" si="1"/>
        <v>0.0</v>
      </c>
      <c r="H42" s="57">
        <f t="shared" si="2"/>
        <v>0</v>
      </c>
      <c r="I42" s="28">
        <f t="shared" si="3"/>
        <v>0</v>
      </c>
    </row>
    <row r="43" spans="1:9" x14ac:dyDescent="0.15">
      <c r="A43" s="120"/>
      <c r="B43" s="27">
        <v>37</v>
      </c>
      <c r="C43" s="33">
        <v>0</v>
      </c>
      <c r="D43" s="56">
        <f>'MRS(input)'!$F$13</f>
        <v>0</v>
      </c>
      <c r="E43" s="93">
        <f>'MPS(input_separate)'!E43</f>
        <v>0</v>
      </c>
      <c r="F43" s="93">
        <f>'MPS(input_separate)'!F43</f>
        <v>0</v>
      </c>
      <c r="G43" s="135" t="str">
        <f t="shared" si="1"/>
        <v>0.0</v>
      </c>
      <c r="H43" s="57">
        <f t="shared" si="2"/>
        <v>0</v>
      </c>
      <c r="I43" s="28">
        <f t="shared" si="3"/>
        <v>0</v>
      </c>
    </row>
    <row r="44" spans="1:9" x14ac:dyDescent="0.15">
      <c r="A44" s="120"/>
      <c r="B44" s="27">
        <v>38</v>
      </c>
      <c r="C44" s="33">
        <v>0</v>
      </c>
      <c r="D44" s="56">
        <f>'MRS(input)'!$F$13</f>
        <v>0</v>
      </c>
      <c r="E44" s="93">
        <f>'MPS(input_separate)'!E44</f>
        <v>0</v>
      </c>
      <c r="F44" s="93">
        <f>'MPS(input_separate)'!F44</f>
        <v>0</v>
      </c>
      <c r="G44" s="135" t="str">
        <f t="shared" si="1"/>
        <v>0.0</v>
      </c>
      <c r="H44" s="57">
        <f t="shared" si="2"/>
        <v>0</v>
      </c>
      <c r="I44" s="28">
        <f t="shared" si="3"/>
        <v>0</v>
      </c>
    </row>
    <row r="45" spans="1:9" x14ac:dyDescent="0.15">
      <c r="A45" s="120"/>
      <c r="B45" s="27">
        <v>39</v>
      </c>
      <c r="C45" s="33">
        <v>0</v>
      </c>
      <c r="D45" s="56">
        <f>'MRS(input)'!$F$13</f>
        <v>0</v>
      </c>
      <c r="E45" s="93">
        <f>'MPS(input_separate)'!E45</f>
        <v>0</v>
      </c>
      <c r="F45" s="93">
        <f>'MPS(input_separate)'!F45</f>
        <v>0</v>
      </c>
      <c r="G45" s="135" t="str">
        <f t="shared" si="1"/>
        <v>0.0</v>
      </c>
      <c r="H45" s="57">
        <f t="shared" si="2"/>
        <v>0</v>
      </c>
      <c r="I45" s="28">
        <f t="shared" si="3"/>
        <v>0</v>
      </c>
    </row>
    <row r="46" spans="1:9" x14ac:dyDescent="0.15">
      <c r="A46" s="120"/>
      <c r="B46" s="27">
        <v>40</v>
      </c>
      <c r="C46" s="33">
        <v>0</v>
      </c>
      <c r="D46" s="56">
        <f>'MRS(input)'!$F$13</f>
        <v>0</v>
      </c>
      <c r="E46" s="93">
        <f>'MPS(input_separate)'!E46</f>
        <v>0</v>
      </c>
      <c r="F46" s="93">
        <f>'MPS(input_separate)'!F46</f>
        <v>0</v>
      </c>
      <c r="G46" s="135" t="str">
        <f t="shared" si="1"/>
        <v>0.0</v>
      </c>
      <c r="H46" s="57">
        <f t="shared" si="2"/>
        <v>0</v>
      </c>
      <c r="I46" s="28">
        <f t="shared" si="3"/>
        <v>0</v>
      </c>
    </row>
    <row r="47" spans="1:9" ht="15" x14ac:dyDescent="0.15">
      <c r="A47" s="121"/>
      <c r="B47" s="80" t="s">
        <v>25</v>
      </c>
      <c r="C47" s="81" t="s">
        <v>19</v>
      </c>
      <c r="D47" s="29" t="s">
        <v>19</v>
      </c>
      <c r="E47" s="79" t="s">
        <v>19</v>
      </c>
      <c r="F47" s="79" t="s">
        <v>19</v>
      </c>
      <c r="G47" s="30">
        <f>SUMIF(G7:G46,"&gt;0",G7:G46)</f>
        <v>0</v>
      </c>
      <c r="H47" s="30">
        <f>SUMIF(H7:H46,"&gt;0",H7:H46)</f>
        <v>0</v>
      </c>
      <c r="I47" s="30">
        <f>SUMIF(I7:I46,"&gt;0",I7:I46)</f>
        <v>0</v>
      </c>
    </row>
  </sheetData>
  <sheetProtection password="C6A3" sheet="1" objects="1" scenarios="1" formatCells="0" formatRows="0"/>
  <mergeCells count="3">
    <mergeCell ref="D3:F3"/>
    <mergeCell ref="G3:I3"/>
    <mergeCell ref="A7:A47"/>
  </mergeCells>
  <phoneticPr fontId="3"/>
  <pageMargins left="0.7" right="0.7" top="0.75" bottom="0.75" header="0.3" footer="0.3"/>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29"/>
  <sheetViews>
    <sheetView showGridLines="0" view="pageBreakPreview" zoomScale="80" zoomScaleNormal="100" zoomScaleSheetLayoutView="80" workbookViewId="0"/>
  </sheetViews>
  <sheetFormatPr defaultColWidth="9" defaultRowHeight="14.25" x14ac:dyDescent="0.15"/>
  <cols>
    <col min="1" max="4" width="3.625" style="1" customWidth="1"/>
    <col min="5" max="5" width="47.125" style="1" customWidth="1"/>
    <col min="6" max="7" width="12.625" style="1" customWidth="1"/>
    <col min="8" max="8" width="14.625" style="1" customWidth="1"/>
    <col min="9" max="9" width="9" style="13"/>
    <col min="10" max="16384" width="9" style="1"/>
  </cols>
  <sheetData>
    <row r="1" spans="1:9" x14ac:dyDescent="0.15">
      <c r="I1" s="2" t="str">
        <f>'MPS(input)'!K1</f>
        <v>Monitoring Spreadsheet: JCM_VN_AM013_ver01.0</v>
      </c>
    </row>
    <row r="2" spans="1:9" x14ac:dyDescent="0.15">
      <c r="I2" s="2" t="str">
        <f>'MPS(input)'!K2</f>
        <v>Reference Number:</v>
      </c>
    </row>
    <row r="3" spans="1:9" ht="27.75" customHeight="1" x14ac:dyDescent="0.15">
      <c r="A3" s="122" t="s">
        <v>129</v>
      </c>
      <c r="B3" s="122"/>
      <c r="C3" s="122"/>
      <c r="D3" s="122"/>
      <c r="E3" s="122"/>
      <c r="F3" s="122"/>
      <c r="G3" s="122"/>
      <c r="H3" s="122"/>
      <c r="I3" s="122"/>
    </row>
    <row r="4" spans="1:9" ht="11.25" customHeight="1" x14ac:dyDescent="0.15"/>
    <row r="5" spans="1:9" ht="18.75" customHeight="1" thickBot="1" x14ac:dyDescent="0.2">
      <c r="A5" s="49" t="s">
        <v>8</v>
      </c>
      <c r="B5" s="40"/>
      <c r="C5" s="40"/>
      <c r="D5" s="40"/>
      <c r="E5" s="39"/>
      <c r="F5" s="41" t="s">
        <v>9</v>
      </c>
      <c r="G5" s="74" t="s">
        <v>10</v>
      </c>
      <c r="H5" s="41" t="s">
        <v>2</v>
      </c>
      <c r="I5" s="42" t="s">
        <v>12</v>
      </c>
    </row>
    <row r="6" spans="1:9" ht="18.75" customHeight="1" thickBot="1" x14ac:dyDescent="0.2">
      <c r="A6" s="50"/>
      <c r="B6" s="43" t="s">
        <v>97</v>
      </c>
      <c r="C6" s="43"/>
      <c r="D6" s="43"/>
      <c r="E6" s="43"/>
      <c r="F6" s="72"/>
      <c r="G6" s="137">
        <f>G8-G11</f>
        <v>0</v>
      </c>
      <c r="H6" s="73" t="s">
        <v>98</v>
      </c>
      <c r="I6" s="45" t="s">
        <v>99</v>
      </c>
    </row>
    <row r="7" spans="1:9" ht="18.75" customHeight="1" thickBot="1" x14ac:dyDescent="0.2">
      <c r="A7" s="49" t="s">
        <v>27</v>
      </c>
      <c r="B7" s="39"/>
      <c r="C7" s="40"/>
      <c r="D7" s="41"/>
      <c r="E7" s="41"/>
      <c r="F7" s="41"/>
      <c r="G7" s="75"/>
      <c r="H7" s="39"/>
      <c r="I7" s="41"/>
    </row>
    <row r="8" spans="1:9" ht="18.75" customHeight="1" thickBot="1" x14ac:dyDescent="0.2">
      <c r="A8" s="51"/>
      <c r="B8" s="54" t="s">
        <v>100</v>
      </c>
      <c r="C8" s="43"/>
      <c r="D8" s="43"/>
      <c r="E8" s="43"/>
      <c r="F8" s="72"/>
      <c r="G8" s="100">
        <f>G9</f>
        <v>0</v>
      </c>
      <c r="H8" s="73" t="s">
        <v>98</v>
      </c>
      <c r="I8" s="44" t="s">
        <v>101</v>
      </c>
    </row>
    <row r="9" spans="1:9" ht="18.75" customHeight="1" x14ac:dyDescent="0.15">
      <c r="A9" s="50"/>
      <c r="B9" s="53"/>
      <c r="C9" s="46" t="s">
        <v>100</v>
      </c>
      <c r="D9" s="46"/>
      <c r="E9" s="46"/>
      <c r="F9" s="44" t="s">
        <v>57</v>
      </c>
      <c r="G9" s="101">
        <f>'MRS(input_separate)'!G47</f>
        <v>0</v>
      </c>
      <c r="H9" s="44" t="s">
        <v>98</v>
      </c>
      <c r="I9" s="44" t="s">
        <v>101</v>
      </c>
    </row>
    <row r="10" spans="1:9" ht="18.75" customHeight="1" thickBot="1" x14ac:dyDescent="0.2">
      <c r="A10" s="49" t="s">
        <v>28</v>
      </c>
      <c r="B10" s="40"/>
      <c r="C10" s="40"/>
      <c r="D10" s="40"/>
      <c r="E10" s="39"/>
      <c r="F10" s="41"/>
      <c r="G10" s="49"/>
      <c r="H10" s="39"/>
      <c r="I10" s="41"/>
    </row>
    <row r="11" spans="1:9" ht="18.75" customHeight="1" thickBot="1" x14ac:dyDescent="0.2">
      <c r="A11" s="51"/>
      <c r="B11" s="52" t="s">
        <v>102</v>
      </c>
      <c r="C11" s="47"/>
      <c r="D11" s="47"/>
      <c r="E11" s="47"/>
      <c r="F11" s="76"/>
      <c r="G11" s="98">
        <f>G12</f>
        <v>0</v>
      </c>
      <c r="H11" s="77" t="s">
        <v>103</v>
      </c>
      <c r="I11" s="48" t="s">
        <v>104</v>
      </c>
    </row>
    <row r="12" spans="1:9" ht="18.75" customHeight="1" x14ac:dyDescent="0.15">
      <c r="A12" s="50"/>
      <c r="B12" s="53"/>
      <c r="C12" s="46" t="s">
        <v>105</v>
      </c>
      <c r="D12" s="46"/>
      <c r="E12" s="46"/>
      <c r="F12" s="44" t="s">
        <v>57</v>
      </c>
      <c r="G12" s="101">
        <f>'MRS(input_separate)'!H47</f>
        <v>0</v>
      </c>
      <c r="H12" s="48" t="s">
        <v>103</v>
      </c>
      <c r="I12" s="48" t="s">
        <v>104</v>
      </c>
    </row>
    <row r="13" spans="1:9" x14ac:dyDescent="0.15">
      <c r="A13" s="14"/>
      <c r="B13" s="14"/>
      <c r="C13" s="14"/>
      <c r="D13" s="14"/>
      <c r="E13" s="14"/>
      <c r="F13" s="15"/>
      <c r="G13" s="16"/>
      <c r="H13" s="16"/>
      <c r="I13" s="17"/>
    </row>
    <row r="14" spans="1:9" ht="21.75" customHeight="1" x14ac:dyDescent="0.15">
      <c r="E14" s="14" t="s">
        <v>13</v>
      </c>
      <c r="F14" s="10"/>
    </row>
    <row r="15" spans="1:9" ht="21.75" customHeight="1" x14ac:dyDescent="0.15">
      <c r="E15" s="63" t="s">
        <v>106</v>
      </c>
      <c r="F15" s="55">
        <v>70.5</v>
      </c>
      <c r="G15" s="55" t="s">
        <v>52</v>
      </c>
      <c r="H15" s="17"/>
    </row>
    <row r="16" spans="1:9" ht="21.75" customHeight="1" x14ac:dyDescent="0.15">
      <c r="E16" s="63" t="s">
        <v>107</v>
      </c>
      <c r="F16" s="65">
        <v>73</v>
      </c>
      <c r="G16" s="55" t="s">
        <v>53</v>
      </c>
      <c r="H16" s="17"/>
    </row>
    <row r="17" spans="5:8" ht="21.75" customHeight="1" x14ac:dyDescent="0.15">
      <c r="E17" s="63" t="s">
        <v>108</v>
      </c>
      <c r="F17" s="65">
        <v>74</v>
      </c>
      <c r="G17" s="55" t="s">
        <v>53</v>
      </c>
      <c r="H17" s="17"/>
    </row>
    <row r="18" spans="5:8" ht="21.75" customHeight="1" x14ac:dyDescent="0.15">
      <c r="E18" s="63" t="s">
        <v>109</v>
      </c>
      <c r="F18" s="65">
        <v>74.5</v>
      </c>
      <c r="G18" s="55" t="s">
        <v>53</v>
      </c>
      <c r="H18" s="17"/>
    </row>
    <row r="19" spans="5:8" ht="21.75" customHeight="1" x14ac:dyDescent="0.15">
      <c r="E19" s="63" t="s">
        <v>110</v>
      </c>
      <c r="F19" s="65">
        <v>75</v>
      </c>
      <c r="G19" s="55" t="s">
        <v>53</v>
      </c>
      <c r="H19" s="17"/>
    </row>
    <row r="20" spans="5:8" ht="21.75" customHeight="1" x14ac:dyDescent="0.15">
      <c r="E20" s="63" t="s">
        <v>111</v>
      </c>
      <c r="F20" s="65">
        <v>75.5</v>
      </c>
      <c r="G20" s="55" t="s">
        <v>53</v>
      </c>
      <c r="H20" s="17"/>
    </row>
    <row r="21" spans="5:8" ht="21.75" customHeight="1" x14ac:dyDescent="0.15">
      <c r="E21" s="63" t="s">
        <v>112</v>
      </c>
      <c r="F21" s="65">
        <v>76</v>
      </c>
      <c r="G21" s="55" t="s">
        <v>53</v>
      </c>
      <c r="H21" s="17"/>
    </row>
    <row r="22" spans="5:8" ht="21.75" customHeight="1" x14ac:dyDescent="0.15">
      <c r="E22" s="63" t="s">
        <v>113</v>
      </c>
      <c r="F22" s="65">
        <v>76.5</v>
      </c>
      <c r="G22" s="55" t="s">
        <v>53</v>
      </c>
      <c r="H22" s="17"/>
    </row>
    <row r="23" spans="5:8" ht="21.75" customHeight="1" x14ac:dyDescent="0.15">
      <c r="E23" s="63" t="s">
        <v>114</v>
      </c>
      <c r="F23" s="65">
        <v>77</v>
      </c>
      <c r="G23" s="55" t="s">
        <v>53</v>
      </c>
      <c r="H23" s="17"/>
    </row>
    <row r="24" spans="5:8" ht="21.75" customHeight="1" x14ac:dyDescent="0.15">
      <c r="E24" s="63" t="s">
        <v>115</v>
      </c>
      <c r="F24" s="65">
        <v>78</v>
      </c>
      <c r="G24" s="55" t="s">
        <v>53</v>
      </c>
      <c r="H24" s="14"/>
    </row>
    <row r="25" spans="5:8" ht="21.75" customHeight="1" x14ac:dyDescent="0.15">
      <c r="E25" s="63" t="s">
        <v>116</v>
      </c>
      <c r="F25" s="65">
        <v>78.5</v>
      </c>
      <c r="G25" s="55" t="s">
        <v>53</v>
      </c>
      <c r="H25" s="14"/>
    </row>
    <row r="26" spans="5:8" ht="21.75" customHeight="1" x14ac:dyDescent="0.15">
      <c r="E26" s="63" t="s">
        <v>117</v>
      </c>
      <c r="F26" s="65">
        <v>79</v>
      </c>
      <c r="G26" s="55" t="s">
        <v>53</v>
      </c>
      <c r="H26" s="17"/>
    </row>
    <row r="27" spans="5:8" ht="21.75" customHeight="1" x14ac:dyDescent="0.15">
      <c r="E27" s="63" t="s">
        <v>118</v>
      </c>
      <c r="F27" s="65">
        <v>79.5</v>
      </c>
      <c r="G27" s="55" t="s">
        <v>53</v>
      </c>
      <c r="H27" s="14"/>
    </row>
    <row r="28" spans="5:8" ht="21.75" customHeight="1" x14ac:dyDescent="0.15">
      <c r="E28" s="63" t="s">
        <v>119</v>
      </c>
      <c r="F28" s="65">
        <v>80</v>
      </c>
      <c r="G28" s="55" t="s">
        <v>53</v>
      </c>
      <c r="H28" s="14"/>
    </row>
    <row r="29" spans="5:8" ht="21.75" customHeight="1" x14ac:dyDescent="0.15">
      <c r="E29" s="18"/>
      <c r="F29" s="18"/>
      <c r="G29" s="14"/>
      <c r="H29" s="14"/>
    </row>
  </sheetData>
  <sheetProtection password="C6A3" sheet="1" objects="1" scenarios="1"/>
  <mergeCells count="1">
    <mergeCell ref="A3:I3"/>
  </mergeCells>
  <phoneticPr fontId="3"/>
  <pageMargins left="0.70866141732283472" right="0.70866141732283472" top="0.74803149606299213" bottom="0.74803149606299213" header="0.31496062992125984" footer="0.31496062992125984"/>
  <pageSetup paperSize="9" scale="80" fitToHeight="2"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MPS(input)</vt:lpstr>
      <vt:lpstr>MPS(input_separate)</vt:lpstr>
      <vt:lpstr>MPS(calc_process)</vt:lpstr>
      <vt:lpstr>MSS</vt:lpstr>
      <vt:lpstr>MRS(input)</vt:lpstr>
      <vt:lpstr>MRS(input_separate)</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2018-08-13T10:51:38Z</dcterms:created>
  <dcterms:modified xsi:type="dcterms:W3CDTF">2018-08-31T02:19:48Z</dcterms:modified>
</cp:coreProperties>
</file>