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5" yWindow="-15" windowWidth="19200" windowHeight="9105" tabRatio="656"/>
  </bookViews>
  <sheets>
    <sheet name="MPS(input)" sheetId="1" r:id="rId1"/>
    <sheet name="MPS(input_separate)" sheetId="6" r:id="rId2"/>
    <sheet name="MPS(calc_process)" sheetId="2" r:id="rId3"/>
    <sheet name="MSS" sheetId="8" r:id="rId4"/>
    <sheet name="MRS(input)" sheetId="9" r:id="rId5"/>
    <sheet name="MRS(input_separate)" sheetId="10" r:id="rId6"/>
    <sheet name="MRS(calc_process)" sheetId="11" r:id="rId7"/>
  </sheets>
  <definedNames>
    <definedName name="_xlnm.Print_Area" localSheetId="2">'MPS(calc_process)'!$A$1:$I$23</definedName>
    <definedName name="_xlnm.Print_Area" localSheetId="0">'MPS(input)'!$A$1:$K$28</definedName>
    <definedName name="_xlnm.Print_Area" localSheetId="6">'MRS(calc_process)'!$A$1:$I$23</definedName>
    <definedName name="_xlnm.Print_Area" localSheetId="4">'MRS(input)'!$A$1:$L$28</definedName>
    <definedName name="Z_B2660EC6_48E8_44CA_972A_E2556BB968F0_.wvu.PrintArea" localSheetId="2" hidden="1">'MPS(calc_process)'!$A$3:$I$23</definedName>
    <definedName name="Z_B2660EC6_48E8_44CA_972A_E2556BB968F0_.wvu.PrintArea" localSheetId="0" hidden="1">'MPS(input)'!$A$3:$K$28</definedName>
    <definedName name="Z_B2660EC6_48E8_44CA_972A_E2556BB968F0_.wvu.PrintArea" localSheetId="6" hidden="1">'MRS(calc_process)'!$A$3:$I$23</definedName>
    <definedName name="Z_B2660EC6_48E8_44CA_972A_E2556BB968F0_.wvu.PrintArea" localSheetId="4" hidden="1">'MRS(input)'!$A$3:$L$28</definedName>
    <definedName name="Z_D0CDC236_ABDA_4432_BA8D_8D1597712156_.wvu.PrintArea" localSheetId="2" hidden="1">'MPS(calc_process)'!$A$3:$I$23</definedName>
    <definedName name="Z_D0CDC236_ABDA_4432_BA8D_8D1597712156_.wvu.PrintArea" localSheetId="0" hidden="1">'MPS(input)'!$A$3:$K$28</definedName>
    <definedName name="Z_D0CDC236_ABDA_4432_BA8D_8D1597712156_.wvu.PrintArea" localSheetId="6" hidden="1">'MRS(calc_process)'!$A$3:$I$23</definedName>
    <definedName name="Z_D0CDC236_ABDA_4432_BA8D_8D1597712156_.wvu.PrintArea" localSheetId="4" hidden="1">'MRS(input)'!$A$3:$L$28</definedName>
    <definedName name="Z_D273F3A6_8152_4679_92B0_E1E5F788BD2C_.wvu.PrintArea" localSheetId="2" hidden="1">'MPS(calc_process)'!$A$3:$I$23</definedName>
    <definedName name="Z_D273F3A6_8152_4679_92B0_E1E5F788BD2C_.wvu.PrintArea" localSheetId="0" hidden="1">'MPS(input)'!$A$3:$K$28</definedName>
    <definedName name="Z_D273F3A6_8152_4679_92B0_E1E5F788BD2C_.wvu.PrintArea" localSheetId="6" hidden="1">'MRS(calc_process)'!$A$3:$I$23</definedName>
    <definedName name="Z_D273F3A6_8152_4679_92B0_E1E5F788BD2C_.wvu.PrintArea" localSheetId="4" hidden="1">'MRS(input)'!$A$3:$L$28</definedName>
  </definedNames>
  <calcPr calcId="145621"/>
</workbook>
</file>

<file path=xl/calcChain.xml><?xml version="1.0" encoding="utf-8"?>
<calcChain xmlns="http://schemas.openxmlformats.org/spreadsheetml/2006/main">
  <c r="J26" i="10" l="1"/>
  <c r="I26" i="10"/>
  <c r="H26" i="10"/>
  <c r="G26" i="10"/>
  <c r="F26" i="10"/>
  <c r="J25" i="10"/>
  <c r="I25" i="10"/>
  <c r="H25" i="10"/>
  <c r="G25" i="10"/>
  <c r="F25" i="10"/>
  <c r="J24" i="10"/>
  <c r="I24" i="10"/>
  <c r="H24" i="10"/>
  <c r="G24" i="10"/>
  <c r="F24" i="10"/>
  <c r="J23" i="10"/>
  <c r="I23" i="10"/>
  <c r="H23" i="10"/>
  <c r="G23" i="10"/>
  <c r="F23" i="10"/>
  <c r="J22" i="10"/>
  <c r="I22" i="10"/>
  <c r="H22" i="10"/>
  <c r="G22" i="10"/>
  <c r="F22" i="10"/>
  <c r="J21" i="10"/>
  <c r="I21" i="10"/>
  <c r="H21" i="10"/>
  <c r="G21" i="10"/>
  <c r="F21" i="10"/>
  <c r="J20" i="10"/>
  <c r="I20" i="10"/>
  <c r="H20" i="10"/>
  <c r="G20" i="10"/>
  <c r="F20" i="10"/>
  <c r="J19" i="10"/>
  <c r="I19" i="10"/>
  <c r="H19" i="10"/>
  <c r="G19" i="10"/>
  <c r="F19" i="10"/>
  <c r="J18" i="10"/>
  <c r="I18" i="10"/>
  <c r="H18" i="10"/>
  <c r="G18" i="10"/>
  <c r="F18" i="10"/>
  <c r="J17" i="10"/>
  <c r="I17" i="10"/>
  <c r="H17" i="10"/>
  <c r="G17" i="10"/>
  <c r="F17" i="10"/>
  <c r="J16" i="10"/>
  <c r="I16" i="10"/>
  <c r="H16" i="10"/>
  <c r="G16" i="10"/>
  <c r="F16" i="10"/>
  <c r="J15" i="10"/>
  <c r="I15" i="10"/>
  <c r="H15" i="10"/>
  <c r="G15" i="10"/>
  <c r="F15" i="10"/>
  <c r="J14" i="10"/>
  <c r="I14" i="10"/>
  <c r="H14" i="10"/>
  <c r="G14" i="10"/>
  <c r="F14" i="10"/>
  <c r="J13" i="10"/>
  <c r="I13" i="10"/>
  <c r="H13" i="10"/>
  <c r="G13" i="10"/>
  <c r="F13" i="10"/>
  <c r="J12" i="10"/>
  <c r="I12" i="10"/>
  <c r="H12" i="10"/>
  <c r="G12" i="10"/>
  <c r="F12" i="10"/>
  <c r="J11" i="10"/>
  <c r="I11" i="10"/>
  <c r="H11" i="10"/>
  <c r="G11" i="10"/>
  <c r="F11" i="10"/>
  <c r="J10" i="10"/>
  <c r="I10" i="10"/>
  <c r="H10" i="10"/>
  <c r="G10" i="10"/>
  <c r="F10" i="10"/>
  <c r="J9" i="10"/>
  <c r="I9" i="10"/>
  <c r="H9" i="10"/>
  <c r="G9" i="10"/>
  <c r="F9" i="10"/>
  <c r="J8" i="10"/>
  <c r="I8" i="10"/>
  <c r="H8" i="10"/>
  <c r="G8" i="10"/>
  <c r="F8" i="10"/>
  <c r="J7" i="10"/>
  <c r="I7" i="10"/>
  <c r="H7" i="10"/>
  <c r="G7" i="10"/>
  <c r="F7" i="10"/>
  <c r="E26" i="10"/>
  <c r="E25" i="10"/>
  <c r="E24" i="10"/>
  <c r="E23" i="10"/>
  <c r="E22" i="10"/>
  <c r="E21" i="10"/>
  <c r="E20" i="10"/>
  <c r="E19" i="10"/>
  <c r="E18" i="10"/>
  <c r="E17" i="10"/>
  <c r="E16" i="10"/>
  <c r="E15" i="10"/>
  <c r="E14" i="10"/>
  <c r="E13" i="10"/>
  <c r="E12" i="10"/>
  <c r="E11" i="10"/>
  <c r="E10" i="10"/>
  <c r="E9" i="10"/>
  <c r="E8" i="10"/>
  <c r="E7" i="10"/>
  <c r="M1" i="10"/>
  <c r="L1" i="9"/>
  <c r="L2" i="9"/>
  <c r="K19" i="9"/>
  <c r="K18" i="9"/>
  <c r="K17" i="9"/>
  <c r="K16" i="9"/>
  <c r="K15" i="9"/>
  <c r="K14" i="9"/>
  <c r="J19" i="9" l="1"/>
  <c r="I19" i="9"/>
  <c r="H19" i="9"/>
  <c r="J18" i="9"/>
  <c r="I18" i="9"/>
  <c r="H18" i="9"/>
  <c r="J17" i="9"/>
  <c r="I17" i="9"/>
  <c r="H17" i="9"/>
  <c r="J16" i="9"/>
  <c r="I16" i="9"/>
  <c r="H16" i="9"/>
  <c r="J15" i="9"/>
  <c r="I15" i="9"/>
  <c r="H15" i="9"/>
  <c r="J14" i="9"/>
  <c r="I14" i="9"/>
  <c r="H14" i="9"/>
  <c r="J13" i="9"/>
  <c r="I13" i="9"/>
  <c r="H13" i="9"/>
  <c r="F13" i="9"/>
  <c r="I2" i="11"/>
  <c r="I1" i="11"/>
  <c r="M2" i="10"/>
  <c r="D7" i="10"/>
  <c r="L7" i="10"/>
  <c r="D8" i="10"/>
  <c r="L8" i="10"/>
  <c r="D9" i="10"/>
  <c r="L9" i="10"/>
  <c r="D10" i="10"/>
  <c r="L10" i="10"/>
  <c r="D11" i="10"/>
  <c r="L11" i="10"/>
  <c r="D12" i="10"/>
  <c r="L12" i="10"/>
  <c r="D13" i="10"/>
  <c r="L13" i="10"/>
  <c r="D14" i="10"/>
  <c r="L14" i="10"/>
  <c r="D15" i="10"/>
  <c r="L15" i="10"/>
  <c r="D16" i="10"/>
  <c r="L16" i="10"/>
  <c r="D17" i="10"/>
  <c r="L17" i="10"/>
  <c r="D18" i="10"/>
  <c r="L18" i="10"/>
  <c r="D19" i="10"/>
  <c r="L19" i="10"/>
  <c r="D20" i="10"/>
  <c r="L20" i="10"/>
  <c r="D21" i="10"/>
  <c r="L21" i="10"/>
  <c r="D22" i="10"/>
  <c r="L22" i="10"/>
  <c r="D23" i="10"/>
  <c r="L23" i="10"/>
  <c r="D24" i="10"/>
  <c r="L24" i="10"/>
  <c r="D25" i="10"/>
  <c r="L25" i="10"/>
  <c r="D26" i="10"/>
  <c r="L26" i="10"/>
  <c r="L27" i="10"/>
  <c r="G12" i="11"/>
  <c r="G11" i="11" s="1"/>
  <c r="K7" i="10"/>
  <c r="M7" i="10" s="1"/>
  <c r="K8" i="10"/>
  <c r="K9" i="10"/>
  <c r="K10" i="10"/>
  <c r="K11" i="10"/>
  <c r="M11" i="10" s="1"/>
  <c r="K12" i="10"/>
  <c r="K13" i="10"/>
  <c r="K14" i="10"/>
  <c r="K15" i="10"/>
  <c r="M15" i="10" s="1"/>
  <c r="K16" i="10"/>
  <c r="K17" i="10"/>
  <c r="K18" i="10"/>
  <c r="K19" i="10"/>
  <c r="M19" i="10" s="1"/>
  <c r="K20" i="10"/>
  <c r="K21" i="10"/>
  <c r="K22" i="10"/>
  <c r="K23" i="10"/>
  <c r="M23" i="10" s="1"/>
  <c r="K24" i="10"/>
  <c r="K25" i="10"/>
  <c r="K26" i="10"/>
  <c r="M8" i="10"/>
  <c r="M9" i="10"/>
  <c r="M10" i="10"/>
  <c r="M12" i="10"/>
  <c r="M13" i="10"/>
  <c r="M14" i="10"/>
  <c r="M16" i="10"/>
  <c r="M17" i="10"/>
  <c r="M18" i="10"/>
  <c r="M20" i="10"/>
  <c r="M21" i="10"/>
  <c r="M22" i="10"/>
  <c r="M24" i="10"/>
  <c r="M25" i="10"/>
  <c r="M26" i="10"/>
  <c r="C2" i="8"/>
  <c r="C1" i="8"/>
  <c r="I1" i="2"/>
  <c r="M1" i="6"/>
  <c r="D7" i="6"/>
  <c r="L7" i="6"/>
  <c r="D8" i="6"/>
  <c r="L8" i="6"/>
  <c r="D9" i="6"/>
  <c r="L9" i="6"/>
  <c r="D10" i="6"/>
  <c r="L10" i="6"/>
  <c r="D11" i="6"/>
  <c r="L11" i="6"/>
  <c r="D12" i="6"/>
  <c r="L12" i="6"/>
  <c r="D13" i="6"/>
  <c r="L13" i="6"/>
  <c r="D14" i="6"/>
  <c r="L14" i="6"/>
  <c r="D15" i="6"/>
  <c r="L15" i="6"/>
  <c r="D16" i="6"/>
  <c r="L16" i="6"/>
  <c r="D17" i="6"/>
  <c r="L17" i="6"/>
  <c r="D18" i="6"/>
  <c r="L18" i="6"/>
  <c r="D19" i="6"/>
  <c r="L19" i="6"/>
  <c r="D20" i="6"/>
  <c r="L20" i="6"/>
  <c r="D21" i="6"/>
  <c r="L21" i="6"/>
  <c r="D22" i="6"/>
  <c r="L22" i="6"/>
  <c r="D23" i="6"/>
  <c r="L23" i="6"/>
  <c r="D24" i="6"/>
  <c r="L24" i="6"/>
  <c r="D25" i="6"/>
  <c r="L25" i="6"/>
  <c r="D26" i="6"/>
  <c r="L26" i="6"/>
  <c r="L27" i="6"/>
  <c r="G12" i="2"/>
  <c r="G11" i="2" s="1"/>
  <c r="K7" i="6"/>
  <c r="K8" i="6"/>
  <c r="K9" i="6"/>
  <c r="K10" i="6"/>
  <c r="K11" i="6"/>
  <c r="K12" i="6"/>
  <c r="K13" i="6"/>
  <c r="K14" i="6"/>
  <c r="K15" i="6"/>
  <c r="K16" i="6"/>
  <c r="K17" i="6"/>
  <c r="K18" i="6"/>
  <c r="K19" i="6"/>
  <c r="K20" i="6"/>
  <c r="K21" i="6"/>
  <c r="K22" i="6"/>
  <c r="K23" i="6"/>
  <c r="K24" i="6"/>
  <c r="K25" i="6"/>
  <c r="K26" i="6"/>
  <c r="K27" i="6"/>
  <c r="M2" i="6"/>
  <c r="M7" i="6"/>
  <c r="I2" i="2"/>
  <c r="M11" i="6"/>
  <c r="M24" i="6"/>
  <c r="M25" i="6"/>
  <c r="M13" i="6"/>
  <c r="M19" i="6"/>
  <c r="M23" i="6"/>
  <c r="M22" i="6"/>
  <c r="M15" i="6"/>
  <c r="M17" i="6"/>
  <c r="M20" i="6"/>
  <c r="M9" i="6"/>
  <c r="M21" i="6"/>
  <c r="M8" i="6"/>
  <c r="M14" i="6"/>
  <c r="M12" i="6"/>
  <c r="M18" i="6"/>
  <c r="M16" i="6"/>
  <c r="M26" i="6"/>
  <c r="G9" i="2"/>
  <c r="G8" i="2"/>
  <c r="G6" i="2" s="1"/>
  <c r="B23" i="1" s="1"/>
  <c r="M10" i="6"/>
  <c r="M27" i="6"/>
  <c r="K27" i="10" l="1"/>
  <c r="G9" i="11" s="1"/>
  <c r="G8" i="11" s="1"/>
  <c r="G6" i="11" s="1"/>
  <c r="D23" i="9" s="1"/>
  <c r="M27" i="10"/>
</calcChain>
</file>

<file path=xl/sharedStrings.xml><?xml version="1.0" encoding="utf-8"?>
<sst xmlns="http://schemas.openxmlformats.org/spreadsheetml/2006/main" count="367" uniqueCount="159">
  <si>
    <t>(1)</t>
  </si>
  <si>
    <t>MWh/p</t>
    <phoneticPr fontId="4"/>
  </si>
  <si>
    <t>Units</t>
    <phoneticPr fontId="4"/>
  </si>
  <si>
    <r>
      <t>tCO</t>
    </r>
    <r>
      <rPr>
        <vertAlign val="subscript"/>
        <sz val="11"/>
        <rFont val="Arial"/>
        <family val="2"/>
      </rPr>
      <t>2</t>
    </r>
    <r>
      <rPr>
        <sz val="11"/>
        <rFont val="Arial"/>
        <family val="2"/>
      </rPr>
      <t>/MWh</t>
    </r>
    <phoneticPr fontId="4"/>
  </si>
  <si>
    <t>-</t>
    <phoneticPr fontId="4"/>
  </si>
  <si>
    <t>[Monitoring option]</t>
    <phoneticPr fontId="4"/>
  </si>
  <si>
    <t>Option A</t>
    <phoneticPr fontId="4"/>
  </si>
  <si>
    <t>Based on public data which is measured by entities other than the project participants (Data used: publicly recognized data such as statistical data and specifications)</t>
    <phoneticPr fontId="4"/>
  </si>
  <si>
    <t>Option B</t>
    <phoneticPr fontId="4"/>
  </si>
  <si>
    <t>Option C</t>
    <phoneticPr fontId="4"/>
  </si>
  <si>
    <t>1. Calculations for emission reductions</t>
    <phoneticPr fontId="4"/>
  </si>
  <si>
    <t>Fuel type</t>
    <phoneticPr fontId="4"/>
  </si>
  <si>
    <t>Value</t>
    <phoneticPr fontId="4"/>
  </si>
  <si>
    <t>Units</t>
    <phoneticPr fontId="4"/>
  </si>
  <si>
    <t>Parameter</t>
  </si>
  <si>
    <r>
      <t>tCO</t>
    </r>
    <r>
      <rPr>
        <vertAlign val="subscript"/>
        <sz val="11"/>
        <rFont val="Arial"/>
        <family val="2"/>
      </rPr>
      <t>2</t>
    </r>
    <r>
      <rPr>
        <sz val="11"/>
        <rFont val="Arial"/>
        <family val="2"/>
      </rPr>
      <t>/p</t>
    </r>
    <phoneticPr fontId="4"/>
  </si>
  <si>
    <t>[List of Default Values]</t>
    <phoneticPr fontId="4"/>
  </si>
  <si>
    <t>Based on the amount of transaction which is measured directly using measuring equipment (Data used: commercial evidence such as invoices)</t>
  </si>
  <si>
    <t>Based on the actual measurement using measuring equipment (Data used: measured values)</t>
  </si>
  <si>
    <t>Option C</t>
    <phoneticPr fontId="4"/>
  </si>
  <si>
    <t>Monitored data</t>
    <phoneticPr fontId="4"/>
  </si>
  <si>
    <t>Continuously</t>
    <phoneticPr fontId="4"/>
  </si>
  <si>
    <t>-</t>
    <phoneticPr fontId="3"/>
  </si>
  <si>
    <t>Parameters</t>
    <phoneticPr fontId="3"/>
  </si>
  <si>
    <t>Description of data</t>
    <phoneticPr fontId="3"/>
  </si>
  <si>
    <t>Units</t>
    <phoneticPr fontId="3"/>
  </si>
  <si>
    <t>-</t>
    <phoneticPr fontId="3"/>
  </si>
  <si>
    <t>Estimated values</t>
    <phoneticPr fontId="3"/>
  </si>
  <si>
    <t>Total</t>
    <phoneticPr fontId="3"/>
  </si>
  <si>
    <t>-</t>
    <phoneticPr fontId="4"/>
  </si>
  <si>
    <t>2. Calculations for reference emissions</t>
    <phoneticPr fontId="4"/>
  </si>
  <si>
    <t>3. Calculations of the project emissions</t>
    <phoneticPr fontId="4"/>
  </si>
  <si>
    <t>-</t>
    <phoneticPr fontId="3"/>
  </si>
  <si>
    <t>-</t>
    <phoneticPr fontId="4"/>
  </si>
  <si>
    <t>kW</t>
    <phoneticPr fontId="4"/>
  </si>
  <si>
    <t>electricity</t>
    <phoneticPr fontId="3"/>
  </si>
  <si>
    <t>i</t>
    <phoneticPr fontId="4"/>
  </si>
  <si>
    <t>COP of reference air-cooled chiller i</t>
    <phoneticPr fontId="4"/>
  </si>
  <si>
    <r>
      <t>EC</t>
    </r>
    <r>
      <rPr>
        <i/>
        <vertAlign val="subscript"/>
        <sz val="11"/>
        <rFont val="Arial"/>
        <family val="2"/>
      </rPr>
      <t>PJ,i,p</t>
    </r>
    <phoneticPr fontId="4"/>
  </si>
  <si>
    <r>
      <t>EF</t>
    </r>
    <r>
      <rPr>
        <i/>
        <vertAlign val="subscript"/>
        <sz val="11"/>
        <rFont val="Arial"/>
        <family val="2"/>
      </rPr>
      <t>elec</t>
    </r>
    <phoneticPr fontId="4"/>
  </si>
  <si>
    <r>
      <t>COP</t>
    </r>
    <r>
      <rPr>
        <i/>
        <vertAlign val="subscript"/>
        <sz val="11"/>
        <rFont val="Arial"/>
        <family val="2"/>
      </rPr>
      <t>RE,cool,i</t>
    </r>
    <phoneticPr fontId="4"/>
  </si>
  <si>
    <t>Specifications of project HREHP i prepared for the quotation or factory acceptance test data by manufacturer</t>
  </si>
  <si>
    <t>Identification number of project HREHP</t>
    <phoneticPr fontId="3"/>
  </si>
  <si>
    <r>
      <t>CO</t>
    </r>
    <r>
      <rPr>
        <vertAlign val="subscript"/>
        <sz val="11"/>
        <rFont val="Arial"/>
        <family val="2"/>
      </rPr>
      <t>2</t>
    </r>
    <r>
      <rPr>
        <sz val="11"/>
        <rFont val="Arial"/>
        <family val="2"/>
      </rPr>
      <t xml:space="preserve"> emission factor for consumed electricity</t>
    </r>
    <phoneticPr fontId="4"/>
  </si>
  <si>
    <r>
      <t>H</t>
    </r>
    <r>
      <rPr>
        <i/>
        <vertAlign val="subscript"/>
        <sz val="11"/>
        <rFont val="Arial"/>
        <family val="2"/>
      </rPr>
      <t>PJ,i</t>
    </r>
    <phoneticPr fontId="4"/>
  </si>
  <si>
    <t>kW</t>
    <phoneticPr fontId="4"/>
  </si>
  <si>
    <r>
      <t>CH</t>
    </r>
    <r>
      <rPr>
        <i/>
        <vertAlign val="subscript"/>
        <sz val="11"/>
        <rFont val="Arial"/>
        <family val="2"/>
      </rPr>
      <t>PJ,i</t>
    </r>
    <phoneticPr fontId="4"/>
  </si>
  <si>
    <r>
      <t xml:space="preserve">Rated heating capacity of project HREHP </t>
    </r>
    <r>
      <rPr>
        <i/>
        <sz val="11"/>
        <rFont val="Arial"/>
        <family val="2"/>
      </rPr>
      <t>i</t>
    </r>
    <phoneticPr fontId="4"/>
  </si>
  <si>
    <r>
      <t xml:space="preserve">Rated cooling capacity of project HREHP </t>
    </r>
    <r>
      <rPr>
        <i/>
        <sz val="11"/>
        <rFont val="Arial"/>
        <family val="2"/>
      </rPr>
      <t>i</t>
    </r>
    <phoneticPr fontId="4"/>
  </si>
  <si>
    <r>
      <t>ECR</t>
    </r>
    <r>
      <rPr>
        <i/>
        <vertAlign val="subscript"/>
        <sz val="11"/>
        <rFont val="Arial"/>
        <family val="2"/>
      </rPr>
      <t>i</t>
    </r>
    <phoneticPr fontId="4"/>
  </si>
  <si>
    <t>-</t>
    <phoneticPr fontId="4"/>
  </si>
  <si>
    <t>kW</t>
    <phoneticPr fontId="3"/>
  </si>
  <si>
    <t>(a)</t>
    <phoneticPr fontId="4"/>
  </si>
  <si>
    <t>(b)</t>
    <phoneticPr fontId="4"/>
  </si>
  <si>
    <t>(c)</t>
    <phoneticPr fontId="4"/>
  </si>
  <si>
    <t>(d)</t>
    <phoneticPr fontId="4"/>
  </si>
  <si>
    <t>(e)</t>
    <phoneticPr fontId="4"/>
  </si>
  <si>
    <t>(f)</t>
    <phoneticPr fontId="4"/>
  </si>
  <si>
    <t>(g)</t>
    <phoneticPr fontId="4"/>
  </si>
  <si>
    <t>(h)</t>
    <phoneticPr fontId="4"/>
  </si>
  <si>
    <t>(i)</t>
    <phoneticPr fontId="4"/>
  </si>
  <si>
    <t>(j)</t>
    <phoneticPr fontId="4"/>
  </si>
  <si>
    <t>Monitoring point No.</t>
    <phoneticPr fontId="4"/>
  </si>
  <si>
    <t>Parameters</t>
    <phoneticPr fontId="4"/>
  </si>
  <si>
    <t>Description of data</t>
    <phoneticPr fontId="4"/>
  </si>
  <si>
    <t>Estimated Values</t>
    <phoneticPr fontId="4"/>
  </si>
  <si>
    <t>Units</t>
    <phoneticPr fontId="4"/>
  </si>
  <si>
    <t>Monitoring option</t>
    <phoneticPr fontId="4"/>
  </si>
  <si>
    <t>Source of data</t>
    <phoneticPr fontId="4"/>
  </si>
  <si>
    <t>Measurement methods and procedures</t>
    <phoneticPr fontId="4"/>
  </si>
  <si>
    <t>Monitoring frequency</t>
    <phoneticPr fontId="4"/>
  </si>
  <si>
    <t>Other comments</t>
    <phoneticPr fontId="4"/>
  </si>
  <si>
    <r>
      <t>tCO</t>
    </r>
    <r>
      <rPr>
        <vertAlign val="subscript"/>
        <sz val="11"/>
        <rFont val="Arial"/>
        <family val="2"/>
      </rPr>
      <t>2</t>
    </r>
    <r>
      <rPr>
        <sz val="11"/>
        <rFont val="Arial"/>
        <family val="2"/>
      </rPr>
      <t>/GJ</t>
    </r>
    <phoneticPr fontId="4"/>
  </si>
  <si>
    <t>Specifications of project HREHP i prepared for the quotation or factory acceptance test data by manufacturer</t>
    <phoneticPr fontId="4"/>
  </si>
  <si>
    <r>
      <t>η</t>
    </r>
    <r>
      <rPr>
        <i/>
        <vertAlign val="subscript"/>
        <sz val="11"/>
        <rFont val="Arial"/>
        <family val="2"/>
      </rPr>
      <t>REh</t>
    </r>
    <phoneticPr fontId="4"/>
  </si>
  <si>
    <t>Efficiency of the reference equipment for heating energy generation</t>
    <phoneticPr fontId="4"/>
  </si>
  <si>
    <r>
      <t>EF</t>
    </r>
    <r>
      <rPr>
        <i/>
        <vertAlign val="subscript"/>
        <sz val="11"/>
        <color theme="1"/>
        <rFont val="Arial"/>
        <family val="2"/>
      </rPr>
      <t>RE</t>
    </r>
    <r>
      <rPr>
        <i/>
        <strike/>
        <vertAlign val="subscript"/>
        <sz val="11"/>
        <color theme="1"/>
        <rFont val="Arial"/>
        <family val="2"/>
      </rPr>
      <t>re</t>
    </r>
    <r>
      <rPr>
        <i/>
        <vertAlign val="subscript"/>
        <sz val="11"/>
        <color theme="1"/>
        <rFont val="Arial"/>
        <family val="2"/>
      </rPr>
      <t>h</t>
    </r>
    <phoneticPr fontId="4"/>
  </si>
  <si>
    <t>Monitoring Spreadsheet: JCM_VN_AM012_ver01.0</t>
    <phoneticPr fontId="4"/>
  </si>
  <si>
    <t>Reference Number:</t>
  </si>
  <si>
    <t>Input on "MPS
(input_separate)"</t>
    <phoneticPr fontId="4"/>
  </si>
  <si>
    <t>Input on "MPS
(input_separate)"</t>
    <phoneticPr fontId="4"/>
  </si>
  <si>
    <r>
      <t xml:space="preserve">Power consumption of project Heat Recovery Electric Heat Pump (HREHP) </t>
    </r>
    <r>
      <rPr>
        <i/>
        <sz val="11"/>
        <rFont val="Arial"/>
        <family val="2"/>
      </rPr>
      <t>i</t>
    </r>
    <r>
      <rPr>
        <sz val="11"/>
        <rFont val="Arial"/>
        <family val="2"/>
      </rPr>
      <t xml:space="preserve"> during the period </t>
    </r>
    <r>
      <rPr>
        <i/>
        <sz val="11"/>
        <rFont val="Arial"/>
        <family val="2"/>
      </rPr>
      <t>p</t>
    </r>
    <phoneticPr fontId="4"/>
  </si>
  <si>
    <r>
      <t>Data is measured by measuring equipment.</t>
    </r>
    <r>
      <rPr>
        <sz val="11"/>
        <rFont val="ＭＳ Ｐゴシック"/>
        <family val="3"/>
        <charset val="128"/>
      </rPr>
      <t xml:space="preserve">
</t>
    </r>
    <r>
      <rPr>
        <sz val="11"/>
        <color theme="1"/>
        <rFont val="Arial"/>
        <family val="2"/>
      </rPr>
      <t>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r>
    <phoneticPr fontId="4"/>
  </si>
  <si>
    <r>
      <t xml:space="preserve">Table 2: Project-specific parameters to be fixed </t>
    </r>
    <r>
      <rPr>
        <b/>
        <i/>
        <sz val="11"/>
        <rFont val="Arial"/>
        <family val="2"/>
      </rPr>
      <t>ex ante</t>
    </r>
    <phoneticPr fontId="4"/>
  </si>
  <si>
    <r>
      <t>[Grid electricity]
Ministry of Natural Resources and Environment of Vietnam (MONRE), Vietnamese DNA for CDM unless otherwise instructed by the Joint Committee.  
[Captive electricity]
For the option a) 
Specification of the captive power generation system provided by the manufacturer (η</t>
    </r>
    <r>
      <rPr>
        <vertAlign val="subscript"/>
        <sz val="11"/>
        <color theme="1"/>
        <rFont val="Arial"/>
        <family val="2"/>
      </rPr>
      <t>elec,CG</t>
    </r>
    <r>
      <rPr>
        <sz val="11"/>
        <color theme="1"/>
        <rFont val="Arial"/>
        <family val="2"/>
      </rPr>
      <t xml:space="preserve"> [%]).
CO</t>
    </r>
    <r>
      <rPr>
        <vertAlign val="subscript"/>
        <sz val="11"/>
        <color theme="1"/>
        <rFont val="Arial"/>
        <family val="2"/>
      </rPr>
      <t>2</t>
    </r>
    <r>
      <rPr>
        <sz val="11"/>
        <color theme="1"/>
        <rFont val="Arial"/>
        <family val="2"/>
      </rPr>
      <t xml:space="preserve"> emission factor of the fossil fuel type used in the captive power generation system (EF</t>
    </r>
    <r>
      <rPr>
        <vertAlign val="subscript"/>
        <sz val="11"/>
        <color theme="1"/>
        <rFont val="Arial"/>
        <family val="2"/>
      </rPr>
      <t>fuel,CG</t>
    </r>
    <r>
      <rPr>
        <sz val="11"/>
        <color theme="1"/>
        <rFont val="Arial"/>
        <family val="2"/>
      </rPr>
      <t xml:space="preserve"> [tCO</t>
    </r>
    <r>
      <rPr>
        <vertAlign val="subscript"/>
        <sz val="11"/>
        <color theme="1"/>
        <rFont val="Arial"/>
        <family val="2"/>
      </rPr>
      <t>2</t>
    </r>
    <r>
      <rPr>
        <sz val="11"/>
        <color theme="1"/>
        <rFont val="Arial"/>
        <family val="2"/>
      </rPr>
      <t>/GJ]) 
For the option b)
Generated and supplied electricity by the captive power generation system (EG</t>
    </r>
    <r>
      <rPr>
        <vertAlign val="subscript"/>
        <sz val="11"/>
        <color theme="1"/>
        <rFont val="Arial"/>
        <family val="2"/>
      </rPr>
      <t>PJ,CG,p</t>
    </r>
    <r>
      <rPr>
        <sz val="11"/>
        <color theme="1"/>
        <rFont val="Arial"/>
        <family val="2"/>
      </rPr>
      <t xml:space="preserve"> [MWh/p]).
Fuel amount consumed by the captive power generation system (FC</t>
    </r>
    <r>
      <rPr>
        <vertAlign val="subscript"/>
        <sz val="11"/>
        <color theme="1"/>
        <rFont val="Arial"/>
        <family val="2"/>
      </rPr>
      <t>PJ,CG,p</t>
    </r>
    <r>
      <rPr>
        <sz val="11"/>
        <color theme="1"/>
        <rFont val="Arial"/>
        <family val="2"/>
      </rPr>
      <t xml:space="preserve"> [mass or volume/p]).
Net calorific value (NCV</t>
    </r>
    <r>
      <rPr>
        <vertAlign val="subscript"/>
        <sz val="11"/>
        <color theme="1"/>
        <rFont val="Arial"/>
        <family val="2"/>
      </rPr>
      <t>fuel,CG</t>
    </r>
    <r>
      <rPr>
        <sz val="11"/>
        <color theme="1"/>
        <rFont val="Arial"/>
        <family val="2"/>
      </rPr>
      <t xml:space="preserve"> [GJ/mass or volume]) and CO</t>
    </r>
    <r>
      <rPr>
        <vertAlign val="subscript"/>
        <sz val="11"/>
        <color theme="1"/>
        <rFont val="Arial"/>
        <family val="2"/>
      </rPr>
      <t>2</t>
    </r>
    <r>
      <rPr>
        <sz val="11"/>
        <color theme="1"/>
        <rFont val="Arial"/>
        <family val="2"/>
      </rPr>
      <t xml:space="preserve"> emission factor (EF</t>
    </r>
    <r>
      <rPr>
        <vertAlign val="subscript"/>
        <sz val="11"/>
        <color theme="1"/>
        <rFont val="Arial"/>
        <family val="2"/>
      </rPr>
      <t>fuel,CG</t>
    </r>
    <r>
      <rPr>
        <sz val="11"/>
        <color theme="1"/>
        <rFont val="Arial"/>
        <family val="2"/>
      </rPr>
      <t xml:space="preserve"> [tCO</t>
    </r>
    <r>
      <rPr>
        <vertAlign val="subscript"/>
        <sz val="11"/>
        <color theme="1"/>
        <rFont val="Arial"/>
        <family val="2"/>
      </rPr>
      <t>2</t>
    </r>
    <r>
      <rPr>
        <sz val="11"/>
        <color theme="1"/>
        <rFont val="Arial"/>
        <family val="2"/>
      </rPr>
      <t xml:space="preserve">/GJ]) of the fuel consumed by the captive power generation system in order of preference:
1) values provided by the fuel supplier;
2) measurement by the project participants;
3) regional or national default values;
4) IPCC default values provided in tables 1.2 and 1.4 of Ch.1 Vol.2 of 2006 IPCC Guidelines on National GHG Inventories. Lower value is applied.
[Captive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
</t>
    </r>
    <phoneticPr fontId="4"/>
  </si>
  <si>
    <r>
      <t>CO</t>
    </r>
    <r>
      <rPr>
        <vertAlign val="subscript"/>
        <sz val="11"/>
        <rFont val="Arial"/>
        <family val="2"/>
      </rPr>
      <t>2</t>
    </r>
    <r>
      <rPr>
        <sz val="11"/>
        <rFont val="Arial"/>
        <family val="2"/>
      </rPr>
      <t xml:space="preserve"> emission factor for the reference equipment for heating energy generation</t>
    </r>
    <phoneticPr fontId="4"/>
  </si>
  <si>
    <r>
      <t>[Boiler]
In the order of preference:
a) value provided by fuel supplier;
b) value measured by the project participants;
c) regional or national default value; or
d) IPCC default value provided in table 1.4 of Ch.1 Vol.2 of 2006 IPCC Guidelines on National GHG Inventories. Lower value is applied.
[Electric heater]
Same source as the parameter EF</t>
    </r>
    <r>
      <rPr>
        <vertAlign val="subscript"/>
        <sz val="11"/>
        <rFont val="Arial"/>
        <family val="2"/>
      </rPr>
      <t>elec</t>
    </r>
    <r>
      <rPr>
        <sz val="11"/>
        <rFont val="Arial"/>
        <family val="2"/>
      </rPr>
      <t xml:space="preserve"> in this section
Note: EF</t>
    </r>
    <r>
      <rPr>
        <vertAlign val="subscript"/>
        <sz val="11"/>
        <rFont val="Arial"/>
        <family val="2"/>
      </rPr>
      <t>reh</t>
    </r>
    <r>
      <rPr>
        <sz val="11"/>
        <rFont val="Arial"/>
        <family val="2"/>
      </rPr>
      <t>=EF</t>
    </r>
    <r>
      <rPr>
        <vertAlign val="subscript"/>
        <sz val="11"/>
        <rFont val="Arial"/>
        <family val="2"/>
      </rPr>
      <t>elec</t>
    </r>
    <r>
      <rPr>
        <sz val="11"/>
        <rFont val="Arial"/>
        <family val="2"/>
      </rPr>
      <t>/3.6</t>
    </r>
    <phoneticPr fontId="4"/>
  </si>
  <si>
    <r>
      <t xml:space="preserve">Rated electricity consumption of project HREHP </t>
    </r>
    <r>
      <rPr>
        <i/>
        <sz val="11"/>
        <rFont val="Arial"/>
        <family val="2"/>
      </rPr>
      <t>i</t>
    </r>
    <phoneticPr fontId="4"/>
  </si>
  <si>
    <t>[Boiler]
CDM Methodological tool “Determining the baseline efficiency of thermal or electric energy generation systems, Version 2”
[Electric heater]
Theoretically the most efficient value</t>
    <phoneticPr fontId="4"/>
  </si>
  <si>
    <r>
      <t>The default COP values are derived from the result of survey on COP of air-cooled chillers from manufacturers with high market share. The survey should prove the use of clear methodology. The COP</t>
    </r>
    <r>
      <rPr>
        <vertAlign val="subscript"/>
        <sz val="11"/>
        <rFont val="Arial"/>
        <family val="2"/>
      </rPr>
      <t>RE,cool</t>
    </r>
    <r>
      <rPr>
        <sz val="11"/>
        <rFont val="Arial"/>
        <family val="2"/>
      </rPr>
      <t xml:space="preserve"> should be revised if necessary from survey result which is conducted by JC or project participants.</t>
    </r>
    <phoneticPr fontId="4"/>
  </si>
  <si>
    <r>
      <t xml:space="preserve">Table3: </t>
    </r>
    <r>
      <rPr>
        <b/>
        <i/>
        <sz val="11"/>
        <rFont val="Arial"/>
        <family val="2"/>
      </rPr>
      <t>Ex-ante</t>
    </r>
    <r>
      <rPr>
        <b/>
        <sz val="11"/>
        <rFont val="Arial"/>
        <family val="2"/>
      </rPr>
      <t xml:space="preserve"> estimation of CO</t>
    </r>
    <r>
      <rPr>
        <b/>
        <vertAlign val="subscript"/>
        <sz val="11"/>
        <rFont val="Arial"/>
        <family val="2"/>
      </rPr>
      <t>2</t>
    </r>
    <r>
      <rPr>
        <b/>
        <sz val="11"/>
        <rFont val="Arial"/>
        <family val="2"/>
      </rPr>
      <t xml:space="preserve"> emission reductions</t>
    </r>
    <phoneticPr fontId="4"/>
  </si>
  <si>
    <r>
      <t>CO</t>
    </r>
    <r>
      <rPr>
        <b/>
        <vertAlign val="subscript"/>
        <sz val="11"/>
        <color theme="0"/>
        <rFont val="Arial"/>
        <family val="2"/>
      </rPr>
      <t>2</t>
    </r>
    <r>
      <rPr>
        <b/>
        <sz val="11"/>
        <color theme="0"/>
        <rFont val="Arial"/>
        <family val="2"/>
      </rPr>
      <t xml:space="preserve"> emission reductions</t>
    </r>
    <phoneticPr fontId="4"/>
  </si>
  <si>
    <t>N/A</t>
    <phoneticPr fontId="3"/>
  </si>
  <si>
    <t>Monitoring Structure Sheet [Attachment to Project Design Document]</t>
    <phoneticPr fontId="4"/>
  </si>
  <si>
    <t>Responsible personnel</t>
  </si>
  <si>
    <t>Role</t>
    <phoneticPr fontId="4"/>
  </si>
  <si>
    <t>Input on "MRS
(input_separate)"</t>
  </si>
  <si>
    <t>Monitoring period</t>
    <phoneticPr fontId="4"/>
  </si>
  <si>
    <t>(k)</t>
    <phoneticPr fontId="4"/>
  </si>
  <si>
    <t>Monitored Values</t>
    <phoneticPr fontId="4"/>
  </si>
  <si>
    <t>Monitoring Plan Sheet (Input Sheet) [Attachment to Project Design Document]</t>
  </si>
  <si>
    <t>Monitoring Plan Sheet (Calculation Process Sheet) [Attachment to Project Design Document]</t>
  </si>
  <si>
    <t>Monitoring Report Sheet (Input Sheet) [For Verification]</t>
    <phoneticPr fontId="3"/>
  </si>
  <si>
    <t>Monitoring Report Sheet (Calculation Process Sheet) [For Verification]</t>
    <phoneticPr fontId="3"/>
  </si>
  <si>
    <r>
      <t xml:space="preserve">Table 1: Parameters to be monitored </t>
    </r>
    <r>
      <rPr>
        <b/>
        <i/>
        <sz val="11"/>
        <rFont val="Arial"/>
        <family val="2"/>
      </rPr>
      <t>ex post</t>
    </r>
    <phoneticPr fontId="4"/>
  </si>
  <si>
    <r>
      <t xml:space="preserve">Emission reductions during the period </t>
    </r>
    <r>
      <rPr>
        <i/>
        <sz val="11"/>
        <rFont val="Arial"/>
        <family val="2"/>
      </rPr>
      <t>p</t>
    </r>
    <phoneticPr fontId="4"/>
  </si>
  <si>
    <r>
      <t>tCO</t>
    </r>
    <r>
      <rPr>
        <vertAlign val="subscript"/>
        <sz val="11"/>
        <rFont val="Arial"/>
        <family val="2"/>
      </rPr>
      <t>2</t>
    </r>
    <r>
      <rPr>
        <sz val="11"/>
        <rFont val="Arial"/>
        <family val="2"/>
      </rPr>
      <t>/p</t>
    </r>
    <phoneticPr fontId="4"/>
  </si>
  <si>
    <r>
      <t>ER</t>
    </r>
    <r>
      <rPr>
        <vertAlign val="subscript"/>
        <sz val="11"/>
        <rFont val="Arial"/>
        <family val="2"/>
      </rPr>
      <t>p</t>
    </r>
    <phoneticPr fontId="4"/>
  </si>
  <si>
    <r>
      <t xml:space="preserve">Reference emissions during the period </t>
    </r>
    <r>
      <rPr>
        <i/>
        <sz val="11"/>
        <rFont val="Arial"/>
        <family val="2"/>
      </rPr>
      <t>p</t>
    </r>
    <phoneticPr fontId="4"/>
  </si>
  <si>
    <r>
      <t>RE</t>
    </r>
    <r>
      <rPr>
        <vertAlign val="subscript"/>
        <sz val="11"/>
        <rFont val="Arial"/>
        <family val="2"/>
      </rPr>
      <t>p</t>
    </r>
    <phoneticPr fontId="4"/>
  </si>
  <si>
    <r>
      <t xml:space="preserve">Project emissions during the period </t>
    </r>
    <r>
      <rPr>
        <i/>
        <sz val="11"/>
        <rFont val="Arial"/>
        <family val="2"/>
      </rPr>
      <t>p</t>
    </r>
    <phoneticPr fontId="4"/>
  </si>
  <si>
    <r>
      <t>PE</t>
    </r>
    <r>
      <rPr>
        <vertAlign val="subscript"/>
        <sz val="11"/>
        <rFont val="Arial"/>
        <family val="2"/>
      </rPr>
      <t>p</t>
    </r>
    <phoneticPr fontId="4"/>
  </si>
  <si>
    <r>
      <t xml:space="preserve">Project emissions during the period </t>
    </r>
    <r>
      <rPr>
        <i/>
        <sz val="11"/>
        <rFont val="Arial"/>
        <family val="2"/>
      </rPr>
      <t>p</t>
    </r>
    <phoneticPr fontId="3"/>
  </si>
  <si>
    <r>
      <t>EF</t>
    </r>
    <r>
      <rPr>
        <vertAlign val="subscript"/>
        <sz val="11"/>
        <rFont val="Arial"/>
        <family val="2"/>
      </rPr>
      <t>elec</t>
    </r>
    <r>
      <rPr>
        <sz val="11"/>
        <rFont val="Arial"/>
        <family val="2"/>
      </rPr>
      <t xml:space="preserve"> (For captive electricity)</t>
    </r>
    <phoneticPr fontId="3"/>
  </si>
  <si>
    <r>
      <t>tCO</t>
    </r>
    <r>
      <rPr>
        <vertAlign val="subscript"/>
        <sz val="11"/>
        <rFont val="Arial"/>
        <family val="2"/>
      </rPr>
      <t>2</t>
    </r>
    <r>
      <rPr>
        <sz val="11"/>
        <rFont val="Arial"/>
        <family val="2"/>
      </rPr>
      <t>/MWh</t>
    </r>
    <phoneticPr fontId="3"/>
  </si>
  <si>
    <r>
      <t>COP</t>
    </r>
    <r>
      <rPr>
        <vertAlign val="subscript"/>
        <sz val="11"/>
        <rFont val="Arial"/>
        <family val="2"/>
      </rPr>
      <t>RE,cool,i</t>
    </r>
    <r>
      <rPr>
        <sz val="11"/>
        <rFont val="Arial"/>
        <family val="2"/>
      </rPr>
      <t xml:space="preserve"> (4</t>
    </r>
    <r>
      <rPr>
        <sz val="11"/>
        <rFont val="Arial Unicode MS"/>
        <family val="3"/>
        <charset val="128"/>
      </rPr>
      <t>≤</t>
    </r>
    <r>
      <rPr>
        <sz val="11"/>
        <rFont val="Arial"/>
        <family val="2"/>
      </rPr>
      <t>x</t>
    </r>
    <r>
      <rPr>
        <sz val="11"/>
        <rFont val="Arial Unicode MS"/>
        <family val="3"/>
        <charset val="128"/>
      </rPr>
      <t>≤</t>
    </r>
    <r>
      <rPr>
        <sz val="11"/>
        <rFont val="Arial"/>
        <family val="2"/>
      </rPr>
      <t>60USRt)</t>
    </r>
    <phoneticPr fontId="4"/>
  </si>
  <si>
    <r>
      <t>COP</t>
    </r>
    <r>
      <rPr>
        <vertAlign val="subscript"/>
        <sz val="11"/>
        <rFont val="Arial"/>
        <family val="2"/>
      </rPr>
      <t>RE,cool,i</t>
    </r>
    <r>
      <rPr>
        <sz val="11"/>
        <rFont val="Arial"/>
        <family val="2"/>
      </rPr>
      <t xml:space="preserve"> (60&lt;x</t>
    </r>
    <r>
      <rPr>
        <sz val="11"/>
        <rFont val="ＭＳ Ｐゴシック"/>
        <family val="3"/>
        <charset val="128"/>
      </rPr>
      <t>≤</t>
    </r>
    <r>
      <rPr>
        <sz val="11"/>
        <rFont val="Arial"/>
        <family val="2"/>
      </rPr>
      <t>140USRt)</t>
    </r>
    <phoneticPr fontId="4"/>
  </si>
  <si>
    <r>
      <t>COP</t>
    </r>
    <r>
      <rPr>
        <vertAlign val="subscript"/>
        <sz val="11"/>
        <rFont val="Arial"/>
        <family val="2"/>
      </rPr>
      <t>RE,cool,i</t>
    </r>
    <r>
      <rPr>
        <sz val="11"/>
        <rFont val="Arial"/>
        <family val="2"/>
      </rPr>
      <t xml:space="preserve"> (140&lt;x</t>
    </r>
    <r>
      <rPr>
        <sz val="11"/>
        <rFont val="Arial Unicode MS"/>
        <family val="3"/>
        <charset val="128"/>
      </rPr>
      <t>≤</t>
    </r>
    <r>
      <rPr>
        <sz val="11"/>
        <rFont val="Arial"/>
        <family val="2"/>
      </rPr>
      <t>184USRt)</t>
    </r>
    <phoneticPr fontId="4"/>
  </si>
  <si>
    <r>
      <t>η</t>
    </r>
    <r>
      <rPr>
        <vertAlign val="subscript"/>
        <sz val="11"/>
        <color theme="1"/>
        <rFont val="Arial"/>
        <family val="2"/>
      </rPr>
      <t>REh</t>
    </r>
    <r>
      <rPr>
        <sz val="11"/>
        <color theme="1"/>
        <rFont val="Arial"/>
        <family val="2"/>
      </rPr>
      <t xml:space="preserve"> (Boiler)</t>
    </r>
    <phoneticPr fontId="4"/>
  </si>
  <si>
    <r>
      <t>η</t>
    </r>
    <r>
      <rPr>
        <vertAlign val="subscript"/>
        <sz val="11"/>
        <color theme="1"/>
        <rFont val="Arial"/>
        <family val="2"/>
      </rPr>
      <t>REh</t>
    </r>
    <r>
      <rPr>
        <sz val="11"/>
        <color theme="1"/>
        <rFont val="Arial"/>
        <family val="2"/>
      </rPr>
      <t xml:space="preserve"> (Electric heater)</t>
    </r>
    <phoneticPr fontId="4"/>
  </si>
  <si>
    <r>
      <t xml:space="preserve">Table 1: Parameters monitored </t>
    </r>
    <r>
      <rPr>
        <b/>
        <i/>
        <sz val="11"/>
        <rFont val="Arial"/>
        <family val="2"/>
      </rPr>
      <t>ex post</t>
    </r>
    <phoneticPr fontId="3"/>
  </si>
  <si>
    <r>
      <t>EC</t>
    </r>
    <r>
      <rPr>
        <i/>
        <vertAlign val="subscript"/>
        <sz val="11"/>
        <rFont val="Arial"/>
        <family val="2"/>
      </rPr>
      <t>PJ,i,p</t>
    </r>
    <phoneticPr fontId="4"/>
  </si>
  <si>
    <r>
      <t xml:space="preserve">Power consumption of project Heat Recovery Electric Heat Pump (HREHP) </t>
    </r>
    <r>
      <rPr>
        <i/>
        <sz val="11"/>
        <rFont val="Arial"/>
        <family val="2"/>
      </rPr>
      <t>i</t>
    </r>
    <r>
      <rPr>
        <sz val="11"/>
        <rFont val="Arial"/>
        <family val="2"/>
      </rPr>
      <t xml:space="preserve"> during the period </t>
    </r>
    <r>
      <rPr>
        <i/>
        <sz val="11"/>
        <rFont val="Arial"/>
        <family val="2"/>
      </rPr>
      <t>p</t>
    </r>
    <phoneticPr fontId="4"/>
  </si>
  <si>
    <r>
      <t>Data is measured by measuring equipment.</t>
    </r>
    <r>
      <rPr>
        <sz val="11"/>
        <rFont val="ＭＳ Ｐゴシック"/>
        <family val="3"/>
        <charset val="128"/>
      </rPr>
      <t xml:space="preserve">
</t>
    </r>
    <r>
      <rPr>
        <sz val="11"/>
        <color theme="1"/>
        <rFont val="Arial"/>
        <family val="2"/>
      </rPr>
      <t>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r>
    <phoneticPr fontId="4"/>
  </si>
  <si>
    <r>
      <t>EF</t>
    </r>
    <r>
      <rPr>
        <i/>
        <vertAlign val="subscript"/>
        <sz val="11"/>
        <rFont val="Arial"/>
        <family val="2"/>
      </rPr>
      <t>elec</t>
    </r>
    <phoneticPr fontId="4"/>
  </si>
  <si>
    <r>
      <t>CO</t>
    </r>
    <r>
      <rPr>
        <vertAlign val="subscript"/>
        <sz val="11"/>
        <rFont val="Arial"/>
        <family val="2"/>
      </rPr>
      <t>2</t>
    </r>
    <r>
      <rPr>
        <sz val="11"/>
        <rFont val="Arial"/>
        <family val="2"/>
      </rPr>
      <t xml:space="preserve"> emission factor for consumed electricity</t>
    </r>
    <phoneticPr fontId="4"/>
  </si>
  <si>
    <r>
      <t>tCO</t>
    </r>
    <r>
      <rPr>
        <vertAlign val="subscript"/>
        <sz val="11"/>
        <rFont val="Arial"/>
        <family val="2"/>
      </rPr>
      <t>2</t>
    </r>
    <r>
      <rPr>
        <sz val="11"/>
        <rFont val="Arial"/>
        <family val="2"/>
      </rPr>
      <t>/MWh</t>
    </r>
    <phoneticPr fontId="4"/>
  </si>
  <si>
    <r>
      <t>EF</t>
    </r>
    <r>
      <rPr>
        <i/>
        <vertAlign val="subscript"/>
        <sz val="11"/>
        <color theme="1"/>
        <rFont val="Arial"/>
        <family val="2"/>
      </rPr>
      <t>RE</t>
    </r>
    <r>
      <rPr>
        <i/>
        <strike/>
        <vertAlign val="subscript"/>
        <sz val="11"/>
        <color theme="1"/>
        <rFont val="Arial"/>
        <family val="2"/>
      </rPr>
      <t>re</t>
    </r>
    <r>
      <rPr>
        <i/>
        <vertAlign val="subscript"/>
        <sz val="11"/>
        <color theme="1"/>
        <rFont val="Arial"/>
        <family val="2"/>
      </rPr>
      <t>h</t>
    </r>
    <phoneticPr fontId="4"/>
  </si>
  <si>
    <r>
      <t>CO</t>
    </r>
    <r>
      <rPr>
        <vertAlign val="subscript"/>
        <sz val="11"/>
        <rFont val="Arial"/>
        <family val="2"/>
      </rPr>
      <t>2</t>
    </r>
    <r>
      <rPr>
        <sz val="11"/>
        <rFont val="Arial"/>
        <family val="2"/>
      </rPr>
      <t xml:space="preserve"> emission factor for the reference equipment for heating energy generation</t>
    </r>
    <phoneticPr fontId="4"/>
  </si>
  <si>
    <r>
      <t>tCO</t>
    </r>
    <r>
      <rPr>
        <vertAlign val="subscript"/>
        <sz val="11"/>
        <rFont val="Arial"/>
        <family val="2"/>
      </rPr>
      <t>2</t>
    </r>
    <r>
      <rPr>
        <sz val="11"/>
        <rFont val="Arial"/>
        <family val="2"/>
      </rPr>
      <t>/GJ</t>
    </r>
    <phoneticPr fontId="4"/>
  </si>
  <si>
    <r>
      <t>ECR</t>
    </r>
    <r>
      <rPr>
        <i/>
        <vertAlign val="subscript"/>
        <sz val="11"/>
        <rFont val="Arial"/>
        <family val="2"/>
      </rPr>
      <t>i</t>
    </r>
    <phoneticPr fontId="4"/>
  </si>
  <si>
    <r>
      <t xml:space="preserve">Rated electricity consumption of project HREHP </t>
    </r>
    <r>
      <rPr>
        <i/>
        <sz val="11"/>
        <rFont val="Arial"/>
        <family val="2"/>
      </rPr>
      <t>i</t>
    </r>
    <phoneticPr fontId="4"/>
  </si>
  <si>
    <r>
      <t>η</t>
    </r>
    <r>
      <rPr>
        <i/>
        <vertAlign val="subscript"/>
        <sz val="11"/>
        <rFont val="Arial"/>
        <family val="2"/>
      </rPr>
      <t>REh</t>
    </r>
    <phoneticPr fontId="4"/>
  </si>
  <si>
    <r>
      <t>COP</t>
    </r>
    <r>
      <rPr>
        <i/>
        <vertAlign val="subscript"/>
        <sz val="11"/>
        <rFont val="Arial"/>
        <family val="2"/>
      </rPr>
      <t>RE,cool,i</t>
    </r>
    <phoneticPr fontId="4"/>
  </si>
  <si>
    <r>
      <t>H</t>
    </r>
    <r>
      <rPr>
        <i/>
        <vertAlign val="subscript"/>
        <sz val="11"/>
        <rFont val="Arial"/>
        <family val="2"/>
      </rPr>
      <t>PJ,i</t>
    </r>
    <phoneticPr fontId="4"/>
  </si>
  <si>
    <r>
      <t xml:space="preserve">Rated heating capacity of project HREHP </t>
    </r>
    <r>
      <rPr>
        <i/>
        <sz val="11"/>
        <rFont val="Arial"/>
        <family val="2"/>
      </rPr>
      <t>i</t>
    </r>
    <phoneticPr fontId="4"/>
  </si>
  <si>
    <r>
      <t>CH</t>
    </r>
    <r>
      <rPr>
        <i/>
        <vertAlign val="subscript"/>
        <sz val="11"/>
        <rFont val="Arial"/>
        <family val="2"/>
      </rPr>
      <t>PJ,i</t>
    </r>
    <phoneticPr fontId="4"/>
  </si>
  <si>
    <r>
      <t xml:space="preserve">Rated cooling capacity of project HREHP </t>
    </r>
    <r>
      <rPr>
        <i/>
        <sz val="11"/>
        <rFont val="Arial"/>
        <family val="2"/>
      </rPr>
      <t>i</t>
    </r>
    <phoneticPr fontId="4"/>
  </si>
  <si>
    <r>
      <t>CO</t>
    </r>
    <r>
      <rPr>
        <b/>
        <vertAlign val="subscript"/>
        <sz val="11"/>
        <color theme="0"/>
        <rFont val="Arial"/>
        <family val="2"/>
      </rPr>
      <t>2</t>
    </r>
    <r>
      <rPr>
        <b/>
        <sz val="11"/>
        <color theme="0"/>
        <rFont val="Arial"/>
        <family val="2"/>
      </rPr>
      <t xml:space="preserve"> emission reductions</t>
    </r>
    <phoneticPr fontId="4"/>
  </si>
  <si>
    <r>
      <t xml:space="preserve">Parameters monitored </t>
    </r>
    <r>
      <rPr>
        <b/>
        <i/>
        <sz val="11"/>
        <color theme="0"/>
        <rFont val="Arial"/>
        <family val="2"/>
      </rPr>
      <t>ex post</t>
    </r>
    <phoneticPr fontId="3"/>
  </si>
  <si>
    <r>
      <t xml:space="preserve">Project-specific parameters fixed </t>
    </r>
    <r>
      <rPr>
        <b/>
        <i/>
        <sz val="11"/>
        <color theme="0"/>
        <rFont val="Arial"/>
        <family val="2"/>
      </rPr>
      <t>ex ante</t>
    </r>
    <phoneticPr fontId="3"/>
  </si>
  <si>
    <r>
      <rPr>
        <b/>
        <i/>
        <sz val="11"/>
        <color theme="0"/>
        <rFont val="Arial"/>
        <family val="2"/>
      </rPr>
      <t>Ex-ante</t>
    </r>
    <r>
      <rPr>
        <b/>
        <sz val="11"/>
        <color theme="0"/>
        <rFont val="Arial"/>
        <family val="2"/>
      </rPr>
      <t xml:space="preserve"> estimation of emissions</t>
    </r>
    <phoneticPr fontId="3"/>
  </si>
  <si>
    <r>
      <t>EF</t>
    </r>
    <r>
      <rPr>
        <i/>
        <vertAlign val="subscript"/>
        <sz val="11"/>
        <color theme="1"/>
        <rFont val="Arial"/>
        <family val="2"/>
      </rPr>
      <t>REh</t>
    </r>
    <phoneticPr fontId="4"/>
  </si>
  <si>
    <r>
      <t>RE</t>
    </r>
    <r>
      <rPr>
        <i/>
        <vertAlign val="subscript"/>
        <sz val="11"/>
        <rFont val="Arial"/>
        <family val="2"/>
      </rPr>
      <t>i,p</t>
    </r>
    <phoneticPr fontId="4"/>
  </si>
  <si>
    <r>
      <t>PE</t>
    </r>
    <r>
      <rPr>
        <i/>
        <vertAlign val="subscript"/>
        <sz val="11"/>
        <rFont val="Arial"/>
        <family val="2"/>
      </rPr>
      <t>i,p</t>
    </r>
    <phoneticPr fontId="3"/>
  </si>
  <si>
    <r>
      <t>ER</t>
    </r>
    <r>
      <rPr>
        <i/>
        <vertAlign val="subscript"/>
        <sz val="11"/>
        <rFont val="Arial"/>
        <family val="2"/>
      </rPr>
      <t>i,p</t>
    </r>
    <phoneticPr fontId="4"/>
  </si>
  <si>
    <r>
      <t xml:space="preserve">Power consumption of project HREHP </t>
    </r>
    <r>
      <rPr>
        <i/>
        <sz val="11"/>
        <rFont val="Arial"/>
        <family val="2"/>
      </rPr>
      <t>i</t>
    </r>
    <r>
      <rPr>
        <sz val="11"/>
        <rFont val="Arial"/>
        <family val="2"/>
      </rPr>
      <t xml:space="preserve"> during the period </t>
    </r>
    <r>
      <rPr>
        <i/>
        <sz val="11"/>
        <rFont val="Arial"/>
        <family val="2"/>
      </rPr>
      <t>p</t>
    </r>
    <phoneticPr fontId="4"/>
  </si>
  <si>
    <r>
      <t>CO</t>
    </r>
    <r>
      <rPr>
        <vertAlign val="subscript"/>
        <sz val="11"/>
        <rFont val="Arial"/>
        <family val="2"/>
      </rPr>
      <t>2</t>
    </r>
    <r>
      <rPr>
        <sz val="11"/>
        <rFont val="Arial"/>
        <family val="2"/>
      </rPr>
      <t xml:space="preserve"> emission factor for the reference equipment for heating energy generation</t>
    </r>
    <phoneticPr fontId="3"/>
  </si>
  <si>
    <r>
      <t xml:space="preserve">Rated electricity consumption of project HREHP </t>
    </r>
    <r>
      <rPr>
        <i/>
        <sz val="11"/>
        <rFont val="Arial"/>
        <family val="2"/>
      </rPr>
      <t>i</t>
    </r>
    <phoneticPr fontId="3"/>
  </si>
  <si>
    <r>
      <t xml:space="preserve">COP of reference air-cooled chiller </t>
    </r>
    <r>
      <rPr>
        <i/>
        <sz val="11"/>
        <rFont val="Arial"/>
        <family val="2"/>
      </rPr>
      <t>i</t>
    </r>
    <phoneticPr fontId="4"/>
  </si>
  <si>
    <r>
      <t xml:space="preserve">Reference emissions of reference electric heater </t>
    </r>
    <r>
      <rPr>
        <i/>
        <sz val="11"/>
        <rFont val="Arial"/>
        <family val="2"/>
      </rPr>
      <t>i</t>
    </r>
    <r>
      <rPr>
        <sz val="11"/>
        <rFont val="Arial"/>
        <family val="2"/>
      </rPr>
      <t xml:space="preserve"> and air-cooled chiller </t>
    </r>
    <r>
      <rPr>
        <i/>
        <sz val="11"/>
        <rFont val="Arial"/>
        <family val="2"/>
      </rPr>
      <t>i</t>
    </r>
    <r>
      <rPr>
        <sz val="11"/>
        <rFont val="Arial"/>
        <family val="2"/>
      </rPr>
      <t xml:space="preserve"> during the period </t>
    </r>
    <r>
      <rPr>
        <i/>
        <sz val="11"/>
        <rFont val="Arial"/>
        <family val="2"/>
      </rPr>
      <t>p</t>
    </r>
    <phoneticPr fontId="3"/>
  </si>
  <si>
    <r>
      <t xml:space="preserve">Project emissions of project HREHP </t>
    </r>
    <r>
      <rPr>
        <i/>
        <sz val="11"/>
        <rFont val="Arial"/>
        <family val="2"/>
      </rPr>
      <t>i</t>
    </r>
    <r>
      <rPr>
        <sz val="11"/>
        <rFont val="Arial"/>
        <family val="2"/>
      </rPr>
      <t xml:space="preserve"> during the period </t>
    </r>
    <r>
      <rPr>
        <i/>
        <sz val="11"/>
        <rFont val="Arial"/>
        <family val="2"/>
      </rPr>
      <t>p</t>
    </r>
    <phoneticPr fontId="3"/>
  </si>
  <si>
    <r>
      <t>Emissions reductions by the project HREHP</t>
    </r>
    <r>
      <rPr>
        <i/>
        <sz val="11"/>
        <rFont val="Arial"/>
        <family val="2"/>
      </rPr>
      <t xml:space="preserve"> i </t>
    </r>
    <r>
      <rPr>
        <sz val="11"/>
        <rFont val="Arial"/>
        <family val="2"/>
      </rPr>
      <t xml:space="preserve">during the period </t>
    </r>
    <r>
      <rPr>
        <i/>
        <sz val="11"/>
        <rFont val="Arial"/>
        <family val="2"/>
      </rPr>
      <t>p</t>
    </r>
    <phoneticPr fontId="3"/>
  </si>
  <si>
    <r>
      <t>tCO</t>
    </r>
    <r>
      <rPr>
        <vertAlign val="subscript"/>
        <sz val="11"/>
        <rFont val="Arial"/>
        <family val="2"/>
      </rPr>
      <t>2</t>
    </r>
    <r>
      <rPr>
        <sz val="11"/>
        <rFont val="Arial"/>
        <family val="2"/>
      </rPr>
      <t>/p</t>
    </r>
    <phoneticPr fontId="3"/>
  </si>
  <si>
    <r>
      <t xml:space="preserve">Parameters to be monitored </t>
    </r>
    <r>
      <rPr>
        <b/>
        <i/>
        <sz val="11"/>
        <color theme="0"/>
        <rFont val="Arial"/>
        <family val="2"/>
      </rPr>
      <t>ex post</t>
    </r>
    <phoneticPr fontId="3"/>
  </si>
  <si>
    <r>
      <t xml:space="preserve">Project-specific parameters to be fixed </t>
    </r>
    <r>
      <rPr>
        <b/>
        <i/>
        <sz val="11"/>
        <color theme="0"/>
        <rFont val="Arial"/>
        <family val="2"/>
      </rPr>
      <t>ex ante</t>
    </r>
    <phoneticPr fontId="3"/>
  </si>
  <si>
    <r>
      <t xml:space="preserve">Table 2: Project-specific parameters fixed </t>
    </r>
    <r>
      <rPr>
        <b/>
        <i/>
        <sz val="11"/>
        <rFont val="Arial"/>
        <family val="2"/>
      </rPr>
      <t>ex ante</t>
    </r>
    <phoneticPr fontId="3"/>
  </si>
  <si>
    <r>
      <t xml:space="preserve">Table3: </t>
    </r>
    <r>
      <rPr>
        <b/>
        <i/>
        <sz val="11"/>
        <rFont val="Arial"/>
        <family val="2"/>
      </rPr>
      <t>Ex-post</t>
    </r>
    <r>
      <rPr>
        <b/>
        <sz val="11"/>
        <rFont val="Arial"/>
        <family val="2"/>
      </rPr>
      <t xml:space="preserve"> calculation of CO</t>
    </r>
    <r>
      <rPr>
        <b/>
        <vertAlign val="subscript"/>
        <sz val="11"/>
        <rFont val="Arial"/>
        <family val="2"/>
      </rPr>
      <t>2</t>
    </r>
    <r>
      <rPr>
        <b/>
        <sz val="11"/>
        <rFont val="Arial"/>
        <family val="2"/>
      </rPr>
      <t xml:space="preserve"> emission reductions</t>
    </r>
    <phoneticPr fontId="3"/>
  </si>
  <si>
    <r>
      <rPr>
        <b/>
        <i/>
        <sz val="11"/>
        <color theme="0"/>
        <rFont val="Arial"/>
        <family val="2"/>
      </rPr>
      <t>Ex-post</t>
    </r>
    <r>
      <rPr>
        <b/>
        <sz val="11"/>
        <color theme="0"/>
        <rFont val="Arial"/>
        <family val="2"/>
      </rPr>
      <t xml:space="preserve"> calculation of emissions</t>
    </r>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</si>
</sst>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_ ;[Red]\-#,##0\ "/>
    <numFmt numFmtId="177" formatCode="#,##0.000_ ;[Red]\-#,##0.000\ "/>
    <numFmt numFmtId="180" formatCode="#,##0.0_);[Red]\(#,##0.0\)"/>
    <numFmt numFmtId="181" formatCode="#,##0.00_);[Red]\(#,##0.00\)"/>
    <numFmt numFmtId="182" formatCode="0.0"/>
    <numFmt numFmtId="183" formatCode="#,##0.0_ ;[Red]\-#,##0.0\ "/>
    <numFmt numFmtId="186" formatCode="#,##0.000_ "/>
    <numFmt numFmtId="187" formatCode="#,##0.00_ "/>
  </numFmts>
  <fonts count="29" x14ac:knownFonts="1">
    <font>
      <sz val="11"/>
      <color theme="1"/>
      <name val="ＭＳ Ｐゴシック"/>
      <family val="3"/>
      <charset val="128"/>
      <scheme val="minor"/>
    </font>
    <font>
      <sz val="11"/>
      <color theme="1"/>
      <name val="ＭＳ Ｐゴシック"/>
      <family val="3"/>
      <charset val="128"/>
      <scheme val="minor"/>
    </font>
    <font>
      <sz val="11"/>
      <color indexed="8"/>
      <name val="Arial"/>
      <family val="2"/>
    </font>
    <font>
      <sz val="6"/>
      <name val="ＭＳ Ｐゴシック"/>
      <family val="3"/>
      <charset val="128"/>
      <scheme val="minor"/>
    </font>
    <font>
      <sz val="6"/>
      <name val="ＭＳ Ｐゴシック"/>
      <family val="3"/>
      <charset val="128"/>
    </font>
    <font>
      <b/>
      <sz val="11"/>
      <color indexed="9"/>
      <name val="Arial"/>
      <family val="2"/>
    </font>
    <font>
      <b/>
      <sz val="11"/>
      <color indexed="8"/>
      <name val="Arial"/>
      <family val="2"/>
    </font>
    <font>
      <sz val="11"/>
      <name val="Arial"/>
      <family val="2"/>
    </font>
    <font>
      <vertAlign val="subscript"/>
      <sz val="11"/>
      <name val="Arial"/>
      <family val="2"/>
    </font>
    <font>
      <i/>
      <sz val="11"/>
      <name val="Arial"/>
      <family val="2"/>
    </font>
    <font>
      <sz val="11"/>
      <color indexed="8"/>
      <name val="ＭＳ Ｐゴシック"/>
      <family val="3"/>
      <charset val="128"/>
    </font>
    <font>
      <sz val="11"/>
      <name val="ＭＳ Ｐゴシック"/>
      <family val="3"/>
      <charset val="128"/>
    </font>
    <font>
      <b/>
      <sz val="11"/>
      <name val="Arial"/>
      <family val="2"/>
    </font>
    <font>
      <sz val="11"/>
      <color rgb="FF000000"/>
      <name val="Arial"/>
      <family val="2"/>
    </font>
    <font>
      <b/>
      <sz val="11"/>
      <color theme="0"/>
      <name val="Arial"/>
      <family val="2"/>
    </font>
    <font>
      <b/>
      <i/>
      <sz val="11"/>
      <color theme="0"/>
      <name val="Arial"/>
      <family val="2"/>
    </font>
    <font>
      <sz val="11"/>
      <color theme="0"/>
      <name val="Arial"/>
      <family val="2"/>
    </font>
    <font>
      <sz val="11"/>
      <color theme="1"/>
      <name val="Arial"/>
      <family val="2"/>
    </font>
    <font>
      <vertAlign val="subscript"/>
      <sz val="11"/>
      <color theme="1"/>
      <name val="Arial"/>
      <family val="2"/>
    </font>
    <font>
      <sz val="11"/>
      <name val="Arial Unicode MS"/>
      <family val="3"/>
      <charset val="128"/>
    </font>
    <font>
      <i/>
      <vertAlign val="subscript"/>
      <sz val="11"/>
      <name val="Arial"/>
      <family val="2"/>
    </font>
    <font>
      <b/>
      <sz val="12"/>
      <color theme="0"/>
      <name val="Arial"/>
      <family val="2"/>
    </font>
    <font>
      <i/>
      <sz val="11"/>
      <color theme="1"/>
      <name val="Arial"/>
      <family val="2"/>
    </font>
    <font>
      <i/>
      <vertAlign val="subscript"/>
      <sz val="11"/>
      <color theme="1"/>
      <name val="Arial"/>
      <family val="2"/>
    </font>
    <font>
      <i/>
      <strike/>
      <vertAlign val="subscript"/>
      <sz val="11"/>
      <color theme="1"/>
      <name val="Arial"/>
      <family val="2"/>
    </font>
    <font>
      <b/>
      <i/>
      <sz val="11"/>
      <name val="Arial"/>
      <family val="2"/>
    </font>
    <font>
      <b/>
      <vertAlign val="subscript"/>
      <sz val="11"/>
      <name val="Arial"/>
      <family val="2"/>
    </font>
    <font>
      <b/>
      <vertAlign val="subscript"/>
      <sz val="11"/>
      <color theme="0"/>
      <name val="Arial"/>
      <family val="2"/>
    </font>
    <font>
      <sz val="12"/>
      <name val="Times New Roman"/>
      <family val="1"/>
    </font>
  </fonts>
  <fills count="10">
    <fill>
      <patternFill patternType="none"/>
    </fill>
    <fill>
      <patternFill patternType="gray125"/>
    </fill>
    <fill>
      <patternFill patternType="solid">
        <fgColor theme="9" tint="0.59999389629810485"/>
        <bgColor indexed="65"/>
      </patternFill>
    </fill>
    <fill>
      <patternFill patternType="solid">
        <fgColor theme="3" tint="0.79998168889431442"/>
        <bgColor indexed="64"/>
      </patternFill>
    </fill>
    <fill>
      <patternFill patternType="solid">
        <fgColor rgb="FFC5D9F1"/>
        <bgColor indexed="64"/>
      </patternFill>
    </fill>
    <fill>
      <patternFill patternType="solid">
        <fgColor theme="3" tint="-0.24994659260841701"/>
        <bgColor indexed="64"/>
      </patternFill>
    </fill>
    <fill>
      <patternFill patternType="solid">
        <fgColor theme="3" tint="-0.49998474074526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0"/>
        <bgColor indexed="64"/>
      </patternFill>
    </fill>
  </fills>
  <borders count="1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rgb="FF808080"/>
      </left>
      <right style="thin">
        <color rgb="FF808080"/>
      </right>
      <top style="thin">
        <color rgb="FF808080"/>
      </top>
      <bottom style="thin">
        <color rgb="FF808080"/>
      </bottom>
      <diagonal/>
    </border>
    <border>
      <left/>
      <right style="thin">
        <color theme="0" tint="-0.499984740745262"/>
      </right>
      <top style="thin">
        <color theme="0" tint="-0.499984740745262"/>
      </top>
      <bottom style="thin">
        <color theme="0" tint="-0.499984740745262"/>
      </bottom>
      <diagonal/>
    </border>
    <border>
      <left style="medium">
        <color rgb="FFFF0000"/>
      </left>
      <right style="thin">
        <color theme="0" tint="-0.499984740745262"/>
      </right>
      <top style="medium">
        <color rgb="FFFF0000"/>
      </top>
      <bottom style="medium">
        <color rgb="FFFF0000"/>
      </bottom>
      <diagonal/>
    </border>
    <border>
      <left style="thin">
        <color theme="0" tint="-0.499984740745262"/>
      </left>
      <right style="medium">
        <color rgb="FFFF0000"/>
      </right>
      <top style="medium">
        <color rgb="FFFF0000"/>
      </top>
      <bottom style="medium">
        <color rgb="FFFF0000"/>
      </bottom>
      <diagonal/>
    </border>
    <border>
      <left style="thin">
        <color theme="0" tint="-0.499984740745262"/>
      </left>
      <right/>
      <top style="thin">
        <color theme="0" tint="-0.499984740745262"/>
      </top>
      <bottom style="thin">
        <color theme="0" tint="-0.499984740745262"/>
      </bottom>
      <diagonal/>
    </border>
    <border>
      <left style="medium">
        <color rgb="FFFF0000"/>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rgb="FF808080"/>
      </left>
      <right/>
      <top style="thin">
        <color rgb="FF808080"/>
      </top>
      <bottom style="thin">
        <color rgb="FF808080"/>
      </bottom>
      <diagonal/>
    </border>
    <border>
      <left/>
      <right style="thin">
        <color theme="0" tint="-0.499984740745262"/>
      </right>
      <top style="thin">
        <color rgb="FF808080"/>
      </top>
      <bottom style="thin">
        <color rgb="FF808080"/>
      </bottom>
      <diagonal/>
    </border>
    <border>
      <left/>
      <right style="medium">
        <color rgb="FFFF0000"/>
      </right>
      <top style="thin">
        <color rgb="FF808080"/>
      </top>
      <bottom style="thin">
        <color rgb="FF808080"/>
      </bottom>
      <diagonal/>
    </border>
  </borders>
  <cellStyleXfs count="6">
    <xf numFmtId="0" fontId="0" fillId="0" borderId="0">
      <alignment vertical="center"/>
    </xf>
    <xf numFmtId="38" fontId="10" fillId="0" borderId="0" applyFont="0" applyFill="0" applyBorder="0" applyAlignment="0" applyProtection="0">
      <alignment vertical="center"/>
    </xf>
    <xf numFmtId="0" fontId="1" fillId="2" borderId="0" applyNumberFormat="0" applyBorder="0" applyAlignment="0" applyProtection="0">
      <alignment vertical="center"/>
    </xf>
    <xf numFmtId="0" fontId="1" fillId="0" borderId="0">
      <alignment vertical="center"/>
    </xf>
    <xf numFmtId="38" fontId="28" fillId="0" borderId="0" applyFont="0" applyFill="0" applyBorder="0" applyAlignment="0" applyProtection="0">
      <alignment vertical="center"/>
    </xf>
    <xf numFmtId="0" fontId="10" fillId="0" borderId="0">
      <alignment vertical="center"/>
    </xf>
  </cellStyleXfs>
  <cellXfs count="139">
    <xf numFmtId="0" fontId="0" fillId="0" borderId="0" xfId="0">
      <alignment vertical="center"/>
    </xf>
    <xf numFmtId="0" fontId="2" fillId="0" borderId="0" xfId="0" applyFont="1">
      <alignment vertical="center"/>
    </xf>
    <xf numFmtId="0" fontId="6" fillId="0" borderId="0" xfId="0" applyFont="1" applyFill="1" applyBorder="1">
      <alignment vertical="center"/>
    </xf>
    <xf numFmtId="0" fontId="2" fillId="0" borderId="0" xfId="0" applyFont="1" applyAlignment="1">
      <alignment vertical="center" wrapText="1"/>
    </xf>
    <xf numFmtId="0" fontId="6" fillId="0" borderId="0" xfId="0" applyFont="1">
      <alignment vertical="center"/>
    </xf>
    <xf numFmtId="0" fontId="2" fillId="0" borderId="0" xfId="0" applyFont="1" applyBorder="1">
      <alignment vertical="center"/>
    </xf>
    <xf numFmtId="38" fontId="2" fillId="0" borderId="0" xfId="1" applyFont="1">
      <alignment vertical="center"/>
    </xf>
    <xf numFmtId="0" fontId="2" fillId="0" borderId="0" xfId="0" applyFont="1" applyFill="1" applyBorder="1" applyAlignment="1">
      <alignment horizontal="left" vertical="center" wrapText="1"/>
    </xf>
    <xf numFmtId="0" fontId="2" fillId="0" borderId="0" xfId="0" applyFont="1" applyAlignment="1">
      <alignment horizontal="center" vertical="center"/>
    </xf>
    <xf numFmtId="0" fontId="2" fillId="0" borderId="0" xfId="0" applyFont="1" applyFill="1" applyBorder="1">
      <alignment vertical="center"/>
    </xf>
    <xf numFmtId="0" fontId="7" fillId="0" borderId="0" xfId="0" applyFont="1" applyFill="1" applyBorder="1" applyAlignment="1">
      <alignment horizontal="left" vertical="center"/>
    </xf>
    <xf numFmtId="0" fontId="7" fillId="0" borderId="0" xfId="0" applyFont="1" applyFill="1" applyBorder="1">
      <alignment vertical="center"/>
    </xf>
    <xf numFmtId="0" fontId="2" fillId="0" borderId="0" xfId="0" applyFont="1" applyFill="1" applyBorder="1" applyAlignment="1">
      <alignment horizontal="center" vertical="center"/>
    </xf>
    <xf numFmtId="0" fontId="2" fillId="0" borderId="0" xfId="0" applyFont="1" applyFill="1">
      <alignment vertical="center"/>
    </xf>
    <xf numFmtId="0" fontId="17" fillId="0" borderId="0" xfId="0" applyFont="1">
      <alignment vertical="center"/>
    </xf>
    <xf numFmtId="0" fontId="5" fillId="6" borderId="0" xfId="0" applyFont="1" applyFill="1" applyAlignment="1">
      <alignment vertical="center"/>
    </xf>
    <xf numFmtId="0" fontId="5" fillId="6" borderId="0" xfId="0" applyFont="1" applyFill="1" applyAlignment="1">
      <alignment horizontal="right" vertical="center"/>
    </xf>
    <xf numFmtId="0" fontId="2" fillId="7" borderId="1" xfId="0" applyFont="1" applyFill="1" applyBorder="1">
      <alignment vertical="center"/>
    </xf>
    <xf numFmtId="0" fontId="2" fillId="3" borderId="1" xfId="0" applyFont="1" applyFill="1" applyBorder="1">
      <alignment vertical="center"/>
    </xf>
    <xf numFmtId="0" fontId="2" fillId="7" borderId="1" xfId="0" applyFont="1" applyFill="1" applyBorder="1" applyAlignment="1">
      <alignment vertical="center"/>
    </xf>
    <xf numFmtId="0" fontId="7" fillId="0" borderId="1" xfId="0" applyFont="1" applyBorder="1" applyAlignment="1">
      <alignment horizontal="center" vertical="center"/>
    </xf>
    <xf numFmtId="0" fontId="2" fillId="5" borderId="2" xfId="0" applyFont="1" applyFill="1" applyBorder="1">
      <alignment vertical="center"/>
    </xf>
    <xf numFmtId="0" fontId="2" fillId="5" borderId="4" xfId="0" applyFont="1" applyFill="1" applyBorder="1">
      <alignment vertical="center"/>
    </xf>
    <xf numFmtId="0" fontId="2" fillId="7" borderId="2" xfId="0" applyFont="1" applyFill="1" applyBorder="1">
      <alignment vertical="center"/>
    </xf>
    <xf numFmtId="0" fontId="17" fillId="0" borderId="0" xfId="0" applyFont="1" applyFill="1" applyBorder="1">
      <alignment vertical="center"/>
    </xf>
    <xf numFmtId="0" fontId="7" fillId="0" borderId="0" xfId="0" applyFont="1" applyAlignment="1">
      <alignment horizontal="right" vertical="center"/>
    </xf>
    <xf numFmtId="0" fontId="7" fillId="0" borderId="0" xfId="0" applyFont="1">
      <alignment vertical="center"/>
    </xf>
    <xf numFmtId="0" fontId="12" fillId="0" borderId="0" xfId="0" applyFont="1" applyFill="1" applyBorder="1">
      <alignment vertical="center"/>
    </xf>
    <xf numFmtId="0" fontId="16" fillId="0" borderId="0" xfId="0" applyFont="1">
      <alignment vertical="center"/>
    </xf>
    <xf numFmtId="0" fontId="14" fillId="0" borderId="0" xfId="0" applyFont="1">
      <alignment vertical="center"/>
    </xf>
    <xf numFmtId="0" fontId="7" fillId="0" borderId="0" xfId="0" applyFont="1" applyAlignment="1">
      <alignment horizontal="center" vertical="center"/>
    </xf>
    <xf numFmtId="0" fontId="16" fillId="0" borderId="0" xfId="0" applyFont="1" applyAlignment="1">
      <alignment horizontal="center" vertical="center"/>
    </xf>
    <xf numFmtId="0" fontId="14" fillId="5" borderId="3" xfId="0" applyFont="1" applyFill="1" applyBorder="1">
      <alignment vertical="center"/>
    </xf>
    <xf numFmtId="0" fontId="16" fillId="5" borderId="1" xfId="0" applyFont="1" applyFill="1" applyBorder="1">
      <alignment vertical="center"/>
    </xf>
    <xf numFmtId="0" fontId="14" fillId="5" borderId="1" xfId="0" applyFont="1" applyFill="1" applyBorder="1">
      <alignment vertical="center"/>
    </xf>
    <xf numFmtId="0" fontId="14" fillId="5" borderId="1" xfId="0" applyFont="1" applyFill="1" applyBorder="1" applyAlignment="1">
      <alignment horizontal="center" vertical="center"/>
    </xf>
    <xf numFmtId="0" fontId="14" fillId="5" borderId="1" xfId="0" applyFont="1" applyFill="1" applyBorder="1" applyAlignment="1">
      <alignment horizontal="center" vertical="center" shrinkToFit="1"/>
    </xf>
    <xf numFmtId="0" fontId="7" fillId="7" borderId="1" xfId="0" applyFont="1" applyFill="1" applyBorder="1">
      <alignment vertical="center"/>
    </xf>
    <xf numFmtId="0" fontId="7" fillId="7" borderId="3" xfId="0" applyFont="1" applyFill="1" applyBorder="1">
      <alignment vertical="center"/>
    </xf>
    <xf numFmtId="0" fontId="7" fillId="7" borderId="2" xfId="0" applyFont="1" applyFill="1" applyBorder="1">
      <alignment vertical="center"/>
    </xf>
    <xf numFmtId="0" fontId="7" fillId="3" borderId="1" xfId="0" applyFont="1" applyFill="1" applyBorder="1">
      <alignment vertical="center"/>
    </xf>
    <xf numFmtId="0" fontId="7" fillId="7" borderId="3" xfId="0" applyFont="1" applyFill="1" applyBorder="1" applyAlignment="1">
      <alignment vertical="center"/>
    </xf>
    <xf numFmtId="0" fontId="7" fillId="0" borderId="1" xfId="0" applyFont="1" applyFill="1" applyBorder="1" applyAlignment="1">
      <alignment horizontal="center" vertical="center"/>
    </xf>
    <xf numFmtId="0" fontId="7" fillId="0" borderId="0" xfId="0" applyFont="1" applyBorder="1">
      <alignment vertical="center"/>
    </xf>
    <xf numFmtId="0" fontId="2" fillId="0" borderId="0" xfId="0" applyFont="1" applyFill="1" applyAlignment="1">
      <alignment horizontal="center" vertical="center"/>
    </xf>
    <xf numFmtId="2" fontId="7" fillId="0" borderId="0" xfId="0" applyNumberFormat="1" applyFont="1" applyFill="1" applyBorder="1" applyAlignment="1">
      <alignment horizontal="center" vertical="center"/>
    </xf>
    <xf numFmtId="0" fontId="7" fillId="0" borderId="0" xfId="0" applyFont="1" applyFill="1" applyBorder="1" applyAlignment="1">
      <alignment horizontal="center" vertical="center"/>
    </xf>
    <xf numFmtId="0" fontId="14" fillId="5" borderId="5" xfId="0" applyFont="1" applyFill="1" applyBorder="1" applyAlignment="1">
      <alignment horizontal="center" vertical="center" wrapText="1"/>
    </xf>
    <xf numFmtId="0" fontId="7" fillId="3" borderId="5" xfId="0" quotePrefix="1" applyFont="1" applyFill="1" applyBorder="1" applyAlignment="1">
      <alignment horizontal="center" vertical="center"/>
    </xf>
    <xf numFmtId="0" fontId="9" fillId="3" borderId="5" xfId="0" applyFont="1" applyFill="1" applyBorder="1" applyAlignment="1">
      <alignment vertical="center" wrapText="1"/>
    </xf>
    <xf numFmtId="0" fontId="7" fillId="3" borderId="5" xfId="0" applyFont="1" applyFill="1" applyBorder="1" applyAlignment="1">
      <alignment vertical="center" wrapText="1"/>
    </xf>
    <xf numFmtId="176" fontId="13" fillId="3" borderId="5" xfId="1" applyNumberFormat="1" applyFont="1" applyFill="1" applyBorder="1" applyAlignment="1" applyProtection="1">
      <alignment horizontal="center" vertical="center"/>
      <protection locked="0"/>
    </xf>
    <xf numFmtId="0" fontId="7" fillId="3" borderId="5" xfId="0" applyFont="1" applyFill="1" applyBorder="1" applyAlignment="1">
      <alignment vertical="center"/>
    </xf>
    <xf numFmtId="0" fontId="7" fillId="0" borderId="5" xfId="0" applyFont="1" applyFill="1" applyBorder="1" applyAlignment="1" applyProtection="1">
      <alignment vertical="center" wrapText="1"/>
      <protection locked="0"/>
    </xf>
    <xf numFmtId="0" fontId="7" fillId="0" borderId="5" xfId="0" quotePrefix="1" applyFont="1" applyFill="1" applyBorder="1" applyAlignment="1" applyProtection="1">
      <alignment vertical="center" wrapText="1"/>
      <protection locked="0"/>
    </xf>
    <xf numFmtId="0" fontId="9" fillId="3" borderId="1" xfId="0" applyFont="1" applyFill="1" applyBorder="1" applyAlignment="1">
      <alignment vertical="center"/>
    </xf>
    <xf numFmtId="177" fontId="7" fillId="0" borderId="1" xfId="1" applyNumberFormat="1" applyFont="1" applyFill="1" applyBorder="1" applyAlignment="1" applyProtection="1">
      <alignment horizontal="right" vertical="center"/>
      <protection locked="0"/>
    </xf>
    <xf numFmtId="183" fontId="13" fillId="3" borderId="1" xfId="1" applyNumberFormat="1" applyFont="1" applyFill="1" applyBorder="1" applyAlignment="1" applyProtection="1">
      <alignment horizontal="center" vertical="center"/>
      <protection locked="0"/>
    </xf>
    <xf numFmtId="0" fontId="7" fillId="3" borderId="1" xfId="0" quotePrefix="1" applyFont="1" applyFill="1" applyBorder="1" applyAlignment="1">
      <alignment vertical="center" wrapText="1"/>
    </xf>
    <xf numFmtId="176" fontId="13" fillId="3" borderId="1" xfId="1" applyNumberFormat="1" applyFont="1" applyFill="1" applyBorder="1" applyAlignment="1" applyProtection="1">
      <alignment horizontal="center" vertical="center"/>
      <protection locked="0"/>
    </xf>
    <xf numFmtId="0" fontId="14" fillId="5" borderId="1" xfId="0" applyFont="1" applyFill="1" applyBorder="1" applyAlignment="1">
      <alignment vertical="top" wrapText="1"/>
    </xf>
    <xf numFmtId="0" fontId="9" fillId="3" borderId="1" xfId="0" applyFont="1" applyFill="1" applyBorder="1" applyAlignment="1">
      <alignment horizontal="center" vertical="center"/>
    </xf>
    <xf numFmtId="0" fontId="7" fillId="3" borderId="1" xfId="0" applyFont="1" applyFill="1" applyBorder="1" applyAlignment="1">
      <alignment horizontal="left" vertical="center" wrapText="1"/>
    </xf>
    <xf numFmtId="0" fontId="7" fillId="3" borderId="1" xfId="0" applyFont="1" applyFill="1" applyBorder="1" applyAlignment="1">
      <alignment vertical="center"/>
    </xf>
    <xf numFmtId="0" fontId="7" fillId="0" borderId="1" xfId="0" applyFont="1" applyBorder="1" applyProtection="1">
      <alignment vertical="center"/>
      <protection locked="0"/>
    </xf>
    <xf numFmtId="181" fontId="7" fillId="0" borderId="1" xfId="1" applyNumberFormat="1" applyFont="1" applyBorder="1" applyProtection="1">
      <alignment vertical="center"/>
      <protection locked="0"/>
    </xf>
    <xf numFmtId="177" fontId="17" fillId="4" borderId="1" xfId="1" applyNumberFormat="1" applyFont="1" applyFill="1" applyBorder="1">
      <alignment vertical="center"/>
    </xf>
    <xf numFmtId="180" fontId="7" fillId="3" borderId="1" xfId="0" applyNumberFormat="1" applyFont="1" applyFill="1" applyBorder="1" applyAlignment="1">
      <alignment horizontal="right" vertical="center"/>
    </xf>
    <xf numFmtId="180" fontId="7" fillId="3" borderId="1" xfId="0" applyNumberFormat="1" applyFont="1" applyFill="1" applyBorder="1">
      <alignment vertical="center"/>
    </xf>
    <xf numFmtId="0" fontId="12" fillId="0" borderId="1" xfId="0" applyFont="1" applyBorder="1" applyAlignment="1">
      <alignment horizontal="right" vertical="center"/>
    </xf>
    <xf numFmtId="0" fontId="7" fillId="0" borderId="1" xfId="0" applyFont="1" applyBorder="1" applyAlignment="1">
      <alignment horizontal="right" vertical="center"/>
    </xf>
    <xf numFmtId="180" fontId="7" fillId="0" borderId="1" xfId="0" applyNumberFormat="1" applyFont="1" applyFill="1" applyBorder="1">
      <alignment vertical="center"/>
    </xf>
    <xf numFmtId="0" fontId="7" fillId="8" borderId="1" xfId="0" applyFont="1" applyFill="1" applyBorder="1">
      <alignment vertical="center"/>
    </xf>
    <xf numFmtId="0" fontId="7" fillId="8" borderId="1" xfId="0" applyFont="1" applyFill="1" applyBorder="1" applyAlignment="1">
      <alignment horizontal="center" vertical="center"/>
    </xf>
    <xf numFmtId="2" fontId="7" fillId="8" borderId="1" xfId="0" applyNumberFormat="1" applyFont="1" applyFill="1" applyBorder="1" applyAlignment="1">
      <alignment horizontal="center" vertical="center"/>
    </xf>
    <xf numFmtId="0" fontId="17" fillId="8" borderId="1" xfId="0" applyFont="1" applyFill="1" applyBorder="1">
      <alignment vertical="center"/>
    </xf>
    <xf numFmtId="182" fontId="7" fillId="8" borderId="1" xfId="0" applyNumberFormat="1" applyFont="1" applyFill="1" applyBorder="1" applyAlignment="1">
      <alignment horizontal="center" vertical="center"/>
    </xf>
    <xf numFmtId="0" fontId="22" fillId="3" borderId="1" xfId="0" applyFont="1" applyFill="1" applyBorder="1" applyAlignment="1">
      <alignment horizontal="center" vertical="center"/>
    </xf>
    <xf numFmtId="0" fontId="22" fillId="3" borderId="1" xfId="0" applyFont="1" applyFill="1" applyBorder="1" applyAlignment="1">
      <alignment vertical="center"/>
    </xf>
    <xf numFmtId="0" fontId="12" fillId="0" borderId="0" xfId="0" applyFont="1">
      <alignment vertical="center"/>
    </xf>
    <xf numFmtId="0" fontId="7" fillId="3" borderId="6" xfId="0" applyFont="1" applyFill="1" applyBorder="1">
      <alignment vertical="center"/>
    </xf>
    <xf numFmtId="0" fontId="7" fillId="0" borderId="1" xfId="0" applyFont="1" applyFill="1" applyBorder="1">
      <alignment vertical="center"/>
    </xf>
    <xf numFmtId="0" fontId="2" fillId="0" borderId="9" xfId="0" applyFont="1" applyBorder="1" applyAlignment="1">
      <alignment horizontal="center" vertical="center"/>
    </xf>
    <xf numFmtId="0" fontId="7" fillId="0" borderId="6" xfId="0" applyFont="1" applyBorder="1" applyAlignment="1">
      <alignment horizontal="center" vertical="center"/>
    </xf>
    <xf numFmtId="0" fontId="14" fillId="5" borderId="4" xfId="0" applyFont="1" applyFill="1" applyBorder="1">
      <alignment vertical="center"/>
    </xf>
    <xf numFmtId="0" fontId="7" fillId="0" borderId="9" xfId="0" applyFont="1" applyBorder="1" applyAlignment="1">
      <alignment horizontal="center" vertical="center"/>
    </xf>
    <xf numFmtId="0" fontId="1" fillId="0" borderId="0" xfId="3" applyFont="1">
      <alignment vertical="center"/>
    </xf>
    <xf numFmtId="0" fontId="7" fillId="0" borderId="11" xfId="3" applyFont="1" applyFill="1" applyBorder="1" applyAlignment="1" applyProtection="1">
      <alignment vertical="center" wrapText="1"/>
      <protection locked="0"/>
    </xf>
    <xf numFmtId="0" fontId="7" fillId="0" borderId="0" xfId="3" applyFont="1" applyAlignment="1">
      <alignment horizontal="right" vertical="center"/>
    </xf>
    <xf numFmtId="0" fontId="14" fillId="5" borderId="11" xfId="3" applyFont="1" applyFill="1" applyBorder="1" applyAlignment="1">
      <alignment horizontal="center" vertical="center" wrapText="1"/>
    </xf>
    <xf numFmtId="177" fontId="7" fillId="3" borderId="1" xfId="1" applyNumberFormat="1" applyFont="1" applyFill="1" applyBorder="1" applyAlignment="1" applyProtection="1">
      <alignment horizontal="right" vertical="center"/>
    </xf>
    <xf numFmtId="0" fontId="7" fillId="9" borderId="5" xfId="0" quotePrefix="1" applyFont="1" applyFill="1" applyBorder="1" applyAlignment="1" applyProtection="1">
      <alignment horizontal="center" vertical="center" wrapText="1"/>
      <protection locked="0"/>
    </xf>
    <xf numFmtId="0" fontId="14" fillId="5" borderId="3" xfId="0" applyFont="1" applyFill="1" applyBorder="1" applyAlignment="1">
      <alignment horizontal="center" vertical="center"/>
    </xf>
    <xf numFmtId="0" fontId="7" fillId="3" borderId="1" xfId="0" applyFont="1" applyFill="1" applyBorder="1" applyAlignment="1">
      <alignment vertical="center" wrapText="1"/>
    </xf>
    <xf numFmtId="0" fontId="14" fillId="5" borderId="1" xfId="0" applyFont="1" applyFill="1" applyBorder="1" applyAlignment="1">
      <alignment horizontal="center" vertical="center" wrapText="1"/>
    </xf>
    <xf numFmtId="0" fontId="16" fillId="5" borderId="1" xfId="0" applyFont="1" applyFill="1" applyBorder="1" applyAlignment="1">
      <alignment vertical="center" wrapText="1"/>
    </xf>
    <xf numFmtId="0" fontId="21" fillId="6" borderId="0" xfId="0" applyFont="1" applyFill="1" applyAlignment="1">
      <alignment vertical="center"/>
    </xf>
    <xf numFmtId="0" fontId="14" fillId="5" borderId="1" xfId="0" applyFont="1" applyFill="1" applyBorder="1" applyAlignment="1" applyProtection="1">
      <alignment horizontal="center" vertical="center" wrapText="1"/>
    </xf>
    <xf numFmtId="0" fontId="7" fillId="3" borderId="1" xfId="0" applyFont="1" applyFill="1" applyBorder="1" applyAlignment="1" applyProtection="1">
      <alignment vertical="center" wrapText="1"/>
    </xf>
    <xf numFmtId="183" fontId="13" fillId="3" borderId="1" xfId="1" applyNumberFormat="1" applyFont="1" applyFill="1" applyBorder="1" applyAlignment="1" applyProtection="1">
      <alignment horizontal="center" vertical="center"/>
    </xf>
    <xf numFmtId="0" fontId="7" fillId="3" borderId="1" xfId="0" quotePrefix="1" applyFont="1" applyFill="1" applyBorder="1" applyAlignment="1" applyProtection="1">
      <alignment vertical="center" wrapText="1"/>
    </xf>
    <xf numFmtId="176" fontId="13" fillId="3" borderId="1" xfId="1" applyNumberFormat="1" applyFont="1" applyFill="1" applyBorder="1" applyAlignment="1" applyProtection="1">
      <alignment horizontal="center" vertical="center"/>
    </xf>
    <xf numFmtId="0" fontId="9" fillId="3" borderId="1" xfId="0" applyFont="1" applyFill="1" applyBorder="1" applyAlignment="1">
      <alignment vertical="center" wrapText="1"/>
    </xf>
    <xf numFmtId="0" fontId="7" fillId="0" borderId="1" xfId="0" applyFont="1" applyBorder="1" applyAlignment="1" applyProtection="1">
      <alignment horizontal="left" vertical="center" wrapText="1"/>
      <protection locked="0"/>
    </xf>
    <xf numFmtId="0" fontId="7" fillId="3" borderId="1" xfId="0" applyFont="1" applyFill="1" applyBorder="1" applyAlignment="1">
      <alignment vertical="center" wrapText="1"/>
    </xf>
    <xf numFmtId="0" fontId="17" fillId="0" borderId="1" xfId="0" applyFont="1" applyBorder="1" applyAlignment="1" applyProtection="1">
      <alignment horizontal="left" vertical="top" wrapText="1"/>
      <protection locked="0"/>
    </xf>
    <xf numFmtId="0" fontId="2" fillId="0" borderId="1" xfId="0" applyFont="1" applyBorder="1" applyAlignment="1" applyProtection="1">
      <alignment horizontal="center" vertical="center" wrapText="1"/>
      <protection locked="0"/>
    </xf>
    <xf numFmtId="0" fontId="14" fillId="5" borderId="1" xfId="0" applyFont="1" applyFill="1" applyBorder="1" applyAlignment="1">
      <alignment horizontal="center" vertical="center" wrapText="1"/>
    </xf>
    <xf numFmtId="0" fontId="7" fillId="0" borderId="1" xfId="0" applyFont="1" applyFill="1" applyBorder="1" applyAlignment="1">
      <alignment vertical="center" wrapText="1"/>
    </xf>
    <xf numFmtId="0" fontId="14" fillId="5" borderId="3" xfId="0" applyFont="1" applyFill="1" applyBorder="1" applyAlignment="1">
      <alignment horizontal="center" vertical="center"/>
    </xf>
    <xf numFmtId="176" fontId="7" fillId="0" borderId="7" xfId="1" applyNumberFormat="1" applyFont="1" applyFill="1" applyBorder="1" applyAlignment="1">
      <alignment horizontal="right" vertical="center"/>
    </xf>
    <xf numFmtId="176" fontId="7" fillId="0" borderId="8" xfId="1" applyNumberFormat="1" applyFont="1" applyFill="1" applyBorder="1" applyAlignment="1">
      <alignment horizontal="right" vertical="center"/>
    </xf>
    <xf numFmtId="0" fontId="14" fillId="5" borderId="1" xfId="0" applyFont="1" applyFill="1" applyBorder="1" applyAlignment="1">
      <alignment horizontal="center" vertical="top" wrapText="1"/>
    </xf>
    <xf numFmtId="0" fontId="16" fillId="5" borderId="1" xfId="0" applyFont="1" applyFill="1" applyBorder="1" applyAlignment="1">
      <alignment vertical="center" wrapText="1"/>
    </xf>
    <xf numFmtId="0" fontId="21" fillId="6" borderId="0" xfId="0" applyFont="1" applyFill="1" applyAlignment="1">
      <alignment vertical="center"/>
    </xf>
    <xf numFmtId="0" fontId="21" fillId="6" borderId="0" xfId="3" applyFont="1" applyFill="1" applyAlignment="1">
      <alignment horizontal="left" vertical="center"/>
    </xf>
    <xf numFmtId="0" fontId="14" fillId="5" borderId="1" xfId="0" applyFont="1" applyFill="1" applyBorder="1" applyAlignment="1" applyProtection="1">
      <alignment horizontal="center" vertical="center" wrapText="1"/>
    </xf>
    <xf numFmtId="0" fontId="7" fillId="3" borderId="1" xfId="0" applyFont="1" applyFill="1" applyBorder="1" applyAlignment="1" applyProtection="1">
      <alignment vertical="center" wrapText="1"/>
    </xf>
    <xf numFmtId="0" fontId="17" fillId="3" borderId="1" xfId="0" applyFont="1" applyFill="1" applyBorder="1" applyAlignment="1" applyProtection="1">
      <alignment horizontal="left" vertical="top" wrapText="1"/>
    </xf>
    <xf numFmtId="0" fontId="2" fillId="3" borderId="1" xfId="0" applyFont="1" applyFill="1" applyBorder="1" applyAlignment="1" applyProtection="1">
      <alignment horizontal="center" vertical="center" wrapText="1"/>
    </xf>
    <xf numFmtId="0" fontId="7" fillId="3" borderId="1" xfId="0" applyFont="1" applyFill="1" applyBorder="1" applyAlignment="1" applyProtection="1">
      <alignment horizontal="left" vertical="center" wrapText="1"/>
    </xf>
    <xf numFmtId="0" fontId="9" fillId="3" borderId="1" xfId="0" applyFont="1" applyFill="1" applyBorder="1" applyAlignment="1" applyProtection="1">
      <alignment horizontal="center" vertical="center"/>
    </xf>
    <xf numFmtId="0" fontId="14" fillId="5" borderId="3" xfId="0" applyFont="1" applyFill="1" applyBorder="1" applyAlignment="1">
      <alignment horizontal="center" vertical="center" shrinkToFit="1"/>
    </xf>
    <xf numFmtId="0" fontId="9" fillId="3" borderId="1" xfId="0" applyFont="1" applyFill="1" applyBorder="1" applyAlignment="1" applyProtection="1">
      <alignment vertical="center" wrapText="1"/>
    </xf>
    <xf numFmtId="0" fontId="22" fillId="3" borderId="1" xfId="0" applyFont="1" applyFill="1" applyBorder="1" applyAlignment="1" applyProtection="1">
      <alignment horizontal="center" vertical="center"/>
    </xf>
    <xf numFmtId="0" fontId="7" fillId="0" borderId="9" xfId="0" applyFont="1" applyFill="1" applyBorder="1" applyAlignment="1">
      <alignment horizontal="left" vertical="center"/>
    </xf>
    <xf numFmtId="0" fontId="7" fillId="0" borderId="6" xfId="0" applyFont="1" applyFill="1" applyBorder="1" applyAlignment="1">
      <alignment horizontal="left" vertical="center"/>
    </xf>
    <xf numFmtId="0" fontId="14" fillId="5" borderId="12" xfId="0" applyFont="1" applyFill="1" applyBorder="1" applyAlignment="1">
      <alignment horizontal="center" vertical="center" shrinkToFit="1"/>
    </xf>
    <xf numFmtId="0" fontId="14" fillId="5" borderId="13" xfId="0" applyFont="1" applyFill="1" applyBorder="1" applyAlignment="1">
      <alignment horizontal="center" vertical="center" shrinkToFit="1"/>
    </xf>
    <xf numFmtId="0" fontId="7" fillId="9" borderId="12" xfId="0" quotePrefix="1" applyFont="1" applyFill="1" applyBorder="1" applyAlignment="1" applyProtection="1">
      <alignment horizontal="center" vertical="center" shrinkToFit="1"/>
      <protection locked="0"/>
    </xf>
    <xf numFmtId="0" fontId="7" fillId="9" borderId="14" xfId="0" quotePrefix="1" applyFont="1" applyFill="1" applyBorder="1" applyAlignment="1" applyProtection="1">
      <alignment horizontal="center" vertical="center" shrinkToFit="1"/>
      <protection locked="0"/>
    </xf>
    <xf numFmtId="186" fontId="7" fillId="0" borderId="1" xfId="0" applyNumberFormat="1" applyFont="1" applyFill="1" applyBorder="1" applyProtection="1">
      <alignment vertical="center"/>
      <protection locked="0"/>
    </xf>
    <xf numFmtId="187" fontId="7" fillId="0" borderId="1" xfId="0" applyNumberFormat="1" applyFont="1" applyFill="1" applyBorder="1" applyProtection="1">
      <alignment vertical="center"/>
      <protection locked="0"/>
    </xf>
    <xf numFmtId="186" fontId="7" fillId="3" borderId="1" xfId="0" applyNumberFormat="1" applyFont="1" applyFill="1" applyBorder="1" applyProtection="1">
      <alignment vertical="center"/>
    </xf>
    <xf numFmtId="187" fontId="7" fillId="3" borderId="1" xfId="0" applyNumberFormat="1" applyFont="1" applyFill="1" applyBorder="1" applyProtection="1">
      <alignment vertical="center"/>
    </xf>
    <xf numFmtId="180" fontId="7" fillId="0" borderId="10" xfId="0" applyNumberFormat="1" applyFont="1" applyBorder="1">
      <alignment vertical="center"/>
    </xf>
    <xf numFmtId="180" fontId="7" fillId="0" borderId="2" xfId="0" applyNumberFormat="1" applyFont="1" applyFill="1" applyBorder="1">
      <alignment vertical="center"/>
    </xf>
    <xf numFmtId="180" fontId="7" fillId="0" borderId="10" xfId="0" applyNumberFormat="1" applyFont="1" applyBorder="1" applyAlignment="1">
      <alignment horizontal="right" vertical="center"/>
    </xf>
    <xf numFmtId="180" fontId="7" fillId="0" borderId="2" xfId="0" applyNumberFormat="1" applyFont="1" applyFill="1" applyBorder="1" applyAlignment="1">
      <alignment horizontal="right" vertical="center"/>
    </xf>
  </cellXfs>
  <cellStyles count="6">
    <cellStyle name="40% - アクセント 6 2" xfId="2"/>
    <cellStyle name="Comma [0]" xfId="4"/>
    <cellStyle name="桁区切り" xfId="1" builtinId="6"/>
    <cellStyle name="標準" xfId="0" builtinId="0"/>
    <cellStyle name="標準 2" xfId="5"/>
    <cellStyle name="標準 3" xf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DA5BE"/>
      <rgbColor rgb="00B9CCC4"/>
      <rgbColor rgb="00E8CD7F"/>
      <rgbColor rgb="00B995AA"/>
      <rgbColor rgb="00B1B3D9"/>
      <rgbColor rgb="00E5AC8C"/>
      <rgbColor rgb="0054789E"/>
      <rgbColor rgb="0096B3A7"/>
      <rgbColor rgb="00DDB440"/>
      <rgbColor rgb="00976080"/>
      <rgbColor rgb="008A8DC7"/>
      <rgbColor rgb="00D88353"/>
      <rgbColor rgb="001B4B7D"/>
      <rgbColor rgb="00739A89"/>
      <rgbColor rgb="00D29B00"/>
      <rgbColor rgb="00742B56"/>
      <rgbColor rgb="006367B4"/>
      <rgbColor rgb="00CB5A19"/>
      <rgbColor rgb="00C6D2DE"/>
      <rgbColor rgb="00DCE6E1"/>
      <rgbColor rgb="00F4E6BF"/>
      <rgbColor rgb="00DCCAD5"/>
      <rgbColor rgb="00D8D9EC"/>
      <rgbColor rgb="00F2D6C5"/>
      <rgbColor rgb="00002D55"/>
      <rgbColor rgb="00007A33"/>
      <rgbColor rgb="00F2A900"/>
      <rgbColor rgb="00A50034"/>
      <rgbColor rgb="00500778"/>
      <rgbColor rgb="00A1561C"/>
      <rgbColor rgb="00D6D6D6"/>
      <rgbColor rgb="00ACACAC"/>
      <rgbColor rgb="00838383"/>
      <rgbColor rgb="005A5A5A"/>
      <rgbColor rgb="00000000"/>
      <rgbColor rgb="00E60000"/>
      <rgbColor rgb="00FFFF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28"/>
  <sheetViews>
    <sheetView showGridLines="0" tabSelected="1" view="pageBreakPreview" zoomScale="60" zoomScaleNormal="80" workbookViewId="0"/>
  </sheetViews>
  <sheetFormatPr defaultColWidth="9" defaultRowHeight="14.25" x14ac:dyDescent="0.15"/>
  <cols>
    <col min="1" max="1" width="3.625" style="1" customWidth="1"/>
    <col min="2" max="2" width="15.625" style="1" customWidth="1"/>
    <col min="3" max="3" width="16.875" style="1" customWidth="1"/>
    <col min="4" max="4" width="32.25" style="1" customWidth="1"/>
    <col min="5" max="5" width="14.125" style="1" customWidth="1"/>
    <col min="6" max="6" width="13.125" style="1" customWidth="1"/>
    <col min="7" max="7" width="15.5" style="1" customWidth="1"/>
    <col min="8" max="8" width="21.375" style="1" customWidth="1"/>
    <col min="9" max="9" width="63.5" style="1" customWidth="1"/>
    <col min="10" max="10" width="15.75" style="1" customWidth="1"/>
    <col min="11" max="11" width="14.625" style="1" customWidth="1"/>
    <col min="12" max="16384" width="9" style="1"/>
  </cols>
  <sheetData>
    <row r="1" spans="1:11" ht="18" customHeight="1" x14ac:dyDescent="0.15">
      <c r="K1" s="25" t="s">
        <v>77</v>
      </c>
    </row>
    <row r="2" spans="1:11" ht="18" customHeight="1" x14ac:dyDescent="0.15">
      <c r="K2" s="25" t="s">
        <v>78</v>
      </c>
    </row>
    <row r="3" spans="1:11" ht="27.95" customHeight="1" x14ac:dyDescent="0.15">
      <c r="A3" s="96" t="s">
        <v>100</v>
      </c>
      <c r="B3" s="15"/>
      <c r="C3" s="15"/>
      <c r="D3" s="15"/>
      <c r="E3" s="15"/>
      <c r="F3" s="15"/>
      <c r="G3" s="15"/>
      <c r="H3" s="15"/>
      <c r="I3" s="15"/>
      <c r="J3" s="15"/>
      <c r="K3" s="16"/>
    </row>
    <row r="5" spans="1:11" s="26" customFormat="1" ht="18.95" customHeight="1" x14ac:dyDescent="0.15">
      <c r="A5" s="27" t="s">
        <v>104</v>
      </c>
      <c r="B5" s="27"/>
    </row>
    <row r="6" spans="1:11" ht="18.95" customHeight="1" x14ac:dyDescent="0.15">
      <c r="A6" s="2"/>
      <c r="B6" s="47" t="s">
        <v>52</v>
      </c>
      <c r="C6" s="47" t="s">
        <v>53</v>
      </c>
      <c r="D6" s="47" t="s">
        <v>54</v>
      </c>
      <c r="E6" s="47" t="s">
        <v>55</v>
      </c>
      <c r="F6" s="47" t="s">
        <v>56</v>
      </c>
      <c r="G6" s="47" t="s">
        <v>57</v>
      </c>
      <c r="H6" s="47" t="s">
        <v>58</v>
      </c>
      <c r="I6" s="47" t="s">
        <v>59</v>
      </c>
      <c r="J6" s="47" t="s">
        <v>60</v>
      </c>
      <c r="K6" s="47" t="s">
        <v>61</v>
      </c>
    </row>
    <row r="7" spans="1:11" s="3" customFormat="1" ht="39" customHeight="1" x14ac:dyDescent="0.15">
      <c r="B7" s="47" t="s">
        <v>62</v>
      </c>
      <c r="C7" s="47" t="s">
        <v>63</v>
      </c>
      <c r="D7" s="47" t="s">
        <v>64</v>
      </c>
      <c r="E7" s="47" t="s">
        <v>65</v>
      </c>
      <c r="F7" s="47" t="s">
        <v>66</v>
      </c>
      <c r="G7" s="47" t="s">
        <v>67</v>
      </c>
      <c r="H7" s="47" t="s">
        <v>68</v>
      </c>
      <c r="I7" s="47" t="s">
        <v>69</v>
      </c>
      <c r="J7" s="47" t="s">
        <v>70</v>
      </c>
      <c r="K7" s="47" t="s">
        <v>71</v>
      </c>
    </row>
    <row r="8" spans="1:11" ht="139.9" customHeight="1" x14ac:dyDescent="0.15">
      <c r="B8" s="48" t="s">
        <v>0</v>
      </c>
      <c r="C8" s="49" t="s">
        <v>38</v>
      </c>
      <c r="D8" s="50" t="s">
        <v>81</v>
      </c>
      <c r="E8" s="51" t="s">
        <v>29</v>
      </c>
      <c r="F8" s="52" t="s">
        <v>1</v>
      </c>
      <c r="G8" s="53" t="s">
        <v>19</v>
      </c>
      <c r="H8" s="53" t="s">
        <v>20</v>
      </c>
      <c r="I8" s="54" t="s">
        <v>82</v>
      </c>
      <c r="J8" s="53" t="s">
        <v>21</v>
      </c>
      <c r="K8" s="53" t="s">
        <v>79</v>
      </c>
    </row>
    <row r="9" spans="1:11" ht="8.25" customHeight="1" x14ac:dyDescent="0.15">
      <c r="A9" s="13"/>
    </row>
    <row r="10" spans="1:11" ht="20.100000000000001" customHeight="1" x14ac:dyDescent="0.15">
      <c r="A10" s="27" t="s">
        <v>83</v>
      </c>
    </row>
    <row r="11" spans="1:11" ht="20.100000000000001" customHeight="1" x14ac:dyDescent="0.15">
      <c r="A11" s="13"/>
      <c r="B11" s="94" t="s">
        <v>52</v>
      </c>
      <c r="C11" s="107" t="s">
        <v>53</v>
      </c>
      <c r="D11" s="107"/>
      <c r="E11" s="94" t="s">
        <v>54</v>
      </c>
      <c r="F11" s="94" t="s">
        <v>55</v>
      </c>
      <c r="G11" s="107" t="s">
        <v>56</v>
      </c>
      <c r="H11" s="107"/>
      <c r="I11" s="107"/>
      <c r="J11" s="107" t="s">
        <v>57</v>
      </c>
      <c r="K11" s="107"/>
    </row>
    <row r="12" spans="1:11" ht="39" customHeight="1" x14ac:dyDescent="0.15">
      <c r="A12" s="13"/>
      <c r="B12" s="94" t="s">
        <v>63</v>
      </c>
      <c r="C12" s="107" t="s">
        <v>64</v>
      </c>
      <c r="D12" s="107"/>
      <c r="E12" s="94" t="s">
        <v>65</v>
      </c>
      <c r="F12" s="94" t="s">
        <v>66</v>
      </c>
      <c r="G12" s="107" t="s">
        <v>68</v>
      </c>
      <c r="H12" s="107"/>
      <c r="I12" s="107"/>
      <c r="J12" s="107" t="s">
        <v>71</v>
      </c>
      <c r="K12" s="107"/>
    </row>
    <row r="13" spans="1:11" ht="409.6" customHeight="1" x14ac:dyDescent="0.15">
      <c r="A13" s="13"/>
      <c r="B13" s="55" t="s">
        <v>39</v>
      </c>
      <c r="C13" s="104" t="s">
        <v>43</v>
      </c>
      <c r="D13" s="104"/>
      <c r="E13" s="56">
        <v>0</v>
      </c>
      <c r="F13" s="93" t="s">
        <v>3</v>
      </c>
      <c r="G13" s="105" t="s">
        <v>84</v>
      </c>
      <c r="H13" s="105"/>
      <c r="I13" s="105"/>
      <c r="J13" s="106"/>
      <c r="K13" s="106"/>
    </row>
    <row r="14" spans="1:11" ht="157.15" customHeight="1" x14ac:dyDescent="0.15">
      <c r="A14" s="13"/>
      <c r="B14" s="78" t="s">
        <v>76</v>
      </c>
      <c r="C14" s="104" t="s">
        <v>85</v>
      </c>
      <c r="D14" s="104"/>
      <c r="E14" s="57" t="s">
        <v>4</v>
      </c>
      <c r="F14" s="93" t="s">
        <v>72</v>
      </c>
      <c r="G14" s="103" t="s">
        <v>86</v>
      </c>
      <c r="H14" s="103"/>
      <c r="I14" s="103"/>
      <c r="J14" s="103" t="s">
        <v>80</v>
      </c>
      <c r="K14" s="103"/>
    </row>
    <row r="15" spans="1:11" ht="49.9" customHeight="1" x14ac:dyDescent="0.15">
      <c r="A15" s="13"/>
      <c r="B15" s="55" t="s">
        <v>49</v>
      </c>
      <c r="C15" s="104" t="s">
        <v>87</v>
      </c>
      <c r="D15" s="104"/>
      <c r="E15" s="57" t="s">
        <v>50</v>
      </c>
      <c r="F15" s="58" t="s">
        <v>45</v>
      </c>
      <c r="G15" s="103" t="s">
        <v>73</v>
      </c>
      <c r="H15" s="103"/>
      <c r="I15" s="103"/>
      <c r="J15" s="103" t="s">
        <v>80</v>
      </c>
      <c r="K15" s="103"/>
    </row>
    <row r="16" spans="1:11" ht="84" customHeight="1" x14ac:dyDescent="0.15">
      <c r="A16" s="13"/>
      <c r="B16" s="55" t="s">
        <v>74</v>
      </c>
      <c r="C16" s="104" t="s">
        <v>75</v>
      </c>
      <c r="D16" s="104"/>
      <c r="E16" s="57" t="s">
        <v>4</v>
      </c>
      <c r="F16" s="57" t="s">
        <v>4</v>
      </c>
      <c r="G16" s="103" t="s">
        <v>88</v>
      </c>
      <c r="H16" s="103"/>
      <c r="I16" s="103"/>
      <c r="J16" s="103" t="s">
        <v>80</v>
      </c>
      <c r="K16" s="103"/>
    </row>
    <row r="17" spans="1:11" ht="54.95" customHeight="1" x14ac:dyDescent="0.15">
      <c r="A17" s="13"/>
      <c r="B17" s="55" t="s">
        <v>40</v>
      </c>
      <c r="C17" s="102" t="s">
        <v>37</v>
      </c>
      <c r="D17" s="102"/>
      <c r="E17" s="59" t="s">
        <v>4</v>
      </c>
      <c r="F17" s="58" t="s">
        <v>4</v>
      </c>
      <c r="G17" s="103" t="s">
        <v>89</v>
      </c>
      <c r="H17" s="103"/>
      <c r="I17" s="103"/>
      <c r="J17" s="103" t="s">
        <v>80</v>
      </c>
      <c r="K17" s="103"/>
    </row>
    <row r="18" spans="1:11" ht="49.9" customHeight="1" x14ac:dyDescent="0.15">
      <c r="A18" s="13"/>
      <c r="B18" s="55" t="s">
        <v>44</v>
      </c>
      <c r="C18" s="104" t="s">
        <v>47</v>
      </c>
      <c r="D18" s="104"/>
      <c r="E18" s="59" t="s">
        <v>4</v>
      </c>
      <c r="F18" s="58" t="s">
        <v>45</v>
      </c>
      <c r="G18" s="103" t="s">
        <v>41</v>
      </c>
      <c r="H18" s="103"/>
      <c r="I18" s="103"/>
      <c r="J18" s="103" t="s">
        <v>80</v>
      </c>
      <c r="K18" s="103"/>
    </row>
    <row r="19" spans="1:11" ht="49.9" customHeight="1" x14ac:dyDescent="0.15">
      <c r="A19" s="13"/>
      <c r="B19" s="55" t="s">
        <v>46</v>
      </c>
      <c r="C19" s="104" t="s">
        <v>48</v>
      </c>
      <c r="D19" s="104"/>
      <c r="E19" s="59" t="s">
        <v>29</v>
      </c>
      <c r="F19" s="58" t="s">
        <v>45</v>
      </c>
      <c r="G19" s="103" t="s">
        <v>41</v>
      </c>
      <c r="H19" s="103"/>
      <c r="I19" s="103"/>
      <c r="J19" s="103" t="s">
        <v>80</v>
      </c>
      <c r="K19" s="103"/>
    </row>
    <row r="20" spans="1:11" ht="6.75" customHeight="1" x14ac:dyDescent="0.15">
      <c r="A20" s="13"/>
    </row>
    <row r="21" spans="1:11" ht="18.95" customHeight="1" x14ac:dyDescent="0.15">
      <c r="A21" s="79" t="s">
        <v>90</v>
      </c>
      <c r="B21" s="4"/>
    </row>
    <row r="22" spans="1:11" ht="17.25" thickBot="1" x14ac:dyDescent="0.2">
      <c r="B22" s="109" t="s">
        <v>91</v>
      </c>
      <c r="C22" s="109"/>
      <c r="D22" s="35" t="s">
        <v>2</v>
      </c>
    </row>
    <row r="23" spans="1:11" ht="19.5" thickBot="1" x14ac:dyDescent="0.2">
      <c r="B23" s="110">
        <f>ROUNDDOWN('MPS(calc_process)'!G6,0)</f>
        <v>0</v>
      </c>
      <c r="C23" s="111"/>
      <c r="D23" s="80" t="s">
        <v>15</v>
      </c>
    </row>
    <row r="24" spans="1:11" ht="20.100000000000001" customHeight="1" x14ac:dyDescent="0.15">
      <c r="B24" s="5"/>
      <c r="C24" s="5"/>
      <c r="F24" s="6"/>
      <c r="G24" s="6"/>
    </row>
    <row r="25" spans="1:11" ht="18.95" customHeight="1" x14ac:dyDescent="0.15">
      <c r="A25" s="27" t="s">
        <v>5</v>
      </c>
      <c r="B25" s="26"/>
      <c r="C25" s="26"/>
      <c r="D25" s="26"/>
      <c r="E25" s="26"/>
      <c r="F25" s="26"/>
      <c r="G25" s="26"/>
      <c r="H25" s="26"/>
      <c r="I25" s="26"/>
    </row>
    <row r="26" spans="1:11" ht="18" customHeight="1" x14ac:dyDescent="0.15">
      <c r="A26" s="26"/>
      <c r="B26" s="81" t="s">
        <v>6</v>
      </c>
      <c r="C26" s="108" t="s">
        <v>7</v>
      </c>
      <c r="D26" s="108"/>
      <c r="E26" s="108"/>
      <c r="F26" s="108"/>
      <c r="G26" s="108"/>
      <c r="H26" s="108"/>
      <c r="I26" s="108"/>
      <c r="J26" s="7"/>
    </row>
    <row r="27" spans="1:11" ht="18" customHeight="1" x14ac:dyDescent="0.15">
      <c r="A27" s="26"/>
      <c r="B27" s="81" t="s">
        <v>8</v>
      </c>
      <c r="C27" s="108" t="s">
        <v>17</v>
      </c>
      <c r="D27" s="108"/>
      <c r="E27" s="108"/>
      <c r="F27" s="108"/>
      <c r="G27" s="108"/>
      <c r="H27" s="108"/>
      <c r="I27" s="108"/>
      <c r="J27" s="7"/>
    </row>
    <row r="28" spans="1:11" ht="18" customHeight="1" x14ac:dyDescent="0.15">
      <c r="A28" s="26"/>
      <c r="B28" s="81" t="s">
        <v>9</v>
      </c>
      <c r="C28" s="108" t="s">
        <v>18</v>
      </c>
      <c r="D28" s="108"/>
      <c r="E28" s="108"/>
      <c r="F28" s="108"/>
      <c r="G28" s="108"/>
      <c r="H28" s="108"/>
      <c r="I28" s="108"/>
      <c r="J28" s="7"/>
    </row>
  </sheetData>
  <sheetProtection password="C6A3" sheet="1" objects="1" scenarios="1" formatCells="0" formatRows="0"/>
  <mergeCells count="32">
    <mergeCell ref="G18:I18"/>
    <mergeCell ref="J18:K18"/>
    <mergeCell ref="C27:I27"/>
    <mergeCell ref="C28:I28"/>
    <mergeCell ref="C26:I26"/>
    <mergeCell ref="B22:C22"/>
    <mergeCell ref="B23:C23"/>
    <mergeCell ref="C19:D19"/>
    <mergeCell ref="G19:I19"/>
    <mergeCell ref="J19:K19"/>
    <mergeCell ref="C18:D18"/>
    <mergeCell ref="C11:D11"/>
    <mergeCell ref="G11:I11"/>
    <mergeCell ref="J11:K11"/>
    <mergeCell ref="C12:D12"/>
    <mergeCell ref="G12:I12"/>
    <mergeCell ref="J12:K12"/>
    <mergeCell ref="C17:D17"/>
    <mergeCell ref="G17:I17"/>
    <mergeCell ref="J17:K17"/>
    <mergeCell ref="C13:D13"/>
    <mergeCell ref="G13:I13"/>
    <mergeCell ref="J13:K13"/>
    <mergeCell ref="C14:D14"/>
    <mergeCell ref="G14:I14"/>
    <mergeCell ref="J14:K14"/>
    <mergeCell ref="C16:D16"/>
    <mergeCell ref="G16:I16"/>
    <mergeCell ref="J16:K16"/>
    <mergeCell ref="J15:K15"/>
    <mergeCell ref="C15:D15"/>
    <mergeCell ref="G15:I15"/>
  </mergeCells>
  <phoneticPr fontId="4"/>
  <pageMargins left="0.70866141732283472" right="0.70866141732283472" top="0.74803149606299213" bottom="0.74803149606299213" header="0.31496062992125984" footer="0.31496062992125984"/>
  <pageSetup paperSize="8" scale="5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M27"/>
  <sheetViews>
    <sheetView view="pageBreakPreview" zoomScale="80" zoomScaleNormal="90" zoomScaleSheetLayoutView="80" workbookViewId="0"/>
  </sheetViews>
  <sheetFormatPr defaultColWidth="9" defaultRowHeight="14.25" x14ac:dyDescent="0.15"/>
  <cols>
    <col min="1" max="1" width="12" style="14" customWidth="1"/>
    <col min="2" max="2" width="10" style="14" bestFit="1" customWidth="1"/>
    <col min="3" max="3" width="20.75" style="14" customWidth="1"/>
    <col min="4" max="13" width="13.75" style="14" customWidth="1"/>
    <col min="14" max="16384" width="9" style="14"/>
  </cols>
  <sheetData>
    <row r="1" spans="1:13" s="28" customFormat="1" x14ac:dyDescent="0.15">
      <c r="M1" s="25" t="str">
        <f>'MPS(input)'!K1</f>
        <v>Monitoring Spreadsheet: JCM_VN_AM012_ver01.0</v>
      </c>
    </row>
    <row r="2" spans="1:13" s="28" customFormat="1" x14ac:dyDescent="0.15">
      <c r="M2" s="25" t="str">
        <f>'MPS(input)'!K2</f>
        <v>Reference Number:</v>
      </c>
    </row>
    <row r="3" spans="1:13" s="29" customFormat="1" ht="27.6" customHeight="1" x14ac:dyDescent="0.15">
      <c r="A3" s="34"/>
      <c r="B3" s="34"/>
      <c r="C3" s="60" t="s">
        <v>154</v>
      </c>
      <c r="D3" s="112" t="s">
        <v>155</v>
      </c>
      <c r="E3" s="112"/>
      <c r="F3" s="112"/>
      <c r="G3" s="112"/>
      <c r="H3" s="112"/>
      <c r="I3" s="112"/>
      <c r="J3" s="112"/>
      <c r="K3" s="112" t="s">
        <v>141</v>
      </c>
      <c r="L3" s="112"/>
      <c r="M3" s="112"/>
    </row>
    <row r="4" spans="1:13" ht="18.75" x14ac:dyDescent="0.15">
      <c r="A4" s="95" t="s">
        <v>23</v>
      </c>
      <c r="B4" s="61" t="s">
        <v>36</v>
      </c>
      <c r="C4" s="61" t="s">
        <v>121</v>
      </c>
      <c r="D4" s="61" t="s">
        <v>124</v>
      </c>
      <c r="E4" s="77" t="s">
        <v>142</v>
      </c>
      <c r="F4" s="61" t="s">
        <v>130</v>
      </c>
      <c r="G4" s="61" t="s">
        <v>132</v>
      </c>
      <c r="H4" s="61" t="s">
        <v>133</v>
      </c>
      <c r="I4" s="61" t="s">
        <v>134</v>
      </c>
      <c r="J4" s="61" t="s">
        <v>136</v>
      </c>
      <c r="K4" s="61" t="s">
        <v>143</v>
      </c>
      <c r="L4" s="61" t="s">
        <v>144</v>
      </c>
      <c r="M4" s="61" t="s">
        <v>145</v>
      </c>
    </row>
    <row r="5" spans="1:13" ht="149.44999999999999" customHeight="1" x14ac:dyDescent="0.15">
      <c r="A5" s="95" t="s">
        <v>24</v>
      </c>
      <c r="B5" s="93" t="s">
        <v>42</v>
      </c>
      <c r="C5" s="93" t="s">
        <v>146</v>
      </c>
      <c r="D5" s="93" t="s">
        <v>125</v>
      </c>
      <c r="E5" s="93" t="s">
        <v>147</v>
      </c>
      <c r="F5" s="93" t="s">
        <v>148</v>
      </c>
      <c r="G5" s="93" t="s">
        <v>75</v>
      </c>
      <c r="H5" s="93" t="s">
        <v>149</v>
      </c>
      <c r="I5" s="93" t="s">
        <v>135</v>
      </c>
      <c r="J5" s="93" t="s">
        <v>137</v>
      </c>
      <c r="K5" s="62" t="s">
        <v>150</v>
      </c>
      <c r="L5" s="62" t="s">
        <v>151</v>
      </c>
      <c r="M5" s="62" t="s">
        <v>152</v>
      </c>
    </row>
    <row r="6" spans="1:13" ht="18.75" x14ac:dyDescent="0.15">
      <c r="A6" s="95" t="s">
        <v>25</v>
      </c>
      <c r="B6" s="93" t="s">
        <v>26</v>
      </c>
      <c r="C6" s="63" t="s">
        <v>1</v>
      </c>
      <c r="D6" s="93" t="s">
        <v>126</v>
      </c>
      <c r="E6" s="93" t="s">
        <v>129</v>
      </c>
      <c r="F6" s="93" t="s">
        <v>51</v>
      </c>
      <c r="G6" s="58" t="s">
        <v>4</v>
      </c>
      <c r="H6" s="58" t="s">
        <v>4</v>
      </c>
      <c r="I6" s="58" t="s">
        <v>34</v>
      </c>
      <c r="J6" s="58" t="s">
        <v>34</v>
      </c>
      <c r="K6" s="62" t="s">
        <v>153</v>
      </c>
      <c r="L6" s="62" t="s">
        <v>153</v>
      </c>
      <c r="M6" s="62" t="s">
        <v>153</v>
      </c>
    </row>
    <row r="7" spans="1:13" x14ac:dyDescent="0.15">
      <c r="A7" s="113" t="s">
        <v>27</v>
      </c>
      <c r="B7" s="64">
        <v>1</v>
      </c>
      <c r="C7" s="65">
        <v>0</v>
      </c>
      <c r="D7" s="66">
        <f>'MPS(input)'!$E$13</f>
        <v>0</v>
      </c>
      <c r="E7" s="131">
        <v>0</v>
      </c>
      <c r="F7" s="132">
        <v>0</v>
      </c>
      <c r="G7" s="132">
        <v>0</v>
      </c>
      <c r="H7" s="132">
        <v>0</v>
      </c>
      <c r="I7" s="132">
        <v>0</v>
      </c>
      <c r="J7" s="132">
        <v>0</v>
      </c>
      <c r="K7" s="67" t="str">
        <f>IF(ISERROR((C7*3.6/F7*I7/G7*E7)+(C7/F7*J7/H7*D7)),"0.0",((C7*3.6/F7*I7/G7*E7)+(C7/F7*J7/H7*D7)))</f>
        <v>0.0</v>
      </c>
      <c r="L7" s="67">
        <f t="shared" ref="L7:L26" si="0">IF(ISERROR(C7*D7),"0.0",(C7*D7))</f>
        <v>0</v>
      </c>
      <c r="M7" s="68">
        <f>K7-L7</f>
        <v>0</v>
      </c>
    </row>
    <row r="8" spans="1:13" x14ac:dyDescent="0.15">
      <c r="A8" s="113"/>
      <c r="B8" s="64">
        <v>2</v>
      </c>
      <c r="C8" s="65">
        <v>0</v>
      </c>
      <c r="D8" s="66">
        <f>'MPS(input)'!$E$13</f>
        <v>0</v>
      </c>
      <c r="E8" s="131">
        <v>0</v>
      </c>
      <c r="F8" s="132">
        <v>0</v>
      </c>
      <c r="G8" s="132">
        <v>0</v>
      </c>
      <c r="H8" s="132">
        <v>0</v>
      </c>
      <c r="I8" s="132">
        <v>0</v>
      </c>
      <c r="J8" s="132">
        <v>0</v>
      </c>
      <c r="K8" s="67" t="str">
        <f>IF(ISERROR((C8*3.6/F8*I8/G8*E8)+(C8/F8*J8/H8*D8)),"0.0",((C8*3.6/F8*I8/G8*E8)+(C8/F8*J8/H8*D8)))</f>
        <v>0.0</v>
      </c>
      <c r="L8" s="67">
        <f t="shared" si="0"/>
        <v>0</v>
      </c>
      <c r="M8" s="68">
        <f t="shared" ref="M8:M26" si="1">K8-L8</f>
        <v>0</v>
      </c>
    </row>
    <row r="9" spans="1:13" x14ac:dyDescent="0.15">
      <c r="A9" s="113"/>
      <c r="B9" s="64">
        <v>3</v>
      </c>
      <c r="C9" s="65">
        <v>0</v>
      </c>
      <c r="D9" s="66">
        <f>'MPS(input)'!$E$13</f>
        <v>0</v>
      </c>
      <c r="E9" s="131">
        <v>0</v>
      </c>
      <c r="F9" s="132">
        <v>0</v>
      </c>
      <c r="G9" s="132">
        <v>0</v>
      </c>
      <c r="H9" s="132">
        <v>0</v>
      </c>
      <c r="I9" s="132">
        <v>0</v>
      </c>
      <c r="J9" s="132">
        <v>0</v>
      </c>
      <c r="K9" s="67" t="str">
        <f t="shared" ref="K9:K26" si="2">IF(ISERROR((C9*3.6/F9*I9/G9*E9)+(C9/F9*J9/H9*D9)),"0.0",((C9*3.6/F9*I9/G9*E9)+(C9/F9*J9/H9*D9)))</f>
        <v>0.0</v>
      </c>
      <c r="L9" s="67">
        <f t="shared" si="0"/>
        <v>0</v>
      </c>
      <c r="M9" s="68">
        <f t="shared" si="1"/>
        <v>0</v>
      </c>
    </row>
    <row r="10" spans="1:13" x14ac:dyDescent="0.15">
      <c r="A10" s="113"/>
      <c r="B10" s="64">
        <v>4</v>
      </c>
      <c r="C10" s="65">
        <v>0</v>
      </c>
      <c r="D10" s="66">
        <f>'MPS(input)'!$E$13</f>
        <v>0</v>
      </c>
      <c r="E10" s="131">
        <v>0</v>
      </c>
      <c r="F10" s="132">
        <v>0</v>
      </c>
      <c r="G10" s="132">
        <v>0</v>
      </c>
      <c r="H10" s="132">
        <v>0</v>
      </c>
      <c r="I10" s="132">
        <v>0</v>
      </c>
      <c r="J10" s="132">
        <v>0</v>
      </c>
      <c r="K10" s="67" t="str">
        <f t="shared" si="2"/>
        <v>0.0</v>
      </c>
      <c r="L10" s="67">
        <f t="shared" si="0"/>
        <v>0</v>
      </c>
      <c r="M10" s="68">
        <f t="shared" si="1"/>
        <v>0</v>
      </c>
    </row>
    <row r="11" spans="1:13" x14ac:dyDescent="0.15">
      <c r="A11" s="113"/>
      <c r="B11" s="64">
        <v>5</v>
      </c>
      <c r="C11" s="65">
        <v>0</v>
      </c>
      <c r="D11" s="66">
        <f>'MPS(input)'!$E$13</f>
        <v>0</v>
      </c>
      <c r="E11" s="131">
        <v>0</v>
      </c>
      <c r="F11" s="132">
        <v>0</v>
      </c>
      <c r="G11" s="132">
        <v>0</v>
      </c>
      <c r="H11" s="132">
        <v>0</v>
      </c>
      <c r="I11" s="132">
        <v>0</v>
      </c>
      <c r="J11" s="132">
        <v>0</v>
      </c>
      <c r="K11" s="67" t="str">
        <f t="shared" si="2"/>
        <v>0.0</v>
      </c>
      <c r="L11" s="67">
        <f t="shared" si="0"/>
        <v>0</v>
      </c>
      <c r="M11" s="68">
        <f t="shared" si="1"/>
        <v>0</v>
      </c>
    </row>
    <row r="12" spans="1:13" x14ac:dyDescent="0.15">
      <c r="A12" s="113"/>
      <c r="B12" s="64">
        <v>6</v>
      </c>
      <c r="C12" s="65">
        <v>0</v>
      </c>
      <c r="D12" s="66">
        <f>'MPS(input)'!$E$13</f>
        <v>0</v>
      </c>
      <c r="E12" s="131">
        <v>0</v>
      </c>
      <c r="F12" s="132">
        <v>0</v>
      </c>
      <c r="G12" s="132">
        <v>0</v>
      </c>
      <c r="H12" s="132">
        <v>0</v>
      </c>
      <c r="I12" s="132">
        <v>0</v>
      </c>
      <c r="J12" s="132">
        <v>0</v>
      </c>
      <c r="K12" s="67" t="str">
        <f t="shared" si="2"/>
        <v>0.0</v>
      </c>
      <c r="L12" s="67">
        <f t="shared" si="0"/>
        <v>0</v>
      </c>
      <c r="M12" s="68">
        <f t="shared" si="1"/>
        <v>0</v>
      </c>
    </row>
    <row r="13" spans="1:13" x14ac:dyDescent="0.15">
      <c r="A13" s="113"/>
      <c r="B13" s="64">
        <v>7</v>
      </c>
      <c r="C13" s="65">
        <v>0</v>
      </c>
      <c r="D13" s="66">
        <f>'MPS(input)'!$E$13</f>
        <v>0</v>
      </c>
      <c r="E13" s="131">
        <v>0</v>
      </c>
      <c r="F13" s="132">
        <v>0</v>
      </c>
      <c r="G13" s="132">
        <v>0</v>
      </c>
      <c r="H13" s="132">
        <v>0</v>
      </c>
      <c r="I13" s="132">
        <v>0</v>
      </c>
      <c r="J13" s="132">
        <v>0</v>
      </c>
      <c r="K13" s="67" t="str">
        <f t="shared" si="2"/>
        <v>0.0</v>
      </c>
      <c r="L13" s="67">
        <f t="shared" si="0"/>
        <v>0</v>
      </c>
      <c r="M13" s="68">
        <f t="shared" si="1"/>
        <v>0</v>
      </c>
    </row>
    <row r="14" spans="1:13" x14ac:dyDescent="0.15">
      <c r="A14" s="113"/>
      <c r="B14" s="64">
        <v>8</v>
      </c>
      <c r="C14" s="65">
        <v>0</v>
      </c>
      <c r="D14" s="66">
        <f>'MPS(input)'!$E$13</f>
        <v>0</v>
      </c>
      <c r="E14" s="131">
        <v>0</v>
      </c>
      <c r="F14" s="132">
        <v>0</v>
      </c>
      <c r="G14" s="132">
        <v>0</v>
      </c>
      <c r="H14" s="132">
        <v>0</v>
      </c>
      <c r="I14" s="132">
        <v>0</v>
      </c>
      <c r="J14" s="132">
        <v>0</v>
      </c>
      <c r="K14" s="67" t="str">
        <f t="shared" si="2"/>
        <v>0.0</v>
      </c>
      <c r="L14" s="67">
        <f t="shared" si="0"/>
        <v>0</v>
      </c>
      <c r="M14" s="68">
        <f t="shared" si="1"/>
        <v>0</v>
      </c>
    </row>
    <row r="15" spans="1:13" x14ac:dyDescent="0.15">
      <c r="A15" s="113"/>
      <c r="B15" s="64">
        <v>9</v>
      </c>
      <c r="C15" s="65">
        <v>0</v>
      </c>
      <c r="D15" s="66">
        <f>'MPS(input)'!$E$13</f>
        <v>0</v>
      </c>
      <c r="E15" s="131">
        <v>0</v>
      </c>
      <c r="F15" s="132">
        <v>0</v>
      </c>
      <c r="G15" s="132">
        <v>0</v>
      </c>
      <c r="H15" s="132">
        <v>0</v>
      </c>
      <c r="I15" s="132">
        <v>0</v>
      </c>
      <c r="J15" s="132">
        <v>0</v>
      </c>
      <c r="K15" s="67" t="str">
        <f t="shared" si="2"/>
        <v>0.0</v>
      </c>
      <c r="L15" s="67">
        <f t="shared" si="0"/>
        <v>0</v>
      </c>
      <c r="M15" s="68">
        <f t="shared" si="1"/>
        <v>0</v>
      </c>
    </row>
    <row r="16" spans="1:13" x14ac:dyDescent="0.15">
      <c r="A16" s="113"/>
      <c r="B16" s="64">
        <v>10</v>
      </c>
      <c r="C16" s="65">
        <v>0</v>
      </c>
      <c r="D16" s="66">
        <f>'MPS(input)'!$E$13</f>
        <v>0</v>
      </c>
      <c r="E16" s="131">
        <v>0</v>
      </c>
      <c r="F16" s="132">
        <v>0</v>
      </c>
      <c r="G16" s="132">
        <v>0</v>
      </c>
      <c r="H16" s="132">
        <v>0</v>
      </c>
      <c r="I16" s="132">
        <v>0</v>
      </c>
      <c r="J16" s="132">
        <v>0</v>
      </c>
      <c r="K16" s="67" t="str">
        <f t="shared" si="2"/>
        <v>0.0</v>
      </c>
      <c r="L16" s="67">
        <f t="shared" si="0"/>
        <v>0</v>
      </c>
      <c r="M16" s="68">
        <f t="shared" si="1"/>
        <v>0</v>
      </c>
    </row>
    <row r="17" spans="1:13" x14ac:dyDescent="0.15">
      <c r="A17" s="113"/>
      <c r="B17" s="64">
        <v>11</v>
      </c>
      <c r="C17" s="65">
        <v>0</v>
      </c>
      <c r="D17" s="66">
        <f>'MPS(input)'!$E$13</f>
        <v>0</v>
      </c>
      <c r="E17" s="131">
        <v>0</v>
      </c>
      <c r="F17" s="132">
        <v>0</v>
      </c>
      <c r="G17" s="132">
        <v>0</v>
      </c>
      <c r="H17" s="132">
        <v>0</v>
      </c>
      <c r="I17" s="132">
        <v>0</v>
      </c>
      <c r="J17" s="132">
        <v>0</v>
      </c>
      <c r="K17" s="67" t="str">
        <f t="shared" si="2"/>
        <v>0.0</v>
      </c>
      <c r="L17" s="67">
        <f t="shared" si="0"/>
        <v>0</v>
      </c>
      <c r="M17" s="68">
        <f t="shared" si="1"/>
        <v>0</v>
      </c>
    </row>
    <row r="18" spans="1:13" x14ac:dyDescent="0.15">
      <c r="A18" s="113"/>
      <c r="B18" s="64">
        <v>12</v>
      </c>
      <c r="C18" s="65">
        <v>0</v>
      </c>
      <c r="D18" s="66">
        <f>'MPS(input)'!$E$13</f>
        <v>0</v>
      </c>
      <c r="E18" s="131">
        <v>0</v>
      </c>
      <c r="F18" s="132">
        <v>0</v>
      </c>
      <c r="G18" s="132">
        <v>0</v>
      </c>
      <c r="H18" s="132">
        <v>0</v>
      </c>
      <c r="I18" s="132">
        <v>0</v>
      </c>
      <c r="J18" s="132">
        <v>0</v>
      </c>
      <c r="K18" s="67" t="str">
        <f t="shared" si="2"/>
        <v>0.0</v>
      </c>
      <c r="L18" s="67">
        <f t="shared" si="0"/>
        <v>0</v>
      </c>
      <c r="M18" s="68">
        <f t="shared" si="1"/>
        <v>0</v>
      </c>
    </row>
    <row r="19" spans="1:13" x14ac:dyDescent="0.15">
      <c r="A19" s="113"/>
      <c r="B19" s="64">
        <v>13</v>
      </c>
      <c r="C19" s="65">
        <v>0</v>
      </c>
      <c r="D19" s="66">
        <f>'MPS(input)'!$E$13</f>
        <v>0</v>
      </c>
      <c r="E19" s="131">
        <v>0</v>
      </c>
      <c r="F19" s="132">
        <v>0</v>
      </c>
      <c r="G19" s="132">
        <v>0</v>
      </c>
      <c r="H19" s="132">
        <v>0</v>
      </c>
      <c r="I19" s="132">
        <v>0</v>
      </c>
      <c r="J19" s="132">
        <v>0</v>
      </c>
      <c r="K19" s="67" t="str">
        <f t="shared" si="2"/>
        <v>0.0</v>
      </c>
      <c r="L19" s="67">
        <f t="shared" si="0"/>
        <v>0</v>
      </c>
      <c r="M19" s="68">
        <f t="shared" si="1"/>
        <v>0</v>
      </c>
    </row>
    <row r="20" spans="1:13" x14ac:dyDescent="0.15">
      <c r="A20" s="113"/>
      <c r="B20" s="64">
        <v>14</v>
      </c>
      <c r="C20" s="65">
        <v>0</v>
      </c>
      <c r="D20" s="66">
        <f>'MPS(input)'!$E$13</f>
        <v>0</v>
      </c>
      <c r="E20" s="131">
        <v>0</v>
      </c>
      <c r="F20" s="132">
        <v>0</v>
      </c>
      <c r="G20" s="132">
        <v>0</v>
      </c>
      <c r="H20" s="132">
        <v>0</v>
      </c>
      <c r="I20" s="132">
        <v>0</v>
      </c>
      <c r="J20" s="132">
        <v>0</v>
      </c>
      <c r="K20" s="67" t="str">
        <f t="shared" si="2"/>
        <v>0.0</v>
      </c>
      <c r="L20" s="67">
        <f t="shared" si="0"/>
        <v>0</v>
      </c>
      <c r="M20" s="68">
        <f t="shared" si="1"/>
        <v>0</v>
      </c>
    </row>
    <row r="21" spans="1:13" x14ac:dyDescent="0.15">
      <c r="A21" s="113"/>
      <c r="B21" s="64">
        <v>15</v>
      </c>
      <c r="C21" s="65">
        <v>0</v>
      </c>
      <c r="D21" s="66">
        <f>'MPS(input)'!$E$13</f>
        <v>0</v>
      </c>
      <c r="E21" s="131">
        <v>0</v>
      </c>
      <c r="F21" s="132">
        <v>0</v>
      </c>
      <c r="G21" s="132">
        <v>0</v>
      </c>
      <c r="H21" s="132">
        <v>0</v>
      </c>
      <c r="I21" s="132">
        <v>0</v>
      </c>
      <c r="J21" s="132">
        <v>0</v>
      </c>
      <c r="K21" s="67" t="str">
        <f t="shared" si="2"/>
        <v>0.0</v>
      </c>
      <c r="L21" s="67">
        <f t="shared" si="0"/>
        <v>0</v>
      </c>
      <c r="M21" s="68">
        <f t="shared" si="1"/>
        <v>0</v>
      </c>
    </row>
    <row r="22" spans="1:13" x14ac:dyDescent="0.15">
      <c r="A22" s="113"/>
      <c r="B22" s="64">
        <v>16</v>
      </c>
      <c r="C22" s="65">
        <v>0</v>
      </c>
      <c r="D22" s="66">
        <f>'MPS(input)'!$E$13</f>
        <v>0</v>
      </c>
      <c r="E22" s="131">
        <v>0</v>
      </c>
      <c r="F22" s="132">
        <v>0</v>
      </c>
      <c r="G22" s="132">
        <v>0</v>
      </c>
      <c r="H22" s="132">
        <v>0</v>
      </c>
      <c r="I22" s="132">
        <v>0</v>
      </c>
      <c r="J22" s="132">
        <v>0</v>
      </c>
      <c r="K22" s="67" t="str">
        <f t="shared" si="2"/>
        <v>0.0</v>
      </c>
      <c r="L22" s="67">
        <f t="shared" si="0"/>
        <v>0</v>
      </c>
      <c r="M22" s="68">
        <f t="shared" si="1"/>
        <v>0</v>
      </c>
    </row>
    <row r="23" spans="1:13" x14ac:dyDescent="0.15">
      <c r="A23" s="113"/>
      <c r="B23" s="64">
        <v>17</v>
      </c>
      <c r="C23" s="65">
        <v>0</v>
      </c>
      <c r="D23" s="66">
        <f>'MPS(input)'!$E$13</f>
        <v>0</v>
      </c>
      <c r="E23" s="131">
        <v>0</v>
      </c>
      <c r="F23" s="132">
        <v>0</v>
      </c>
      <c r="G23" s="132">
        <v>0</v>
      </c>
      <c r="H23" s="132">
        <v>0</v>
      </c>
      <c r="I23" s="132">
        <v>0</v>
      </c>
      <c r="J23" s="132">
        <v>0</v>
      </c>
      <c r="K23" s="67" t="str">
        <f t="shared" si="2"/>
        <v>0.0</v>
      </c>
      <c r="L23" s="67">
        <f t="shared" si="0"/>
        <v>0</v>
      </c>
      <c r="M23" s="68">
        <f t="shared" si="1"/>
        <v>0</v>
      </c>
    </row>
    <row r="24" spans="1:13" x14ac:dyDescent="0.15">
      <c r="A24" s="113"/>
      <c r="B24" s="64">
        <v>18</v>
      </c>
      <c r="C24" s="65">
        <v>0</v>
      </c>
      <c r="D24" s="66">
        <f>'MPS(input)'!$E$13</f>
        <v>0</v>
      </c>
      <c r="E24" s="131">
        <v>0</v>
      </c>
      <c r="F24" s="132">
        <v>0</v>
      </c>
      <c r="G24" s="132">
        <v>0</v>
      </c>
      <c r="H24" s="132">
        <v>0</v>
      </c>
      <c r="I24" s="132">
        <v>0</v>
      </c>
      <c r="J24" s="132">
        <v>0</v>
      </c>
      <c r="K24" s="67" t="str">
        <f t="shared" si="2"/>
        <v>0.0</v>
      </c>
      <c r="L24" s="67">
        <f t="shared" si="0"/>
        <v>0</v>
      </c>
      <c r="M24" s="68">
        <f t="shared" si="1"/>
        <v>0</v>
      </c>
    </row>
    <row r="25" spans="1:13" x14ac:dyDescent="0.15">
      <c r="A25" s="113"/>
      <c r="B25" s="64">
        <v>19</v>
      </c>
      <c r="C25" s="65">
        <v>0</v>
      </c>
      <c r="D25" s="66">
        <f>'MPS(input)'!$E$13</f>
        <v>0</v>
      </c>
      <c r="E25" s="131">
        <v>0</v>
      </c>
      <c r="F25" s="132">
        <v>0</v>
      </c>
      <c r="G25" s="132">
        <v>0</v>
      </c>
      <c r="H25" s="132">
        <v>0</v>
      </c>
      <c r="I25" s="132">
        <v>0</v>
      </c>
      <c r="J25" s="132">
        <v>0</v>
      </c>
      <c r="K25" s="67" t="str">
        <f t="shared" si="2"/>
        <v>0.0</v>
      </c>
      <c r="L25" s="67">
        <f t="shared" si="0"/>
        <v>0</v>
      </c>
      <c r="M25" s="68">
        <f t="shared" si="1"/>
        <v>0</v>
      </c>
    </row>
    <row r="26" spans="1:13" x14ac:dyDescent="0.15">
      <c r="A26" s="113"/>
      <c r="B26" s="64">
        <v>20</v>
      </c>
      <c r="C26" s="65">
        <v>0</v>
      </c>
      <c r="D26" s="66">
        <f>'MPS(input)'!$E$13</f>
        <v>0</v>
      </c>
      <c r="E26" s="131">
        <v>0</v>
      </c>
      <c r="F26" s="132">
        <v>0</v>
      </c>
      <c r="G26" s="132">
        <v>0</v>
      </c>
      <c r="H26" s="132">
        <v>0</v>
      </c>
      <c r="I26" s="132">
        <v>0</v>
      </c>
      <c r="J26" s="132">
        <v>0</v>
      </c>
      <c r="K26" s="67" t="str">
        <f t="shared" si="2"/>
        <v>0.0</v>
      </c>
      <c r="L26" s="67">
        <f t="shared" si="0"/>
        <v>0</v>
      </c>
      <c r="M26" s="68">
        <f t="shared" si="1"/>
        <v>0</v>
      </c>
    </row>
    <row r="27" spans="1:13" ht="15" x14ac:dyDescent="0.15">
      <c r="A27" s="113"/>
      <c r="B27" s="69" t="s">
        <v>28</v>
      </c>
      <c r="C27" s="70" t="s">
        <v>22</v>
      </c>
      <c r="D27" s="70" t="s">
        <v>22</v>
      </c>
      <c r="E27" s="70" t="s">
        <v>22</v>
      </c>
      <c r="F27" s="70" t="s">
        <v>22</v>
      </c>
      <c r="G27" s="70" t="s">
        <v>22</v>
      </c>
      <c r="H27" s="70" t="s">
        <v>22</v>
      </c>
      <c r="I27" s="70" t="s">
        <v>22</v>
      </c>
      <c r="J27" s="70" t="s">
        <v>22</v>
      </c>
      <c r="K27" s="71">
        <f>SUMIF(K7:K26,"&gt;0",K7:K26)</f>
        <v>0</v>
      </c>
      <c r="L27" s="71">
        <f>SUMIF(L7:L26,"&gt;0",L7:L26)</f>
        <v>0</v>
      </c>
      <c r="M27" s="71">
        <f>SUMIF(M7:M26,"&gt;0",M7:M26)</f>
        <v>0</v>
      </c>
    </row>
  </sheetData>
  <sheetProtection password="C6A3" sheet="1" objects="1" scenarios="1" formatCells="0" formatRows="0"/>
  <mergeCells count="3">
    <mergeCell ref="K3:M3"/>
    <mergeCell ref="A7:A27"/>
    <mergeCell ref="D3:J3"/>
  </mergeCells>
  <phoneticPr fontId="3"/>
  <pageMargins left="0.7" right="0.7" top="0.75" bottom="0.75" header="0.3" footer="0.3"/>
  <pageSetup paperSize="9" scale="48" orientation="portrait" r:id="rId1"/>
  <extLst>
    <ext xmlns:x14="http://schemas.microsoft.com/office/spreadsheetml/2009/9/main" uri="{CCE6A557-97BC-4b89-ADB6-D9C93CAAB3DF}">
      <x14:dataValidations xmlns:xm="http://schemas.microsoft.com/office/excel/2006/main" count="2">
        <x14:dataValidation type="list" errorStyle="warning" allowBlank="1" showInputMessage="1" showErrorMessage="1">
          <x14:formula1>
            <xm:f>'MPS(calc_process)'!$F$17:$F$19</xm:f>
          </x14:formula1>
          <xm:sqref>H7:H26</xm:sqref>
        </x14:dataValidation>
        <x14:dataValidation type="list" errorStyle="warning" allowBlank="1" showInputMessage="1" showErrorMessage="1">
          <x14:formula1>
            <xm:f>'MPS(calc_process)'!$F$21:$F$22</xm:f>
          </x14:formula1>
          <xm:sqref>G7:G26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I23"/>
  <sheetViews>
    <sheetView showGridLines="0" view="pageBreakPreview" zoomScaleNormal="100" zoomScaleSheetLayoutView="100" workbookViewId="0"/>
  </sheetViews>
  <sheetFormatPr defaultColWidth="9" defaultRowHeight="14.25" x14ac:dyDescent="0.15"/>
  <cols>
    <col min="1" max="4" width="3.625" style="1" customWidth="1"/>
    <col min="5" max="5" width="47.125" style="1" customWidth="1"/>
    <col min="6" max="7" width="12.625" style="1" customWidth="1"/>
    <col min="8" max="8" width="14.625" style="1" customWidth="1"/>
    <col min="9" max="9" width="9" style="8"/>
    <col min="10" max="16384" width="9" style="1"/>
  </cols>
  <sheetData>
    <row r="1" spans="1:9" x14ac:dyDescent="0.15">
      <c r="I1" s="25" t="str">
        <f>'MPS(input)'!K1</f>
        <v>Monitoring Spreadsheet: JCM_VN_AM012_ver01.0</v>
      </c>
    </row>
    <row r="2" spans="1:9" x14ac:dyDescent="0.15">
      <c r="I2" s="25" t="str">
        <f>'MPS(input)'!K2</f>
        <v>Reference Number:</v>
      </c>
    </row>
    <row r="3" spans="1:9" s="28" customFormat="1" ht="27.95" customHeight="1" x14ac:dyDescent="0.15">
      <c r="A3" s="114" t="s">
        <v>101</v>
      </c>
      <c r="B3" s="114"/>
      <c r="C3" s="114"/>
      <c r="D3" s="114"/>
      <c r="E3" s="114"/>
      <c r="F3" s="114"/>
      <c r="G3" s="114"/>
      <c r="H3" s="114"/>
      <c r="I3" s="114"/>
    </row>
    <row r="4" spans="1:9" s="28" customFormat="1" ht="11.25" customHeight="1" x14ac:dyDescent="0.15">
      <c r="I4" s="31"/>
    </row>
    <row r="5" spans="1:9" s="28" customFormat="1" ht="18.95" customHeight="1" thickBot="1" x14ac:dyDescent="0.2">
      <c r="A5" s="32" t="s">
        <v>10</v>
      </c>
      <c r="B5" s="33"/>
      <c r="C5" s="33"/>
      <c r="D5" s="33"/>
      <c r="E5" s="34"/>
      <c r="F5" s="35" t="s">
        <v>11</v>
      </c>
      <c r="G5" s="92" t="s">
        <v>12</v>
      </c>
      <c r="H5" s="35" t="s">
        <v>13</v>
      </c>
      <c r="I5" s="36" t="s">
        <v>14</v>
      </c>
    </row>
    <row r="6" spans="1:9" ht="18.95" customHeight="1" thickBot="1" x14ac:dyDescent="0.2">
      <c r="A6" s="21"/>
      <c r="B6" s="37" t="s">
        <v>105</v>
      </c>
      <c r="C6" s="17"/>
      <c r="D6" s="17"/>
      <c r="E6" s="17"/>
      <c r="F6" s="82"/>
      <c r="G6" s="135">
        <f>G8-G11</f>
        <v>0</v>
      </c>
      <c r="H6" s="83" t="s">
        <v>106</v>
      </c>
      <c r="I6" s="42" t="s">
        <v>107</v>
      </c>
    </row>
    <row r="7" spans="1:9" s="28" customFormat="1" ht="18.95" customHeight="1" thickBot="1" x14ac:dyDescent="0.2">
      <c r="A7" s="32" t="s">
        <v>30</v>
      </c>
      <c r="B7" s="34"/>
      <c r="C7" s="33"/>
      <c r="D7" s="35"/>
      <c r="E7" s="35"/>
      <c r="F7" s="35"/>
      <c r="G7" s="84"/>
      <c r="H7" s="34"/>
      <c r="I7" s="35"/>
    </row>
    <row r="8" spans="1:9" ht="18.95" customHeight="1" thickBot="1" x14ac:dyDescent="0.2">
      <c r="A8" s="22"/>
      <c r="B8" s="38" t="s">
        <v>108</v>
      </c>
      <c r="C8" s="17"/>
      <c r="D8" s="17"/>
      <c r="E8" s="17"/>
      <c r="F8" s="82"/>
      <c r="G8" s="135">
        <f>G9</f>
        <v>0</v>
      </c>
      <c r="H8" s="83" t="s">
        <v>106</v>
      </c>
      <c r="I8" s="20" t="s">
        <v>109</v>
      </c>
    </row>
    <row r="9" spans="1:9" ht="18.95" customHeight="1" x14ac:dyDescent="0.15">
      <c r="A9" s="21"/>
      <c r="B9" s="39"/>
      <c r="C9" s="40" t="s">
        <v>108</v>
      </c>
      <c r="D9" s="18"/>
      <c r="E9" s="18"/>
      <c r="F9" s="20" t="s">
        <v>92</v>
      </c>
      <c r="G9" s="136">
        <f>'MPS(input_separate)'!K27</f>
        <v>0</v>
      </c>
      <c r="H9" s="20" t="s">
        <v>106</v>
      </c>
      <c r="I9" s="20" t="s">
        <v>109</v>
      </c>
    </row>
    <row r="10" spans="1:9" s="28" customFormat="1" ht="18.95" customHeight="1" thickBot="1" x14ac:dyDescent="0.2">
      <c r="A10" s="32" t="s">
        <v>31</v>
      </c>
      <c r="B10" s="33"/>
      <c r="C10" s="33"/>
      <c r="D10" s="33"/>
      <c r="E10" s="34"/>
      <c r="F10" s="35"/>
      <c r="G10" s="32"/>
      <c r="H10" s="34"/>
      <c r="I10" s="35"/>
    </row>
    <row r="11" spans="1:9" ht="18.95" customHeight="1" thickBot="1" x14ac:dyDescent="0.2">
      <c r="A11" s="22"/>
      <c r="B11" s="41" t="s">
        <v>110</v>
      </c>
      <c r="C11" s="19"/>
      <c r="D11" s="19"/>
      <c r="E11" s="19"/>
      <c r="F11" s="85"/>
      <c r="G11" s="137">
        <f>G12</f>
        <v>0</v>
      </c>
      <c r="H11" s="83" t="s">
        <v>106</v>
      </c>
      <c r="I11" s="20" t="s">
        <v>111</v>
      </c>
    </row>
    <row r="12" spans="1:9" ht="18.95" customHeight="1" x14ac:dyDescent="0.15">
      <c r="A12" s="21"/>
      <c r="B12" s="23"/>
      <c r="C12" s="40" t="s">
        <v>112</v>
      </c>
      <c r="D12" s="18"/>
      <c r="E12" s="18"/>
      <c r="F12" s="20" t="s">
        <v>35</v>
      </c>
      <c r="G12" s="138">
        <f>'MPS(input_separate)'!L27</f>
        <v>0</v>
      </c>
      <c r="H12" s="20" t="s">
        <v>106</v>
      </c>
      <c r="I12" s="20" t="s">
        <v>111</v>
      </c>
    </row>
    <row r="13" spans="1:9" x14ac:dyDescent="0.15">
      <c r="A13" s="9"/>
      <c r="B13" s="9"/>
      <c r="C13" s="9"/>
      <c r="D13" s="9"/>
      <c r="E13" s="9"/>
      <c r="F13" s="10"/>
      <c r="G13" s="11"/>
      <c r="H13" s="11"/>
      <c r="I13" s="12"/>
    </row>
    <row r="14" spans="1:9" s="26" customFormat="1" ht="21.75" customHeight="1" x14ac:dyDescent="0.15">
      <c r="E14" s="11" t="s">
        <v>16</v>
      </c>
      <c r="F14" s="43"/>
      <c r="I14" s="30"/>
    </row>
    <row r="15" spans="1:9" s="26" customFormat="1" ht="21.75" customHeight="1" x14ac:dyDescent="0.15">
      <c r="E15" s="72" t="s">
        <v>113</v>
      </c>
      <c r="F15" s="73">
        <v>0.8</v>
      </c>
      <c r="G15" s="73" t="s">
        <v>114</v>
      </c>
      <c r="I15" s="30"/>
    </row>
    <row r="16" spans="1:9" s="26" customFormat="1" ht="21.75" customHeight="1" x14ac:dyDescent="0.15">
      <c r="E16" s="11"/>
      <c r="F16" s="43"/>
      <c r="I16" s="30"/>
    </row>
    <row r="17" spans="5:9" ht="21.75" customHeight="1" x14ac:dyDescent="0.15">
      <c r="E17" s="72" t="s">
        <v>115</v>
      </c>
      <c r="F17" s="73">
        <v>3.08</v>
      </c>
      <c r="G17" s="73" t="s">
        <v>32</v>
      </c>
      <c r="H17" s="12"/>
    </row>
    <row r="18" spans="5:9" ht="21.75" customHeight="1" x14ac:dyDescent="0.15">
      <c r="E18" s="72" t="s">
        <v>116</v>
      </c>
      <c r="F18" s="74">
        <v>2.96</v>
      </c>
      <c r="G18" s="73" t="s">
        <v>33</v>
      </c>
      <c r="H18" s="12"/>
    </row>
    <row r="19" spans="5:9" ht="21.75" customHeight="1" x14ac:dyDescent="0.15">
      <c r="E19" s="72" t="s">
        <v>117</v>
      </c>
      <c r="F19" s="74">
        <v>2.71</v>
      </c>
      <c r="G19" s="73" t="s">
        <v>33</v>
      </c>
      <c r="H19" s="12"/>
    </row>
    <row r="20" spans="5:9" ht="21.75" customHeight="1" x14ac:dyDescent="0.15">
      <c r="E20" s="24"/>
      <c r="F20" s="45"/>
      <c r="G20" s="46"/>
      <c r="H20" s="12"/>
    </row>
    <row r="21" spans="5:9" ht="21.75" customHeight="1" x14ac:dyDescent="0.15">
      <c r="E21" s="75" t="s">
        <v>118</v>
      </c>
      <c r="F21" s="74">
        <v>0.92</v>
      </c>
      <c r="G21" s="73" t="s">
        <v>4</v>
      </c>
      <c r="H21" s="12"/>
    </row>
    <row r="22" spans="5:9" ht="21.75" customHeight="1" x14ac:dyDescent="0.15">
      <c r="E22" s="75" t="s">
        <v>119</v>
      </c>
      <c r="F22" s="76">
        <v>1</v>
      </c>
      <c r="G22" s="73" t="s">
        <v>4</v>
      </c>
      <c r="H22" s="12"/>
    </row>
    <row r="23" spans="5:9" s="13" customFormat="1" ht="21.75" customHeight="1" x14ac:dyDescent="0.15">
      <c r="E23" s="9"/>
      <c r="F23" s="9"/>
      <c r="G23" s="9"/>
      <c r="H23" s="9"/>
      <c r="I23" s="44"/>
    </row>
  </sheetData>
  <sheetProtection password="C6A3" sheet="1" objects="1" scenarios="1"/>
  <mergeCells count="1">
    <mergeCell ref="A3:I3"/>
  </mergeCells>
  <phoneticPr fontId="3"/>
  <pageMargins left="0.70866141732283472" right="0.70866141732283472" top="0.74803149606299213" bottom="0.74803149606299213" header="0.31496062992125984" footer="0.31496062992125984"/>
  <pageSetup paperSize="9" scale="80"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zoomScale="80" zoomScaleNormal="80" workbookViewId="0"/>
  </sheetViews>
  <sheetFormatPr defaultRowHeight="13.5" x14ac:dyDescent="0.15"/>
  <cols>
    <col min="1" max="1" width="3.625" style="86" customWidth="1"/>
    <col min="2" max="2" width="36.375" style="86" customWidth="1"/>
    <col min="3" max="3" width="49.125" style="86" customWidth="1"/>
    <col min="4" max="256" width="8.75" style="86"/>
    <col min="257" max="257" width="3.625" style="86" customWidth="1"/>
    <col min="258" max="258" width="36.375" style="86" customWidth="1"/>
    <col min="259" max="259" width="49.125" style="86" customWidth="1"/>
    <col min="260" max="512" width="8.75" style="86"/>
    <col min="513" max="513" width="3.625" style="86" customWidth="1"/>
    <col min="514" max="514" width="36.375" style="86" customWidth="1"/>
    <col min="515" max="515" width="49.125" style="86" customWidth="1"/>
    <col min="516" max="768" width="8.75" style="86"/>
    <col min="769" max="769" width="3.625" style="86" customWidth="1"/>
    <col min="770" max="770" width="36.375" style="86" customWidth="1"/>
    <col min="771" max="771" width="49.125" style="86" customWidth="1"/>
    <col min="772" max="1024" width="8.75" style="86"/>
    <col min="1025" max="1025" width="3.625" style="86" customWidth="1"/>
    <col min="1026" max="1026" width="36.375" style="86" customWidth="1"/>
    <col min="1027" max="1027" width="49.125" style="86" customWidth="1"/>
    <col min="1028" max="1280" width="8.75" style="86"/>
    <col min="1281" max="1281" width="3.625" style="86" customWidth="1"/>
    <col min="1282" max="1282" width="36.375" style="86" customWidth="1"/>
    <col min="1283" max="1283" width="49.125" style="86" customWidth="1"/>
    <col min="1284" max="1536" width="8.75" style="86"/>
    <col min="1537" max="1537" width="3.625" style="86" customWidth="1"/>
    <col min="1538" max="1538" width="36.375" style="86" customWidth="1"/>
    <col min="1539" max="1539" width="49.125" style="86" customWidth="1"/>
    <col min="1540" max="1792" width="8.75" style="86"/>
    <col min="1793" max="1793" width="3.625" style="86" customWidth="1"/>
    <col min="1794" max="1794" width="36.375" style="86" customWidth="1"/>
    <col min="1795" max="1795" width="49.125" style="86" customWidth="1"/>
    <col min="1796" max="2048" width="8.75" style="86"/>
    <col min="2049" max="2049" width="3.625" style="86" customWidth="1"/>
    <col min="2050" max="2050" width="36.375" style="86" customWidth="1"/>
    <col min="2051" max="2051" width="49.125" style="86" customWidth="1"/>
    <col min="2052" max="2304" width="8.75" style="86"/>
    <col min="2305" max="2305" width="3.625" style="86" customWidth="1"/>
    <col min="2306" max="2306" width="36.375" style="86" customWidth="1"/>
    <col min="2307" max="2307" width="49.125" style="86" customWidth="1"/>
    <col min="2308" max="2560" width="8.75" style="86"/>
    <col min="2561" max="2561" width="3.625" style="86" customWidth="1"/>
    <col min="2562" max="2562" width="36.375" style="86" customWidth="1"/>
    <col min="2563" max="2563" width="49.125" style="86" customWidth="1"/>
    <col min="2564" max="2816" width="8.75" style="86"/>
    <col min="2817" max="2817" width="3.625" style="86" customWidth="1"/>
    <col min="2818" max="2818" width="36.375" style="86" customWidth="1"/>
    <col min="2819" max="2819" width="49.125" style="86" customWidth="1"/>
    <col min="2820" max="3072" width="8.75" style="86"/>
    <col min="3073" max="3073" width="3.625" style="86" customWidth="1"/>
    <col min="3074" max="3074" width="36.375" style="86" customWidth="1"/>
    <col min="3075" max="3075" width="49.125" style="86" customWidth="1"/>
    <col min="3076" max="3328" width="8.75" style="86"/>
    <col min="3329" max="3329" width="3.625" style="86" customWidth="1"/>
    <col min="3330" max="3330" width="36.375" style="86" customWidth="1"/>
    <col min="3331" max="3331" width="49.125" style="86" customWidth="1"/>
    <col min="3332" max="3584" width="8.75" style="86"/>
    <col min="3585" max="3585" width="3.625" style="86" customWidth="1"/>
    <col min="3586" max="3586" width="36.375" style="86" customWidth="1"/>
    <col min="3587" max="3587" width="49.125" style="86" customWidth="1"/>
    <col min="3588" max="3840" width="8.75" style="86"/>
    <col min="3841" max="3841" width="3.625" style="86" customWidth="1"/>
    <col min="3842" max="3842" width="36.375" style="86" customWidth="1"/>
    <col min="3843" max="3843" width="49.125" style="86" customWidth="1"/>
    <col min="3844" max="4096" width="8.75" style="86"/>
    <col min="4097" max="4097" width="3.625" style="86" customWidth="1"/>
    <col min="4098" max="4098" width="36.375" style="86" customWidth="1"/>
    <col min="4099" max="4099" width="49.125" style="86" customWidth="1"/>
    <col min="4100" max="4352" width="8.75" style="86"/>
    <col min="4353" max="4353" width="3.625" style="86" customWidth="1"/>
    <col min="4354" max="4354" width="36.375" style="86" customWidth="1"/>
    <col min="4355" max="4355" width="49.125" style="86" customWidth="1"/>
    <col min="4356" max="4608" width="8.75" style="86"/>
    <col min="4609" max="4609" width="3.625" style="86" customWidth="1"/>
    <col min="4610" max="4610" width="36.375" style="86" customWidth="1"/>
    <col min="4611" max="4611" width="49.125" style="86" customWidth="1"/>
    <col min="4612" max="4864" width="8.75" style="86"/>
    <col min="4865" max="4865" width="3.625" style="86" customWidth="1"/>
    <col min="4866" max="4866" width="36.375" style="86" customWidth="1"/>
    <col min="4867" max="4867" width="49.125" style="86" customWidth="1"/>
    <col min="4868" max="5120" width="8.75" style="86"/>
    <col min="5121" max="5121" width="3.625" style="86" customWidth="1"/>
    <col min="5122" max="5122" width="36.375" style="86" customWidth="1"/>
    <col min="5123" max="5123" width="49.125" style="86" customWidth="1"/>
    <col min="5124" max="5376" width="8.75" style="86"/>
    <col min="5377" max="5377" width="3.625" style="86" customWidth="1"/>
    <col min="5378" max="5378" width="36.375" style="86" customWidth="1"/>
    <col min="5379" max="5379" width="49.125" style="86" customWidth="1"/>
    <col min="5380" max="5632" width="8.75" style="86"/>
    <col min="5633" max="5633" width="3.625" style="86" customWidth="1"/>
    <col min="5634" max="5634" width="36.375" style="86" customWidth="1"/>
    <col min="5635" max="5635" width="49.125" style="86" customWidth="1"/>
    <col min="5636" max="5888" width="8.75" style="86"/>
    <col min="5889" max="5889" width="3.625" style="86" customWidth="1"/>
    <col min="5890" max="5890" width="36.375" style="86" customWidth="1"/>
    <col min="5891" max="5891" width="49.125" style="86" customWidth="1"/>
    <col min="5892" max="6144" width="8.75" style="86"/>
    <col min="6145" max="6145" width="3.625" style="86" customWidth="1"/>
    <col min="6146" max="6146" width="36.375" style="86" customWidth="1"/>
    <col min="6147" max="6147" width="49.125" style="86" customWidth="1"/>
    <col min="6148" max="6400" width="8.75" style="86"/>
    <col min="6401" max="6401" width="3.625" style="86" customWidth="1"/>
    <col min="6402" max="6402" width="36.375" style="86" customWidth="1"/>
    <col min="6403" max="6403" width="49.125" style="86" customWidth="1"/>
    <col min="6404" max="6656" width="8.75" style="86"/>
    <col min="6657" max="6657" width="3.625" style="86" customWidth="1"/>
    <col min="6658" max="6658" width="36.375" style="86" customWidth="1"/>
    <col min="6659" max="6659" width="49.125" style="86" customWidth="1"/>
    <col min="6660" max="6912" width="8.75" style="86"/>
    <col min="6913" max="6913" width="3.625" style="86" customWidth="1"/>
    <col min="6914" max="6914" width="36.375" style="86" customWidth="1"/>
    <col min="6915" max="6915" width="49.125" style="86" customWidth="1"/>
    <col min="6916" max="7168" width="8.75" style="86"/>
    <col min="7169" max="7169" width="3.625" style="86" customWidth="1"/>
    <col min="7170" max="7170" width="36.375" style="86" customWidth="1"/>
    <col min="7171" max="7171" width="49.125" style="86" customWidth="1"/>
    <col min="7172" max="7424" width="8.75" style="86"/>
    <col min="7425" max="7425" width="3.625" style="86" customWidth="1"/>
    <col min="7426" max="7426" width="36.375" style="86" customWidth="1"/>
    <col min="7427" max="7427" width="49.125" style="86" customWidth="1"/>
    <col min="7428" max="7680" width="8.75" style="86"/>
    <col min="7681" max="7681" width="3.625" style="86" customWidth="1"/>
    <col min="7682" max="7682" width="36.375" style="86" customWidth="1"/>
    <col min="7683" max="7683" width="49.125" style="86" customWidth="1"/>
    <col min="7684" max="7936" width="8.75" style="86"/>
    <col min="7937" max="7937" width="3.625" style="86" customWidth="1"/>
    <col min="7938" max="7938" width="36.375" style="86" customWidth="1"/>
    <col min="7939" max="7939" width="49.125" style="86" customWidth="1"/>
    <col min="7940" max="8192" width="8.75" style="86"/>
    <col min="8193" max="8193" width="3.625" style="86" customWidth="1"/>
    <col min="8194" max="8194" width="36.375" style="86" customWidth="1"/>
    <col min="8195" max="8195" width="49.125" style="86" customWidth="1"/>
    <col min="8196" max="8448" width="8.75" style="86"/>
    <col min="8449" max="8449" width="3.625" style="86" customWidth="1"/>
    <col min="8450" max="8450" width="36.375" style="86" customWidth="1"/>
    <col min="8451" max="8451" width="49.125" style="86" customWidth="1"/>
    <col min="8452" max="8704" width="8.75" style="86"/>
    <col min="8705" max="8705" width="3.625" style="86" customWidth="1"/>
    <col min="8706" max="8706" width="36.375" style="86" customWidth="1"/>
    <col min="8707" max="8707" width="49.125" style="86" customWidth="1"/>
    <col min="8708" max="8960" width="8.75" style="86"/>
    <col min="8961" max="8961" width="3.625" style="86" customWidth="1"/>
    <col min="8962" max="8962" width="36.375" style="86" customWidth="1"/>
    <col min="8963" max="8963" width="49.125" style="86" customWidth="1"/>
    <col min="8964" max="9216" width="8.75" style="86"/>
    <col min="9217" max="9217" width="3.625" style="86" customWidth="1"/>
    <col min="9218" max="9218" width="36.375" style="86" customWidth="1"/>
    <col min="9219" max="9219" width="49.125" style="86" customWidth="1"/>
    <col min="9220" max="9472" width="8.75" style="86"/>
    <col min="9473" max="9473" width="3.625" style="86" customWidth="1"/>
    <col min="9474" max="9474" width="36.375" style="86" customWidth="1"/>
    <col min="9475" max="9475" width="49.125" style="86" customWidth="1"/>
    <col min="9476" max="9728" width="8.75" style="86"/>
    <col min="9729" max="9729" width="3.625" style="86" customWidth="1"/>
    <col min="9730" max="9730" width="36.375" style="86" customWidth="1"/>
    <col min="9731" max="9731" width="49.125" style="86" customWidth="1"/>
    <col min="9732" max="9984" width="8.75" style="86"/>
    <col min="9985" max="9985" width="3.625" style="86" customWidth="1"/>
    <col min="9986" max="9986" width="36.375" style="86" customWidth="1"/>
    <col min="9987" max="9987" width="49.125" style="86" customWidth="1"/>
    <col min="9988" max="10240" width="8.75" style="86"/>
    <col min="10241" max="10241" width="3.625" style="86" customWidth="1"/>
    <col min="10242" max="10242" width="36.375" style="86" customWidth="1"/>
    <col min="10243" max="10243" width="49.125" style="86" customWidth="1"/>
    <col min="10244" max="10496" width="8.75" style="86"/>
    <col min="10497" max="10497" width="3.625" style="86" customWidth="1"/>
    <col min="10498" max="10498" width="36.375" style="86" customWidth="1"/>
    <col min="10499" max="10499" width="49.125" style="86" customWidth="1"/>
    <col min="10500" max="10752" width="8.75" style="86"/>
    <col min="10753" max="10753" width="3.625" style="86" customWidth="1"/>
    <col min="10754" max="10754" width="36.375" style="86" customWidth="1"/>
    <col min="10755" max="10755" width="49.125" style="86" customWidth="1"/>
    <col min="10756" max="11008" width="8.75" style="86"/>
    <col min="11009" max="11009" width="3.625" style="86" customWidth="1"/>
    <col min="11010" max="11010" width="36.375" style="86" customWidth="1"/>
    <col min="11011" max="11011" width="49.125" style="86" customWidth="1"/>
    <col min="11012" max="11264" width="8.75" style="86"/>
    <col min="11265" max="11265" width="3.625" style="86" customWidth="1"/>
    <col min="11266" max="11266" width="36.375" style="86" customWidth="1"/>
    <col min="11267" max="11267" width="49.125" style="86" customWidth="1"/>
    <col min="11268" max="11520" width="8.75" style="86"/>
    <col min="11521" max="11521" width="3.625" style="86" customWidth="1"/>
    <col min="11522" max="11522" width="36.375" style="86" customWidth="1"/>
    <col min="11523" max="11523" width="49.125" style="86" customWidth="1"/>
    <col min="11524" max="11776" width="8.75" style="86"/>
    <col min="11777" max="11777" width="3.625" style="86" customWidth="1"/>
    <col min="11778" max="11778" width="36.375" style="86" customWidth="1"/>
    <col min="11779" max="11779" width="49.125" style="86" customWidth="1"/>
    <col min="11780" max="12032" width="8.75" style="86"/>
    <col min="12033" max="12033" width="3.625" style="86" customWidth="1"/>
    <col min="12034" max="12034" width="36.375" style="86" customWidth="1"/>
    <col min="12035" max="12035" width="49.125" style="86" customWidth="1"/>
    <col min="12036" max="12288" width="8.75" style="86"/>
    <col min="12289" max="12289" width="3.625" style="86" customWidth="1"/>
    <col min="12290" max="12290" width="36.375" style="86" customWidth="1"/>
    <col min="12291" max="12291" width="49.125" style="86" customWidth="1"/>
    <col min="12292" max="12544" width="8.75" style="86"/>
    <col min="12545" max="12545" width="3.625" style="86" customWidth="1"/>
    <col min="12546" max="12546" width="36.375" style="86" customWidth="1"/>
    <col min="12547" max="12547" width="49.125" style="86" customWidth="1"/>
    <col min="12548" max="12800" width="8.75" style="86"/>
    <col min="12801" max="12801" width="3.625" style="86" customWidth="1"/>
    <col min="12802" max="12802" width="36.375" style="86" customWidth="1"/>
    <col min="12803" max="12803" width="49.125" style="86" customWidth="1"/>
    <col min="12804" max="13056" width="8.75" style="86"/>
    <col min="13057" max="13057" width="3.625" style="86" customWidth="1"/>
    <col min="13058" max="13058" width="36.375" style="86" customWidth="1"/>
    <col min="13059" max="13059" width="49.125" style="86" customWidth="1"/>
    <col min="13060" max="13312" width="8.75" style="86"/>
    <col min="13313" max="13313" width="3.625" style="86" customWidth="1"/>
    <col min="13314" max="13314" width="36.375" style="86" customWidth="1"/>
    <col min="13315" max="13315" width="49.125" style="86" customWidth="1"/>
    <col min="13316" max="13568" width="8.75" style="86"/>
    <col min="13569" max="13569" width="3.625" style="86" customWidth="1"/>
    <col min="13570" max="13570" width="36.375" style="86" customWidth="1"/>
    <col min="13571" max="13571" width="49.125" style="86" customWidth="1"/>
    <col min="13572" max="13824" width="8.75" style="86"/>
    <col min="13825" max="13825" width="3.625" style="86" customWidth="1"/>
    <col min="13826" max="13826" width="36.375" style="86" customWidth="1"/>
    <col min="13827" max="13827" width="49.125" style="86" customWidth="1"/>
    <col min="13828" max="14080" width="8.75" style="86"/>
    <col min="14081" max="14081" width="3.625" style="86" customWidth="1"/>
    <col min="14082" max="14082" width="36.375" style="86" customWidth="1"/>
    <col min="14083" max="14083" width="49.125" style="86" customWidth="1"/>
    <col min="14084" max="14336" width="8.75" style="86"/>
    <col min="14337" max="14337" width="3.625" style="86" customWidth="1"/>
    <col min="14338" max="14338" width="36.375" style="86" customWidth="1"/>
    <col min="14339" max="14339" width="49.125" style="86" customWidth="1"/>
    <col min="14340" max="14592" width="8.75" style="86"/>
    <col min="14593" max="14593" width="3.625" style="86" customWidth="1"/>
    <col min="14594" max="14594" width="36.375" style="86" customWidth="1"/>
    <col min="14595" max="14595" width="49.125" style="86" customWidth="1"/>
    <col min="14596" max="14848" width="8.75" style="86"/>
    <col min="14849" max="14849" width="3.625" style="86" customWidth="1"/>
    <col min="14850" max="14850" width="36.375" style="86" customWidth="1"/>
    <col min="14851" max="14851" width="49.125" style="86" customWidth="1"/>
    <col min="14852" max="15104" width="8.75" style="86"/>
    <col min="15105" max="15105" width="3.625" style="86" customWidth="1"/>
    <col min="15106" max="15106" width="36.375" style="86" customWidth="1"/>
    <col min="15107" max="15107" width="49.125" style="86" customWidth="1"/>
    <col min="15108" max="15360" width="8.75" style="86"/>
    <col min="15361" max="15361" width="3.625" style="86" customWidth="1"/>
    <col min="15362" max="15362" width="36.375" style="86" customWidth="1"/>
    <col min="15363" max="15363" width="49.125" style="86" customWidth="1"/>
    <col min="15364" max="15616" width="8.75" style="86"/>
    <col min="15617" max="15617" width="3.625" style="86" customWidth="1"/>
    <col min="15618" max="15618" width="36.375" style="86" customWidth="1"/>
    <col min="15619" max="15619" width="49.125" style="86" customWidth="1"/>
    <col min="15620" max="15872" width="8.75" style="86"/>
    <col min="15873" max="15873" width="3.625" style="86" customWidth="1"/>
    <col min="15874" max="15874" width="36.375" style="86" customWidth="1"/>
    <col min="15875" max="15875" width="49.125" style="86" customWidth="1"/>
    <col min="15876" max="16128" width="8.75" style="86"/>
    <col min="16129" max="16129" width="3.625" style="86" customWidth="1"/>
    <col min="16130" max="16130" width="36.375" style="86" customWidth="1"/>
    <col min="16131" max="16131" width="49.125" style="86" customWidth="1"/>
    <col min="16132" max="16384" width="8.75" style="86"/>
  </cols>
  <sheetData>
    <row r="1" spans="1:3" ht="18" customHeight="1" x14ac:dyDescent="0.15">
      <c r="C1" s="88" t="str">
        <f>'MPS(input)'!K1</f>
        <v>Monitoring Spreadsheet: JCM_VN_AM012_ver01.0</v>
      </c>
    </row>
    <row r="2" spans="1:3" ht="18" customHeight="1" x14ac:dyDescent="0.15">
      <c r="C2" s="88" t="str">
        <f>'MPS(input)'!K2</f>
        <v>Reference Number:</v>
      </c>
    </row>
    <row r="3" spans="1:3" ht="24" customHeight="1" x14ac:dyDescent="0.15">
      <c r="A3" s="115" t="s">
        <v>93</v>
      </c>
      <c r="B3" s="115"/>
      <c r="C3" s="115"/>
    </row>
    <row r="5" spans="1:3" ht="21" customHeight="1" x14ac:dyDescent="0.15">
      <c r="B5" s="89" t="s">
        <v>94</v>
      </c>
      <c r="C5" s="89" t="s">
        <v>95</v>
      </c>
    </row>
    <row r="6" spans="1:3" ht="54" customHeight="1" x14ac:dyDescent="0.15">
      <c r="B6" s="87"/>
      <c r="C6" s="87"/>
    </row>
    <row r="7" spans="1:3" ht="54" customHeight="1" x14ac:dyDescent="0.15">
      <c r="B7" s="87"/>
      <c r="C7" s="87"/>
    </row>
    <row r="8" spans="1:3" ht="54" customHeight="1" x14ac:dyDescent="0.15">
      <c r="B8" s="87"/>
      <c r="C8" s="87"/>
    </row>
    <row r="9" spans="1:3" ht="54" customHeight="1" x14ac:dyDescent="0.15">
      <c r="B9" s="87"/>
      <c r="C9" s="87"/>
    </row>
    <row r="10" spans="1:3" ht="54" customHeight="1" x14ac:dyDescent="0.15">
      <c r="B10" s="87"/>
      <c r="C10" s="87"/>
    </row>
    <row r="11" spans="1:3" ht="54" customHeight="1" x14ac:dyDescent="0.15">
      <c r="B11" s="87"/>
      <c r="C11" s="87"/>
    </row>
    <row r="12" spans="1:3" ht="54" customHeight="1" x14ac:dyDescent="0.15">
      <c r="B12" s="87"/>
      <c r="C12" s="87"/>
    </row>
  </sheetData>
  <sheetProtection password="C6A3" sheet="1" objects="1" scenarios="1" formatCells="0" formatRows="0" insertRows="0"/>
  <mergeCells count="1">
    <mergeCell ref="A3:C3"/>
  </mergeCells>
  <phoneticPr fontId="3"/>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28"/>
  <sheetViews>
    <sheetView showGridLines="0" view="pageBreakPreview" zoomScale="60" zoomScaleNormal="80" workbookViewId="0"/>
  </sheetViews>
  <sheetFormatPr defaultColWidth="9" defaultRowHeight="14.25" x14ac:dyDescent="0.15"/>
  <cols>
    <col min="1" max="1" width="3.625" style="1" customWidth="1"/>
    <col min="2" max="3" width="15.625" style="1" customWidth="1"/>
    <col min="4" max="4" width="16.875" style="1" customWidth="1"/>
    <col min="5" max="5" width="32.25" style="1" customWidth="1"/>
    <col min="6" max="6" width="14.125" style="1" customWidth="1"/>
    <col min="7" max="7" width="13.125" style="1" customWidth="1"/>
    <col min="8" max="8" width="15.5" style="1" customWidth="1"/>
    <col min="9" max="9" width="21.375" style="1" customWidth="1"/>
    <col min="10" max="10" width="63.5" style="1" customWidth="1"/>
    <col min="11" max="11" width="15.75" style="1" customWidth="1"/>
    <col min="12" max="12" width="14.625" style="1" customWidth="1"/>
    <col min="13" max="16384" width="9" style="1"/>
  </cols>
  <sheetData>
    <row r="1" spans="1:12" ht="18" customHeight="1" x14ac:dyDescent="0.15">
      <c r="L1" s="25" t="str">
        <f>'MPS(input)'!K1</f>
        <v>Monitoring Spreadsheet: JCM_VN_AM012_ver01.0</v>
      </c>
    </row>
    <row r="2" spans="1:12" ht="18" customHeight="1" x14ac:dyDescent="0.15">
      <c r="L2" s="25" t="str">
        <f>'MPS(input)'!K2</f>
        <v>Reference Number:</v>
      </c>
    </row>
    <row r="3" spans="1:12" ht="27.95" customHeight="1" x14ac:dyDescent="0.15">
      <c r="A3" s="96" t="s">
        <v>102</v>
      </c>
      <c r="B3" s="15"/>
      <c r="C3" s="15"/>
      <c r="D3" s="15"/>
      <c r="E3" s="15"/>
      <c r="F3" s="15"/>
      <c r="G3" s="15"/>
      <c r="H3" s="15"/>
      <c r="I3" s="15"/>
      <c r="J3" s="15"/>
      <c r="K3" s="15"/>
      <c r="L3" s="16"/>
    </row>
    <row r="5" spans="1:12" s="26" customFormat="1" ht="18.95" customHeight="1" x14ac:dyDescent="0.15">
      <c r="A5" s="27" t="s">
        <v>120</v>
      </c>
      <c r="B5" s="27"/>
      <c r="C5" s="27"/>
    </row>
    <row r="6" spans="1:12" ht="18.95" customHeight="1" x14ac:dyDescent="0.15">
      <c r="A6" s="2"/>
      <c r="B6" s="47" t="s">
        <v>52</v>
      </c>
      <c r="C6" s="47" t="s">
        <v>53</v>
      </c>
      <c r="D6" s="47" t="s">
        <v>54</v>
      </c>
      <c r="E6" s="47" t="s">
        <v>55</v>
      </c>
      <c r="F6" s="47" t="s">
        <v>56</v>
      </c>
      <c r="G6" s="47" t="s">
        <v>57</v>
      </c>
      <c r="H6" s="47" t="s">
        <v>58</v>
      </c>
      <c r="I6" s="47" t="s">
        <v>59</v>
      </c>
      <c r="J6" s="47" t="s">
        <v>60</v>
      </c>
      <c r="K6" s="47" t="s">
        <v>61</v>
      </c>
      <c r="L6" s="47" t="s">
        <v>98</v>
      </c>
    </row>
    <row r="7" spans="1:12" s="3" customFormat="1" ht="39" customHeight="1" x14ac:dyDescent="0.15">
      <c r="B7" s="47" t="s">
        <v>97</v>
      </c>
      <c r="C7" s="47" t="s">
        <v>62</v>
      </c>
      <c r="D7" s="47" t="s">
        <v>63</v>
      </c>
      <c r="E7" s="47" t="s">
        <v>64</v>
      </c>
      <c r="F7" s="47" t="s">
        <v>99</v>
      </c>
      <c r="G7" s="47" t="s">
        <v>13</v>
      </c>
      <c r="H7" s="47" t="s">
        <v>67</v>
      </c>
      <c r="I7" s="47" t="s">
        <v>68</v>
      </c>
      <c r="J7" s="47" t="s">
        <v>69</v>
      </c>
      <c r="K7" s="47" t="s">
        <v>70</v>
      </c>
      <c r="L7" s="47" t="s">
        <v>71</v>
      </c>
    </row>
    <row r="8" spans="1:12" ht="139.9" customHeight="1" x14ac:dyDescent="0.15">
      <c r="B8" s="91"/>
      <c r="C8" s="48" t="s">
        <v>0</v>
      </c>
      <c r="D8" s="49" t="s">
        <v>121</v>
      </c>
      <c r="E8" s="50" t="s">
        <v>122</v>
      </c>
      <c r="F8" s="51" t="s">
        <v>29</v>
      </c>
      <c r="G8" s="52" t="s">
        <v>1</v>
      </c>
      <c r="H8" s="53" t="s">
        <v>19</v>
      </c>
      <c r="I8" s="53" t="s">
        <v>20</v>
      </c>
      <c r="J8" s="54" t="s">
        <v>123</v>
      </c>
      <c r="K8" s="53" t="s">
        <v>21</v>
      </c>
      <c r="L8" s="53" t="s">
        <v>96</v>
      </c>
    </row>
    <row r="9" spans="1:12" ht="8.25" customHeight="1" x14ac:dyDescent="0.15">
      <c r="A9" s="13"/>
    </row>
    <row r="10" spans="1:12" ht="20.100000000000001" customHeight="1" x14ac:dyDescent="0.15">
      <c r="A10" s="27" t="s">
        <v>156</v>
      </c>
    </row>
    <row r="11" spans="1:12" ht="20.100000000000001" customHeight="1" x14ac:dyDescent="0.15">
      <c r="A11" s="13"/>
      <c r="B11" s="116" t="s">
        <v>52</v>
      </c>
      <c r="C11" s="116"/>
      <c r="D11" s="116" t="s">
        <v>53</v>
      </c>
      <c r="E11" s="116"/>
      <c r="F11" s="97" t="s">
        <v>54</v>
      </c>
      <c r="G11" s="97" t="s">
        <v>55</v>
      </c>
      <c r="H11" s="116" t="s">
        <v>56</v>
      </c>
      <c r="I11" s="116"/>
      <c r="J11" s="116"/>
      <c r="K11" s="116" t="s">
        <v>57</v>
      </c>
      <c r="L11" s="116"/>
    </row>
    <row r="12" spans="1:12" ht="39" customHeight="1" x14ac:dyDescent="0.15">
      <c r="A12" s="13"/>
      <c r="B12" s="116" t="s">
        <v>63</v>
      </c>
      <c r="C12" s="116"/>
      <c r="D12" s="116" t="s">
        <v>64</v>
      </c>
      <c r="E12" s="116"/>
      <c r="F12" s="97" t="s">
        <v>65</v>
      </c>
      <c r="G12" s="97" t="s">
        <v>13</v>
      </c>
      <c r="H12" s="116" t="s">
        <v>68</v>
      </c>
      <c r="I12" s="116"/>
      <c r="J12" s="116"/>
      <c r="K12" s="116" t="s">
        <v>71</v>
      </c>
      <c r="L12" s="116"/>
    </row>
    <row r="13" spans="1:12" ht="409.6" customHeight="1" x14ac:dyDescent="0.15">
      <c r="A13" s="13"/>
      <c r="B13" s="121" t="s">
        <v>124</v>
      </c>
      <c r="C13" s="121"/>
      <c r="D13" s="117" t="s">
        <v>125</v>
      </c>
      <c r="E13" s="117"/>
      <c r="F13" s="90">
        <f>'MPS(input)'!E13</f>
        <v>0</v>
      </c>
      <c r="G13" s="98" t="s">
        <v>126</v>
      </c>
      <c r="H13" s="118" t="str">
        <f>'MPS(input)'!G13</f>
        <v xml:space="preserve">[Grid electricity]
Ministry of Natural Resources and Environment of Vietnam (MONRE), Vietnamese DNA for CDM unless otherwise instructed by the Joint Committee.  
[Captive electricity]
For the option a) 
Specification of the captive power generation system provided by the manufacturer (ηelec,CG [%]).
CO2 emission factor of the fossil fuel type used in the captive power generation system (EFfuel,CG [tCO2/GJ]) 
For the option b)
Generated and supplied electricity by the captive power generation system (EGPJ,CG,p [MWh/p]).
Fuel amount consumed by the captive power generation system (FCPJ,CG,p [mass or volume/p]).
Net calorific value (NCVfuel,CG [GJ/mass or volume]) and CO2 emission factor (EFfuel,CG [tCO2/GJ]) of the fuel consumed by the captive power generation system in order of preference:
1) values provided by the fuel supplier;
2) measurement by the project participants;
3) regional or national default values;
4) IPCC default values provided in tables 1.2 and 1.4 of Ch.1 Vol.2 of 2006 IPCC Guidelines on National GHG Inventories. Lower value is applied.
[Captive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
</v>
      </c>
      <c r="I13" s="118">
        <f>'MPS(input)'!H13</f>
        <v>0</v>
      </c>
      <c r="J13" s="118">
        <f>'MPS(input)'!I13</f>
        <v>0</v>
      </c>
      <c r="K13" s="119"/>
      <c r="L13" s="119"/>
    </row>
    <row r="14" spans="1:12" ht="157.15" customHeight="1" x14ac:dyDescent="0.15">
      <c r="A14" s="13"/>
      <c r="B14" s="124" t="s">
        <v>127</v>
      </c>
      <c r="C14" s="124"/>
      <c r="D14" s="117" t="s">
        <v>128</v>
      </c>
      <c r="E14" s="117"/>
      <c r="F14" s="99" t="s">
        <v>4</v>
      </c>
      <c r="G14" s="98" t="s">
        <v>129</v>
      </c>
      <c r="H14" s="120" t="str">
        <f>'MPS(input)'!G14</f>
        <v>[Boiler]
In the order of preference:
a) value provided by fuel supplier;
b) value measured by the project participants;
c) regional or national default value; or
d) IPCC default value provided in table 1.4 of Ch.1 Vol.2 of 2006 IPCC Guidelines on National GHG Inventories. Lower value is applied.
[Electric heater]
Same source as the parameter EFelec in this section
Note: EFreh=EFelec/3.6</v>
      </c>
      <c r="I14" s="120">
        <f>'MPS(input)'!H14</f>
        <v>0</v>
      </c>
      <c r="J14" s="120">
        <f>'MPS(input)'!I14</f>
        <v>0</v>
      </c>
      <c r="K14" s="120" t="str">
        <f>'MPS(input)'!J14</f>
        <v>Input on "MPS
(input_separate)"</v>
      </c>
      <c r="L14" s="120"/>
    </row>
    <row r="15" spans="1:12" ht="49.9" customHeight="1" x14ac:dyDescent="0.15">
      <c r="A15" s="13"/>
      <c r="B15" s="121" t="s">
        <v>130</v>
      </c>
      <c r="C15" s="121"/>
      <c r="D15" s="117" t="s">
        <v>131</v>
      </c>
      <c r="E15" s="117"/>
      <c r="F15" s="99" t="s">
        <v>29</v>
      </c>
      <c r="G15" s="100" t="s">
        <v>34</v>
      </c>
      <c r="H15" s="120" t="str">
        <f>'MPS(input)'!G15</f>
        <v>Specifications of project HREHP i prepared for the quotation or factory acceptance test data by manufacturer</v>
      </c>
      <c r="I15" s="120">
        <f>'MPS(input)'!H15</f>
        <v>0</v>
      </c>
      <c r="J15" s="120">
        <f>'MPS(input)'!I15</f>
        <v>0</v>
      </c>
      <c r="K15" s="120" t="str">
        <f>'MPS(input)'!J15</f>
        <v>Input on "MPS
(input_separate)"</v>
      </c>
      <c r="L15" s="120"/>
    </row>
    <row r="16" spans="1:12" ht="84" customHeight="1" x14ac:dyDescent="0.15">
      <c r="A16" s="13"/>
      <c r="B16" s="121" t="s">
        <v>132</v>
      </c>
      <c r="C16" s="121"/>
      <c r="D16" s="117" t="s">
        <v>75</v>
      </c>
      <c r="E16" s="117"/>
      <c r="F16" s="99" t="s">
        <v>4</v>
      </c>
      <c r="G16" s="99" t="s">
        <v>4</v>
      </c>
      <c r="H16" s="120" t="str">
        <f>'MPS(input)'!G16</f>
        <v>[Boiler]
CDM Methodological tool “Determining the baseline efficiency of thermal or electric energy generation systems, Version 2”
[Electric heater]
Theoretically the most efficient value</v>
      </c>
      <c r="I16" s="120">
        <f>'MPS(input)'!H16</f>
        <v>0</v>
      </c>
      <c r="J16" s="120">
        <f>'MPS(input)'!I16</f>
        <v>0</v>
      </c>
      <c r="K16" s="120" t="str">
        <f>'MPS(input)'!J16</f>
        <v>Input on "MPS
(input_separate)"</v>
      </c>
      <c r="L16" s="120"/>
    </row>
    <row r="17" spans="1:12" ht="54.95" customHeight="1" x14ac:dyDescent="0.15">
      <c r="A17" s="13"/>
      <c r="B17" s="121" t="s">
        <v>133</v>
      </c>
      <c r="C17" s="121"/>
      <c r="D17" s="123" t="s">
        <v>37</v>
      </c>
      <c r="E17" s="123"/>
      <c r="F17" s="101" t="s">
        <v>4</v>
      </c>
      <c r="G17" s="100" t="s">
        <v>4</v>
      </c>
      <c r="H17" s="120" t="str">
        <f>'MPS(input)'!G17</f>
        <v>The default COP values are derived from the result of survey on COP of air-cooled chillers from manufacturers with high market share. The survey should prove the use of clear methodology. The COPRE,cool should be revised if necessary from survey result which is conducted by JC or project participants.</v>
      </c>
      <c r="I17" s="120">
        <f>'MPS(input)'!H17</f>
        <v>0</v>
      </c>
      <c r="J17" s="120">
        <f>'MPS(input)'!I17</f>
        <v>0</v>
      </c>
      <c r="K17" s="120" t="str">
        <f>'MPS(input)'!J17</f>
        <v>Input on "MPS
(input_separate)"</v>
      </c>
      <c r="L17" s="120"/>
    </row>
    <row r="18" spans="1:12" ht="49.9" customHeight="1" x14ac:dyDescent="0.15">
      <c r="A18" s="13"/>
      <c r="B18" s="121" t="s">
        <v>134</v>
      </c>
      <c r="C18" s="121"/>
      <c r="D18" s="117" t="s">
        <v>135</v>
      </c>
      <c r="E18" s="117"/>
      <c r="F18" s="101" t="s">
        <v>4</v>
      </c>
      <c r="G18" s="100" t="s">
        <v>34</v>
      </c>
      <c r="H18" s="120" t="str">
        <f>'MPS(input)'!G18</f>
        <v>Specifications of project HREHP i prepared for the quotation or factory acceptance test data by manufacturer</v>
      </c>
      <c r="I18" s="120">
        <f>'MPS(input)'!H18</f>
        <v>0</v>
      </c>
      <c r="J18" s="120">
        <f>'MPS(input)'!I18</f>
        <v>0</v>
      </c>
      <c r="K18" s="120" t="str">
        <f>'MPS(input)'!J18</f>
        <v>Input on "MPS
(input_separate)"</v>
      </c>
      <c r="L18" s="120"/>
    </row>
    <row r="19" spans="1:12" ht="49.9" customHeight="1" x14ac:dyDescent="0.15">
      <c r="A19" s="13"/>
      <c r="B19" s="121" t="s">
        <v>136</v>
      </c>
      <c r="C19" s="121"/>
      <c r="D19" s="117" t="s">
        <v>137</v>
      </c>
      <c r="E19" s="117"/>
      <c r="F19" s="101" t="s">
        <v>29</v>
      </c>
      <c r="G19" s="100" t="s">
        <v>34</v>
      </c>
      <c r="H19" s="120" t="str">
        <f>'MPS(input)'!G19</f>
        <v>Specifications of project HREHP i prepared for the quotation or factory acceptance test data by manufacturer</v>
      </c>
      <c r="I19" s="120">
        <f>'MPS(input)'!H19</f>
        <v>0</v>
      </c>
      <c r="J19" s="120">
        <f>'MPS(input)'!I19</f>
        <v>0</v>
      </c>
      <c r="K19" s="120" t="str">
        <f>'MPS(input)'!J19</f>
        <v>Input on "MPS
(input_separate)"</v>
      </c>
      <c r="L19" s="120"/>
    </row>
    <row r="20" spans="1:12" ht="6.75" customHeight="1" x14ac:dyDescent="0.15">
      <c r="A20" s="13"/>
    </row>
    <row r="21" spans="1:12" ht="18.95" customHeight="1" x14ac:dyDescent="0.15">
      <c r="A21" s="79" t="s">
        <v>157</v>
      </c>
      <c r="B21" s="4"/>
      <c r="C21" s="4"/>
    </row>
    <row r="22" spans="1:12" ht="15.95" customHeight="1" thickBot="1" x14ac:dyDescent="0.2">
      <c r="B22" s="127" t="s">
        <v>97</v>
      </c>
      <c r="C22" s="128"/>
      <c r="D22" s="122" t="s">
        <v>138</v>
      </c>
      <c r="E22" s="122"/>
      <c r="F22" s="36" t="s">
        <v>2</v>
      </c>
    </row>
    <row r="23" spans="1:12" ht="19.5" thickBot="1" x14ac:dyDescent="0.2">
      <c r="B23" s="129"/>
      <c r="C23" s="130"/>
      <c r="D23" s="110">
        <f>ROUNDDOWN('MRS(calc_process)'!G6,0)</f>
        <v>0</v>
      </c>
      <c r="E23" s="111"/>
      <c r="F23" s="80" t="s">
        <v>106</v>
      </c>
    </row>
    <row r="24" spans="1:12" ht="20.100000000000001" customHeight="1" x14ac:dyDescent="0.15">
      <c r="B24" s="5"/>
      <c r="C24" s="5"/>
      <c r="D24" s="5"/>
      <c r="G24" s="6"/>
      <c r="H24" s="6"/>
    </row>
    <row r="25" spans="1:12" ht="18.95" customHeight="1" x14ac:dyDescent="0.15">
      <c r="A25" s="27" t="s">
        <v>5</v>
      </c>
      <c r="B25" s="26"/>
      <c r="C25" s="26"/>
      <c r="D25" s="26"/>
      <c r="E25" s="26"/>
      <c r="F25" s="26"/>
      <c r="G25" s="26"/>
      <c r="H25" s="26"/>
      <c r="I25" s="26"/>
      <c r="J25" s="26"/>
    </row>
    <row r="26" spans="1:12" ht="18" customHeight="1" x14ac:dyDescent="0.15">
      <c r="A26" s="26"/>
      <c r="B26" s="125" t="s">
        <v>6</v>
      </c>
      <c r="C26" s="126"/>
      <c r="D26" s="108" t="s">
        <v>7</v>
      </c>
      <c r="E26" s="108"/>
      <c r="F26" s="108"/>
      <c r="G26" s="108"/>
      <c r="H26" s="108"/>
      <c r="I26" s="108"/>
      <c r="J26" s="108"/>
      <c r="K26" s="7"/>
    </row>
    <row r="27" spans="1:12" ht="18" customHeight="1" x14ac:dyDescent="0.15">
      <c r="A27" s="26"/>
      <c r="B27" s="125" t="s">
        <v>8</v>
      </c>
      <c r="C27" s="126"/>
      <c r="D27" s="108" t="s">
        <v>17</v>
      </c>
      <c r="E27" s="108"/>
      <c r="F27" s="108"/>
      <c r="G27" s="108"/>
      <c r="H27" s="108"/>
      <c r="I27" s="108"/>
      <c r="J27" s="108"/>
      <c r="K27" s="7"/>
    </row>
    <row r="28" spans="1:12" ht="18" customHeight="1" x14ac:dyDescent="0.15">
      <c r="A28" s="26"/>
      <c r="B28" s="125" t="s">
        <v>9</v>
      </c>
      <c r="C28" s="126"/>
      <c r="D28" s="108" t="s">
        <v>18</v>
      </c>
      <c r="E28" s="108"/>
      <c r="F28" s="108"/>
      <c r="G28" s="108"/>
      <c r="H28" s="108"/>
      <c r="I28" s="108"/>
      <c r="J28" s="108"/>
      <c r="K28" s="7"/>
    </row>
  </sheetData>
  <sheetProtection password="C6A3" sheet="1" objects="1" scenarios="1" formatCells="0" formatRows="0"/>
  <mergeCells count="46">
    <mergeCell ref="B28:C28"/>
    <mergeCell ref="D27:J27"/>
    <mergeCell ref="D28:J28"/>
    <mergeCell ref="B22:C22"/>
    <mergeCell ref="B23:C23"/>
    <mergeCell ref="D23:E23"/>
    <mergeCell ref="D26:J26"/>
    <mergeCell ref="B26:C26"/>
    <mergeCell ref="B27:C27"/>
    <mergeCell ref="B11:C11"/>
    <mergeCell ref="B12:C12"/>
    <mergeCell ref="B13:C13"/>
    <mergeCell ref="B14:C14"/>
    <mergeCell ref="B15:C15"/>
    <mergeCell ref="B16:C16"/>
    <mergeCell ref="D19:E19"/>
    <mergeCell ref="H19:J19"/>
    <mergeCell ref="K19:L19"/>
    <mergeCell ref="D22:E22"/>
    <mergeCell ref="D17:E17"/>
    <mergeCell ref="H17:J17"/>
    <mergeCell ref="K17:L17"/>
    <mergeCell ref="D18:E18"/>
    <mergeCell ref="H18:J18"/>
    <mergeCell ref="K18:L18"/>
    <mergeCell ref="B17:C17"/>
    <mergeCell ref="B18:C18"/>
    <mergeCell ref="B19:C19"/>
    <mergeCell ref="D15:E15"/>
    <mergeCell ref="H15:J15"/>
    <mergeCell ref="K15:L15"/>
    <mergeCell ref="D16:E16"/>
    <mergeCell ref="H16:J16"/>
    <mergeCell ref="K16:L16"/>
    <mergeCell ref="D13:E13"/>
    <mergeCell ref="H13:J13"/>
    <mergeCell ref="K13:L13"/>
    <mergeCell ref="D14:E14"/>
    <mergeCell ref="H14:J14"/>
    <mergeCell ref="K14:L14"/>
    <mergeCell ref="D11:E11"/>
    <mergeCell ref="H11:J11"/>
    <mergeCell ref="K11:L11"/>
    <mergeCell ref="D12:E12"/>
    <mergeCell ref="H12:J12"/>
    <mergeCell ref="K12:L12"/>
  </mergeCells>
  <phoneticPr fontId="3"/>
  <pageMargins left="0.70866141732283472" right="0.70866141732283472" top="0.74803149606299213" bottom="0.74803149606299213" header="0.31496062992125984" footer="0.31496062992125984"/>
  <pageSetup paperSize="8" scale="5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M27"/>
  <sheetViews>
    <sheetView view="pageBreakPreview" zoomScale="80" zoomScaleNormal="90" zoomScaleSheetLayoutView="80" workbookViewId="0"/>
  </sheetViews>
  <sheetFormatPr defaultColWidth="9" defaultRowHeight="14.25" x14ac:dyDescent="0.15"/>
  <cols>
    <col min="1" max="1" width="12" style="14" customWidth="1"/>
    <col min="2" max="2" width="10" style="14" bestFit="1" customWidth="1"/>
    <col min="3" max="3" width="20.75" style="14" customWidth="1"/>
    <col min="4" max="13" width="13.75" style="14" customWidth="1"/>
    <col min="14" max="16384" width="9" style="14"/>
  </cols>
  <sheetData>
    <row r="1" spans="1:13" s="28" customFormat="1" x14ac:dyDescent="0.15">
      <c r="M1" s="25" t="str">
        <f>'MPS(input)'!K1</f>
        <v>Monitoring Spreadsheet: JCM_VN_AM012_ver01.0</v>
      </c>
    </row>
    <row r="2" spans="1:13" s="28" customFormat="1" x14ac:dyDescent="0.15">
      <c r="M2" s="25" t="str">
        <f>'MPS(input)'!K2</f>
        <v>Reference Number:</v>
      </c>
    </row>
    <row r="3" spans="1:13" s="29" customFormat="1" ht="27.6" customHeight="1" x14ac:dyDescent="0.15">
      <c r="A3" s="34"/>
      <c r="B3" s="34"/>
      <c r="C3" s="60" t="s">
        <v>139</v>
      </c>
      <c r="D3" s="112" t="s">
        <v>140</v>
      </c>
      <c r="E3" s="112"/>
      <c r="F3" s="112"/>
      <c r="G3" s="112"/>
      <c r="H3" s="112"/>
      <c r="I3" s="112"/>
      <c r="J3" s="112"/>
      <c r="K3" s="112" t="s">
        <v>158</v>
      </c>
      <c r="L3" s="112"/>
      <c r="M3" s="112"/>
    </row>
    <row r="4" spans="1:13" ht="18.75" x14ac:dyDescent="0.15">
      <c r="A4" s="95" t="s">
        <v>23</v>
      </c>
      <c r="B4" s="61" t="s">
        <v>36</v>
      </c>
      <c r="C4" s="61" t="s">
        <v>121</v>
      </c>
      <c r="D4" s="61" t="s">
        <v>124</v>
      </c>
      <c r="E4" s="77" t="s">
        <v>142</v>
      </c>
      <c r="F4" s="61" t="s">
        <v>130</v>
      </c>
      <c r="G4" s="61" t="s">
        <v>132</v>
      </c>
      <c r="H4" s="61" t="s">
        <v>133</v>
      </c>
      <c r="I4" s="61" t="s">
        <v>134</v>
      </c>
      <c r="J4" s="61" t="s">
        <v>136</v>
      </c>
      <c r="K4" s="61" t="s">
        <v>143</v>
      </c>
      <c r="L4" s="61" t="s">
        <v>144</v>
      </c>
      <c r="M4" s="61" t="s">
        <v>145</v>
      </c>
    </row>
    <row r="5" spans="1:13" ht="149.44999999999999" customHeight="1" x14ac:dyDescent="0.15">
      <c r="A5" s="95" t="s">
        <v>24</v>
      </c>
      <c r="B5" s="93" t="s">
        <v>42</v>
      </c>
      <c r="C5" s="93" t="s">
        <v>146</v>
      </c>
      <c r="D5" s="93" t="s">
        <v>125</v>
      </c>
      <c r="E5" s="93" t="s">
        <v>147</v>
      </c>
      <c r="F5" s="93" t="s">
        <v>148</v>
      </c>
      <c r="G5" s="93" t="s">
        <v>75</v>
      </c>
      <c r="H5" s="93" t="s">
        <v>149</v>
      </c>
      <c r="I5" s="93" t="s">
        <v>135</v>
      </c>
      <c r="J5" s="93" t="s">
        <v>137</v>
      </c>
      <c r="K5" s="62" t="s">
        <v>150</v>
      </c>
      <c r="L5" s="62" t="s">
        <v>151</v>
      </c>
      <c r="M5" s="62" t="s">
        <v>152</v>
      </c>
    </row>
    <row r="6" spans="1:13" ht="18.75" x14ac:dyDescent="0.15">
      <c r="A6" s="95" t="s">
        <v>25</v>
      </c>
      <c r="B6" s="93" t="s">
        <v>26</v>
      </c>
      <c r="C6" s="63" t="s">
        <v>1</v>
      </c>
      <c r="D6" s="93" t="s">
        <v>126</v>
      </c>
      <c r="E6" s="93" t="s">
        <v>129</v>
      </c>
      <c r="F6" s="93" t="s">
        <v>51</v>
      </c>
      <c r="G6" s="58" t="s">
        <v>4</v>
      </c>
      <c r="H6" s="58" t="s">
        <v>4</v>
      </c>
      <c r="I6" s="58" t="s">
        <v>34</v>
      </c>
      <c r="J6" s="58" t="s">
        <v>34</v>
      </c>
      <c r="K6" s="62" t="s">
        <v>153</v>
      </c>
      <c r="L6" s="62" t="s">
        <v>153</v>
      </c>
      <c r="M6" s="62" t="s">
        <v>153</v>
      </c>
    </row>
    <row r="7" spans="1:13" x14ac:dyDescent="0.15">
      <c r="A7" s="113" t="s">
        <v>27</v>
      </c>
      <c r="B7" s="64">
        <v>1</v>
      </c>
      <c r="C7" s="65">
        <v>0</v>
      </c>
      <c r="D7" s="66">
        <f>'MRS(input)'!$F$13</f>
        <v>0</v>
      </c>
      <c r="E7" s="133">
        <f>'MPS(input_separate)'!E7</f>
        <v>0</v>
      </c>
      <c r="F7" s="134">
        <f>'MPS(input_separate)'!F7</f>
        <v>0</v>
      </c>
      <c r="G7" s="134">
        <f>'MPS(input_separate)'!G7</f>
        <v>0</v>
      </c>
      <c r="H7" s="134">
        <f>'MPS(input_separate)'!H7</f>
        <v>0</v>
      </c>
      <c r="I7" s="134">
        <f>'MPS(input_separate)'!I7</f>
        <v>0</v>
      </c>
      <c r="J7" s="134">
        <f>'MPS(input_separate)'!J7</f>
        <v>0</v>
      </c>
      <c r="K7" s="67" t="str">
        <f>IF(ISERROR((C7*3.6/F7*I7/G7*E7)+(C7/F7*J7/H7*D7)),"0.0",((C7*3.6/F7*I7/G7*E7)+(C7/F7*J7/H7*D7)))</f>
        <v>0.0</v>
      </c>
      <c r="L7" s="67">
        <f t="shared" ref="L7:L26" si="0">IF(ISERROR(C7*D7),"0.0",(C7*D7))</f>
        <v>0</v>
      </c>
      <c r="M7" s="68">
        <f>K7-L7</f>
        <v>0</v>
      </c>
    </row>
    <row r="8" spans="1:13" x14ac:dyDescent="0.15">
      <c r="A8" s="113"/>
      <c r="B8" s="64">
        <v>2</v>
      </c>
      <c r="C8" s="65">
        <v>0</v>
      </c>
      <c r="D8" s="66">
        <f>'MRS(input)'!$F$13</f>
        <v>0</v>
      </c>
      <c r="E8" s="133">
        <f>'MPS(input_separate)'!E8</f>
        <v>0</v>
      </c>
      <c r="F8" s="134">
        <f>'MPS(input_separate)'!F8</f>
        <v>0</v>
      </c>
      <c r="G8" s="134">
        <f>'MPS(input_separate)'!G8</f>
        <v>0</v>
      </c>
      <c r="H8" s="134">
        <f>'MPS(input_separate)'!H8</f>
        <v>0</v>
      </c>
      <c r="I8" s="134">
        <f>'MPS(input_separate)'!I8</f>
        <v>0</v>
      </c>
      <c r="J8" s="134">
        <f>'MPS(input_separate)'!J8</f>
        <v>0</v>
      </c>
      <c r="K8" s="67" t="str">
        <f>IF(ISERROR((C8*3.6/F8*I8/G8*E8)+(C8/F8*J8/H8*D8)),"0.0",((C8*3.6/F8*I8/G8*E8)+(C8/F8*J8/H8*D8)))</f>
        <v>0.0</v>
      </c>
      <c r="L8" s="67">
        <f t="shared" si="0"/>
        <v>0</v>
      </c>
      <c r="M8" s="68">
        <f t="shared" ref="M8:M26" si="1">K8-L8</f>
        <v>0</v>
      </c>
    </row>
    <row r="9" spans="1:13" x14ac:dyDescent="0.15">
      <c r="A9" s="113"/>
      <c r="B9" s="64">
        <v>3</v>
      </c>
      <c r="C9" s="65">
        <v>0</v>
      </c>
      <c r="D9" s="66">
        <f>'MRS(input)'!$F$13</f>
        <v>0</v>
      </c>
      <c r="E9" s="133">
        <f>'MPS(input_separate)'!E9</f>
        <v>0</v>
      </c>
      <c r="F9" s="134">
        <f>'MPS(input_separate)'!F9</f>
        <v>0</v>
      </c>
      <c r="G9" s="134">
        <f>'MPS(input_separate)'!G9</f>
        <v>0</v>
      </c>
      <c r="H9" s="134">
        <f>'MPS(input_separate)'!H9</f>
        <v>0</v>
      </c>
      <c r="I9" s="134">
        <f>'MPS(input_separate)'!I9</f>
        <v>0</v>
      </c>
      <c r="J9" s="134">
        <f>'MPS(input_separate)'!J9</f>
        <v>0</v>
      </c>
      <c r="K9" s="67" t="str">
        <f t="shared" ref="K9:K26" si="2">IF(ISERROR((C9*3.6/F9*I9/G9*E9)+(C9/F9*J9/H9*D9)),"0.0",((C9*3.6/F9*I9/G9*E9)+(C9/F9*J9/H9*D9)))</f>
        <v>0.0</v>
      </c>
      <c r="L9" s="67">
        <f t="shared" si="0"/>
        <v>0</v>
      </c>
      <c r="M9" s="68">
        <f t="shared" si="1"/>
        <v>0</v>
      </c>
    </row>
    <row r="10" spans="1:13" x14ac:dyDescent="0.15">
      <c r="A10" s="113"/>
      <c r="B10" s="64">
        <v>4</v>
      </c>
      <c r="C10" s="65">
        <v>0</v>
      </c>
      <c r="D10" s="66">
        <f>'MRS(input)'!$F$13</f>
        <v>0</v>
      </c>
      <c r="E10" s="133">
        <f>'MPS(input_separate)'!E10</f>
        <v>0</v>
      </c>
      <c r="F10" s="134">
        <f>'MPS(input_separate)'!F10</f>
        <v>0</v>
      </c>
      <c r="G10" s="134">
        <f>'MPS(input_separate)'!G10</f>
        <v>0</v>
      </c>
      <c r="H10" s="134">
        <f>'MPS(input_separate)'!H10</f>
        <v>0</v>
      </c>
      <c r="I10" s="134">
        <f>'MPS(input_separate)'!I10</f>
        <v>0</v>
      </c>
      <c r="J10" s="134">
        <f>'MPS(input_separate)'!J10</f>
        <v>0</v>
      </c>
      <c r="K10" s="67" t="str">
        <f t="shared" si="2"/>
        <v>0.0</v>
      </c>
      <c r="L10" s="67">
        <f t="shared" si="0"/>
        <v>0</v>
      </c>
      <c r="M10" s="68">
        <f t="shared" si="1"/>
        <v>0</v>
      </c>
    </row>
    <row r="11" spans="1:13" x14ac:dyDescent="0.15">
      <c r="A11" s="113"/>
      <c r="B11" s="64">
        <v>5</v>
      </c>
      <c r="C11" s="65">
        <v>0</v>
      </c>
      <c r="D11" s="66">
        <f>'MRS(input)'!$F$13</f>
        <v>0</v>
      </c>
      <c r="E11" s="133">
        <f>'MPS(input_separate)'!E11</f>
        <v>0</v>
      </c>
      <c r="F11" s="134">
        <f>'MPS(input_separate)'!F11</f>
        <v>0</v>
      </c>
      <c r="G11" s="134">
        <f>'MPS(input_separate)'!G11</f>
        <v>0</v>
      </c>
      <c r="H11" s="134">
        <f>'MPS(input_separate)'!H11</f>
        <v>0</v>
      </c>
      <c r="I11" s="134">
        <f>'MPS(input_separate)'!I11</f>
        <v>0</v>
      </c>
      <c r="J11" s="134">
        <f>'MPS(input_separate)'!J11</f>
        <v>0</v>
      </c>
      <c r="K11" s="67" t="str">
        <f t="shared" si="2"/>
        <v>0.0</v>
      </c>
      <c r="L11" s="67">
        <f t="shared" si="0"/>
        <v>0</v>
      </c>
      <c r="M11" s="68">
        <f t="shared" si="1"/>
        <v>0</v>
      </c>
    </row>
    <row r="12" spans="1:13" x14ac:dyDescent="0.15">
      <c r="A12" s="113"/>
      <c r="B12" s="64">
        <v>6</v>
      </c>
      <c r="C12" s="65">
        <v>0</v>
      </c>
      <c r="D12" s="66">
        <f>'MRS(input)'!$F$13</f>
        <v>0</v>
      </c>
      <c r="E12" s="133">
        <f>'MPS(input_separate)'!E12</f>
        <v>0</v>
      </c>
      <c r="F12" s="134">
        <f>'MPS(input_separate)'!F12</f>
        <v>0</v>
      </c>
      <c r="G12" s="134">
        <f>'MPS(input_separate)'!G12</f>
        <v>0</v>
      </c>
      <c r="H12" s="134">
        <f>'MPS(input_separate)'!H12</f>
        <v>0</v>
      </c>
      <c r="I12" s="134">
        <f>'MPS(input_separate)'!I12</f>
        <v>0</v>
      </c>
      <c r="J12" s="134">
        <f>'MPS(input_separate)'!J12</f>
        <v>0</v>
      </c>
      <c r="K12" s="67" t="str">
        <f t="shared" si="2"/>
        <v>0.0</v>
      </c>
      <c r="L12" s="67">
        <f t="shared" si="0"/>
        <v>0</v>
      </c>
      <c r="M12" s="68">
        <f t="shared" si="1"/>
        <v>0</v>
      </c>
    </row>
    <row r="13" spans="1:13" x14ac:dyDescent="0.15">
      <c r="A13" s="113"/>
      <c r="B13" s="64">
        <v>7</v>
      </c>
      <c r="C13" s="65">
        <v>0</v>
      </c>
      <c r="D13" s="66">
        <f>'MRS(input)'!$F$13</f>
        <v>0</v>
      </c>
      <c r="E13" s="133">
        <f>'MPS(input_separate)'!E13</f>
        <v>0</v>
      </c>
      <c r="F13" s="134">
        <f>'MPS(input_separate)'!F13</f>
        <v>0</v>
      </c>
      <c r="G13" s="134">
        <f>'MPS(input_separate)'!G13</f>
        <v>0</v>
      </c>
      <c r="H13" s="134">
        <f>'MPS(input_separate)'!H13</f>
        <v>0</v>
      </c>
      <c r="I13" s="134">
        <f>'MPS(input_separate)'!I13</f>
        <v>0</v>
      </c>
      <c r="J13" s="134">
        <f>'MPS(input_separate)'!J13</f>
        <v>0</v>
      </c>
      <c r="K13" s="67" t="str">
        <f t="shared" si="2"/>
        <v>0.0</v>
      </c>
      <c r="L13" s="67">
        <f t="shared" si="0"/>
        <v>0</v>
      </c>
      <c r="M13" s="68">
        <f t="shared" si="1"/>
        <v>0</v>
      </c>
    </row>
    <row r="14" spans="1:13" x14ac:dyDescent="0.15">
      <c r="A14" s="113"/>
      <c r="B14" s="64">
        <v>8</v>
      </c>
      <c r="C14" s="65">
        <v>0</v>
      </c>
      <c r="D14" s="66">
        <f>'MRS(input)'!$F$13</f>
        <v>0</v>
      </c>
      <c r="E14" s="133">
        <f>'MPS(input_separate)'!E14</f>
        <v>0</v>
      </c>
      <c r="F14" s="134">
        <f>'MPS(input_separate)'!F14</f>
        <v>0</v>
      </c>
      <c r="G14" s="134">
        <f>'MPS(input_separate)'!G14</f>
        <v>0</v>
      </c>
      <c r="H14" s="134">
        <f>'MPS(input_separate)'!H14</f>
        <v>0</v>
      </c>
      <c r="I14" s="134">
        <f>'MPS(input_separate)'!I14</f>
        <v>0</v>
      </c>
      <c r="J14" s="134">
        <f>'MPS(input_separate)'!J14</f>
        <v>0</v>
      </c>
      <c r="K14" s="67" t="str">
        <f t="shared" si="2"/>
        <v>0.0</v>
      </c>
      <c r="L14" s="67">
        <f t="shared" si="0"/>
        <v>0</v>
      </c>
      <c r="M14" s="68">
        <f t="shared" si="1"/>
        <v>0</v>
      </c>
    </row>
    <row r="15" spans="1:13" x14ac:dyDescent="0.15">
      <c r="A15" s="113"/>
      <c r="B15" s="64">
        <v>9</v>
      </c>
      <c r="C15" s="65">
        <v>0</v>
      </c>
      <c r="D15" s="66">
        <f>'MRS(input)'!$F$13</f>
        <v>0</v>
      </c>
      <c r="E15" s="133">
        <f>'MPS(input_separate)'!E15</f>
        <v>0</v>
      </c>
      <c r="F15" s="134">
        <f>'MPS(input_separate)'!F15</f>
        <v>0</v>
      </c>
      <c r="G15" s="134">
        <f>'MPS(input_separate)'!G15</f>
        <v>0</v>
      </c>
      <c r="H15" s="134">
        <f>'MPS(input_separate)'!H15</f>
        <v>0</v>
      </c>
      <c r="I15" s="134">
        <f>'MPS(input_separate)'!I15</f>
        <v>0</v>
      </c>
      <c r="J15" s="134">
        <f>'MPS(input_separate)'!J15</f>
        <v>0</v>
      </c>
      <c r="K15" s="67" t="str">
        <f t="shared" si="2"/>
        <v>0.0</v>
      </c>
      <c r="L15" s="67">
        <f t="shared" si="0"/>
        <v>0</v>
      </c>
      <c r="M15" s="68">
        <f t="shared" si="1"/>
        <v>0</v>
      </c>
    </row>
    <row r="16" spans="1:13" x14ac:dyDescent="0.15">
      <c r="A16" s="113"/>
      <c r="B16" s="64">
        <v>10</v>
      </c>
      <c r="C16" s="65">
        <v>0</v>
      </c>
      <c r="D16" s="66">
        <f>'MRS(input)'!$F$13</f>
        <v>0</v>
      </c>
      <c r="E16" s="133">
        <f>'MPS(input_separate)'!E16</f>
        <v>0</v>
      </c>
      <c r="F16" s="134">
        <f>'MPS(input_separate)'!F16</f>
        <v>0</v>
      </c>
      <c r="G16" s="134">
        <f>'MPS(input_separate)'!G16</f>
        <v>0</v>
      </c>
      <c r="H16" s="134">
        <f>'MPS(input_separate)'!H16</f>
        <v>0</v>
      </c>
      <c r="I16" s="134">
        <f>'MPS(input_separate)'!I16</f>
        <v>0</v>
      </c>
      <c r="J16" s="134">
        <f>'MPS(input_separate)'!J16</f>
        <v>0</v>
      </c>
      <c r="K16" s="67" t="str">
        <f t="shared" si="2"/>
        <v>0.0</v>
      </c>
      <c r="L16" s="67">
        <f t="shared" si="0"/>
        <v>0</v>
      </c>
      <c r="M16" s="68">
        <f t="shared" si="1"/>
        <v>0</v>
      </c>
    </row>
    <row r="17" spans="1:13" x14ac:dyDescent="0.15">
      <c r="A17" s="113"/>
      <c r="B17" s="64">
        <v>11</v>
      </c>
      <c r="C17" s="65">
        <v>0</v>
      </c>
      <c r="D17" s="66">
        <f>'MRS(input)'!$F$13</f>
        <v>0</v>
      </c>
      <c r="E17" s="133">
        <f>'MPS(input_separate)'!E17</f>
        <v>0</v>
      </c>
      <c r="F17" s="134">
        <f>'MPS(input_separate)'!F17</f>
        <v>0</v>
      </c>
      <c r="G17" s="134">
        <f>'MPS(input_separate)'!G17</f>
        <v>0</v>
      </c>
      <c r="H17" s="134">
        <f>'MPS(input_separate)'!H17</f>
        <v>0</v>
      </c>
      <c r="I17" s="134">
        <f>'MPS(input_separate)'!I17</f>
        <v>0</v>
      </c>
      <c r="J17" s="134">
        <f>'MPS(input_separate)'!J17</f>
        <v>0</v>
      </c>
      <c r="K17" s="67" t="str">
        <f t="shared" si="2"/>
        <v>0.0</v>
      </c>
      <c r="L17" s="67">
        <f t="shared" si="0"/>
        <v>0</v>
      </c>
      <c r="M17" s="68">
        <f t="shared" si="1"/>
        <v>0</v>
      </c>
    </row>
    <row r="18" spans="1:13" x14ac:dyDescent="0.15">
      <c r="A18" s="113"/>
      <c r="B18" s="64">
        <v>12</v>
      </c>
      <c r="C18" s="65">
        <v>0</v>
      </c>
      <c r="D18" s="66">
        <f>'MRS(input)'!$F$13</f>
        <v>0</v>
      </c>
      <c r="E18" s="133">
        <f>'MPS(input_separate)'!E18</f>
        <v>0</v>
      </c>
      <c r="F18" s="134">
        <f>'MPS(input_separate)'!F18</f>
        <v>0</v>
      </c>
      <c r="G18" s="134">
        <f>'MPS(input_separate)'!G18</f>
        <v>0</v>
      </c>
      <c r="H18" s="134">
        <f>'MPS(input_separate)'!H18</f>
        <v>0</v>
      </c>
      <c r="I18" s="134">
        <f>'MPS(input_separate)'!I18</f>
        <v>0</v>
      </c>
      <c r="J18" s="134">
        <f>'MPS(input_separate)'!J18</f>
        <v>0</v>
      </c>
      <c r="K18" s="67" t="str">
        <f t="shared" si="2"/>
        <v>0.0</v>
      </c>
      <c r="L18" s="67">
        <f t="shared" si="0"/>
        <v>0</v>
      </c>
      <c r="M18" s="68">
        <f t="shared" si="1"/>
        <v>0</v>
      </c>
    </row>
    <row r="19" spans="1:13" x14ac:dyDescent="0.15">
      <c r="A19" s="113"/>
      <c r="B19" s="64">
        <v>13</v>
      </c>
      <c r="C19" s="65">
        <v>0</v>
      </c>
      <c r="D19" s="66">
        <f>'MRS(input)'!$F$13</f>
        <v>0</v>
      </c>
      <c r="E19" s="133">
        <f>'MPS(input_separate)'!E19</f>
        <v>0</v>
      </c>
      <c r="F19" s="134">
        <f>'MPS(input_separate)'!F19</f>
        <v>0</v>
      </c>
      <c r="G19" s="134">
        <f>'MPS(input_separate)'!G19</f>
        <v>0</v>
      </c>
      <c r="H19" s="134">
        <f>'MPS(input_separate)'!H19</f>
        <v>0</v>
      </c>
      <c r="I19" s="134">
        <f>'MPS(input_separate)'!I19</f>
        <v>0</v>
      </c>
      <c r="J19" s="134">
        <f>'MPS(input_separate)'!J19</f>
        <v>0</v>
      </c>
      <c r="K19" s="67" t="str">
        <f t="shared" si="2"/>
        <v>0.0</v>
      </c>
      <c r="L19" s="67">
        <f t="shared" si="0"/>
        <v>0</v>
      </c>
      <c r="M19" s="68">
        <f t="shared" si="1"/>
        <v>0</v>
      </c>
    </row>
    <row r="20" spans="1:13" x14ac:dyDescent="0.15">
      <c r="A20" s="113"/>
      <c r="B20" s="64">
        <v>14</v>
      </c>
      <c r="C20" s="65">
        <v>0</v>
      </c>
      <c r="D20" s="66">
        <f>'MRS(input)'!$F$13</f>
        <v>0</v>
      </c>
      <c r="E20" s="133">
        <f>'MPS(input_separate)'!E20</f>
        <v>0</v>
      </c>
      <c r="F20" s="134">
        <f>'MPS(input_separate)'!F20</f>
        <v>0</v>
      </c>
      <c r="G20" s="134">
        <f>'MPS(input_separate)'!G20</f>
        <v>0</v>
      </c>
      <c r="H20" s="134">
        <f>'MPS(input_separate)'!H20</f>
        <v>0</v>
      </c>
      <c r="I20" s="134">
        <f>'MPS(input_separate)'!I20</f>
        <v>0</v>
      </c>
      <c r="J20" s="134">
        <f>'MPS(input_separate)'!J20</f>
        <v>0</v>
      </c>
      <c r="K20" s="67" t="str">
        <f t="shared" si="2"/>
        <v>0.0</v>
      </c>
      <c r="L20" s="67">
        <f t="shared" si="0"/>
        <v>0</v>
      </c>
      <c r="M20" s="68">
        <f t="shared" si="1"/>
        <v>0</v>
      </c>
    </row>
    <row r="21" spans="1:13" x14ac:dyDescent="0.15">
      <c r="A21" s="113"/>
      <c r="B21" s="64">
        <v>15</v>
      </c>
      <c r="C21" s="65">
        <v>0</v>
      </c>
      <c r="D21" s="66">
        <f>'MRS(input)'!$F$13</f>
        <v>0</v>
      </c>
      <c r="E21" s="133">
        <f>'MPS(input_separate)'!E21</f>
        <v>0</v>
      </c>
      <c r="F21" s="134">
        <f>'MPS(input_separate)'!F21</f>
        <v>0</v>
      </c>
      <c r="G21" s="134">
        <f>'MPS(input_separate)'!G21</f>
        <v>0</v>
      </c>
      <c r="H21" s="134">
        <f>'MPS(input_separate)'!H21</f>
        <v>0</v>
      </c>
      <c r="I21" s="134">
        <f>'MPS(input_separate)'!I21</f>
        <v>0</v>
      </c>
      <c r="J21" s="134">
        <f>'MPS(input_separate)'!J21</f>
        <v>0</v>
      </c>
      <c r="K21" s="67" t="str">
        <f t="shared" si="2"/>
        <v>0.0</v>
      </c>
      <c r="L21" s="67">
        <f t="shared" si="0"/>
        <v>0</v>
      </c>
      <c r="M21" s="68">
        <f t="shared" si="1"/>
        <v>0</v>
      </c>
    </row>
    <row r="22" spans="1:13" x14ac:dyDescent="0.15">
      <c r="A22" s="113"/>
      <c r="B22" s="64">
        <v>16</v>
      </c>
      <c r="C22" s="65">
        <v>0</v>
      </c>
      <c r="D22" s="66">
        <f>'MRS(input)'!$F$13</f>
        <v>0</v>
      </c>
      <c r="E22" s="133">
        <f>'MPS(input_separate)'!E22</f>
        <v>0</v>
      </c>
      <c r="F22" s="134">
        <f>'MPS(input_separate)'!F22</f>
        <v>0</v>
      </c>
      <c r="G22" s="134">
        <f>'MPS(input_separate)'!G22</f>
        <v>0</v>
      </c>
      <c r="H22" s="134">
        <f>'MPS(input_separate)'!H22</f>
        <v>0</v>
      </c>
      <c r="I22" s="134">
        <f>'MPS(input_separate)'!I22</f>
        <v>0</v>
      </c>
      <c r="J22" s="134">
        <f>'MPS(input_separate)'!J22</f>
        <v>0</v>
      </c>
      <c r="K22" s="67" t="str">
        <f t="shared" si="2"/>
        <v>0.0</v>
      </c>
      <c r="L22" s="67">
        <f t="shared" si="0"/>
        <v>0</v>
      </c>
      <c r="M22" s="68">
        <f t="shared" si="1"/>
        <v>0</v>
      </c>
    </row>
    <row r="23" spans="1:13" x14ac:dyDescent="0.15">
      <c r="A23" s="113"/>
      <c r="B23" s="64">
        <v>17</v>
      </c>
      <c r="C23" s="65">
        <v>0</v>
      </c>
      <c r="D23" s="66">
        <f>'MRS(input)'!$F$13</f>
        <v>0</v>
      </c>
      <c r="E23" s="133">
        <f>'MPS(input_separate)'!E23</f>
        <v>0</v>
      </c>
      <c r="F23" s="134">
        <f>'MPS(input_separate)'!F23</f>
        <v>0</v>
      </c>
      <c r="G23" s="134">
        <f>'MPS(input_separate)'!G23</f>
        <v>0</v>
      </c>
      <c r="H23" s="134">
        <f>'MPS(input_separate)'!H23</f>
        <v>0</v>
      </c>
      <c r="I23" s="134">
        <f>'MPS(input_separate)'!I23</f>
        <v>0</v>
      </c>
      <c r="J23" s="134">
        <f>'MPS(input_separate)'!J23</f>
        <v>0</v>
      </c>
      <c r="K23" s="67" t="str">
        <f t="shared" si="2"/>
        <v>0.0</v>
      </c>
      <c r="L23" s="67">
        <f t="shared" si="0"/>
        <v>0</v>
      </c>
      <c r="M23" s="68">
        <f t="shared" si="1"/>
        <v>0</v>
      </c>
    </row>
    <row r="24" spans="1:13" x14ac:dyDescent="0.15">
      <c r="A24" s="113"/>
      <c r="B24" s="64">
        <v>18</v>
      </c>
      <c r="C24" s="65">
        <v>0</v>
      </c>
      <c r="D24" s="66">
        <f>'MRS(input)'!$F$13</f>
        <v>0</v>
      </c>
      <c r="E24" s="133">
        <f>'MPS(input_separate)'!E24</f>
        <v>0</v>
      </c>
      <c r="F24" s="134">
        <f>'MPS(input_separate)'!F24</f>
        <v>0</v>
      </c>
      <c r="G24" s="134">
        <f>'MPS(input_separate)'!G24</f>
        <v>0</v>
      </c>
      <c r="H24" s="134">
        <f>'MPS(input_separate)'!H24</f>
        <v>0</v>
      </c>
      <c r="I24" s="134">
        <f>'MPS(input_separate)'!I24</f>
        <v>0</v>
      </c>
      <c r="J24" s="134">
        <f>'MPS(input_separate)'!J24</f>
        <v>0</v>
      </c>
      <c r="K24" s="67" t="str">
        <f t="shared" si="2"/>
        <v>0.0</v>
      </c>
      <c r="L24" s="67">
        <f t="shared" si="0"/>
        <v>0</v>
      </c>
      <c r="M24" s="68">
        <f t="shared" si="1"/>
        <v>0</v>
      </c>
    </row>
    <row r="25" spans="1:13" x14ac:dyDescent="0.15">
      <c r="A25" s="113"/>
      <c r="B25" s="64">
        <v>19</v>
      </c>
      <c r="C25" s="65">
        <v>0</v>
      </c>
      <c r="D25" s="66">
        <f>'MRS(input)'!$F$13</f>
        <v>0</v>
      </c>
      <c r="E25" s="133">
        <f>'MPS(input_separate)'!E25</f>
        <v>0</v>
      </c>
      <c r="F25" s="134">
        <f>'MPS(input_separate)'!F25</f>
        <v>0</v>
      </c>
      <c r="G25" s="134">
        <f>'MPS(input_separate)'!G25</f>
        <v>0</v>
      </c>
      <c r="H25" s="134">
        <f>'MPS(input_separate)'!H25</f>
        <v>0</v>
      </c>
      <c r="I25" s="134">
        <f>'MPS(input_separate)'!I25</f>
        <v>0</v>
      </c>
      <c r="J25" s="134">
        <f>'MPS(input_separate)'!J25</f>
        <v>0</v>
      </c>
      <c r="K25" s="67" t="str">
        <f t="shared" si="2"/>
        <v>0.0</v>
      </c>
      <c r="L25" s="67">
        <f t="shared" si="0"/>
        <v>0</v>
      </c>
      <c r="M25" s="68">
        <f t="shared" si="1"/>
        <v>0</v>
      </c>
    </row>
    <row r="26" spans="1:13" x14ac:dyDescent="0.15">
      <c r="A26" s="113"/>
      <c r="B26" s="64">
        <v>20</v>
      </c>
      <c r="C26" s="65">
        <v>0</v>
      </c>
      <c r="D26" s="66">
        <f>'MRS(input)'!$F$13</f>
        <v>0</v>
      </c>
      <c r="E26" s="133">
        <f>'MPS(input_separate)'!E26</f>
        <v>0</v>
      </c>
      <c r="F26" s="134">
        <f>'MPS(input_separate)'!F26</f>
        <v>0</v>
      </c>
      <c r="G26" s="134">
        <f>'MPS(input_separate)'!G26</f>
        <v>0</v>
      </c>
      <c r="H26" s="134">
        <f>'MPS(input_separate)'!H26</f>
        <v>0</v>
      </c>
      <c r="I26" s="134">
        <f>'MPS(input_separate)'!I26</f>
        <v>0</v>
      </c>
      <c r="J26" s="134">
        <f>'MPS(input_separate)'!J26</f>
        <v>0</v>
      </c>
      <c r="K26" s="67" t="str">
        <f t="shared" si="2"/>
        <v>0.0</v>
      </c>
      <c r="L26" s="67">
        <f t="shared" si="0"/>
        <v>0</v>
      </c>
      <c r="M26" s="68">
        <f t="shared" si="1"/>
        <v>0</v>
      </c>
    </row>
    <row r="27" spans="1:13" ht="15" x14ac:dyDescent="0.15">
      <c r="A27" s="113"/>
      <c r="B27" s="69" t="s">
        <v>28</v>
      </c>
      <c r="C27" s="70" t="s">
        <v>22</v>
      </c>
      <c r="D27" s="70" t="s">
        <v>22</v>
      </c>
      <c r="E27" s="70" t="s">
        <v>22</v>
      </c>
      <c r="F27" s="70" t="s">
        <v>22</v>
      </c>
      <c r="G27" s="70" t="s">
        <v>22</v>
      </c>
      <c r="H27" s="70" t="s">
        <v>22</v>
      </c>
      <c r="I27" s="70" t="s">
        <v>22</v>
      </c>
      <c r="J27" s="70" t="s">
        <v>22</v>
      </c>
      <c r="K27" s="71">
        <f>SUMIF(K7:K26,"&gt;0",K7:K26)</f>
        <v>0</v>
      </c>
      <c r="L27" s="71">
        <f>SUMIF(L7:L26,"&gt;0",L7:L26)</f>
        <v>0</v>
      </c>
      <c r="M27" s="71">
        <f>SUMIF(M7:M26,"&gt;0",M7:M26)</f>
        <v>0</v>
      </c>
    </row>
  </sheetData>
  <sheetProtection password="C6A3" sheet="1" objects="1" scenarios="1" formatCells="0" formatRows="0"/>
  <mergeCells count="3">
    <mergeCell ref="D3:J3"/>
    <mergeCell ref="K3:M3"/>
    <mergeCell ref="A7:A27"/>
  </mergeCells>
  <phoneticPr fontId="3"/>
  <pageMargins left="0.7" right="0.7" top="0.75" bottom="0.75" header="0.3" footer="0.3"/>
  <pageSetup paperSize="9" scale="48" orientation="portrait" r:id="rId1"/>
  <ignoredErrors>
    <ignoredError sqref="E7:J26"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I23"/>
  <sheetViews>
    <sheetView showGridLines="0" view="pageBreakPreview" zoomScaleNormal="100" zoomScaleSheetLayoutView="100" workbookViewId="0"/>
  </sheetViews>
  <sheetFormatPr defaultColWidth="9" defaultRowHeight="14.25" x14ac:dyDescent="0.15"/>
  <cols>
    <col min="1" max="4" width="3.625" style="1" customWidth="1"/>
    <col min="5" max="5" width="47.125" style="1" customWidth="1"/>
    <col min="6" max="7" width="12.625" style="1" customWidth="1"/>
    <col min="8" max="8" width="14.625" style="1" customWidth="1"/>
    <col min="9" max="9" width="9" style="8"/>
    <col min="10" max="16384" width="9" style="1"/>
  </cols>
  <sheetData>
    <row r="1" spans="1:9" x14ac:dyDescent="0.15">
      <c r="I1" s="25" t="str">
        <f>'MPS(input)'!K1</f>
        <v>Monitoring Spreadsheet: JCM_VN_AM012_ver01.0</v>
      </c>
    </row>
    <row r="2" spans="1:9" x14ac:dyDescent="0.15">
      <c r="I2" s="25" t="str">
        <f>'MPS(input)'!K2</f>
        <v>Reference Number:</v>
      </c>
    </row>
    <row r="3" spans="1:9" s="28" customFormat="1" ht="27.95" customHeight="1" x14ac:dyDescent="0.15">
      <c r="A3" s="114" t="s">
        <v>103</v>
      </c>
      <c r="B3" s="114"/>
      <c r="C3" s="114"/>
      <c r="D3" s="114"/>
      <c r="E3" s="114"/>
      <c r="F3" s="114"/>
      <c r="G3" s="114"/>
      <c r="H3" s="114"/>
      <c r="I3" s="114"/>
    </row>
    <row r="4" spans="1:9" s="28" customFormat="1" ht="11.25" customHeight="1" x14ac:dyDescent="0.15">
      <c r="I4" s="31"/>
    </row>
    <row r="5" spans="1:9" s="28" customFormat="1" ht="18.95" customHeight="1" thickBot="1" x14ac:dyDescent="0.2">
      <c r="A5" s="32" t="s">
        <v>10</v>
      </c>
      <c r="B5" s="33"/>
      <c r="C5" s="33"/>
      <c r="D5" s="33"/>
      <c r="E5" s="34"/>
      <c r="F5" s="35" t="s">
        <v>11</v>
      </c>
      <c r="G5" s="92" t="s">
        <v>12</v>
      </c>
      <c r="H5" s="35" t="s">
        <v>13</v>
      </c>
      <c r="I5" s="36" t="s">
        <v>14</v>
      </c>
    </row>
    <row r="6" spans="1:9" ht="18.95" customHeight="1" thickBot="1" x14ac:dyDescent="0.2">
      <c r="A6" s="21"/>
      <c r="B6" s="37" t="s">
        <v>105</v>
      </c>
      <c r="C6" s="17"/>
      <c r="D6" s="17"/>
      <c r="E6" s="17"/>
      <c r="F6" s="82"/>
      <c r="G6" s="135">
        <f>G8-G11</f>
        <v>0</v>
      </c>
      <c r="H6" s="83" t="s">
        <v>106</v>
      </c>
      <c r="I6" s="42" t="s">
        <v>107</v>
      </c>
    </row>
    <row r="7" spans="1:9" s="28" customFormat="1" ht="18.95" customHeight="1" thickBot="1" x14ac:dyDescent="0.2">
      <c r="A7" s="32" t="s">
        <v>30</v>
      </c>
      <c r="B7" s="34"/>
      <c r="C7" s="33"/>
      <c r="D7" s="35"/>
      <c r="E7" s="35"/>
      <c r="F7" s="35"/>
      <c r="G7" s="84"/>
      <c r="H7" s="34"/>
      <c r="I7" s="35"/>
    </row>
    <row r="8" spans="1:9" ht="18.95" customHeight="1" thickBot="1" x14ac:dyDescent="0.2">
      <c r="A8" s="22"/>
      <c r="B8" s="38" t="s">
        <v>108</v>
      </c>
      <c r="C8" s="17"/>
      <c r="D8" s="17"/>
      <c r="E8" s="17"/>
      <c r="F8" s="82"/>
      <c r="G8" s="135">
        <f>G9</f>
        <v>0</v>
      </c>
      <c r="H8" s="83" t="s">
        <v>106</v>
      </c>
      <c r="I8" s="20" t="s">
        <v>109</v>
      </c>
    </row>
    <row r="9" spans="1:9" ht="18.95" customHeight="1" x14ac:dyDescent="0.15">
      <c r="A9" s="21"/>
      <c r="B9" s="39"/>
      <c r="C9" s="40" t="s">
        <v>108</v>
      </c>
      <c r="D9" s="18"/>
      <c r="E9" s="18"/>
      <c r="F9" s="20" t="s">
        <v>92</v>
      </c>
      <c r="G9" s="136">
        <f>'MRS(input_separate)'!K27</f>
        <v>0</v>
      </c>
      <c r="H9" s="20" t="s">
        <v>106</v>
      </c>
      <c r="I9" s="20" t="s">
        <v>109</v>
      </c>
    </row>
    <row r="10" spans="1:9" s="28" customFormat="1" ht="18.95" customHeight="1" thickBot="1" x14ac:dyDescent="0.2">
      <c r="A10" s="32" t="s">
        <v>31</v>
      </c>
      <c r="B10" s="33"/>
      <c r="C10" s="33"/>
      <c r="D10" s="33"/>
      <c r="E10" s="34"/>
      <c r="F10" s="35"/>
      <c r="G10" s="32"/>
      <c r="H10" s="34"/>
      <c r="I10" s="35"/>
    </row>
    <row r="11" spans="1:9" ht="18.95" customHeight="1" thickBot="1" x14ac:dyDescent="0.2">
      <c r="A11" s="22"/>
      <c r="B11" s="41" t="s">
        <v>110</v>
      </c>
      <c r="C11" s="19"/>
      <c r="D11" s="19"/>
      <c r="E11" s="19"/>
      <c r="F11" s="85"/>
      <c r="G11" s="137">
        <f>G12</f>
        <v>0</v>
      </c>
      <c r="H11" s="83" t="s">
        <v>106</v>
      </c>
      <c r="I11" s="20" t="s">
        <v>111</v>
      </c>
    </row>
    <row r="12" spans="1:9" ht="18.95" customHeight="1" x14ac:dyDescent="0.15">
      <c r="A12" s="21"/>
      <c r="B12" s="23"/>
      <c r="C12" s="40" t="s">
        <v>112</v>
      </c>
      <c r="D12" s="18"/>
      <c r="E12" s="18"/>
      <c r="F12" s="20" t="s">
        <v>35</v>
      </c>
      <c r="G12" s="138">
        <f>'MRS(input_separate)'!L27</f>
        <v>0</v>
      </c>
      <c r="H12" s="20" t="s">
        <v>106</v>
      </c>
      <c r="I12" s="20" t="s">
        <v>111</v>
      </c>
    </row>
    <row r="13" spans="1:9" x14ac:dyDescent="0.15">
      <c r="A13" s="9"/>
      <c r="B13" s="9"/>
      <c r="C13" s="9"/>
      <c r="D13" s="9"/>
      <c r="E13" s="9"/>
      <c r="F13" s="10"/>
      <c r="G13" s="11"/>
      <c r="H13" s="11"/>
      <c r="I13" s="12"/>
    </row>
    <row r="14" spans="1:9" s="26" customFormat="1" ht="21.75" customHeight="1" x14ac:dyDescent="0.15">
      <c r="E14" s="11" t="s">
        <v>16</v>
      </c>
      <c r="F14" s="43"/>
      <c r="I14" s="30"/>
    </row>
    <row r="15" spans="1:9" s="26" customFormat="1" ht="21.75" customHeight="1" x14ac:dyDescent="0.15">
      <c r="E15" s="72" t="s">
        <v>113</v>
      </c>
      <c r="F15" s="73">
        <v>0.8</v>
      </c>
      <c r="G15" s="73" t="s">
        <v>114</v>
      </c>
      <c r="I15" s="30"/>
    </row>
    <row r="16" spans="1:9" s="26" customFormat="1" ht="21.75" customHeight="1" x14ac:dyDescent="0.15">
      <c r="E16" s="11"/>
      <c r="F16" s="43"/>
      <c r="I16" s="30"/>
    </row>
    <row r="17" spans="5:9" ht="21.75" customHeight="1" x14ac:dyDescent="0.15">
      <c r="E17" s="72" t="s">
        <v>115</v>
      </c>
      <c r="F17" s="73">
        <v>3.08</v>
      </c>
      <c r="G17" s="73" t="s">
        <v>26</v>
      </c>
      <c r="H17" s="12"/>
    </row>
    <row r="18" spans="5:9" ht="21.75" customHeight="1" x14ac:dyDescent="0.15">
      <c r="E18" s="72" t="s">
        <v>116</v>
      </c>
      <c r="F18" s="74">
        <v>2.96</v>
      </c>
      <c r="G18" s="73" t="s">
        <v>33</v>
      </c>
      <c r="H18" s="12"/>
    </row>
    <row r="19" spans="5:9" ht="21.75" customHeight="1" x14ac:dyDescent="0.15">
      <c r="E19" s="72" t="s">
        <v>117</v>
      </c>
      <c r="F19" s="74">
        <v>2.71</v>
      </c>
      <c r="G19" s="73" t="s">
        <v>33</v>
      </c>
      <c r="H19" s="12"/>
    </row>
    <row r="20" spans="5:9" ht="21.75" customHeight="1" x14ac:dyDescent="0.15">
      <c r="E20" s="24"/>
      <c r="F20" s="45"/>
      <c r="G20" s="46"/>
      <c r="H20" s="12"/>
    </row>
    <row r="21" spans="5:9" ht="21.75" customHeight="1" x14ac:dyDescent="0.15">
      <c r="E21" s="75" t="s">
        <v>118</v>
      </c>
      <c r="F21" s="74">
        <v>0.92</v>
      </c>
      <c r="G21" s="73" t="s">
        <v>4</v>
      </c>
      <c r="H21" s="12"/>
    </row>
    <row r="22" spans="5:9" ht="21.75" customHeight="1" x14ac:dyDescent="0.15">
      <c r="E22" s="75" t="s">
        <v>119</v>
      </c>
      <c r="F22" s="76">
        <v>1</v>
      </c>
      <c r="G22" s="73" t="s">
        <v>4</v>
      </c>
      <c r="H22" s="12"/>
    </row>
    <row r="23" spans="5:9" s="13" customFormat="1" ht="21.75" customHeight="1" x14ac:dyDescent="0.15">
      <c r="E23" s="9"/>
      <c r="F23" s="9"/>
      <c r="G23" s="9"/>
      <c r="H23" s="9"/>
      <c r="I23" s="44"/>
    </row>
  </sheetData>
  <sheetProtection password="C6A3" sheet="1" objects="1" scenarios="1"/>
  <mergeCells count="1">
    <mergeCell ref="A3:I3"/>
  </mergeCells>
  <phoneticPr fontId="3"/>
  <pageMargins left="0.70866141732283472" right="0.70866141732283472" top="0.74803149606299213" bottom="0.74803149606299213" header="0.31496062992125984" footer="0.31496062992125984"/>
  <pageSetup paperSize="9" scale="80" fitToHeight="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MPS(input)</vt:lpstr>
      <vt:lpstr>MPS(input_separate)</vt:lpstr>
      <vt:lpstr>MPS(calc_process)</vt:lpstr>
      <vt:lpstr>MSS</vt:lpstr>
      <vt:lpstr>MRS(input)</vt:lpstr>
      <vt:lpstr>MRS(input_separate)</vt:lpstr>
      <vt:lpstr>MRS(calc_process)</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2018-08-30T01:33:12Z</dcterms:created>
  <dcterms:modified xsi:type="dcterms:W3CDTF">2018-08-31T02:07:37Z</dcterms:modified>
</cp:coreProperties>
</file>