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6_VN\VN_AM002_003_004_006_EFcap改訂\2_public use\"/>
    </mc:Choice>
  </mc:AlternateContent>
  <bookViews>
    <workbookView xWindow="-15" yWindow="-15" windowWidth="19230" windowHeight="6030" tabRatio="895"/>
  </bookViews>
  <sheets>
    <sheet name="MPS(input)" sheetId="30" r:id="rId1"/>
    <sheet name="MPS(input_each system)" sheetId="32" r:id="rId2"/>
    <sheet name="MPS(calc_process)" sheetId="31" r:id="rId3"/>
    <sheet name="MSS" sheetId="33" r:id="rId4"/>
    <sheet name="MRS(input)" sheetId="34" r:id="rId5"/>
    <sheet name="MRS(input_each system)" sheetId="35" r:id="rId6"/>
    <sheet name="MRS(calc_process)" sheetId="36" r:id="rId7"/>
  </sheets>
  <definedNames>
    <definedName name="COP_RE">'MPS(calc_process)'!$G$22:$G$25</definedName>
    <definedName name="_xlnm.Print_Area" localSheetId="2">'MPS(calc_process)'!$A$1:$I$26</definedName>
    <definedName name="_xlnm.Print_Area" localSheetId="0">'MPS(input)'!$A$1:$K$26</definedName>
    <definedName name="_xlnm.Print_Area" localSheetId="6">'MRS(calc_process)'!$A$1:$I$26</definedName>
    <definedName name="_xlnm.Print_Area" localSheetId="4">'MRS(input)'!$A$1:$L$26</definedName>
  </definedNames>
  <calcPr calcId="152511"/>
</workbook>
</file>

<file path=xl/calcChain.xml><?xml version="1.0" encoding="utf-8"?>
<calcChain xmlns="http://schemas.openxmlformats.org/spreadsheetml/2006/main">
  <c r="E56" i="35" l="1"/>
  <c r="D56" i="35"/>
  <c r="E55" i="35"/>
  <c r="D55" i="35"/>
  <c r="E54" i="35"/>
  <c r="D54" i="35"/>
  <c r="E53" i="35"/>
  <c r="D53" i="35"/>
  <c r="E52" i="35"/>
  <c r="D52" i="35"/>
  <c r="E51" i="35"/>
  <c r="D51" i="35"/>
  <c r="E50" i="35"/>
  <c r="D50" i="35"/>
  <c r="E49" i="35"/>
  <c r="D49" i="35"/>
  <c r="E48" i="35"/>
  <c r="D48" i="35"/>
  <c r="E47" i="35"/>
  <c r="D47" i="35"/>
  <c r="E46" i="35"/>
  <c r="D46" i="35"/>
  <c r="E45" i="35"/>
  <c r="D45" i="35"/>
  <c r="E44" i="35"/>
  <c r="D44" i="35"/>
  <c r="E43" i="35"/>
  <c r="D43" i="35"/>
  <c r="E42" i="35"/>
  <c r="D42" i="35"/>
  <c r="E41" i="35"/>
  <c r="D41" i="35"/>
  <c r="E40" i="35"/>
  <c r="D40" i="35"/>
  <c r="E39" i="35"/>
  <c r="D39" i="35"/>
  <c r="E38" i="35"/>
  <c r="D38" i="35"/>
  <c r="E37" i="35"/>
  <c r="D37" i="35"/>
  <c r="E36" i="35"/>
  <c r="D36" i="35"/>
  <c r="E35" i="35"/>
  <c r="D35" i="35"/>
  <c r="E34" i="35"/>
  <c r="D34" i="35"/>
  <c r="E33" i="35"/>
  <c r="D33" i="35"/>
  <c r="E32" i="35"/>
  <c r="D32" i="35"/>
  <c r="E31" i="35"/>
  <c r="D31" i="35"/>
  <c r="E30" i="35"/>
  <c r="D30" i="35"/>
  <c r="E29" i="35"/>
  <c r="D29" i="35"/>
  <c r="E28" i="35"/>
  <c r="D28" i="35"/>
  <c r="E27" i="35"/>
  <c r="D27" i="35"/>
  <c r="E26" i="35"/>
  <c r="D26" i="35"/>
  <c r="E25" i="35"/>
  <c r="D25" i="35"/>
  <c r="E24" i="35"/>
  <c r="D24" i="35"/>
  <c r="E23" i="35"/>
  <c r="D23" i="35"/>
  <c r="E22" i="35"/>
  <c r="D22" i="35"/>
  <c r="E21" i="35"/>
  <c r="D21" i="35"/>
  <c r="E20" i="35"/>
  <c r="D20" i="35"/>
  <c r="E19" i="35"/>
  <c r="D19" i="35"/>
  <c r="E18" i="35"/>
  <c r="D18" i="35"/>
  <c r="E17" i="35"/>
  <c r="D17" i="35"/>
  <c r="E16" i="35"/>
  <c r="D16" i="35"/>
  <c r="E15" i="35"/>
  <c r="D15" i="35"/>
  <c r="E14" i="35"/>
  <c r="D14" i="35"/>
  <c r="E13" i="35"/>
  <c r="D13" i="35"/>
  <c r="E12" i="35"/>
  <c r="D12" i="35"/>
  <c r="E11" i="35"/>
  <c r="D11" i="35"/>
  <c r="E10" i="35"/>
  <c r="D10" i="35"/>
  <c r="E9" i="35"/>
  <c r="D9" i="35"/>
  <c r="E8" i="35"/>
  <c r="D8" i="35"/>
  <c r="E7" i="35"/>
  <c r="D7" i="35"/>
  <c r="H17" i="34"/>
  <c r="H16" i="34"/>
  <c r="K17" i="34"/>
  <c r="K16" i="34"/>
  <c r="K15" i="34"/>
  <c r="H15" i="34"/>
  <c r="F15" i="34"/>
  <c r="I2" i="36"/>
  <c r="I1" i="36"/>
  <c r="H2" i="35"/>
  <c r="H1" i="35"/>
  <c r="L2" i="34"/>
  <c r="L1" i="34"/>
  <c r="G18" i="36" l="1"/>
  <c r="G17" i="36"/>
  <c r="G8" i="36"/>
  <c r="F56" i="35"/>
  <c r="H56" i="35" s="1"/>
  <c r="F55" i="35"/>
  <c r="G55" i="35" s="1"/>
  <c r="F54" i="35"/>
  <c r="H54" i="35" s="1"/>
  <c r="F53" i="35"/>
  <c r="G53" i="35" s="1"/>
  <c r="F52" i="35"/>
  <c r="H52" i="35" s="1"/>
  <c r="F51" i="35"/>
  <c r="G51" i="35" s="1"/>
  <c r="F50" i="35"/>
  <c r="G50" i="35" s="1"/>
  <c r="F49" i="35"/>
  <c r="G49" i="35" s="1"/>
  <c r="F48" i="35"/>
  <c r="H48" i="35" s="1"/>
  <c r="F47" i="35"/>
  <c r="G47" i="35" s="1"/>
  <c r="F46" i="35"/>
  <c r="G46" i="35" s="1"/>
  <c r="F45" i="35"/>
  <c r="G45" i="35" s="1"/>
  <c r="F44" i="35"/>
  <c r="H44" i="35" s="1"/>
  <c r="F43" i="35"/>
  <c r="G43" i="35" s="1"/>
  <c r="F42" i="35"/>
  <c r="H42" i="35" s="1"/>
  <c r="F41" i="35"/>
  <c r="G41" i="35" s="1"/>
  <c r="F40" i="35"/>
  <c r="H40" i="35" s="1"/>
  <c r="F39" i="35"/>
  <c r="G39" i="35" s="1"/>
  <c r="F38" i="35"/>
  <c r="H38" i="35" s="1"/>
  <c r="F37" i="35"/>
  <c r="G37" i="35" s="1"/>
  <c r="F36" i="35"/>
  <c r="H36" i="35" s="1"/>
  <c r="F35" i="35"/>
  <c r="G35" i="35" s="1"/>
  <c r="F34" i="35"/>
  <c r="G34" i="35" s="1"/>
  <c r="F33" i="35"/>
  <c r="G33" i="35" s="1"/>
  <c r="F32" i="35"/>
  <c r="H32" i="35" s="1"/>
  <c r="F31" i="35"/>
  <c r="G31" i="35" s="1"/>
  <c r="F30" i="35"/>
  <c r="G30" i="35" s="1"/>
  <c r="F29" i="35"/>
  <c r="G29" i="35" s="1"/>
  <c r="F28" i="35"/>
  <c r="H28" i="35" s="1"/>
  <c r="F27" i="35"/>
  <c r="G27" i="35" s="1"/>
  <c r="F26" i="35"/>
  <c r="H26" i="35" s="1"/>
  <c r="F25" i="35"/>
  <c r="G25" i="35" s="1"/>
  <c r="F24" i="35"/>
  <c r="H24" i="35" s="1"/>
  <c r="F23" i="35"/>
  <c r="G23" i="35" s="1"/>
  <c r="F22" i="35"/>
  <c r="H22" i="35" s="1"/>
  <c r="F21" i="35"/>
  <c r="G21" i="35" s="1"/>
  <c r="F20" i="35"/>
  <c r="H20" i="35" s="1"/>
  <c r="F19" i="35"/>
  <c r="G19" i="35" s="1"/>
  <c r="F18" i="35"/>
  <c r="G18" i="35" s="1"/>
  <c r="F17" i="35"/>
  <c r="G17" i="35" s="1"/>
  <c r="F16" i="35"/>
  <c r="H16" i="35" s="1"/>
  <c r="F15" i="35"/>
  <c r="G15" i="35" s="1"/>
  <c r="F14" i="35"/>
  <c r="H14" i="35" s="1"/>
  <c r="F13" i="35"/>
  <c r="G13" i="35" s="1"/>
  <c r="F12" i="35"/>
  <c r="H12" i="35" s="1"/>
  <c r="F11" i="35"/>
  <c r="G11" i="35" s="1"/>
  <c r="F10" i="35"/>
  <c r="H10" i="35" s="1"/>
  <c r="F9" i="35"/>
  <c r="H9" i="35" s="1"/>
  <c r="F8" i="35"/>
  <c r="H8" i="35" s="1"/>
  <c r="F7" i="35"/>
  <c r="G7" i="35" s="1"/>
  <c r="H50" i="35" l="1"/>
  <c r="G16" i="36"/>
  <c r="G28" i="35"/>
  <c r="H18" i="35"/>
  <c r="H30" i="35"/>
  <c r="G14" i="35"/>
  <c r="G48" i="35"/>
  <c r="H34" i="35"/>
  <c r="G44" i="35"/>
  <c r="H46" i="35"/>
  <c r="H7" i="35"/>
  <c r="G10" i="35"/>
  <c r="G32" i="35"/>
  <c r="G42" i="35"/>
  <c r="G26" i="35"/>
  <c r="G16" i="35"/>
  <c r="G12" i="35"/>
  <c r="G54" i="35"/>
  <c r="G22" i="35"/>
  <c r="G24" i="35"/>
  <c r="G38" i="35"/>
  <c r="G40" i="35"/>
  <c r="G20" i="35"/>
  <c r="G36" i="35"/>
  <c r="G52" i="35"/>
  <c r="H13" i="35"/>
  <c r="H17" i="35"/>
  <c r="H21" i="35"/>
  <c r="H25" i="35"/>
  <c r="H29" i="35"/>
  <c r="H33" i="35"/>
  <c r="H37" i="35"/>
  <c r="H41" i="35"/>
  <c r="H45" i="35"/>
  <c r="H49" i="35"/>
  <c r="H53" i="35"/>
  <c r="G56" i="35"/>
  <c r="H11" i="35"/>
  <c r="H15" i="35"/>
  <c r="H19" i="35"/>
  <c r="H23" i="35"/>
  <c r="H27" i="35"/>
  <c r="H31" i="35"/>
  <c r="H35" i="35"/>
  <c r="H39" i="35"/>
  <c r="H43" i="35"/>
  <c r="H47" i="35"/>
  <c r="H51" i="35"/>
  <c r="H55" i="35"/>
  <c r="G9" i="35"/>
  <c r="G8" i="35"/>
  <c r="C2" i="33"/>
  <c r="C1" i="33"/>
  <c r="H57" i="35" l="1"/>
  <c r="G15" i="36" s="1"/>
  <c r="G14" i="36" s="1"/>
  <c r="G57" i="35"/>
  <c r="G11" i="36" s="1"/>
  <c r="G6" i="36" s="1"/>
  <c r="D21" i="34" s="1"/>
  <c r="I2" i="31" l="1"/>
  <c r="I1" i="31"/>
  <c r="H2" i="32"/>
  <c r="H1" i="32"/>
  <c r="F7" i="32" l="1"/>
  <c r="H7" i="32" l="1"/>
  <c r="G7" i="32"/>
  <c r="G17" i="31"/>
  <c r="F56" i="32" l="1"/>
  <c r="H56" i="32" s="1"/>
  <c r="F55" i="32"/>
  <c r="H55" i="32" s="1"/>
  <c r="F54" i="32"/>
  <c r="H54" i="32" s="1"/>
  <c r="F53" i="32"/>
  <c r="H53" i="32" s="1"/>
  <c r="F52" i="32"/>
  <c r="H52" i="32" s="1"/>
  <c r="F51" i="32"/>
  <c r="H51" i="32" s="1"/>
  <c r="F50" i="32"/>
  <c r="H50" i="32" s="1"/>
  <c r="F49" i="32"/>
  <c r="H49" i="32" s="1"/>
  <c r="F48" i="32"/>
  <c r="H48" i="32" s="1"/>
  <c r="F47" i="32"/>
  <c r="H47" i="32" s="1"/>
  <c r="F46" i="32"/>
  <c r="H46" i="32" s="1"/>
  <c r="F45" i="32"/>
  <c r="H45" i="32" s="1"/>
  <c r="F44" i="32"/>
  <c r="H44" i="32" s="1"/>
  <c r="F43" i="32"/>
  <c r="H43" i="32" s="1"/>
  <c r="F42" i="32"/>
  <c r="H42" i="32" s="1"/>
  <c r="F41" i="32"/>
  <c r="H41" i="32" s="1"/>
  <c r="F40" i="32"/>
  <c r="F39" i="32"/>
  <c r="H39" i="32" s="1"/>
  <c r="F38" i="32"/>
  <c r="H38" i="32" s="1"/>
  <c r="F37" i="32"/>
  <c r="H37" i="32" s="1"/>
  <c r="F36" i="32"/>
  <c r="H36" i="32" s="1"/>
  <c r="F35" i="32"/>
  <c r="H35" i="32" s="1"/>
  <c r="F34" i="32"/>
  <c r="H34" i="32" s="1"/>
  <c r="F33" i="32"/>
  <c r="H33" i="32" s="1"/>
  <c r="F32" i="32"/>
  <c r="H32" i="32" s="1"/>
  <c r="F31" i="32"/>
  <c r="H31" i="32" s="1"/>
  <c r="F30" i="32"/>
  <c r="H30" i="32" s="1"/>
  <c r="F29" i="32"/>
  <c r="H29" i="32" s="1"/>
  <c r="F28" i="32"/>
  <c r="H28" i="32" s="1"/>
  <c r="F27" i="32"/>
  <c r="H27" i="32" s="1"/>
  <c r="F26" i="32"/>
  <c r="H26" i="32" s="1"/>
  <c r="F25" i="32"/>
  <c r="H25" i="32" s="1"/>
  <c r="F24" i="32"/>
  <c r="H24" i="32" s="1"/>
  <c r="F23" i="32"/>
  <c r="H23" i="32" s="1"/>
  <c r="F22" i="32"/>
  <c r="H22" i="32" s="1"/>
  <c r="F21" i="32"/>
  <c r="H21" i="32" s="1"/>
  <c r="F20" i="32"/>
  <c r="F19" i="32"/>
  <c r="H19" i="32" s="1"/>
  <c r="F18" i="32"/>
  <c r="H18" i="32" s="1"/>
  <c r="F17" i="32"/>
  <c r="H17" i="32" s="1"/>
  <c r="F16" i="32"/>
  <c r="H16" i="32" s="1"/>
  <c r="F15" i="32"/>
  <c r="H15" i="32" s="1"/>
  <c r="F14" i="32"/>
  <c r="H14" i="32" s="1"/>
  <c r="F13" i="32"/>
  <c r="H13" i="32" s="1"/>
  <c r="F12" i="32"/>
  <c r="H12" i="32" s="1"/>
  <c r="F11" i="32"/>
  <c r="H11" i="32" s="1"/>
  <c r="F10" i="32"/>
  <c r="H10" i="32" s="1"/>
  <c r="F9" i="32"/>
  <c r="H9" i="32" s="1"/>
  <c r="F8" i="32"/>
  <c r="H8" i="32" s="1"/>
  <c r="H40" i="32"/>
  <c r="H57" i="32" l="1"/>
  <c r="H20" i="32"/>
  <c r="G20" i="32"/>
  <c r="G15" i="31"/>
  <c r="G8" i="31"/>
  <c r="G9" i="32"/>
  <c r="G13" i="32"/>
  <c r="G25" i="32"/>
  <c r="G29" i="32"/>
  <c r="G41" i="32"/>
  <c r="G45" i="32"/>
  <c r="G53" i="32"/>
  <c r="G56" i="32"/>
  <c r="G55" i="32"/>
  <c r="G54" i="32"/>
  <c r="G52" i="32"/>
  <c r="G51" i="32"/>
  <c r="G50" i="32"/>
  <c r="G49" i="32"/>
  <c r="G48" i="32"/>
  <c r="G47" i="32"/>
  <c r="G46" i="32"/>
  <c r="G44" i="32"/>
  <c r="G43" i="32"/>
  <c r="G42" i="32"/>
  <c r="G40" i="32"/>
  <c r="G39" i="32"/>
  <c r="G38" i="32"/>
  <c r="G37" i="32"/>
  <c r="G36" i="32"/>
  <c r="G35" i="32"/>
  <c r="G34" i="32"/>
  <c r="G33" i="32"/>
  <c r="G32" i="32"/>
  <c r="G31" i="32"/>
  <c r="G30" i="32"/>
  <c r="G28" i="32"/>
  <c r="G27" i="32"/>
  <c r="G26" i="32"/>
  <c r="G24" i="32"/>
  <c r="G23" i="32"/>
  <c r="G22" i="32"/>
  <c r="G21" i="32"/>
  <c r="G19" i="32"/>
  <c r="G18" i="32"/>
  <c r="G17" i="32"/>
  <c r="G16" i="32"/>
  <c r="G15" i="32"/>
  <c r="G14" i="32"/>
  <c r="G12" i="32"/>
  <c r="G11" i="32"/>
  <c r="G10" i="32"/>
  <c r="G8" i="32"/>
  <c r="G57" i="32" l="1"/>
  <c r="G11" i="31" s="1"/>
  <c r="G18" i="31"/>
  <c r="G16" i="31" s="1"/>
  <c r="G14" i="31" s="1"/>
  <c r="G6" i="31" l="1"/>
  <c r="B21" i="30" s="1"/>
</calcChain>
</file>

<file path=xl/sharedStrings.xml><?xml version="1.0" encoding="utf-8"?>
<sst xmlns="http://schemas.openxmlformats.org/spreadsheetml/2006/main" count="334" uniqueCount="146">
  <si>
    <t>Parameter</t>
  </si>
  <si>
    <t>Continuously</t>
  </si>
  <si>
    <t>Units</t>
    <phoneticPr fontId="2"/>
  </si>
  <si>
    <t>MWh/p</t>
    <phoneticPr fontId="2"/>
  </si>
  <si>
    <t>Option C</t>
    <phoneticPr fontId="2"/>
  </si>
  <si>
    <t>Monitored data</t>
    <phoneticPr fontId="2"/>
  </si>
  <si>
    <t>n/a</t>
    <phoneticPr fontId="2"/>
  </si>
  <si>
    <t>-</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</si>
  <si>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</si>
  <si>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</si>
  <si>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</si>
  <si>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</si>
  <si>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</si>
  <si>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</si>
  <si>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</si>
  <si>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</si>
  <si>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</si>
  <si>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2. Selected default values, etc.</t>
    <phoneticPr fontId="2"/>
  </si>
  <si>
    <t>3. Calculations for reference emissions</t>
    <phoneticPr fontId="2"/>
  </si>
  <si>
    <t>Electricity</t>
    <phoneticPr fontId="2"/>
  </si>
  <si>
    <t>4. Calculations of the project emissions</t>
    <phoneticPr fontId="2"/>
  </si>
  <si>
    <t>[List of Default Values]</t>
    <phoneticPr fontId="2"/>
  </si>
  <si>
    <t>Specifications of project air conditioning system for the quotation or factory acceptance test data by manufacturer.</t>
    <phoneticPr fontId="2"/>
  </si>
  <si>
    <t xml:space="preserve"> </t>
    <phoneticPr fontId="2"/>
  </si>
  <si>
    <t>Parameters</t>
    <phoneticPr fontId="15"/>
  </si>
  <si>
    <t>i</t>
    <phoneticPr fontId="15"/>
  </si>
  <si>
    <t>Description of data</t>
    <phoneticPr fontId="15"/>
  </si>
  <si>
    <t>Units</t>
    <phoneticPr fontId="15"/>
  </si>
  <si>
    <t>-</t>
    <phoneticPr fontId="15"/>
  </si>
  <si>
    <t>Estimated values</t>
    <phoneticPr fontId="15"/>
  </si>
  <si>
    <t>Total</t>
    <phoneticPr fontId="15"/>
  </si>
  <si>
    <t>-</t>
    <phoneticPr fontId="15"/>
  </si>
  <si>
    <t>Identification number of air conditioning system</t>
    <phoneticPr fontId="15"/>
  </si>
  <si>
    <t>MWh/p</t>
    <phoneticPr fontId="15"/>
  </si>
  <si>
    <t>Electricity</t>
    <phoneticPr fontId="2"/>
  </si>
  <si>
    <t>-</t>
    <phoneticPr fontId="2"/>
  </si>
  <si>
    <t>Project emissions by outdoor unit</t>
    <phoneticPr fontId="2"/>
  </si>
  <si>
    <t>Project emissions by indoor unit</t>
    <phoneticPr fontId="2"/>
  </si>
  <si>
    <t>- Measuring equipment is installed in each outdoor unit of air conditioning system to measure power consumption.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t>
    <phoneticPr fontId="2"/>
  </si>
  <si>
    <t>Nominal value available on product catalogs, specification documents or websites, hearing survey.
The default values are derived from the result of survey on COP of air conditioning system with non-inverter from manufacturers that have high market share.
The default values should be revised if necessary from survey result which is conducted by JC or project participants every three years. The survey should prove the use of clear methodology.</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</si>
  <si>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</si>
  <si>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</si>
  <si>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</si>
  <si>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</si>
  <si>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</si>
  <si>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</si>
  <si>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</si>
  <si>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</si>
  <si>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</si>
  <si>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</si>
  <si>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</si>
  <si>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</si>
  <si>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</si>
  <si>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</si>
  <si>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</si>
  <si>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</si>
  <si>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</si>
  <si>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</si>
  <si>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</si>
  <si>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</si>
  <si>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</si>
  <si>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</si>
  <si>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</si>
  <si>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</si>
  <si>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EC</t>
    </r>
    <r>
      <rPr>
        <vertAlign val="subscript"/>
        <sz val="11"/>
        <rFont val="Arial"/>
        <family val="2"/>
      </rPr>
      <t>PJ,i,outdoor,</t>
    </r>
    <r>
      <rPr>
        <i/>
        <vertAlign val="subscript"/>
        <sz val="11"/>
        <rFont val="Arial"/>
        <family val="2"/>
      </rPr>
      <t>p</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</si>
  <si>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2"/>
  </si>
  <si>
    <r>
      <t>EC</t>
    </r>
    <r>
      <rPr>
        <vertAlign val="subscript"/>
        <sz val="11"/>
        <rFont val="Arial"/>
        <family val="2"/>
      </rPr>
      <t>PJ,indoor,p</t>
    </r>
    <r>
      <rPr>
        <i/>
        <vertAlign val="subscript"/>
        <sz val="11"/>
        <color theme="1"/>
        <rFont val="Arial"/>
        <family val="2"/>
      </rPr>
      <t/>
    </r>
    <phoneticPr fontId="2"/>
  </si>
  <si>
    <r>
      <t xml:space="preserve">Total electricity consumption of indoor units of project air conditioning system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</si>
  <si>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</si>
  <si>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</si>
  <si>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tCO</t>
    </r>
    <r>
      <rPr>
        <vertAlign val="subscript"/>
        <sz val="11"/>
        <rFont val="Arial"/>
        <family val="2"/>
      </rPr>
      <t>2</t>
    </r>
    <r>
      <rPr>
        <sz val="11"/>
        <rFont val="Arial"/>
        <family val="2"/>
      </rPr>
      <t>/MWh</t>
    </r>
    <phoneticPr fontId="2"/>
  </si>
  <si>
    <r>
      <t>COP</t>
    </r>
    <r>
      <rPr>
        <b/>
        <i/>
        <vertAlign val="subscript"/>
        <sz val="11"/>
        <rFont val="Arial"/>
        <family val="2"/>
      </rPr>
      <t>PJ,i,outdoor</t>
    </r>
    <phoneticPr fontId="2"/>
  </si>
  <si>
    <r>
      <t xml:space="preserve">COP of outdoor unit of project air conditioning system </t>
    </r>
    <r>
      <rPr>
        <i/>
        <sz val="11"/>
        <rFont val="Arial"/>
        <family val="2"/>
      </rPr>
      <t>i</t>
    </r>
    <r>
      <rPr>
        <sz val="11"/>
        <rFont val="Arial"/>
        <family val="2"/>
      </rPr>
      <t xml:space="preserve"> (Outdoor unit)</t>
    </r>
    <phoneticPr fontId="2"/>
  </si>
  <si>
    <r>
      <t>COP</t>
    </r>
    <r>
      <rPr>
        <b/>
        <i/>
        <vertAlign val="subscript"/>
        <sz val="11"/>
        <rFont val="Arial"/>
        <family val="2"/>
      </rPr>
      <t>RE,i</t>
    </r>
    <phoneticPr fontId="2"/>
  </si>
  <si>
    <r>
      <t xml:space="preserve">COP of reference air conditioning system </t>
    </r>
    <r>
      <rPr>
        <i/>
        <sz val="11"/>
        <rFont val="Arial"/>
        <family val="2"/>
      </rPr>
      <t>i</t>
    </r>
    <r>
      <rPr>
        <sz val="11"/>
        <rFont val="Arial"/>
        <family val="2"/>
      </rPr>
      <t xml:space="preserve"> (Outdoor Unit + Indoor Unit)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</si>
  <si>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</si>
  <si>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</si>
  <si>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</si>
  <si>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5"/>
  </si>
  <si>
    <r>
      <t xml:space="preserve">Project-specific parameters to be fixed </t>
    </r>
    <r>
      <rPr>
        <b/>
        <i/>
        <sz val="11"/>
        <color indexed="9"/>
        <rFont val="Arial"/>
        <family val="2"/>
      </rPr>
      <t>ex ante</t>
    </r>
    <phoneticPr fontId="15"/>
  </si>
  <si>
    <r>
      <rPr>
        <b/>
        <i/>
        <sz val="11"/>
        <color theme="0"/>
        <rFont val="Arial"/>
        <family val="2"/>
      </rPr>
      <t>Ex-ante</t>
    </r>
    <r>
      <rPr>
        <b/>
        <sz val="11"/>
        <color theme="0"/>
        <rFont val="Arial"/>
        <family val="2"/>
      </rPr>
      <t xml:space="preserve"> estimation of emissions</t>
    </r>
    <phoneticPr fontId="15"/>
  </si>
  <si>
    <r>
      <t>EC</t>
    </r>
    <r>
      <rPr>
        <vertAlign val="subscript"/>
        <sz val="11"/>
        <rFont val="Arial"/>
        <family val="2"/>
      </rPr>
      <t>PJ,i,outdoor,p</t>
    </r>
    <phoneticPr fontId="2"/>
  </si>
  <si>
    <r>
      <t>COP</t>
    </r>
    <r>
      <rPr>
        <vertAlign val="subscript"/>
        <sz val="11"/>
        <rFont val="Arial"/>
        <family val="2"/>
      </rPr>
      <t>PJ,i,outdoor</t>
    </r>
    <phoneticPr fontId="2"/>
  </si>
  <si>
    <r>
      <t>COP</t>
    </r>
    <r>
      <rPr>
        <vertAlign val="subscript"/>
        <sz val="11"/>
        <rFont val="Arial"/>
        <family val="2"/>
      </rPr>
      <t>RE,i</t>
    </r>
    <phoneticPr fontId="2"/>
  </si>
  <si>
    <r>
      <t>EF</t>
    </r>
    <r>
      <rPr>
        <vertAlign val="subscript"/>
        <sz val="11"/>
        <rFont val="Arial"/>
        <family val="2"/>
      </rPr>
      <t>elec</t>
    </r>
    <phoneticPr fontId="2"/>
  </si>
  <si>
    <r>
      <t>RE</t>
    </r>
    <r>
      <rPr>
        <b/>
        <vertAlign val="subscript"/>
        <sz val="11"/>
        <rFont val="Arial"/>
        <family val="2"/>
      </rPr>
      <t>i,p</t>
    </r>
    <phoneticPr fontId="2"/>
  </si>
  <si>
    <r>
      <t>PE</t>
    </r>
    <r>
      <rPr>
        <b/>
        <vertAlign val="subscript"/>
        <sz val="11"/>
        <rFont val="Arial"/>
        <family val="2"/>
      </rPr>
      <t>i,outdoor,p</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</si>
  <si>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15"/>
  </si>
  <si>
    <r>
      <t xml:space="preserve">COP of outdoor unit of project air conditioning system </t>
    </r>
    <r>
      <rPr>
        <i/>
        <sz val="11"/>
        <rFont val="Arial"/>
        <family val="2"/>
      </rPr>
      <t>i</t>
    </r>
    <phoneticPr fontId="2"/>
  </si>
  <si>
    <r>
      <t xml:space="preserve">COP of reference air conditioning system </t>
    </r>
    <r>
      <rPr>
        <i/>
        <sz val="11"/>
        <rFont val="Arial"/>
        <family val="2"/>
      </rPr>
      <t>i</t>
    </r>
    <phoneticPr fontId="2"/>
  </si>
  <si>
    <r>
      <t>CO</t>
    </r>
    <r>
      <rPr>
        <vertAlign val="subscript"/>
        <sz val="11"/>
        <rFont val="Arial"/>
        <family val="2"/>
      </rPr>
      <t>2</t>
    </r>
    <r>
      <rPr>
        <sz val="11"/>
        <rFont val="Arial"/>
        <family val="2"/>
      </rPr>
      <t xml:space="preserve"> emission factor for consumed electricity</t>
    </r>
    <phoneticPr fontId="2"/>
  </si>
  <si>
    <r>
      <t>Reference emissions by air conditioning system</t>
    </r>
    <r>
      <rPr>
        <i/>
        <sz val="11"/>
        <rFont val="Arial"/>
        <family val="2"/>
      </rPr>
      <t xml:space="preserve"> i </t>
    </r>
    <r>
      <rPr>
        <sz val="11"/>
        <rFont val="Arial"/>
        <family val="2"/>
      </rPr>
      <t xml:space="preserve">during the period </t>
    </r>
    <r>
      <rPr>
        <i/>
        <sz val="11"/>
        <rFont val="Arial"/>
        <family val="2"/>
      </rPr>
      <t>p</t>
    </r>
    <phoneticPr fontId="15"/>
  </si>
  <si>
    <r>
      <t>Project emissions by outdoor unit air conditioning system</t>
    </r>
    <r>
      <rPr>
        <i/>
        <sz val="11"/>
        <rFont val="Arial"/>
        <family val="2"/>
      </rPr>
      <t xml:space="preserve"> i </t>
    </r>
    <r>
      <rPr>
        <sz val="11"/>
        <rFont val="Arial"/>
        <family val="2"/>
      </rPr>
      <t xml:space="preserve">during the period </t>
    </r>
    <r>
      <rPr>
        <i/>
        <sz val="11"/>
        <rFont val="Arial"/>
        <family val="2"/>
      </rPr>
      <t>p</t>
    </r>
    <phoneticPr fontId="15"/>
  </si>
  <si>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</si>
  <si>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</si>
  <si>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</si>
  <si>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</si>
  <si>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b/>
        <vertAlign val="subscript"/>
        <sz val="11"/>
        <color theme="1"/>
        <rFont val="Arial"/>
        <family val="2"/>
      </rPr>
      <t>p</t>
    </r>
    <phoneticPr fontId="2"/>
  </si>
  <si>
    <r>
      <t>CO</t>
    </r>
    <r>
      <rPr>
        <vertAlign val="subscript"/>
        <sz val="11"/>
        <color theme="1"/>
        <rFont val="Arial"/>
        <family val="2"/>
      </rPr>
      <t>2</t>
    </r>
    <r>
      <rPr>
        <sz val="11"/>
        <color theme="1"/>
        <rFont val="Arial"/>
        <family val="2"/>
      </rPr>
      <t xml:space="preserve"> emission factor for consumed electricity.</t>
    </r>
    <phoneticPr fontId="2"/>
  </si>
  <si>
    <r>
      <t xml:space="preserve">COP of reference air conditioning system </t>
    </r>
    <r>
      <rPr>
        <i/>
        <sz val="11"/>
        <color theme="1"/>
        <rFont val="Arial"/>
        <family val="2"/>
      </rPr>
      <t xml:space="preserve">i </t>
    </r>
    <r>
      <rPr>
        <sz val="11"/>
        <color theme="1"/>
        <rFont val="Arial"/>
        <family val="2"/>
      </rPr>
      <t xml:space="preserve">  (Outdoor Unit + Indoor Unit)</t>
    </r>
    <phoneticPr fontId="2"/>
  </si>
  <si>
    <r>
      <t>COP</t>
    </r>
    <r>
      <rPr>
        <b/>
        <vertAlign val="subscript"/>
        <sz val="11"/>
        <rFont val="Arial"/>
        <family val="2"/>
      </rPr>
      <t>RE,i</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</si>
  <si>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</si>
  <si>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</si>
  <si>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</si>
  <si>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</si>
  <si>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PE</t>
    </r>
    <r>
      <rPr>
        <vertAlign val="subscript"/>
        <sz val="11"/>
        <color indexed="8"/>
        <rFont val="Arial"/>
        <family val="2"/>
      </rPr>
      <t>outdoor,p</t>
    </r>
    <phoneticPr fontId="2"/>
  </si>
  <si>
    <r>
      <t>PE</t>
    </r>
    <r>
      <rPr>
        <vertAlign val="subscript"/>
        <sz val="11"/>
        <color indexed="8"/>
        <rFont val="Arial"/>
        <family val="2"/>
      </rPr>
      <t>indoor,p</t>
    </r>
    <phoneticPr fontId="2"/>
  </si>
  <si>
    <r>
      <t xml:space="preserve">Total electricity consumption of indoor units of project air conditioning system during the period </t>
    </r>
    <r>
      <rPr>
        <i/>
        <sz val="11"/>
        <color theme="1"/>
        <rFont val="Arial"/>
        <family val="2"/>
      </rPr>
      <t>p</t>
    </r>
    <phoneticPr fontId="2"/>
  </si>
  <si>
    <r>
      <t>EC</t>
    </r>
    <r>
      <rPr>
        <vertAlign val="subscript"/>
        <sz val="11"/>
        <color indexed="8"/>
        <rFont val="Arial"/>
        <family val="2"/>
      </rPr>
      <t>PJ,indoor,p</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</si>
  <si>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</si>
  <si>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indexed="8"/>
        <rFont val="Arial"/>
        <family val="2"/>
      </rPr>
      <t>2</t>
    </r>
    <r>
      <rPr>
        <sz val="11"/>
        <color indexed="8"/>
        <rFont val="Arial"/>
        <family val="2"/>
      </rPr>
      <t>/MWh</t>
    </r>
    <phoneticPr fontId="2"/>
  </si>
  <si>
    <r>
      <t xml:space="preserve">COP of reference air conditioning system (Outdoor Unit + Indoor Unit)
(Cooling capacity 14.0 </t>
    </r>
    <r>
      <rPr>
        <sz val="11"/>
        <color theme="1"/>
        <rFont val="Arial Unicode MS"/>
        <family val="3"/>
        <charset val="128"/>
      </rPr>
      <t>≤</t>
    </r>
    <r>
      <rPr>
        <sz val="11"/>
        <color theme="1"/>
        <rFont val="Arial"/>
        <family val="2"/>
      </rPr>
      <t xml:space="preserve"> x &lt; 28.0kW)</t>
    </r>
    <phoneticPr fontId="2"/>
  </si>
  <si>
    <r>
      <t xml:space="preserve">COP of reference air conditioning system  (Outdoor Unit + Indoor Unit)
(Cooling capacity 28.0 </t>
    </r>
    <r>
      <rPr>
        <sz val="11"/>
        <color theme="1"/>
        <rFont val="Arial Unicode MS"/>
        <family val="3"/>
        <charset val="128"/>
      </rPr>
      <t>≤</t>
    </r>
    <r>
      <rPr>
        <sz val="11"/>
        <color theme="1"/>
        <rFont val="Arial"/>
        <family val="2"/>
      </rPr>
      <t xml:space="preserve"> x &lt; 42.0kW)</t>
    </r>
    <phoneticPr fontId="2"/>
  </si>
  <si>
    <r>
      <t xml:space="preserve">COP of reference air conditioning system  (Outdoor Unit + Indoor Unit)
(Cooling capacity 42.0 </t>
    </r>
    <r>
      <rPr>
        <sz val="11"/>
        <color theme="1"/>
        <rFont val="Arial Unicode MS"/>
        <family val="3"/>
        <charset val="128"/>
      </rPr>
      <t>≤</t>
    </r>
    <r>
      <rPr>
        <sz val="11"/>
        <color theme="1"/>
        <rFont val="Arial"/>
        <family val="2"/>
      </rPr>
      <t xml:space="preserve"> x &lt; 56.0kW)</t>
    </r>
    <phoneticPr fontId="2"/>
  </si>
  <si>
    <r>
      <t xml:space="preserve">COP of reference air conditioning system  (Outdoor Unit + Indoor Unit)
(Cooling capacity  56.0 </t>
    </r>
    <r>
      <rPr>
        <sz val="11"/>
        <color theme="1"/>
        <rFont val="Arial Unicode MS"/>
        <family val="3"/>
        <charset val="128"/>
      </rPr>
      <t>≤</t>
    </r>
    <r>
      <rPr>
        <sz val="11"/>
        <color theme="1"/>
        <rFont val="Arial"/>
        <family val="2"/>
      </rPr>
      <t xml:space="preserve"> x )</t>
    </r>
    <phoneticPr fontId="2"/>
  </si>
  <si>
    <t>Monitored values are input on "MPS(input_each system)" sheet</t>
    <phoneticPr fontId="2"/>
  </si>
  <si>
    <t>Values are input on "MPS(input_each system)" sheet</t>
    <phoneticPr fontId="2"/>
  </si>
  <si>
    <t>*Calculation for each air conditioning system is detailed in "MPS(input_each system)" sheet</t>
    <phoneticPr fontId="2"/>
  </si>
  <si>
    <r>
      <t xml:space="preserve">Project-specific parameters to be fixed </t>
    </r>
    <r>
      <rPr>
        <i/>
        <sz val="11"/>
        <color indexed="8"/>
        <rFont val="Arial"/>
        <family val="2"/>
      </rPr>
      <t xml:space="preserve">ex ante </t>
    </r>
    <phoneticPr fontId="2"/>
  </si>
  <si>
    <r>
      <t>Monitoring is conducted with any of the following methods:
[Method 1: Measuring equipment]
- Measuring equipment is installed to measure power consumption by air conditioning system.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
[Method 2: Estimation based on operating hours of indoor unit]
- Power consumption of indoor units is estimated from rated power consumption and operating hours of indoor unit with the following equation:
EC</t>
    </r>
    <r>
      <rPr>
        <vertAlign val="subscript"/>
        <sz val="11"/>
        <rFont val="Arial"/>
        <family val="2"/>
      </rPr>
      <t>PJ,i,indoor,p</t>
    </r>
    <r>
      <rPr>
        <sz val="11"/>
        <rFont val="Arial"/>
        <family val="2"/>
      </rPr>
      <t xml:space="preserve"> = RPC</t>
    </r>
    <r>
      <rPr>
        <vertAlign val="subscript"/>
        <sz val="11"/>
        <rFont val="Arial"/>
        <family val="2"/>
      </rPr>
      <t xml:space="preserve">PJ,i,indoor </t>
    </r>
    <r>
      <rPr>
        <sz val="11"/>
        <rFont val="Arial"/>
        <family val="2"/>
      </rPr>
      <t>× H</t>
    </r>
    <r>
      <rPr>
        <vertAlign val="subscript"/>
        <sz val="11"/>
        <rFont val="Arial"/>
        <family val="2"/>
      </rPr>
      <t>PJ,i,indoor,p</t>
    </r>
    <r>
      <rPr>
        <sz val="11"/>
        <rFont val="Arial"/>
        <family val="2"/>
      </rPr>
      <t xml:space="preserve">
RPC</t>
    </r>
    <r>
      <rPr>
        <vertAlign val="subscript"/>
        <sz val="11"/>
        <rFont val="Arial"/>
        <family val="2"/>
      </rPr>
      <t>PJ,i,indoor</t>
    </r>
    <r>
      <rPr>
        <sz val="11"/>
        <rFont val="Arial"/>
        <family val="2"/>
      </rPr>
      <t xml:space="preserve">: Rated power consumption of indoor unit </t>
    </r>
    <r>
      <rPr>
        <i/>
        <sz val="11"/>
        <rFont val="Arial"/>
        <family val="2"/>
      </rPr>
      <t>i</t>
    </r>
    <r>
      <rPr>
        <sz val="11"/>
        <rFont val="Arial"/>
        <family val="2"/>
      </rPr>
      <t xml:space="preserve">
H</t>
    </r>
    <r>
      <rPr>
        <vertAlign val="subscript"/>
        <sz val="11"/>
        <rFont val="Arial"/>
        <family val="2"/>
      </rPr>
      <t>PJ,i,indoor,p</t>
    </r>
    <r>
      <rPr>
        <sz val="11"/>
        <rFont val="Arial"/>
        <family val="2"/>
      </rPr>
      <t xml:space="preserve">: Operating hours of indoor unit </t>
    </r>
    <r>
      <rPr>
        <i/>
        <sz val="11"/>
        <rFont val="Arial"/>
        <family val="2"/>
      </rPr>
      <t>i</t>
    </r>
    <r>
      <rPr>
        <sz val="11"/>
        <rFont val="Arial"/>
        <family val="2"/>
      </rPr>
      <t xml:space="preserve">
- Measuring equipment is installed in each indoor unit to monitor operating hours.
- Measured data is automatically transmitted to the server for recording.
- Data recorded in the server is reported and double-checked by a responsible staff on a monthly basis to prevent missing data.
[Method 3: Estimation based on operating hours of outdoor unit]
- Power consumption of indoor units is estimated from rated power consumption of indoor unit and operating hours of connected outdoor unit with the following equation:
EC</t>
    </r>
    <r>
      <rPr>
        <vertAlign val="subscript"/>
        <sz val="11"/>
        <rFont val="Arial"/>
        <family val="2"/>
      </rPr>
      <t>PJ,i,indoor,p</t>
    </r>
    <r>
      <rPr>
        <sz val="11"/>
        <rFont val="Arial"/>
        <family val="2"/>
      </rPr>
      <t xml:space="preserve"> = RPC</t>
    </r>
    <r>
      <rPr>
        <vertAlign val="subscript"/>
        <sz val="11"/>
        <rFont val="Arial"/>
        <family val="2"/>
      </rPr>
      <t>PJ,i,indoor</t>
    </r>
    <r>
      <rPr>
        <sz val="11"/>
        <rFont val="Arial"/>
        <family val="2"/>
      </rPr>
      <t xml:space="preserve"> </t>
    </r>
    <r>
      <rPr>
        <sz val="11"/>
        <rFont val="ＭＳ Ｐゴシック"/>
        <family val="3"/>
        <charset val="128"/>
      </rPr>
      <t>×</t>
    </r>
    <r>
      <rPr>
        <sz val="11"/>
        <rFont val="Arial"/>
        <family val="2"/>
      </rPr>
      <t xml:space="preserve"> H</t>
    </r>
    <r>
      <rPr>
        <vertAlign val="subscript"/>
        <sz val="11"/>
        <rFont val="Arial"/>
        <family val="2"/>
      </rPr>
      <t>PJ,i,outdoor,p</t>
    </r>
    <r>
      <rPr>
        <sz val="11"/>
        <rFont val="Arial"/>
        <family val="2"/>
      </rPr>
      <t xml:space="preserve">
RPC</t>
    </r>
    <r>
      <rPr>
        <vertAlign val="subscript"/>
        <sz val="11"/>
        <rFont val="Arial"/>
        <family val="2"/>
      </rPr>
      <t>PJ,i,indoor</t>
    </r>
    <r>
      <rPr>
        <sz val="11"/>
        <rFont val="Arial"/>
        <family val="2"/>
      </rPr>
      <t xml:space="preserve">: Total rated power consumption of indoor unit connected outdoor unit </t>
    </r>
    <r>
      <rPr>
        <i/>
        <sz val="11"/>
        <rFont val="Arial"/>
        <family val="2"/>
      </rPr>
      <t>i</t>
    </r>
    <r>
      <rPr>
        <sz val="11"/>
        <rFont val="Arial"/>
        <family val="2"/>
      </rPr>
      <t xml:space="preserve">
H</t>
    </r>
    <r>
      <rPr>
        <vertAlign val="subscript"/>
        <sz val="11"/>
        <rFont val="Arial"/>
        <family val="2"/>
      </rPr>
      <t>PJ,i,outdoor,p</t>
    </r>
    <r>
      <rPr>
        <sz val="11"/>
        <rFont val="Arial"/>
        <family val="2"/>
      </rPr>
      <t xml:space="preserve">: Operating hours of outdoor unit </t>
    </r>
    <r>
      <rPr>
        <i/>
        <sz val="11"/>
        <rFont val="Arial"/>
        <family val="2"/>
      </rPr>
      <t>i</t>
    </r>
    <r>
      <rPr>
        <sz val="11"/>
        <rFont val="Arial"/>
        <family val="2"/>
      </rPr>
      <t xml:space="preserve">
- Measuring equipment is installed in each outdoor unit to monitor operating hours.
- Measured data is automatically transmitted to the server for recording.
- Data recorded in the server is reported and double-checked by a responsible staff on a monthly basis to prevent missing data.</t>
    </r>
    <phoneticPr fontId="2"/>
  </si>
  <si>
    <t>N/A</t>
    <phoneticPr fontId="2"/>
  </si>
  <si>
    <t>Electricity</t>
    <phoneticPr fontId="2"/>
  </si>
  <si>
    <t>Monitoring Structure Sheet [Attachment to Project Design Document]</t>
    <phoneticPr fontId="2"/>
  </si>
  <si>
    <t>Responsible personnel</t>
  </si>
  <si>
    <t>Role</t>
    <phoneticPr fontId="2"/>
  </si>
  <si>
    <t>Monitored values are input on "MRS(input_each system)" sheet</t>
    <phoneticPr fontId="2"/>
  </si>
  <si>
    <t>*Calculation for each air conditioning system is detailed in "MRS(input_each system)"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</si>
  <si>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</si>
  <si>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</si>
  <si>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</si>
  <si>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</si>
  <si>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</si>
  <si>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5"/>
  </si>
  <si>
    <r>
      <t xml:space="preserve">Project-specific parameters fixed </t>
    </r>
    <r>
      <rPr>
        <b/>
        <i/>
        <sz val="11"/>
        <color indexed="9"/>
        <rFont val="Arial"/>
        <family val="2"/>
      </rPr>
      <t>ex ante</t>
    </r>
    <phoneticPr fontId="15"/>
  </si>
  <si>
    <r>
      <rPr>
        <b/>
        <i/>
        <sz val="11"/>
        <color theme="0"/>
        <rFont val="Arial"/>
        <family val="2"/>
      </rPr>
      <t>Ex-post</t>
    </r>
    <r>
      <rPr>
        <b/>
        <sz val="11"/>
        <color theme="0"/>
        <rFont val="Arial"/>
        <family val="2"/>
      </rPr>
      <t xml:space="preserve"> calculation of emissions</t>
    </r>
    <phoneticPr fontId="15"/>
  </si>
  <si>
    <t>(a)</t>
    <phoneticPr fontId="2"/>
  </si>
  <si>
    <t>Monitoring period</t>
    <phoneticPr fontId="2"/>
  </si>
  <si>
    <t>(k)</t>
    <phoneticPr fontId="2"/>
  </si>
  <si>
    <t>Monitoring Period</t>
    <phoneticPr fontId="37"/>
  </si>
  <si>
    <t>Monitered Values</t>
    <phoneticPr fontId="2"/>
  </si>
  <si>
    <t>Monitored values</t>
    <phoneticPr fontId="15"/>
  </si>
  <si>
    <t>Reference Number:</t>
    <phoneticPr fontId="2"/>
  </si>
  <si>
    <t>Monitoring Spreadsheet: JCM_VN_AM006_ver01.1</t>
    <phoneticPr fontId="2"/>
  </si>
  <si>
    <r>
      <t>CO</t>
    </r>
    <r>
      <rPr>
        <vertAlign val="subscript"/>
        <sz val="11"/>
        <rFont val="Arial"/>
        <family val="2"/>
      </rPr>
      <t>2</t>
    </r>
    <r>
      <rPr>
        <sz val="11"/>
        <rFont val="Arial"/>
        <family val="2"/>
      </rPr>
      <t xml:space="preserve"> emission factor for consumed electricity</t>
    </r>
    <phoneticPr fontId="2"/>
  </si>
  <si>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0"/>
        <rFont val="Arial"/>
        <family val="2"/>
      </rPr>
      <t>elec,CG</t>
    </r>
    <r>
      <rPr>
        <sz val="10"/>
        <rFont val="Arial"/>
        <family val="2"/>
      </rPr>
      <t xml:space="preserve"> [%]).
CO</t>
    </r>
    <r>
      <rPr>
        <vertAlign val="subscript"/>
        <sz val="10"/>
        <rFont val="Arial"/>
        <family val="2"/>
      </rPr>
      <t>2</t>
    </r>
    <r>
      <rPr>
        <sz val="10"/>
        <rFont val="Arial"/>
        <family val="2"/>
      </rPr>
      <t xml:space="preserve"> emission factor of the fossil fuel type used in the captive power generation system (EF</t>
    </r>
    <r>
      <rPr>
        <vertAlign val="subscript"/>
        <sz val="10"/>
        <rFont val="Arial"/>
        <family val="2"/>
      </rPr>
      <t>fuel,CG</t>
    </r>
    <r>
      <rPr>
        <sz val="10"/>
        <rFont val="Arial"/>
        <family val="2"/>
      </rPr>
      <t xml:space="preserve"> [tCO</t>
    </r>
    <r>
      <rPr>
        <vertAlign val="subscript"/>
        <sz val="10"/>
        <rFont val="Arial"/>
        <family val="2"/>
      </rPr>
      <t>2</t>
    </r>
    <r>
      <rPr>
        <sz val="10"/>
        <rFont val="Arial"/>
        <family val="2"/>
      </rPr>
      <t>/GJ]) 
For the option b)
Generated and supplied electricity by the captive power generation system (EG</t>
    </r>
    <r>
      <rPr>
        <vertAlign val="subscript"/>
        <sz val="10"/>
        <rFont val="Arial"/>
        <family val="2"/>
      </rPr>
      <t>PJ,CG,p</t>
    </r>
    <r>
      <rPr>
        <sz val="10"/>
        <rFont val="Arial"/>
        <family val="2"/>
      </rPr>
      <t xml:space="preserve"> [MWh/p]).
Fuel amount consumed by the captive power generation system (FC</t>
    </r>
    <r>
      <rPr>
        <vertAlign val="subscript"/>
        <sz val="10"/>
        <rFont val="Arial"/>
        <family val="2"/>
      </rPr>
      <t>PJ,CG,p</t>
    </r>
    <r>
      <rPr>
        <sz val="10"/>
        <rFont val="Arial"/>
        <family val="2"/>
      </rPr>
      <t xml:space="preserve"> [mass or volume/p]).
Net calorific value (NCV</t>
    </r>
    <r>
      <rPr>
        <vertAlign val="subscript"/>
        <sz val="10"/>
        <rFont val="Arial"/>
        <family val="2"/>
      </rPr>
      <t>fuel,CG</t>
    </r>
    <r>
      <rPr>
        <sz val="10"/>
        <rFont val="Arial"/>
        <family val="2"/>
      </rPr>
      <t xml:space="preserve"> [GJ/mass or volume]) and CO</t>
    </r>
    <r>
      <rPr>
        <vertAlign val="subscript"/>
        <sz val="10"/>
        <rFont val="Arial"/>
        <family val="2"/>
      </rPr>
      <t>2</t>
    </r>
    <r>
      <rPr>
        <sz val="10"/>
        <rFont val="Arial"/>
        <family val="2"/>
      </rPr>
      <t xml:space="preserve"> emission factor (EF</t>
    </r>
    <r>
      <rPr>
        <vertAlign val="subscript"/>
        <sz val="10"/>
        <rFont val="Arial"/>
        <family val="2"/>
      </rPr>
      <t>fuel,CG</t>
    </r>
    <r>
      <rPr>
        <sz val="10"/>
        <rFont val="Arial"/>
        <family val="2"/>
      </rPr>
      <t xml:space="preserve"> [tCO</t>
    </r>
    <r>
      <rPr>
        <vertAlign val="subscript"/>
        <sz val="10"/>
        <rFont val="Arial"/>
        <family val="2"/>
      </rPr>
      <t>2</t>
    </r>
    <r>
      <rPr>
        <sz val="10"/>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</si>
  <si>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r>
      <t>CO</t>
    </r>
    <r>
      <rPr>
        <vertAlign val="subscript"/>
        <sz val="11"/>
        <rFont val="Arial"/>
        <family val="2"/>
      </rPr>
      <t>2</t>
    </r>
    <r>
      <rPr>
        <sz val="11"/>
        <rFont val="Arial"/>
        <family val="2"/>
      </rPr>
      <t xml:space="preserve"> emission factor for consumed electricity</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</si>
</sst>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0.00_ ;[Red]\-#,##0.00\ "/>
    <numFmt numFmtId="178" formatCode="0.000_ "/>
    <numFmt numFmtId="179" formatCode="#,##0_);[Red]\(#,##0\)"/>
    <numFmt numFmtId="180" formatCode="#,##0.000_);[Red]\(#,##0.000\)"/>
    <numFmt numFmtId="181" formatCode="#,##0.0_);[Red]\(#,##0.0\)"/>
    <numFmt numFmtId="182" formatCode="#,##0.0_ "/>
    <numFmt numFmtId="183" formatCode="0.0"/>
    <numFmt numFmtId="184" formatCode="#,##0.000_ ;[Red]\-#,##0.000\ "/>
    <numFmt numFmtId="185" formatCode="0.00_ "/>
    <numFmt numFmtId="186" formatCode="#,##0_ ;[Red]\-#,##0\ "/>
    <numFmt numFmtId="187" formatCode="#,##0.00_);[Red]\(#,##0.00\)"/>
  </numFmts>
  <fonts count="4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vertAlign val="subscript"/>
      <sz val="11"/>
      <color theme="1"/>
      <name val="Arial"/>
      <family val="2"/>
    </font>
    <font>
      <b/>
      <vertAlign val="subscript"/>
      <sz val="11"/>
      <name val="Arial"/>
      <family val="2"/>
    </font>
    <font>
      <sz val="11"/>
      <name val="ＭＳ Ｐゴシック"/>
      <family val="3"/>
      <charset val="128"/>
    </font>
    <font>
      <sz val="11"/>
      <color rgb="FFFF0000"/>
      <name val="Arial"/>
      <family val="2"/>
    </font>
    <font>
      <sz val="11"/>
      <color theme="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i/>
      <sz val="11"/>
      <name val="Arial"/>
      <family val="2"/>
    </font>
    <font>
      <sz val="11"/>
      <color rgb="FF000000"/>
      <name val="Arial"/>
      <family val="2"/>
    </font>
    <font>
      <i/>
      <sz val="11"/>
      <color indexed="8"/>
      <name val="Arial"/>
      <family val="2"/>
    </font>
    <font>
      <i/>
      <vertAlign val="subscript"/>
      <sz val="11"/>
      <name val="Arial"/>
      <family val="2"/>
    </font>
    <font>
      <b/>
      <i/>
      <vertAlign val="subscript"/>
      <sz val="11"/>
      <name val="Arial"/>
      <family val="2"/>
    </font>
    <font>
      <sz val="11"/>
      <color indexed="10"/>
      <name val="Arial"/>
      <family val="2"/>
    </font>
    <font>
      <i/>
      <sz val="11"/>
      <color theme="1"/>
      <name val="Arial"/>
      <family val="2"/>
    </font>
    <font>
      <b/>
      <sz val="12"/>
      <color theme="0"/>
      <name val="Arial"/>
      <family val="2"/>
    </font>
    <font>
      <vertAlign val="subscript"/>
      <sz val="11"/>
      <color theme="1"/>
      <name val="Arial"/>
      <family val="2"/>
    </font>
    <font>
      <sz val="11"/>
      <color theme="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b/>
      <vertAlign val="subscript"/>
      <sz val="11"/>
      <color theme="1"/>
      <name val="Arial"/>
      <family val="2"/>
    </font>
    <font>
      <sz val="11"/>
      <color rgb="FF000000"/>
      <name val="Century"/>
      <family val="1"/>
    </font>
    <font>
      <sz val="6"/>
      <name val="ＭＳ Ｐゴシック"/>
      <family val="2"/>
      <charset val="128"/>
      <scheme val="minor"/>
    </font>
    <font>
      <sz val="10"/>
      <name val="Arial"/>
      <family val="2"/>
    </font>
    <font>
      <vertAlign val="subscript"/>
      <sz val="10"/>
      <name val="Arial"/>
      <family val="2"/>
    </font>
  </fonts>
  <fills count="10">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3" tint="-0.24997711111789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style="thin">
        <color rgb="FF808080"/>
      </left>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14" fillId="0" borderId="0" xfId="0" applyFont="1">
      <alignment vertical="center"/>
    </xf>
    <xf numFmtId="0" fontId="14" fillId="0" borderId="4" xfId="0" applyFont="1" applyBorder="1" applyProtection="1">
      <alignment vertical="center"/>
      <protection locked="0"/>
    </xf>
    <xf numFmtId="179" fontId="14" fillId="0" borderId="4" xfId="1" applyNumberFormat="1" applyFont="1" applyBorder="1" applyProtection="1">
      <alignment vertical="center"/>
      <protection locked="0"/>
    </xf>
    <xf numFmtId="179" fontId="14" fillId="0" borderId="4" xfId="0" applyNumberFormat="1" applyFont="1" applyBorder="1" applyProtection="1">
      <alignment vertical="center"/>
      <protection locked="0"/>
    </xf>
    <xf numFmtId="0" fontId="3" fillId="0" borderId="0"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4" xfId="0" applyFont="1" applyFill="1" applyBorder="1">
      <alignment vertical="center"/>
    </xf>
    <xf numFmtId="0" fontId="1" fillId="0" borderId="0" xfId="0" applyFont="1" applyAlignment="1">
      <alignment horizontal="center" vertical="center"/>
    </xf>
    <xf numFmtId="0" fontId="5" fillId="3" borderId="4" xfId="0" applyFont="1" applyFill="1" applyBorder="1">
      <alignment vertical="center"/>
    </xf>
    <xf numFmtId="0" fontId="3" fillId="3" borderId="4" xfId="0" applyFont="1" applyFill="1" applyBorder="1">
      <alignmen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shrinkToFit="1"/>
    </xf>
    <xf numFmtId="0" fontId="3" fillId="7" borderId="4" xfId="0" applyFont="1" applyFill="1" applyBorder="1">
      <alignment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178" fontId="7" fillId="0" borderId="4" xfId="0" applyNumberFormat="1" applyFont="1" applyFill="1" applyBorder="1">
      <alignment vertical="center"/>
    </xf>
    <xf numFmtId="0" fontId="7" fillId="0" borderId="4" xfId="0" applyFont="1" applyBorder="1" applyAlignment="1">
      <alignment horizontal="center" vertical="center"/>
    </xf>
    <xf numFmtId="0" fontId="3" fillId="4" borderId="4" xfId="0" applyFont="1" applyFill="1" applyBorder="1">
      <alignment vertical="center"/>
    </xf>
    <xf numFmtId="0" fontId="3" fillId="7" borderId="4" xfId="0" applyFont="1" applyFill="1" applyBorder="1" applyAlignment="1">
      <alignment vertical="center"/>
    </xf>
    <xf numFmtId="183" fontId="3" fillId="0" borderId="4" xfId="0" applyNumberFormat="1" applyFont="1" applyFill="1" applyBorder="1">
      <alignment vertical="center"/>
    </xf>
    <xf numFmtId="0" fontId="5" fillId="3" borderId="11" xfId="0" applyFont="1" applyFill="1" applyBorder="1">
      <alignment vertical="center"/>
    </xf>
    <xf numFmtId="0" fontId="3" fillId="3" borderId="10" xfId="0" applyFont="1" applyFill="1" applyBorder="1">
      <alignment vertical="center"/>
    </xf>
    <xf numFmtId="0" fontId="3" fillId="3" borderId="12" xfId="0" applyFont="1" applyFill="1" applyBorder="1">
      <alignment vertical="center"/>
    </xf>
    <xf numFmtId="0" fontId="3" fillId="7" borderId="11" xfId="0" applyFont="1" applyFill="1" applyBorder="1">
      <alignment vertical="center"/>
    </xf>
    <xf numFmtId="0" fontId="3" fillId="7" borderId="11" xfId="0" applyFont="1" applyFill="1" applyBorder="1" applyAlignment="1">
      <alignment vertical="center"/>
    </xf>
    <xf numFmtId="0" fontId="3" fillId="7" borderId="10" xfId="0" applyFont="1" applyFill="1" applyBorder="1">
      <alignment vertical="center"/>
    </xf>
    <xf numFmtId="0" fontId="3" fillId="7" borderId="12" xfId="0" applyFont="1" applyFill="1" applyBorder="1">
      <alignment vertical="center"/>
    </xf>
    <xf numFmtId="0" fontId="3" fillId="4" borderId="11" xfId="0" applyFont="1" applyFill="1" applyBorder="1">
      <alignment vertical="center"/>
    </xf>
    <xf numFmtId="0" fontId="3" fillId="4" borderId="10" xfId="0" applyFont="1" applyFill="1" applyBorder="1">
      <alignment vertical="center"/>
    </xf>
    <xf numFmtId="0" fontId="7" fillId="4" borderId="7" xfId="0" quotePrefix="1" applyFont="1" applyFill="1" applyBorder="1" applyAlignment="1">
      <alignment horizontal="center" vertical="center"/>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0" fontId="29" fillId="5" borderId="0" xfId="0" applyFont="1" applyFill="1" applyAlignment="1">
      <alignment vertical="center"/>
    </xf>
    <xf numFmtId="0" fontId="14" fillId="0" borderId="4" xfId="0" applyFont="1" applyBorder="1" applyAlignment="1">
      <alignment horizontal="center" vertical="center"/>
    </xf>
    <xf numFmtId="0" fontId="5" fillId="3" borderId="4" xfId="0" applyFont="1" applyFill="1" applyBorder="1" applyAlignment="1">
      <alignment horizontal="center" vertical="center" wrapText="1"/>
    </xf>
    <xf numFmtId="0" fontId="5" fillId="5" borderId="0" xfId="0" applyFont="1" applyFill="1" applyAlignment="1">
      <alignment vertical="center"/>
    </xf>
    <xf numFmtId="0" fontId="5" fillId="5" borderId="0" xfId="0" applyFont="1" applyFill="1" applyAlignment="1">
      <alignment horizontal="right" vertical="center"/>
    </xf>
    <xf numFmtId="0" fontId="5" fillId="3" borderId="7" xfId="0" applyFont="1" applyFill="1" applyBorder="1" applyAlignment="1">
      <alignment horizontal="center" vertical="center" wrapText="1"/>
    </xf>
    <xf numFmtId="0" fontId="0" fillId="0" borderId="0" xfId="0" applyFo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3" fillId="4" borderId="2" xfId="0" applyFont="1" applyFill="1" applyBorder="1">
      <alignment vertical="center"/>
    </xf>
    <xf numFmtId="0" fontId="5" fillId="0" borderId="0" xfId="0" applyFont="1">
      <alignment vertical="center"/>
    </xf>
    <xf numFmtId="0" fontId="3" fillId="4" borderId="12" xfId="0" applyFont="1" applyFill="1" applyBorder="1">
      <alignment vertical="center"/>
    </xf>
    <xf numFmtId="2" fontId="36" fillId="0" borderId="0" xfId="0" applyNumberFormat="1" applyFont="1" applyBorder="1" applyAlignment="1">
      <alignment horizontal="center" vertical="center" wrapText="1"/>
    </xf>
    <xf numFmtId="0" fontId="36" fillId="0" borderId="0" xfId="0" applyFont="1" applyBorder="1" applyAlignment="1">
      <alignment horizontal="center" vertical="center" wrapText="1"/>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8" fillId="5" borderId="0" xfId="0" applyFont="1" applyFill="1" applyAlignment="1">
      <alignment vertical="center"/>
    </xf>
    <xf numFmtId="0" fontId="3" fillId="4" borderId="4" xfId="0" applyFont="1" applyFill="1" applyBorder="1" applyAlignment="1">
      <alignment horizontal="center" vertical="center"/>
    </xf>
    <xf numFmtId="0" fontId="7" fillId="0" borderId="4" xfId="0" applyFont="1" applyFill="1" applyBorder="1" applyAlignment="1">
      <alignment vertical="center"/>
    </xf>
    <xf numFmtId="0" fontId="3" fillId="0" borderId="4" xfId="0" applyFont="1" applyFill="1" applyBorder="1" applyAlignment="1">
      <alignment vertical="center"/>
    </xf>
    <xf numFmtId="185" fontId="7" fillId="6" borderId="6" xfId="0" applyNumberFormat="1" applyFont="1" applyFill="1" applyBorder="1">
      <alignment vertical="center"/>
    </xf>
    <xf numFmtId="185" fontId="3" fillId="6" borderId="6" xfId="0" applyNumberFormat="1" applyFont="1" applyFill="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lignment vertical="center"/>
    </xf>
    <xf numFmtId="183" fontId="3" fillId="0" borderId="10" xfId="0" applyNumberFormat="1" applyFont="1" applyFill="1" applyBorder="1">
      <alignment vertical="center"/>
    </xf>
    <xf numFmtId="182" fontId="3" fillId="0" borderId="14" xfId="0" applyNumberFormat="1" applyFont="1" applyBorder="1">
      <alignment vertical="center"/>
    </xf>
    <xf numFmtId="187" fontId="23" fillId="0" borderId="4" xfId="1" applyNumberFormat="1" applyFont="1" applyFill="1" applyBorder="1" applyProtection="1">
      <alignment vertical="center"/>
      <protection locked="0"/>
    </xf>
    <xf numFmtId="187" fontId="23" fillId="0" borderId="4" xfId="0" applyNumberFormat="1" applyFont="1" applyFill="1" applyBorder="1" applyProtection="1">
      <alignment vertical="center"/>
      <protection locked="0"/>
    </xf>
    <xf numFmtId="0" fontId="7" fillId="0" borderId="7" xfId="0" applyFont="1" applyFill="1" applyBorder="1" applyAlignment="1" applyProtection="1">
      <alignment horizontal="center" vertical="center" wrapText="1"/>
      <protection locked="0"/>
    </xf>
    <xf numFmtId="0" fontId="7" fillId="2" borderId="7" xfId="0" quotePrefix="1" applyFont="1" applyFill="1" applyBorder="1" applyAlignment="1" applyProtection="1">
      <alignment horizontal="left"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178" fontId="7" fillId="2" borderId="1" xfId="1" applyNumberFormat="1" applyFont="1" applyFill="1" applyBorder="1" applyAlignment="1" applyProtection="1">
      <alignment horizontal="right" vertical="center"/>
      <protection locked="0"/>
    </xf>
    <xf numFmtId="0" fontId="14" fillId="0" borderId="0" xfId="0" applyFont="1" applyProtection="1">
      <alignment vertical="center"/>
    </xf>
    <xf numFmtId="0" fontId="14" fillId="0" borderId="0" xfId="0" applyFont="1" applyAlignment="1" applyProtection="1">
      <alignment horizontal="right" vertical="center"/>
    </xf>
    <xf numFmtId="0" fontId="16" fillId="3" borderId="4" xfId="0" applyFont="1" applyFill="1" applyBorder="1" applyProtection="1">
      <alignment vertical="center"/>
    </xf>
    <xf numFmtId="0" fontId="5" fillId="3" borderId="4"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16" fillId="0" borderId="0" xfId="0" applyFont="1" applyProtection="1">
      <alignment vertical="center"/>
    </xf>
    <xf numFmtId="0" fontId="20" fillId="3" borderId="4" xfId="0" applyFont="1" applyFill="1" applyBorder="1" applyAlignment="1" applyProtection="1">
      <alignment vertical="center" wrapText="1"/>
    </xf>
    <xf numFmtId="0" fontId="7" fillId="4" borderId="4" xfId="0" applyFont="1" applyFill="1" applyBorder="1" applyAlignment="1" applyProtection="1">
      <alignment horizontal="center" vertical="center"/>
    </xf>
    <xf numFmtId="0" fontId="21" fillId="4" borderId="4" xfId="0" applyFont="1" applyFill="1" applyBorder="1" applyAlignment="1" applyProtection="1">
      <alignment horizontal="center" vertical="center"/>
    </xf>
    <xf numFmtId="0" fontId="7" fillId="4" borderId="4" xfId="0" applyFont="1" applyFill="1" applyBorder="1" applyAlignment="1" applyProtection="1">
      <alignment vertical="center" wrapText="1"/>
    </xf>
    <xf numFmtId="0" fontId="7" fillId="4" borderId="4" xfId="0" applyFont="1" applyFill="1" applyBorder="1" applyAlignment="1" applyProtection="1">
      <alignment horizontal="left" vertical="center" wrapText="1"/>
    </xf>
    <xf numFmtId="0" fontId="7" fillId="4" borderId="4" xfId="0" applyFont="1" applyFill="1" applyBorder="1" applyAlignment="1" applyProtection="1">
      <alignment horizontal="center" vertical="center" wrapText="1"/>
    </xf>
    <xf numFmtId="0" fontId="20" fillId="3" borderId="4" xfId="0" applyFont="1" applyFill="1" applyBorder="1" applyAlignment="1" applyProtection="1">
      <alignment vertical="center" wrapText="1"/>
    </xf>
    <xf numFmtId="180" fontId="23" fillId="4" borderId="4" xfId="0" applyNumberFormat="1" applyFont="1" applyFill="1" applyBorder="1" applyProtection="1">
      <alignment vertical="center"/>
    </xf>
    <xf numFmtId="181" fontId="23" fillId="4" borderId="4" xfId="1" applyNumberFormat="1" applyFont="1" applyFill="1" applyBorder="1" applyProtection="1">
      <alignment vertical="center"/>
    </xf>
    <xf numFmtId="0" fontId="16" fillId="0" borderId="4" xfId="0" applyFont="1" applyBorder="1" applyAlignment="1" applyProtection="1">
      <alignment horizontal="right" vertical="center"/>
    </xf>
    <xf numFmtId="0" fontId="13" fillId="0" borderId="4" xfId="0" applyFont="1" applyBorder="1" applyAlignment="1" applyProtection="1">
      <alignment horizontal="right" vertical="center"/>
    </xf>
    <xf numFmtId="0" fontId="14" fillId="0" borderId="4" xfId="0" applyFont="1" applyBorder="1" applyAlignment="1" applyProtection="1">
      <alignment horizontal="right" vertical="center"/>
    </xf>
    <xf numFmtId="0" fontId="14" fillId="0" borderId="4" xfId="0" applyFont="1" applyFill="1" applyBorder="1" applyAlignment="1" applyProtection="1">
      <alignment horizontal="right" vertical="center"/>
    </xf>
    <xf numFmtId="181" fontId="14" fillId="0" borderId="4" xfId="0" applyNumberFormat="1" applyFont="1" applyFill="1" applyBorder="1" applyProtection="1">
      <alignment vertical="center"/>
    </xf>
    <xf numFmtId="177" fontId="3" fillId="4" borderId="4" xfId="0" applyNumberFormat="1" applyFont="1" applyFill="1" applyBorder="1">
      <alignment vertical="center"/>
    </xf>
    <xf numFmtId="184" fontId="7" fillId="8" borderId="4" xfId="1" applyNumberFormat="1" applyFont="1" applyFill="1" applyBorder="1">
      <alignment vertical="center"/>
    </xf>
    <xf numFmtId="0" fontId="3" fillId="8" borderId="4" xfId="0" applyFont="1" applyFill="1" applyBorder="1" applyAlignment="1">
      <alignment horizontal="center" vertical="center"/>
    </xf>
    <xf numFmtId="0" fontId="7" fillId="0" borderId="4" xfId="0" applyFont="1" applyFill="1" applyBorder="1" applyAlignment="1" applyProtection="1">
      <alignment vertical="center" wrapText="1"/>
      <protection locked="0"/>
    </xf>
    <xf numFmtId="0" fontId="23" fillId="0" borderId="4" xfId="0" applyFont="1" applyFill="1" applyBorder="1" applyAlignment="1">
      <alignment horizontal="center" vertical="center"/>
    </xf>
    <xf numFmtId="182" fontId="23" fillId="0" borderId="10" xfId="0" applyNumberFormat="1" applyFont="1" applyFill="1" applyBorder="1">
      <alignment vertical="center"/>
    </xf>
    <xf numFmtId="0" fontId="5" fillId="9" borderId="4" xfId="0" applyFont="1" applyFill="1" applyBorder="1" applyAlignment="1">
      <alignment horizontal="center" vertical="center" wrapText="1"/>
    </xf>
    <xf numFmtId="0" fontId="7" fillId="4" borderId="17" xfId="0" quotePrefix="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7" xfId="0" applyFont="1" applyFill="1" applyBorder="1" applyAlignment="1">
      <alignment horizontal="center" vertical="center"/>
    </xf>
    <xf numFmtId="0" fontId="3" fillId="4" borderId="17" xfId="0" applyFont="1" applyFill="1" applyBorder="1">
      <alignment vertical="center"/>
    </xf>
    <xf numFmtId="0" fontId="3" fillId="0" borderId="7" xfId="0" applyFont="1" applyBorder="1" applyAlignment="1" applyProtection="1">
      <alignment vertical="center" wrapText="1"/>
      <protection locked="0"/>
    </xf>
    <xf numFmtId="178" fontId="7" fillId="4" borderId="1" xfId="1" applyNumberFormat="1" applyFont="1" applyFill="1" applyBorder="1" applyAlignment="1" applyProtection="1">
      <alignment horizontal="right" vertical="center"/>
    </xf>
    <xf numFmtId="187" fontId="23" fillId="4" borderId="4" xfId="1" applyNumberFormat="1" applyFont="1" applyFill="1" applyBorder="1" applyProtection="1">
      <alignment vertical="center"/>
    </xf>
    <xf numFmtId="187" fontId="23" fillId="4" borderId="4" xfId="0" applyNumberFormat="1" applyFont="1" applyFill="1" applyBorder="1" applyProtection="1">
      <alignment vertical="center"/>
    </xf>
    <xf numFmtId="0" fontId="7" fillId="0" borderId="0" xfId="0" applyFont="1" applyAlignment="1">
      <alignment horizontal="right" vertical="center"/>
    </xf>
    <xf numFmtId="0" fontId="3" fillId="0" borderId="5" xfId="0" applyFont="1" applyFill="1" applyBorder="1" applyAlignment="1">
      <alignment vertical="center" wrapText="1"/>
    </xf>
    <xf numFmtId="0" fontId="3" fillId="0" borderId="13" xfId="0" applyFont="1" applyFill="1" applyBorder="1" applyAlignment="1">
      <alignment vertical="center" wrapText="1"/>
    </xf>
    <xf numFmtId="0" fontId="3" fillId="0" borderId="6" xfId="0" applyFont="1" applyFill="1" applyBorder="1" applyAlignment="1">
      <alignment vertical="center" wrapText="1"/>
    </xf>
    <xf numFmtId="0" fontId="7" fillId="4" borderId="7" xfId="0" quotePrefix="1" applyFont="1" applyFill="1" applyBorder="1" applyAlignment="1">
      <alignment horizontal="center" vertical="center"/>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176" fontId="7" fillId="2" borderId="15" xfId="1" applyNumberFormat="1" applyFont="1" applyFill="1" applyBorder="1" applyAlignment="1" applyProtection="1">
      <alignment vertical="center"/>
      <protection locked="0"/>
    </xf>
    <xf numFmtId="176" fontId="7" fillId="2" borderId="16" xfId="1" applyNumberFormat="1" applyFont="1" applyFill="1" applyBorder="1" applyAlignment="1" applyProtection="1">
      <alignment vertical="center"/>
      <protection locked="0"/>
    </xf>
    <xf numFmtId="0" fontId="7"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186" fontId="27" fillId="2" borderId="8" xfId="1" applyNumberFormat="1" applyFont="1" applyFill="1" applyBorder="1" applyAlignment="1">
      <alignment horizontal="right" vertical="center"/>
    </xf>
    <xf numFmtId="186" fontId="27" fillId="2" borderId="9" xfId="1" applyNumberFormat="1" applyFont="1" applyFill="1" applyBorder="1" applyAlignment="1">
      <alignment horizontal="right" vertical="center"/>
    </xf>
    <xf numFmtId="0" fontId="5" fillId="3" borderId="3" xfId="0" applyFont="1" applyFill="1" applyBorder="1" applyAlignment="1">
      <alignment horizontal="center" vertical="center"/>
    </xf>
    <xf numFmtId="0" fontId="38"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7" fillId="4" borderId="1" xfId="0"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xf>
    <xf numFmtId="0" fontId="20" fillId="3" borderId="4" xfId="0" applyFont="1" applyFill="1" applyBorder="1" applyAlignment="1" applyProtection="1">
      <alignment vertical="center" wrapText="1"/>
    </xf>
    <xf numFmtId="0" fontId="18" fillId="3" borderId="5" xfId="0" applyFont="1" applyFill="1" applyBorder="1" applyAlignment="1" applyProtection="1">
      <alignment horizontal="center" vertical="center" wrapText="1"/>
    </xf>
    <xf numFmtId="0" fontId="18" fillId="3" borderId="6" xfId="0" applyFont="1" applyFill="1" applyBorder="1" applyAlignment="1" applyProtection="1">
      <alignment horizontal="center" vertical="center" wrapTex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8" fillId="5" borderId="0" xfId="0" applyFont="1" applyFill="1" applyAlignment="1">
      <alignment vertical="center"/>
    </xf>
    <xf numFmtId="0" fontId="14" fillId="7" borderId="4" xfId="0" applyFont="1" applyFill="1" applyBorder="1" applyAlignment="1">
      <alignment horizontal="left" vertical="center"/>
    </xf>
    <xf numFmtId="0" fontId="14" fillId="7" borderId="5"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4" fillId="7" borderId="6" xfId="0" applyFont="1" applyFill="1" applyBorder="1" applyAlignment="1">
      <alignment horizontal="left" vertical="center" wrapText="1"/>
    </xf>
    <xf numFmtId="0" fontId="3" fillId="4" borderId="5" xfId="0" applyFont="1" applyFill="1" applyBorder="1" applyAlignment="1">
      <alignment vertical="center" wrapText="1"/>
    </xf>
    <xf numFmtId="0" fontId="3" fillId="4" borderId="13" xfId="0" applyFont="1" applyFill="1" applyBorder="1" applyAlignment="1">
      <alignment vertical="center" wrapText="1"/>
    </xf>
    <xf numFmtId="0" fontId="3" fillId="4" borderId="6" xfId="0" applyFont="1" applyFill="1" applyBorder="1" applyAlignment="1">
      <alignment vertical="center" wrapText="1"/>
    </xf>
    <xf numFmtId="0" fontId="14" fillId="6" borderId="5" xfId="0" applyFont="1" applyFill="1" applyBorder="1" applyAlignment="1">
      <alignment vertical="center" wrapText="1" shrinkToFit="1"/>
    </xf>
    <xf numFmtId="0" fontId="14" fillId="6" borderId="6" xfId="0" applyFont="1" applyFill="1" applyBorder="1" applyAlignment="1">
      <alignment vertical="center" wrapText="1" shrinkToFit="1"/>
    </xf>
    <xf numFmtId="0" fontId="14" fillId="6" borderId="5" xfId="0" applyFont="1" applyFill="1" applyBorder="1" applyAlignment="1">
      <alignment vertical="center" wrapText="1"/>
    </xf>
    <xf numFmtId="0" fontId="14" fillId="6" borderId="6" xfId="0" applyFont="1" applyFill="1" applyBorder="1" applyAlignment="1">
      <alignment vertical="center" wrapText="1"/>
    </xf>
    <xf numFmtId="0" fontId="3" fillId="6" borderId="5" xfId="0" applyFont="1" applyFill="1" applyBorder="1" applyAlignment="1">
      <alignment vertical="center" wrapText="1" shrinkToFit="1"/>
    </xf>
    <xf numFmtId="0" fontId="3" fillId="6" borderId="6" xfId="0" applyFont="1" applyFill="1" applyBorder="1" applyAlignment="1">
      <alignment vertical="center" wrapText="1" shrinkToFit="1"/>
    </xf>
    <xf numFmtId="0" fontId="8" fillId="5" borderId="0" xfId="0" applyFont="1" applyFill="1" applyAlignment="1">
      <alignment horizontal="left" vertical="center"/>
    </xf>
    <xf numFmtId="0" fontId="7" fillId="4" borderId="18" xfId="0" applyFont="1" applyFill="1" applyBorder="1" applyAlignment="1">
      <alignment horizontal="center" vertical="center"/>
    </xf>
    <xf numFmtId="0" fontId="7" fillId="4" borderId="2" xfId="0" applyFont="1" applyFill="1" applyBorder="1" applyAlignment="1">
      <alignment horizontal="center"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5" fillId="3" borderId="15" xfId="0" applyFont="1" applyFill="1" applyBorder="1" applyAlignment="1">
      <alignment horizontal="center" vertical="center"/>
    </xf>
    <xf numFmtId="186" fontId="27" fillId="2" borderId="20" xfId="1" applyNumberFormat="1" applyFont="1" applyFill="1" applyBorder="1" applyAlignment="1">
      <alignment vertical="center"/>
    </xf>
    <xf numFmtId="186" fontId="27" fillId="2" borderId="21" xfId="1" applyNumberFormat="1" applyFont="1" applyFill="1" applyBorder="1" applyAlignment="1">
      <alignment vertical="center"/>
    </xf>
    <xf numFmtId="0" fontId="18" fillId="3" borderId="7" xfId="0" applyFont="1" applyFill="1" applyBorder="1" applyAlignment="1">
      <alignment horizontal="center" vertical="center"/>
    </xf>
    <xf numFmtId="49" fontId="7" fillId="0" borderId="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xf numFmtId="0" fontId="3" fillId="0" borderId="7" xfId="0" applyFont="1" applyBorder="1" applyAlignment="1" applyProtection="1">
      <alignment horizontal="center" vertical="center" wrapText="1"/>
      <protection locked="0"/>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4" borderId="17" xfId="0" quotePrefix="1" applyFont="1" applyFill="1" applyBorder="1" applyAlignment="1">
      <alignment horizontal="center" vertical="center"/>
    </xf>
    <xf numFmtId="0" fontId="7" fillId="4" borderId="1" xfId="0" applyFont="1" applyFill="1" applyBorder="1" applyAlignment="1" applyProtection="1">
      <alignment horizontal="left" vertical="center" wrapText="1"/>
    </xf>
    <xf numFmtId="0" fontId="7" fillId="4" borderId="1" xfId="0" applyFont="1" applyFill="1" applyBorder="1" applyAlignment="1" applyProtection="1">
      <alignment horizontal="center" vertical="center" wrapText="1"/>
    </xf>
    <xf numFmtId="0" fontId="38" fillId="4" borderId="1" xfId="0" applyFont="1" applyFill="1" applyBorder="1" applyAlignment="1" applyProtection="1">
      <alignment horizontal="left" vertical="center" wrapText="1"/>
    </xf>
    <xf numFmtId="0" fontId="7" fillId="4" borderId="1"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808080"/>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6"/>
  <sheetViews>
    <sheetView showGridLines="0" tabSelected="1" view="pageBreakPreview" zoomScale="70" zoomScaleNormal="60" zoomScaleSheetLayoutView="70" workbookViewId="0"/>
  </sheetViews>
  <sheetFormatPr defaultColWidth="9" defaultRowHeight="14.25" x14ac:dyDescent="0.15"/>
  <cols>
    <col min="1" max="1" width="2.625" style="1" customWidth="1"/>
    <col min="2" max="3" width="13.625" style="1" customWidth="1"/>
    <col min="4" max="4" width="24.625" style="1" customWidth="1"/>
    <col min="5" max="6" width="10.625" style="1" customWidth="1"/>
    <col min="7" max="7" width="11.625" style="1" customWidth="1"/>
    <col min="8" max="8" width="10.125" style="1" customWidth="1"/>
    <col min="9" max="9" width="62.75" style="1" customWidth="1"/>
    <col min="10" max="10" width="12.625" style="1" customWidth="1"/>
    <col min="11" max="11" width="11.5" style="1" customWidth="1"/>
    <col min="12" max="16384" width="9" style="1"/>
  </cols>
  <sheetData>
    <row r="1" spans="1:11" ht="17.25" customHeight="1" x14ac:dyDescent="0.15">
      <c r="K1" s="118" t="s">
        <v>142</v>
      </c>
    </row>
    <row r="2" spans="1:11" ht="17.25" customHeight="1" x14ac:dyDescent="0.15">
      <c r="K2" s="11" t="s">
        <v>141</v>
      </c>
    </row>
    <row r="3" spans="1:11" ht="27.75" customHeight="1" x14ac:dyDescent="0.15">
      <c r="A3" s="44" t="s">
        <v>61</v>
      </c>
      <c r="B3" s="47"/>
      <c r="C3" s="47"/>
      <c r="D3" s="47"/>
      <c r="E3" s="47"/>
      <c r="F3" s="47"/>
      <c r="G3" s="47"/>
      <c r="H3" s="47"/>
      <c r="I3" s="47"/>
      <c r="J3" s="47"/>
      <c r="K3" s="48"/>
    </row>
    <row r="5" spans="1:11" ht="18.75" customHeight="1" x14ac:dyDescent="0.15">
      <c r="A5" s="5" t="s">
        <v>63</v>
      </c>
      <c r="B5" s="5"/>
    </row>
    <row r="6" spans="1:11" ht="18.75" customHeight="1" x14ac:dyDescent="0.15">
      <c r="A6" s="5"/>
      <c r="B6" s="49" t="s">
        <v>40</v>
      </c>
      <c r="C6" s="49" t="s">
        <v>41</v>
      </c>
      <c r="D6" s="49" t="s">
        <v>42</v>
      </c>
      <c r="E6" s="49" t="s">
        <v>43</v>
      </c>
      <c r="F6" s="49" t="s">
        <v>44</v>
      </c>
      <c r="G6" s="49" t="s">
        <v>45</v>
      </c>
      <c r="H6" s="49" t="s">
        <v>46</v>
      </c>
      <c r="I6" s="49" t="s">
        <v>47</v>
      </c>
      <c r="J6" s="49" t="s">
        <v>48</v>
      </c>
      <c r="K6" s="49" t="s">
        <v>49</v>
      </c>
    </row>
    <row r="7" spans="1:11" s="9" customFormat="1" ht="39" customHeight="1" x14ac:dyDescent="0.15">
      <c r="B7" s="49" t="s">
        <v>50</v>
      </c>
      <c r="C7" s="49" t="s">
        <v>51</v>
      </c>
      <c r="D7" s="49" t="s">
        <v>52</v>
      </c>
      <c r="E7" s="49" t="s">
        <v>53</v>
      </c>
      <c r="F7" s="49" t="s">
        <v>54</v>
      </c>
      <c r="G7" s="49" t="s">
        <v>55</v>
      </c>
      <c r="H7" s="49" t="s">
        <v>56</v>
      </c>
      <c r="I7" s="49" t="s">
        <v>57</v>
      </c>
      <c r="J7" s="49" t="s">
        <v>58</v>
      </c>
      <c r="K7" s="49" t="s">
        <v>59</v>
      </c>
    </row>
    <row r="8" spans="1:11" ht="157.5" customHeight="1" x14ac:dyDescent="0.15">
      <c r="B8" s="41">
        <v>1</v>
      </c>
      <c r="C8" s="42" t="s">
        <v>64</v>
      </c>
      <c r="D8" s="43" t="s">
        <v>65</v>
      </c>
      <c r="E8" s="42" t="s">
        <v>7</v>
      </c>
      <c r="F8" s="42" t="s">
        <v>3</v>
      </c>
      <c r="G8" s="75" t="s">
        <v>4</v>
      </c>
      <c r="H8" s="75" t="s">
        <v>5</v>
      </c>
      <c r="I8" s="76" t="s">
        <v>38</v>
      </c>
      <c r="J8" s="77" t="s">
        <v>1</v>
      </c>
      <c r="K8" s="78" t="s">
        <v>115</v>
      </c>
    </row>
    <row r="9" spans="1:11" ht="409.5" customHeight="1" x14ac:dyDescent="0.15">
      <c r="B9" s="122">
        <v>2</v>
      </c>
      <c r="C9" s="123" t="s">
        <v>66</v>
      </c>
      <c r="D9" s="124" t="s">
        <v>67</v>
      </c>
      <c r="E9" s="125">
        <v>0</v>
      </c>
      <c r="F9" s="123" t="s">
        <v>3</v>
      </c>
      <c r="G9" s="127" t="s">
        <v>4</v>
      </c>
      <c r="H9" s="127" t="s">
        <v>5</v>
      </c>
      <c r="I9" s="128" t="s">
        <v>119</v>
      </c>
      <c r="J9" s="129" t="s">
        <v>1</v>
      </c>
      <c r="K9" s="130" t="s">
        <v>6</v>
      </c>
    </row>
    <row r="10" spans="1:11" s="50" customFormat="1" ht="247.5" customHeight="1" x14ac:dyDescent="0.15">
      <c r="B10" s="122"/>
      <c r="C10" s="123"/>
      <c r="D10" s="124"/>
      <c r="E10" s="126"/>
      <c r="F10" s="123"/>
      <c r="G10" s="127"/>
      <c r="H10" s="127"/>
      <c r="I10" s="128"/>
      <c r="J10" s="129"/>
      <c r="K10" s="130"/>
    </row>
    <row r="11" spans="1:11" ht="8.25" customHeight="1" x14ac:dyDescent="0.15"/>
    <row r="12" spans="1:11" ht="20.100000000000001" customHeight="1" x14ac:dyDescent="0.15">
      <c r="A12" s="5" t="s">
        <v>68</v>
      </c>
    </row>
    <row r="13" spans="1:11" ht="20.100000000000001" customHeight="1" x14ac:dyDescent="0.15">
      <c r="B13" s="51" t="s">
        <v>40</v>
      </c>
      <c r="C13" s="131" t="s">
        <v>41</v>
      </c>
      <c r="D13" s="131"/>
      <c r="E13" s="51" t="s">
        <v>42</v>
      </c>
      <c r="F13" s="51" t="s">
        <v>43</v>
      </c>
      <c r="G13" s="131" t="s">
        <v>44</v>
      </c>
      <c r="H13" s="131"/>
      <c r="I13" s="131"/>
      <c r="J13" s="131" t="s">
        <v>45</v>
      </c>
      <c r="K13" s="131"/>
    </row>
    <row r="14" spans="1:11" ht="39" customHeight="1" x14ac:dyDescent="0.15">
      <c r="B14" s="51" t="s">
        <v>51</v>
      </c>
      <c r="C14" s="131" t="s">
        <v>52</v>
      </c>
      <c r="D14" s="131"/>
      <c r="E14" s="51" t="s">
        <v>53</v>
      </c>
      <c r="F14" s="51" t="s">
        <v>54</v>
      </c>
      <c r="G14" s="131" t="s">
        <v>56</v>
      </c>
      <c r="H14" s="131"/>
      <c r="I14" s="131"/>
      <c r="J14" s="131" t="s">
        <v>59</v>
      </c>
      <c r="K14" s="131"/>
    </row>
    <row r="15" spans="1:11" ht="400.15" customHeight="1" x14ac:dyDescent="0.15">
      <c r="B15" s="17" t="s">
        <v>69</v>
      </c>
      <c r="C15" s="137" t="s">
        <v>143</v>
      </c>
      <c r="D15" s="137"/>
      <c r="E15" s="82">
        <v>0</v>
      </c>
      <c r="F15" s="17" t="s">
        <v>70</v>
      </c>
      <c r="G15" s="135" t="s">
        <v>144</v>
      </c>
      <c r="H15" s="135"/>
      <c r="I15" s="135"/>
      <c r="J15" s="136" t="s">
        <v>6</v>
      </c>
      <c r="K15" s="136"/>
    </row>
    <row r="16" spans="1:11" ht="48" customHeight="1" x14ac:dyDescent="0.15">
      <c r="B16" s="17" t="s">
        <v>71</v>
      </c>
      <c r="C16" s="137" t="s">
        <v>72</v>
      </c>
      <c r="D16" s="137"/>
      <c r="E16" s="17" t="s">
        <v>7</v>
      </c>
      <c r="F16" s="17" t="s">
        <v>7</v>
      </c>
      <c r="G16" s="138" t="s">
        <v>22</v>
      </c>
      <c r="H16" s="138"/>
      <c r="I16" s="138"/>
      <c r="J16" s="139" t="s">
        <v>116</v>
      </c>
      <c r="K16" s="139"/>
    </row>
    <row r="17" spans="1:11" ht="135" customHeight="1" x14ac:dyDescent="0.15">
      <c r="B17" s="17" t="s">
        <v>73</v>
      </c>
      <c r="C17" s="137" t="s">
        <v>74</v>
      </c>
      <c r="D17" s="137"/>
      <c r="E17" s="17" t="s">
        <v>7</v>
      </c>
      <c r="F17" s="17" t="s">
        <v>7</v>
      </c>
      <c r="G17" s="138" t="s">
        <v>39</v>
      </c>
      <c r="H17" s="138"/>
      <c r="I17" s="138"/>
      <c r="J17" s="139" t="s">
        <v>116</v>
      </c>
      <c r="K17" s="139"/>
    </row>
    <row r="18" spans="1:11" ht="6.75" customHeight="1" x14ac:dyDescent="0.15"/>
    <row r="19" spans="1:11" ht="17.25" customHeight="1" x14ac:dyDescent="0.15">
      <c r="A19" s="3" t="s">
        <v>75</v>
      </c>
      <c r="B19" s="3"/>
    </row>
    <row r="20" spans="1:11" ht="17.25" thickBot="1" x14ac:dyDescent="0.2">
      <c r="B20" s="134" t="s">
        <v>76</v>
      </c>
      <c r="C20" s="134"/>
      <c r="D20" s="52" t="s">
        <v>60</v>
      </c>
    </row>
    <row r="21" spans="1:11" ht="19.5" thickBot="1" x14ac:dyDescent="0.2">
      <c r="B21" s="132">
        <f>ROUNDDOWN('MPS(calc_process)'!G6,0)</f>
        <v>0</v>
      </c>
      <c r="C21" s="133"/>
      <c r="D21" s="53" t="s">
        <v>77</v>
      </c>
    </row>
    <row r="22" spans="1:11" ht="20.100000000000001" customHeight="1" x14ac:dyDescent="0.15">
      <c r="B22" s="4"/>
      <c r="C22" s="4"/>
      <c r="F22" s="10"/>
      <c r="G22" s="10"/>
    </row>
    <row r="23" spans="1:11" ht="15" customHeight="1" x14ac:dyDescent="0.15">
      <c r="A23" s="5" t="s">
        <v>8</v>
      </c>
    </row>
    <row r="24" spans="1:11" ht="15" customHeight="1" x14ac:dyDescent="0.15">
      <c r="B24" s="18" t="s">
        <v>9</v>
      </c>
      <c r="C24" s="119" t="s">
        <v>10</v>
      </c>
      <c r="D24" s="120"/>
      <c r="E24" s="120"/>
      <c r="F24" s="120"/>
      <c r="G24" s="120"/>
      <c r="H24" s="120"/>
      <c r="I24" s="120"/>
      <c r="J24" s="120"/>
      <c r="K24" s="121"/>
    </row>
    <row r="25" spans="1:11" ht="15" customHeight="1" x14ac:dyDescent="0.15">
      <c r="B25" s="18" t="s">
        <v>11</v>
      </c>
      <c r="C25" s="119" t="s">
        <v>12</v>
      </c>
      <c r="D25" s="120"/>
      <c r="E25" s="120"/>
      <c r="F25" s="120"/>
      <c r="G25" s="120"/>
      <c r="H25" s="120"/>
      <c r="I25" s="120"/>
      <c r="J25" s="120"/>
      <c r="K25" s="121"/>
    </row>
    <row r="26" spans="1:11" ht="15" customHeight="1" x14ac:dyDescent="0.15">
      <c r="B26" s="18" t="s">
        <v>4</v>
      </c>
      <c r="C26" s="119" t="s">
        <v>13</v>
      </c>
      <c r="D26" s="120"/>
      <c r="E26" s="120"/>
      <c r="F26" s="120"/>
      <c r="G26" s="120"/>
      <c r="H26" s="120"/>
      <c r="I26" s="120"/>
      <c r="J26" s="120"/>
      <c r="K26" s="121"/>
    </row>
  </sheetData>
  <sheetProtection algorithmName="SHA-512" hashValue="pTc+chK4gv8itA0fTI1LAEDAGO9tzq8d+lbp8bZ9o4dwGHpFYLv2cg0BVQnRINl2bmHHnDbJksJqVfX4VSriOg==" saltValue="REtUkWP2Qb5UFCTqI1jFsA==" spinCount="100000" sheet="1" objects="1" scenarios="1" formatCells="0" formatRows="0"/>
  <mergeCells count="30">
    <mergeCell ref="B20:C20"/>
    <mergeCell ref="J13:K13"/>
    <mergeCell ref="J14:K14"/>
    <mergeCell ref="G13:I13"/>
    <mergeCell ref="G14:I14"/>
    <mergeCell ref="G15:I15"/>
    <mergeCell ref="J15:K15"/>
    <mergeCell ref="C15:D15"/>
    <mergeCell ref="C16:D16"/>
    <mergeCell ref="C17:D17"/>
    <mergeCell ref="G16:I16"/>
    <mergeCell ref="J16:K16"/>
    <mergeCell ref="G17:I17"/>
    <mergeCell ref="J17:K17"/>
    <mergeCell ref="C26:K26"/>
    <mergeCell ref="B9:B10"/>
    <mergeCell ref="C9:C10"/>
    <mergeCell ref="D9:D10"/>
    <mergeCell ref="E9:E10"/>
    <mergeCell ref="F9:F10"/>
    <mergeCell ref="G9:G10"/>
    <mergeCell ref="H9:H10"/>
    <mergeCell ref="I9:I10"/>
    <mergeCell ref="J9:J10"/>
    <mergeCell ref="K9:K10"/>
    <mergeCell ref="C24:K24"/>
    <mergeCell ref="C25:K25"/>
    <mergeCell ref="C13:D13"/>
    <mergeCell ref="C14:D14"/>
    <mergeCell ref="B21:C21"/>
  </mergeCells>
  <phoneticPr fontId="2"/>
  <pageMargins left="0.70866141732283472" right="0.70866141732283472" top="0.74803149606299213" bottom="0.74803149606299213" header="0.31496062992125984" footer="0.31496062992125984"/>
  <pageSetup paperSize="9" scale="7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H57"/>
  <sheetViews>
    <sheetView showGridLines="0" view="pageBreakPreview" zoomScale="80" zoomScaleNormal="75" zoomScaleSheetLayoutView="80" workbookViewId="0"/>
  </sheetViews>
  <sheetFormatPr defaultColWidth="9" defaultRowHeight="14.25" x14ac:dyDescent="0.15"/>
  <cols>
    <col min="1" max="1" width="11.125" style="83" customWidth="1"/>
    <col min="2" max="2" width="10.625" style="83" customWidth="1"/>
    <col min="3" max="3" width="20.625" style="83" customWidth="1"/>
    <col min="4" max="6" width="13.125" style="83" customWidth="1"/>
    <col min="7" max="8" width="15.625" style="83" customWidth="1"/>
    <col min="9" max="16384" width="9" style="83"/>
  </cols>
  <sheetData>
    <row r="1" spans="1:8" ht="18" customHeight="1" x14ac:dyDescent="0.15">
      <c r="H1" s="84" t="str">
        <f>'MPS(input)'!K1</f>
        <v>Monitoring Spreadsheet: JCM_VN_AM006_ver01.1</v>
      </c>
    </row>
    <row r="2" spans="1:8" ht="18" customHeight="1" x14ac:dyDescent="0.15">
      <c r="G2" s="84"/>
      <c r="H2" s="84" t="str">
        <f>'MPS(input)'!K2</f>
        <v>Reference Number:</v>
      </c>
    </row>
    <row r="3" spans="1:8" s="88" customFormat="1" ht="50.1" customHeight="1" x14ac:dyDescent="0.15">
      <c r="A3" s="85"/>
      <c r="B3" s="85"/>
      <c r="C3" s="86" t="s">
        <v>78</v>
      </c>
      <c r="D3" s="140" t="s">
        <v>79</v>
      </c>
      <c r="E3" s="140"/>
      <c r="F3" s="140"/>
      <c r="G3" s="142" t="s">
        <v>80</v>
      </c>
      <c r="H3" s="143"/>
    </row>
    <row r="4" spans="1:8" ht="18.75" customHeight="1" x14ac:dyDescent="0.15">
      <c r="A4" s="89" t="s">
        <v>24</v>
      </c>
      <c r="B4" s="90" t="s">
        <v>25</v>
      </c>
      <c r="C4" s="90" t="s">
        <v>81</v>
      </c>
      <c r="D4" s="90" t="s">
        <v>82</v>
      </c>
      <c r="E4" s="90" t="s">
        <v>83</v>
      </c>
      <c r="F4" s="90" t="s">
        <v>84</v>
      </c>
      <c r="G4" s="91" t="s">
        <v>85</v>
      </c>
      <c r="H4" s="91" t="s">
        <v>86</v>
      </c>
    </row>
    <row r="5" spans="1:8" ht="144" customHeight="1" x14ac:dyDescent="0.15">
      <c r="A5" s="89" t="s">
        <v>26</v>
      </c>
      <c r="B5" s="92" t="s">
        <v>32</v>
      </c>
      <c r="C5" s="92" t="s">
        <v>87</v>
      </c>
      <c r="D5" s="92" t="s">
        <v>88</v>
      </c>
      <c r="E5" s="92" t="s">
        <v>89</v>
      </c>
      <c r="F5" s="92" t="s">
        <v>90</v>
      </c>
      <c r="G5" s="93" t="s">
        <v>91</v>
      </c>
      <c r="H5" s="93" t="s">
        <v>92</v>
      </c>
    </row>
    <row r="6" spans="1:8" ht="18.75" x14ac:dyDescent="0.15">
      <c r="A6" s="89" t="s">
        <v>27</v>
      </c>
      <c r="B6" s="94" t="s">
        <v>28</v>
      </c>
      <c r="C6" s="94" t="s">
        <v>33</v>
      </c>
      <c r="D6" s="94" t="s">
        <v>31</v>
      </c>
      <c r="E6" s="94"/>
      <c r="F6" s="90" t="s">
        <v>93</v>
      </c>
      <c r="G6" s="94" t="s">
        <v>94</v>
      </c>
      <c r="H6" s="94" t="s">
        <v>94</v>
      </c>
    </row>
    <row r="7" spans="1:8" ht="14.25" customHeight="1" x14ac:dyDescent="0.15">
      <c r="A7" s="141" t="s">
        <v>29</v>
      </c>
      <c r="B7" s="13">
        <v>1</v>
      </c>
      <c r="C7" s="14"/>
      <c r="D7" s="73"/>
      <c r="E7" s="73"/>
      <c r="F7" s="96">
        <f>'MPS(input)'!$E$15</f>
        <v>0</v>
      </c>
      <c r="G7" s="97">
        <f>IFERROR(C7*D7/E7*F7,0)</f>
        <v>0</v>
      </c>
      <c r="H7" s="97">
        <f>IFERROR(C7*F7,0)</f>
        <v>0</v>
      </c>
    </row>
    <row r="8" spans="1:8" x14ac:dyDescent="0.15">
      <c r="A8" s="141"/>
      <c r="B8" s="13">
        <v>2</v>
      </c>
      <c r="C8" s="14"/>
      <c r="D8" s="74"/>
      <c r="E8" s="74"/>
      <c r="F8" s="96">
        <f>'MPS(input)'!$E$15</f>
        <v>0</v>
      </c>
      <c r="G8" s="97">
        <f t="shared" ref="G8:G38" si="0">IFERROR(C8*D8/E8*F8,0)</f>
        <v>0</v>
      </c>
      <c r="H8" s="97">
        <f t="shared" ref="H8:H56" si="1">IFERROR(C8*F8,0)</f>
        <v>0</v>
      </c>
    </row>
    <row r="9" spans="1:8" x14ac:dyDescent="0.15">
      <c r="A9" s="141"/>
      <c r="B9" s="13">
        <v>3</v>
      </c>
      <c r="C9" s="14"/>
      <c r="D9" s="74"/>
      <c r="E9" s="74"/>
      <c r="F9" s="96">
        <f>'MPS(input)'!$E$15</f>
        <v>0</v>
      </c>
      <c r="G9" s="97">
        <f t="shared" si="0"/>
        <v>0</v>
      </c>
      <c r="H9" s="97">
        <f t="shared" si="1"/>
        <v>0</v>
      </c>
    </row>
    <row r="10" spans="1:8" x14ac:dyDescent="0.15">
      <c r="A10" s="141"/>
      <c r="B10" s="13">
        <v>4</v>
      </c>
      <c r="C10" s="14"/>
      <c r="D10" s="74"/>
      <c r="E10" s="74"/>
      <c r="F10" s="96">
        <f>'MPS(input)'!$E$15</f>
        <v>0</v>
      </c>
      <c r="G10" s="97">
        <f t="shared" si="0"/>
        <v>0</v>
      </c>
      <c r="H10" s="97">
        <f t="shared" si="1"/>
        <v>0</v>
      </c>
    </row>
    <row r="11" spans="1:8" x14ac:dyDescent="0.15">
      <c r="A11" s="141"/>
      <c r="B11" s="13">
        <v>5</v>
      </c>
      <c r="C11" s="14"/>
      <c r="D11" s="74"/>
      <c r="E11" s="74"/>
      <c r="F11" s="96">
        <f>'MPS(input)'!$E$15</f>
        <v>0</v>
      </c>
      <c r="G11" s="97">
        <f t="shared" si="0"/>
        <v>0</v>
      </c>
      <c r="H11" s="97">
        <f t="shared" si="1"/>
        <v>0</v>
      </c>
    </row>
    <row r="12" spans="1:8" x14ac:dyDescent="0.15">
      <c r="A12" s="141"/>
      <c r="B12" s="13">
        <v>6</v>
      </c>
      <c r="C12" s="14"/>
      <c r="D12" s="74"/>
      <c r="E12" s="74"/>
      <c r="F12" s="96">
        <f>'MPS(input)'!$E$15</f>
        <v>0</v>
      </c>
      <c r="G12" s="97">
        <f t="shared" si="0"/>
        <v>0</v>
      </c>
      <c r="H12" s="97">
        <f t="shared" si="1"/>
        <v>0</v>
      </c>
    </row>
    <row r="13" spans="1:8" x14ac:dyDescent="0.15">
      <c r="A13" s="141"/>
      <c r="B13" s="13">
        <v>7</v>
      </c>
      <c r="C13" s="14"/>
      <c r="D13" s="74"/>
      <c r="E13" s="74"/>
      <c r="F13" s="96">
        <f>'MPS(input)'!$E$15</f>
        <v>0</v>
      </c>
      <c r="G13" s="97">
        <f t="shared" si="0"/>
        <v>0</v>
      </c>
      <c r="H13" s="97">
        <f t="shared" si="1"/>
        <v>0</v>
      </c>
    </row>
    <row r="14" spans="1:8" x14ac:dyDescent="0.15">
      <c r="A14" s="141"/>
      <c r="B14" s="13">
        <v>8</v>
      </c>
      <c r="C14" s="14"/>
      <c r="D14" s="74"/>
      <c r="E14" s="74"/>
      <c r="F14" s="96">
        <f>'MPS(input)'!$E$15</f>
        <v>0</v>
      </c>
      <c r="G14" s="97">
        <f t="shared" si="0"/>
        <v>0</v>
      </c>
      <c r="H14" s="97">
        <f t="shared" si="1"/>
        <v>0</v>
      </c>
    </row>
    <row r="15" spans="1:8" x14ac:dyDescent="0.15">
      <c r="A15" s="141"/>
      <c r="B15" s="13">
        <v>9</v>
      </c>
      <c r="C15" s="14"/>
      <c r="D15" s="74"/>
      <c r="E15" s="74"/>
      <c r="F15" s="96">
        <f>'MPS(input)'!$E$15</f>
        <v>0</v>
      </c>
      <c r="G15" s="97">
        <f t="shared" si="0"/>
        <v>0</v>
      </c>
      <c r="H15" s="97">
        <f t="shared" si="1"/>
        <v>0</v>
      </c>
    </row>
    <row r="16" spans="1:8" x14ac:dyDescent="0.15">
      <c r="A16" s="141"/>
      <c r="B16" s="13">
        <v>10</v>
      </c>
      <c r="C16" s="14"/>
      <c r="D16" s="74"/>
      <c r="E16" s="74"/>
      <c r="F16" s="96">
        <f>'MPS(input)'!$E$15</f>
        <v>0</v>
      </c>
      <c r="G16" s="97">
        <f t="shared" si="0"/>
        <v>0</v>
      </c>
      <c r="H16" s="97">
        <f t="shared" si="1"/>
        <v>0</v>
      </c>
    </row>
    <row r="17" spans="1:8" x14ac:dyDescent="0.15">
      <c r="A17" s="141"/>
      <c r="B17" s="13">
        <v>11</v>
      </c>
      <c r="C17" s="14"/>
      <c r="D17" s="74"/>
      <c r="E17" s="74"/>
      <c r="F17" s="96">
        <f>'MPS(input)'!$E$15</f>
        <v>0</v>
      </c>
      <c r="G17" s="97">
        <f t="shared" si="0"/>
        <v>0</v>
      </c>
      <c r="H17" s="97">
        <f t="shared" si="1"/>
        <v>0</v>
      </c>
    </row>
    <row r="18" spans="1:8" x14ac:dyDescent="0.15">
      <c r="A18" s="141"/>
      <c r="B18" s="13">
        <v>12</v>
      </c>
      <c r="C18" s="15"/>
      <c r="D18" s="74"/>
      <c r="E18" s="74"/>
      <c r="F18" s="96">
        <f>'MPS(input)'!$E$15</f>
        <v>0</v>
      </c>
      <c r="G18" s="97">
        <f t="shared" si="0"/>
        <v>0</v>
      </c>
      <c r="H18" s="97">
        <f t="shared" si="1"/>
        <v>0</v>
      </c>
    </row>
    <row r="19" spans="1:8" x14ac:dyDescent="0.15">
      <c r="A19" s="141"/>
      <c r="B19" s="13">
        <v>13</v>
      </c>
      <c r="C19" s="15"/>
      <c r="D19" s="74"/>
      <c r="E19" s="74"/>
      <c r="F19" s="96">
        <f>'MPS(input)'!$E$15</f>
        <v>0</v>
      </c>
      <c r="G19" s="97">
        <f t="shared" si="0"/>
        <v>0</v>
      </c>
      <c r="H19" s="97">
        <f t="shared" si="1"/>
        <v>0</v>
      </c>
    </row>
    <row r="20" spans="1:8" x14ac:dyDescent="0.15">
      <c r="A20" s="141"/>
      <c r="B20" s="13">
        <v>14</v>
      </c>
      <c r="C20" s="15"/>
      <c r="D20" s="74"/>
      <c r="E20" s="74"/>
      <c r="F20" s="96">
        <f>'MPS(input)'!$E$15</f>
        <v>0</v>
      </c>
      <c r="G20" s="97">
        <f>IFERROR(C20*D20/E20*F20,0)</f>
        <v>0</v>
      </c>
      <c r="H20" s="97">
        <f t="shared" si="1"/>
        <v>0</v>
      </c>
    </row>
    <row r="21" spans="1:8" x14ac:dyDescent="0.15">
      <c r="A21" s="141"/>
      <c r="B21" s="13">
        <v>15</v>
      </c>
      <c r="C21" s="15"/>
      <c r="D21" s="74"/>
      <c r="E21" s="74"/>
      <c r="F21" s="96">
        <f>'MPS(input)'!$E$15</f>
        <v>0</v>
      </c>
      <c r="G21" s="97">
        <f t="shared" si="0"/>
        <v>0</v>
      </c>
      <c r="H21" s="97">
        <f t="shared" si="1"/>
        <v>0</v>
      </c>
    </row>
    <row r="22" spans="1:8" x14ac:dyDescent="0.15">
      <c r="A22" s="141"/>
      <c r="B22" s="13">
        <v>16</v>
      </c>
      <c r="C22" s="15"/>
      <c r="D22" s="74"/>
      <c r="E22" s="74"/>
      <c r="F22" s="96">
        <f>'MPS(input)'!$E$15</f>
        <v>0</v>
      </c>
      <c r="G22" s="97">
        <f t="shared" si="0"/>
        <v>0</v>
      </c>
      <c r="H22" s="97">
        <f t="shared" si="1"/>
        <v>0</v>
      </c>
    </row>
    <row r="23" spans="1:8" x14ac:dyDescent="0.15">
      <c r="A23" s="141"/>
      <c r="B23" s="13">
        <v>17</v>
      </c>
      <c r="C23" s="15"/>
      <c r="D23" s="74"/>
      <c r="E23" s="74"/>
      <c r="F23" s="96">
        <f>'MPS(input)'!$E$15</f>
        <v>0</v>
      </c>
      <c r="G23" s="97">
        <f t="shared" si="0"/>
        <v>0</v>
      </c>
      <c r="H23" s="97">
        <f t="shared" si="1"/>
        <v>0</v>
      </c>
    </row>
    <row r="24" spans="1:8" x14ac:dyDescent="0.15">
      <c r="A24" s="141"/>
      <c r="B24" s="13">
        <v>18</v>
      </c>
      <c r="C24" s="15"/>
      <c r="D24" s="74"/>
      <c r="E24" s="74"/>
      <c r="F24" s="96">
        <f>'MPS(input)'!$E$15</f>
        <v>0</v>
      </c>
      <c r="G24" s="97">
        <f t="shared" si="0"/>
        <v>0</v>
      </c>
      <c r="H24" s="97">
        <f t="shared" si="1"/>
        <v>0</v>
      </c>
    </row>
    <row r="25" spans="1:8" x14ac:dyDescent="0.15">
      <c r="A25" s="141"/>
      <c r="B25" s="13">
        <v>19</v>
      </c>
      <c r="C25" s="15"/>
      <c r="D25" s="74"/>
      <c r="E25" s="74"/>
      <c r="F25" s="96">
        <f>'MPS(input)'!$E$15</f>
        <v>0</v>
      </c>
      <c r="G25" s="97">
        <f t="shared" si="0"/>
        <v>0</v>
      </c>
      <c r="H25" s="97">
        <f t="shared" si="1"/>
        <v>0</v>
      </c>
    </row>
    <row r="26" spans="1:8" x14ac:dyDescent="0.15">
      <c r="A26" s="141"/>
      <c r="B26" s="13">
        <v>20</v>
      </c>
      <c r="C26" s="15"/>
      <c r="D26" s="74"/>
      <c r="E26" s="74"/>
      <c r="F26" s="96">
        <f>'MPS(input)'!$E$15</f>
        <v>0</v>
      </c>
      <c r="G26" s="97">
        <f t="shared" si="0"/>
        <v>0</v>
      </c>
      <c r="H26" s="97">
        <f t="shared" si="1"/>
        <v>0</v>
      </c>
    </row>
    <row r="27" spans="1:8" ht="14.25" customHeight="1" x14ac:dyDescent="0.15">
      <c r="A27" s="141"/>
      <c r="B27" s="13">
        <v>21</v>
      </c>
      <c r="C27" s="14"/>
      <c r="D27" s="73"/>
      <c r="E27" s="73"/>
      <c r="F27" s="96">
        <f>'MPS(input)'!$E$15</f>
        <v>0</v>
      </c>
      <c r="G27" s="97">
        <f t="shared" si="0"/>
        <v>0</v>
      </c>
      <c r="H27" s="97">
        <f t="shared" si="1"/>
        <v>0</v>
      </c>
    </row>
    <row r="28" spans="1:8" x14ac:dyDescent="0.15">
      <c r="A28" s="141"/>
      <c r="B28" s="13">
        <v>22</v>
      </c>
      <c r="C28" s="14"/>
      <c r="D28" s="74"/>
      <c r="E28" s="74"/>
      <c r="F28" s="96">
        <f>'MPS(input)'!$E$15</f>
        <v>0</v>
      </c>
      <c r="G28" s="97">
        <f t="shared" si="0"/>
        <v>0</v>
      </c>
      <c r="H28" s="97">
        <f t="shared" si="1"/>
        <v>0</v>
      </c>
    </row>
    <row r="29" spans="1:8" x14ac:dyDescent="0.15">
      <c r="A29" s="141"/>
      <c r="B29" s="13">
        <v>23</v>
      </c>
      <c r="C29" s="14"/>
      <c r="D29" s="74"/>
      <c r="E29" s="74"/>
      <c r="F29" s="96">
        <f>'MPS(input)'!$E$15</f>
        <v>0</v>
      </c>
      <c r="G29" s="97">
        <f t="shared" si="0"/>
        <v>0</v>
      </c>
      <c r="H29" s="97">
        <f t="shared" si="1"/>
        <v>0</v>
      </c>
    </row>
    <row r="30" spans="1:8" x14ac:dyDescent="0.15">
      <c r="A30" s="141"/>
      <c r="B30" s="13">
        <v>24</v>
      </c>
      <c r="C30" s="14"/>
      <c r="D30" s="74"/>
      <c r="E30" s="74"/>
      <c r="F30" s="96">
        <f>'MPS(input)'!$E$15</f>
        <v>0</v>
      </c>
      <c r="G30" s="97">
        <f t="shared" si="0"/>
        <v>0</v>
      </c>
      <c r="H30" s="97">
        <f t="shared" si="1"/>
        <v>0</v>
      </c>
    </row>
    <row r="31" spans="1:8" x14ac:dyDescent="0.15">
      <c r="A31" s="141"/>
      <c r="B31" s="13">
        <v>25</v>
      </c>
      <c r="C31" s="14"/>
      <c r="D31" s="74"/>
      <c r="E31" s="74"/>
      <c r="F31" s="96">
        <f>'MPS(input)'!$E$15</f>
        <v>0</v>
      </c>
      <c r="G31" s="97">
        <f t="shared" si="0"/>
        <v>0</v>
      </c>
      <c r="H31" s="97">
        <f t="shared" si="1"/>
        <v>0</v>
      </c>
    </row>
    <row r="32" spans="1:8" x14ac:dyDescent="0.15">
      <c r="A32" s="141"/>
      <c r="B32" s="13">
        <v>26</v>
      </c>
      <c r="C32" s="14"/>
      <c r="D32" s="74"/>
      <c r="E32" s="74"/>
      <c r="F32" s="96">
        <f>'MPS(input)'!$E$15</f>
        <v>0</v>
      </c>
      <c r="G32" s="97">
        <f t="shared" si="0"/>
        <v>0</v>
      </c>
      <c r="H32" s="97">
        <f t="shared" si="1"/>
        <v>0</v>
      </c>
    </row>
    <row r="33" spans="1:8" x14ac:dyDescent="0.15">
      <c r="A33" s="141"/>
      <c r="B33" s="13">
        <v>27</v>
      </c>
      <c r="C33" s="14"/>
      <c r="D33" s="74"/>
      <c r="E33" s="74"/>
      <c r="F33" s="96">
        <f>'MPS(input)'!$E$15</f>
        <v>0</v>
      </c>
      <c r="G33" s="97">
        <f t="shared" si="0"/>
        <v>0</v>
      </c>
      <c r="H33" s="97">
        <f t="shared" si="1"/>
        <v>0</v>
      </c>
    </row>
    <row r="34" spans="1:8" x14ac:dyDescent="0.15">
      <c r="A34" s="141"/>
      <c r="B34" s="13">
        <v>28</v>
      </c>
      <c r="C34" s="14"/>
      <c r="D34" s="74"/>
      <c r="E34" s="74"/>
      <c r="F34" s="96">
        <f>'MPS(input)'!$E$15</f>
        <v>0</v>
      </c>
      <c r="G34" s="97">
        <f t="shared" si="0"/>
        <v>0</v>
      </c>
      <c r="H34" s="97">
        <f t="shared" si="1"/>
        <v>0</v>
      </c>
    </row>
    <row r="35" spans="1:8" x14ac:dyDescent="0.15">
      <c r="A35" s="141"/>
      <c r="B35" s="13">
        <v>29</v>
      </c>
      <c r="C35" s="14"/>
      <c r="D35" s="74"/>
      <c r="E35" s="74"/>
      <c r="F35" s="96">
        <f>'MPS(input)'!$E$15</f>
        <v>0</v>
      </c>
      <c r="G35" s="97">
        <f t="shared" si="0"/>
        <v>0</v>
      </c>
      <c r="H35" s="97">
        <f t="shared" si="1"/>
        <v>0</v>
      </c>
    </row>
    <row r="36" spans="1:8" x14ac:dyDescent="0.15">
      <c r="A36" s="141"/>
      <c r="B36" s="13">
        <v>30</v>
      </c>
      <c r="C36" s="14"/>
      <c r="D36" s="74"/>
      <c r="E36" s="74"/>
      <c r="F36" s="96">
        <f>'MPS(input)'!$E$15</f>
        <v>0</v>
      </c>
      <c r="G36" s="97">
        <f t="shared" si="0"/>
        <v>0</v>
      </c>
      <c r="H36" s="97">
        <f t="shared" si="1"/>
        <v>0</v>
      </c>
    </row>
    <row r="37" spans="1:8" x14ac:dyDescent="0.15">
      <c r="A37" s="141"/>
      <c r="B37" s="13">
        <v>31</v>
      </c>
      <c r="C37" s="14"/>
      <c r="D37" s="74"/>
      <c r="E37" s="74"/>
      <c r="F37" s="96">
        <f>'MPS(input)'!$E$15</f>
        <v>0</v>
      </c>
      <c r="G37" s="97">
        <f t="shared" si="0"/>
        <v>0</v>
      </c>
      <c r="H37" s="97">
        <f t="shared" si="1"/>
        <v>0</v>
      </c>
    </row>
    <row r="38" spans="1:8" x14ac:dyDescent="0.15">
      <c r="A38" s="141"/>
      <c r="B38" s="13">
        <v>32</v>
      </c>
      <c r="C38" s="15"/>
      <c r="D38" s="74"/>
      <c r="E38" s="74"/>
      <c r="F38" s="96">
        <f>'MPS(input)'!$E$15</f>
        <v>0</v>
      </c>
      <c r="G38" s="97">
        <f t="shared" si="0"/>
        <v>0</v>
      </c>
      <c r="H38" s="97">
        <f t="shared" si="1"/>
        <v>0</v>
      </c>
    </row>
    <row r="39" spans="1:8" x14ac:dyDescent="0.15">
      <c r="A39" s="141"/>
      <c r="B39" s="13">
        <v>33</v>
      </c>
      <c r="C39" s="15"/>
      <c r="D39" s="74"/>
      <c r="E39" s="74"/>
      <c r="F39" s="96">
        <f>'MPS(input)'!$E$15</f>
        <v>0</v>
      </c>
      <c r="G39" s="97">
        <f t="shared" ref="G39:G56" si="2">IFERROR(C39*D39/E39*F39,0)</f>
        <v>0</v>
      </c>
      <c r="H39" s="97">
        <f t="shared" si="1"/>
        <v>0</v>
      </c>
    </row>
    <row r="40" spans="1:8" x14ac:dyDescent="0.15">
      <c r="A40" s="141"/>
      <c r="B40" s="13">
        <v>34</v>
      </c>
      <c r="C40" s="15"/>
      <c r="D40" s="74"/>
      <c r="E40" s="74"/>
      <c r="F40" s="96">
        <f>'MPS(input)'!$E$15</f>
        <v>0</v>
      </c>
      <c r="G40" s="97">
        <f t="shared" si="2"/>
        <v>0</v>
      </c>
      <c r="H40" s="97">
        <f t="shared" si="1"/>
        <v>0</v>
      </c>
    </row>
    <row r="41" spans="1:8" x14ac:dyDescent="0.15">
      <c r="A41" s="141"/>
      <c r="B41" s="13">
        <v>35</v>
      </c>
      <c r="C41" s="15"/>
      <c r="D41" s="74"/>
      <c r="E41" s="74"/>
      <c r="F41" s="96">
        <f>'MPS(input)'!$E$15</f>
        <v>0</v>
      </c>
      <c r="G41" s="97">
        <f t="shared" si="2"/>
        <v>0</v>
      </c>
      <c r="H41" s="97">
        <f t="shared" si="1"/>
        <v>0</v>
      </c>
    </row>
    <row r="42" spans="1:8" x14ac:dyDescent="0.15">
      <c r="A42" s="141"/>
      <c r="B42" s="13">
        <v>36</v>
      </c>
      <c r="C42" s="15"/>
      <c r="D42" s="74"/>
      <c r="E42" s="74"/>
      <c r="F42" s="96">
        <f>'MPS(input)'!$E$15</f>
        <v>0</v>
      </c>
      <c r="G42" s="97">
        <f t="shared" si="2"/>
        <v>0</v>
      </c>
      <c r="H42" s="97">
        <f t="shared" si="1"/>
        <v>0</v>
      </c>
    </row>
    <row r="43" spans="1:8" x14ac:dyDescent="0.15">
      <c r="A43" s="141"/>
      <c r="B43" s="13">
        <v>37</v>
      </c>
      <c r="C43" s="15"/>
      <c r="D43" s="74"/>
      <c r="E43" s="74"/>
      <c r="F43" s="96">
        <f>'MPS(input)'!$E$15</f>
        <v>0</v>
      </c>
      <c r="G43" s="97">
        <f t="shared" si="2"/>
        <v>0</v>
      </c>
      <c r="H43" s="97">
        <f t="shared" si="1"/>
        <v>0</v>
      </c>
    </row>
    <row r="44" spans="1:8" x14ac:dyDescent="0.15">
      <c r="A44" s="141"/>
      <c r="B44" s="13">
        <v>38</v>
      </c>
      <c r="C44" s="15"/>
      <c r="D44" s="74"/>
      <c r="E44" s="74"/>
      <c r="F44" s="96">
        <f>'MPS(input)'!$E$15</f>
        <v>0</v>
      </c>
      <c r="G44" s="97">
        <f t="shared" si="2"/>
        <v>0</v>
      </c>
      <c r="H44" s="97">
        <f t="shared" si="1"/>
        <v>0</v>
      </c>
    </row>
    <row r="45" spans="1:8" x14ac:dyDescent="0.15">
      <c r="A45" s="141"/>
      <c r="B45" s="13">
        <v>39</v>
      </c>
      <c r="C45" s="15"/>
      <c r="D45" s="74"/>
      <c r="E45" s="74"/>
      <c r="F45" s="96">
        <f>'MPS(input)'!$E$15</f>
        <v>0</v>
      </c>
      <c r="G45" s="97">
        <f t="shared" si="2"/>
        <v>0</v>
      </c>
      <c r="H45" s="97">
        <f t="shared" si="1"/>
        <v>0</v>
      </c>
    </row>
    <row r="46" spans="1:8" x14ac:dyDescent="0.15">
      <c r="A46" s="141"/>
      <c r="B46" s="13">
        <v>40</v>
      </c>
      <c r="C46" s="15"/>
      <c r="D46" s="74"/>
      <c r="E46" s="74"/>
      <c r="F46" s="96">
        <f>'MPS(input)'!$E$15</f>
        <v>0</v>
      </c>
      <c r="G46" s="97">
        <f t="shared" si="2"/>
        <v>0</v>
      </c>
      <c r="H46" s="97">
        <f t="shared" si="1"/>
        <v>0</v>
      </c>
    </row>
    <row r="47" spans="1:8" ht="14.25" customHeight="1" x14ac:dyDescent="0.15">
      <c r="A47" s="141"/>
      <c r="B47" s="13">
        <v>41</v>
      </c>
      <c r="C47" s="14"/>
      <c r="D47" s="73"/>
      <c r="E47" s="73"/>
      <c r="F47" s="96">
        <f>'MPS(input)'!$E$15</f>
        <v>0</v>
      </c>
      <c r="G47" s="97">
        <f t="shared" si="2"/>
        <v>0</v>
      </c>
      <c r="H47" s="97">
        <f t="shared" si="1"/>
        <v>0</v>
      </c>
    </row>
    <row r="48" spans="1:8" x14ac:dyDescent="0.15">
      <c r="A48" s="141"/>
      <c r="B48" s="13">
        <v>42</v>
      </c>
      <c r="C48" s="14"/>
      <c r="D48" s="74"/>
      <c r="E48" s="74"/>
      <c r="F48" s="96">
        <f>'MPS(input)'!$E$15</f>
        <v>0</v>
      </c>
      <c r="G48" s="97">
        <f t="shared" si="2"/>
        <v>0</v>
      </c>
      <c r="H48" s="97">
        <f t="shared" si="1"/>
        <v>0</v>
      </c>
    </row>
    <row r="49" spans="1:8" x14ac:dyDescent="0.15">
      <c r="A49" s="141"/>
      <c r="B49" s="13">
        <v>43</v>
      </c>
      <c r="C49" s="14"/>
      <c r="D49" s="74"/>
      <c r="E49" s="74"/>
      <c r="F49" s="96">
        <f>'MPS(input)'!$E$15</f>
        <v>0</v>
      </c>
      <c r="G49" s="97">
        <f t="shared" si="2"/>
        <v>0</v>
      </c>
      <c r="H49" s="97">
        <f t="shared" si="1"/>
        <v>0</v>
      </c>
    </row>
    <row r="50" spans="1:8" x14ac:dyDescent="0.15">
      <c r="A50" s="141"/>
      <c r="B50" s="13">
        <v>44</v>
      </c>
      <c r="C50" s="14"/>
      <c r="D50" s="74"/>
      <c r="E50" s="74"/>
      <c r="F50" s="96">
        <f>'MPS(input)'!$E$15</f>
        <v>0</v>
      </c>
      <c r="G50" s="97">
        <f t="shared" si="2"/>
        <v>0</v>
      </c>
      <c r="H50" s="97">
        <f t="shared" si="1"/>
        <v>0</v>
      </c>
    </row>
    <row r="51" spans="1:8" x14ac:dyDescent="0.15">
      <c r="A51" s="141"/>
      <c r="B51" s="13">
        <v>45</v>
      </c>
      <c r="C51" s="14"/>
      <c r="D51" s="74"/>
      <c r="E51" s="74"/>
      <c r="F51" s="96">
        <f>'MPS(input)'!$E$15</f>
        <v>0</v>
      </c>
      <c r="G51" s="97">
        <f t="shared" si="2"/>
        <v>0</v>
      </c>
      <c r="H51" s="97">
        <f t="shared" si="1"/>
        <v>0</v>
      </c>
    </row>
    <row r="52" spans="1:8" x14ac:dyDescent="0.15">
      <c r="A52" s="141"/>
      <c r="B52" s="13">
        <v>46</v>
      </c>
      <c r="C52" s="14"/>
      <c r="D52" s="74"/>
      <c r="E52" s="74"/>
      <c r="F52" s="96">
        <f>'MPS(input)'!$E$15</f>
        <v>0</v>
      </c>
      <c r="G52" s="97">
        <f t="shared" si="2"/>
        <v>0</v>
      </c>
      <c r="H52" s="97">
        <f t="shared" si="1"/>
        <v>0</v>
      </c>
    </row>
    <row r="53" spans="1:8" x14ac:dyDescent="0.15">
      <c r="A53" s="141"/>
      <c r="B53" s="13">
        <v>47</v>
      </c>
      <c r="C53" s="14"/>
      <c r="D53" s="74"/>
      <c r="E53" s="74"/>
      <c r="F53" s="96">
        <f>'MPS(input)'!$E$15</f>
        <v>0</v>
      </c>
      <c r="G53" s="97">
        <f t="shared" si="2"/>
        <v>0</v>
      </c>
      <c r="H53" s="97">
        <f t="shared" si="1"/>
        <v>0</v>
      </c>
    </row>
    <row r="54" spans="1:8" x14ac:dyDescent="0.15">
      <c r="A54" s="141"/>
      <c r="B54" s="13">
        <v>48</v>
      </c>
      <c r="C54" s="14"/>
      <c r="D54" s="74"/>
      <c r="E54" s="74"/>
      <c r="F54" s="96">
        <f>'MPS(input)'!$E$15</f>
        <v>0</v>
      </c>
      <c r="G54" s="97">
        <f t="shared" si="2"/>
        <v>0</v>
      </c>
      <c r="H54" s="97">
        <f t="shared" si="1"/>
        <v>0</v>
      </c>
    </row>
    <row r="55" spans="1:8" x14ac:dyDescent="0.15">
      <c r="A55" s="141"/>
      <c r="B55" s="13">
        <v>49</v>
      </c>
      <c r="C55" s="14"/>
      <c r="D55" s="74"/>
      <c r="E55" s="74"/>
      <c r="F55" s="96">
        <f>'MPS(input)'!$E$15</f>
        <v>0</v>
      </c>
      <c r="G55" s="97">
        <f t="shared" si="2"/>
        <v>0</v>
      </c>
      <c r="H55" s="97">
        <f t="shared" si="1"/>
        <v>0</v>
      </c>
    </row>
    <row r="56" spans="1:8" x14ac:dyDescent="0.15">
      <c r="A56" s="141"/>
      <c r="B56" s="13">
        <v>50</v>
      </c>
      <c r="C56" s="14"/>
      <c r="D56" s="74"/>
      <c r="E56" s="74"/>
      <c r="F56" s="96">
        <f>'MPS(input)'!$E$15</f>
        <v>0</v>
      </c>
      <c r="G56" s="97">
        <f t="shared" si="2"/>
        <v>0</v>
      </c>
      <c r="H56" s="97">
        <f t="shared" si="1"/>
        <v>0</v>
      </c>
    </row>
    <row r="57" spans="1:8" ht="19.5" customHeight="1" x14ac:dyDescent="0.15">
      <c r="A57" s="141"/>
      <c r="B57" s="98" t="s">
        <v>30</v>
      </c>
      <c r="C57" s="99" t="s">
        <v>31</v>
      </c>
      <c r="D57" s="100" t="s">
        <v>31</v>
      </c>
      <c r="E57" s="100" t="s">
        <v>31</v>
      </c>
      <c r="F57" s="101" t="s">
        <v>31</v>
      </c>
      <c r="G57" s="102">
        <f>SUMIF(G7:G56,"&gt;0",G7:G56)</f>
        <v>0</v>
      </c>
      <c r="H57" s="102">
        <f>SUMIF(H7:H56,"&gt;0",H7:H56)</f>
        <v>0</v>
      </c>
    </row>
  </sheetData>
  <sheetProtection password="C6A3" sheet="1" objects="1" scenarios="1" formatCells="0" formatRows="0"/>
  <mergeCells count="3">
    <mergeCell ref="D3:F3"/>
    <mergeCell ref="A7:A57"/>
    <mergeCell ref="G3:H3"/>
  </mergeCells>
  <phoneticPr fontId="15"/>
  <dataValidations count="1">
    <dataValidation type="list" errorStyle="warning" allowBlank="1" showInputMessage="1" showErrorMessage="1" sqref="E7:E56">
      <formula1>COP_RE</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0.75" style="1" customWidth="1"/>
    <col min="6" max="6" width="12.625" style="1" customWidth="1"/>
    <col min="7" max="7" width="11" style="1" customWidth="1"/>
    <col min="8" max="8" width="10.875" style="1" customWidth="1"/>
    <col min="9" max="9" width="11.625" style="6" customWidth="1"/>
    <col min="10" max="16384" width="9" style="1"/>
  </cols>
  <sheetData>
    <row r="1" spans="1:11" ht="18" customHeight="1" x14ac:dyDescent="0.15">
      <c r="I1" s="11" t="str">
        <f>'MPS(input)'!K1</f>
        <v>Monitoring Spreadsheet: JCM_VN_AM006_ver01.1</v>
      </c>
    </row>
    <row r="2" spans="1:11" ht="18" customHeight="1" x14ac:dyDescent="0.15">
      <c r="I2" s="11" t="str">
        <f>'MPS(input)'!K2</f>
        <v>Reference Number:</v>
      </c>
    </row>
    <row r="3" spans="1:11" ht="27.75" customHeight="1" x14ac:dyDescent="0.15">
      <c r="A3" s="146" t="s">
        <v>62</v>
      </c>
      <c r="B3" s="146"/>
      <c r="C3" s="146"/>
      <c r="D3" s="146"/>
      <c r="E3" s="146"/>
      <c r="F3" s="146"/>
      <c r="G3" s="146"/>
      <c r="H3" s="146"/>
      <c r="I3" s="146"/>
    </row>
    <row r="4" spans="1:11" ht="11.25" customHeight="1" x14ac:dyDescent="0.15"/>
    <row r="5" spans="1:11" ht="18.75" customHeight="1" thickBot="1" x14ac:dyDescent="0.2">
      <c r="A5" s="32" t="s">
        <v>14</v>
      </c>
      <c r="B5" s="21"/>
      <c r="C5" s="21"/>
      <c r="D5" s="21"/>
      <c r="E5" s="20"/>
      <c r="F5" s="22" t="s">
        <v>15</v>
      </c>
      <c r="G5" s="69" t="s">
        <v>16</v>
      </c>
      <c r="H5" s="22" t="s">
        <v>2</v>
      </c>
      <c r="I5" s="23" t="s">
        <v>0</v>
      </c>
    </row>
    <row r="6" spans="1:11" ht="18.75" customHeight="1" thickBot="1" x14ac:dyDescent="0.2">
      <c r="A6" s="33"/>
      <c r="B6" s="24" t="s">
        <v>95</v>
      </c>
      <c r="C6" s="24"/>
      <c r="D6" s="24"/>
      <c r="E6" s="24"/>
      <c r="F6" s="67" t="s">
        <v>120</v>
      </c>
      <c r="G6" s="72">
        <f>G11-G14</f>
        <v>0</v>
      </c>
      <c r="H6" s="68" t="s">
        <v>96</v>
      </c>
      <c r="I6" s="45" t="s">
        <v>97</v>
      </c>
    </row>
    <row r="7" spans="1:11" ht="18.75" customHeight="1" x14ac:dyDescent="0.15">
      <c r="A7" s="32" t="s">
        <v>17</v>
      </c>
      <c r="B7" s="21"/>
      <c r="C7" s="21"/>
      <c r="D7" s="21"/>
      <c r="E7" s="20"/>
      <c r="F7" s="20"/>
      <c r="G7" s="70"/>
      <c r="H7" s="22"/>
      <c r="I7" s="22"/>
      <c r="J7" s="54"/>
      <c r="K7" s="54"/>
    </row>
    <row r="8" spans="1:11" ht="18.75" customHeight="1" x14ac:dyDescent="0.15">
      <c r="A8" s="34"/>
      <c r="B8" s="147" t="s">
        <v>98</v>
      </c>
      <c r="C8" s="147"/>
      <c r="D8" s="147"/>
      <c r="E8" s="147"/>
      <c r="F8" s="26" t="s">
        <v>34</v>
      </c>
      <c r="G8" s="27">
        <f>'MPS(input)'!E15</f>
        <v>0</v>
      </c>
      <c r="H8" s="25" t="s">
        <v>7</v>
      </c>
      <c r="I8" s="28" t="s">
        <v>84</v>
      </c>
    </row>
    <row r="9" spans="1:11" ht="33" customHeight="1" x14ac:dyDescent="0.15">
      <c r="A9" s="33"/>
      <c r="B9" s="148" t="s">
        <v>99</v>
      </c>
      <c r="C9" s="149"/>
      <c r="D9" s="149"/>
      <c r="E9" s="150"/>
      <c r="F9" s="107" t="s">
        <v>35</v>
      </c>
      <c r="G9" s="107" t="s">
        <v>7</v>
      </c>
      <c r="H9" s="107" t="s">
        <v>7</v>
      </c>
      <c r="I9" s="28" t="s">
        <v>100</v>
      </c>
    </row>
    <row r="10" spans="1:11" ht="18.75" customHeight="1" thickBot="1" x14ac:dyDescent="0.2">
      <c r="A10" s="32" t="s">
        <v>18</v>
      </c>
      <c r="B10" s="20"/>
      <c r="C10" s="21"/>
      <c r="D10" s="22"/>
      <c r="E10" s="22"/>
      <c r="F10" s="22"/>
      <c r="G10" s="32"/>
      <c r="H10" s="22"/>
      <c r="I10" s="22"/>
    </row>
    <row r="11" spans="1:11" ht="18.75" customHeight="1" thickBot="1" x14ac:dyDescent="0.2">
      <c r="A11" s="34"/>
      <c r="B11" s="35" t="s">
        <v>101</v>
      </c>
      <c r="C11" s="24"/>
      <c r="D11" s="24"/>
      <c r="E11" s="24"/>
      <c r="F11" s="67" t="s">
        <v>120</v>
      </c>
      <c r="G11" s="72">
        <f>'MPS(input_each system)'!G57</f>
        <v>0</v>
      </c>
      <c r="H11" s="68" t="s">
        <v>96</v>
      </c>
      <c r="I11" s="25" t="s">
        <v>102</v>
      </c>
    </row>
    <row r="12" spans="1:11" ht="33" customHeight="1" x14ac:dyDescent="0.15">
      <c r="A12" s="33"/>
      <c r="B12" s="37"/>
      <c r="C12" s="151" t="s">
        <v>117</v>
      </c>
      <c r="D12" s="152"/>
      <c r="E12" s="153"/>
      <c r="F12" s="107"/>
      <c r="G12" s="108"/>
      <c r="H12" s="107"/>
      <c r="I12" s="107"/>
    </row>
    <row r="13" spans="1:11" ht="18.75" customHeight="1" thickBot="1" x14ac:dyDescent="0.2">
      <c r="A13" s="32" t="s">
        <v>20</v>
      </c>
      <c r="B13" s="21"/>
      <c r="C13" s="21"/>
      <c r="D13" s="21"/>
      <c r="E13" s="20"/>
      <c r="F13" s="22"/>
      <c r="G13" s="32"/>
      <c r="H13" s="22"/>
      <c r="I13" s="22"/>
    </row>
    <row r="14" spans="1:11" ht="18.75" customHeight="1" thickBot="1" x14ac:dyDescent="0.2">
      <c r="A14" s="34"/>
      <c r="B14" s="36" t="s">
        <v>103</v>
      </c>
      <c r="C14" s="30"/>
      <c r="D14" s="30"/>
      <c r="E14" s="30"/>
      <c r="F14" s="67" t="s">
        <v>120</v>
      </c>
      <c r="G14" s="72">
        <f>G15+G16</f>
        <v>0</v>
      </c>
      <c r="H14" s="68" t="s">
        <v>96</v>
      </c>
      <c r="I14" s="25" t="s">
        <v>104</v>
      </c>
    </row>
    <row r="15" spans="1:11" ht="18.75" customHeight="1" x14ac:dyDescent="0.15">
      <c r="A15" s="34"/>
      <c r="B15" s="38"/>
      <c r="C15" s="29" t="s">
        <v>36</v>
      </c>
      <c r="D15" s="29"/>
      <c r="E15" s="29"/>
      <c r="F15" s="63" t="s">
        <v>121</v>
      </c>
      <c r="G15" s="71">
        <f>'MPS(input_each system)'!H57</f>
        <v>0</v>
      </c>
      <c r="H15" s="25" t="s">
        <v>96</v>
      </c>
      <c r="I15" s="25" t="s">
        <v>105</v>
      </c>
    </row>
    <row r="16" spans="1:11" ht="18.75" customHeight="1" x14ac:dyDescent="0.15">
      <c r="A16" s="34"/>
      <c r="B16" s="38"/>
      <c r="C16" s="39" t="s">
        <v>37</v>
      </c>
      <c r="D16" s="29"/>
      <c r="E16" s="29"/>
      <c r="F16" s="63" t="s">
        <v>19</v>
      </c>
      <c r="G16" s="31">
        <f>G17*G18</f>
        <v>0</v>
      </c>
      <c r="H16" s="25" t="s">
        <v>96</v>
      </c>
      <c r="I16" s="25" t="s">
        <v>106</v>
      </c>
    </row>
    <row r="17" spans="1:9" ht="33" customHeight="1" x14ac:dyDescent="0.15">
      <c r="A17" s="34"/>
      <c r="B17" s="38"/>
      <c r="C17" s="55"/>
      <c r="D17" s="144" t="s">
        <v>107</v>
      </c>
      <c r="E17" s="145"/>
      <c r="F17" s="63" t="s">
        <v>19</v>
      </c>
      <c r="G17" s="103">
        <f>'MPS(input)'!E9</f>
        <v>0</v>
      </c>
      <c r="H17" s="62" t="s">
        <v>3</v>
      </c>
      <c r="I17" s="25" t="s">
        <v>108</v>
      </c>
    </row>
    <row r="18" spans="1:9" ht="21" customHeight="1" x14ac:dyDescent="0.15">
      <c r="A18" s="33"/>
      <c r="B18" s="37"/>
      <c r="C18" s="40"/>
      <c r="D18" s="29" t="s">
        <v>109</v>
      </c>
      <c r="E18" s="29"/>
      <c r="F18" s="64" t="s">
        <v>19</v>
      </c>
      <c r="G18" s="104">
        <f>'MPS(input)'!E15</f>
        <v>0</v>
      </c>
      <c r="H18" s="105" t="s">
        <v>110</v>
      </c>
      <c r="I18" s="25" t="s">
        <v>84</v>
      </c>
    </row>
    <row r="19" spans="1:9" x14ac:dyDescent="0.15">
      <c r="A19" s="2"/>
      <c r="B19" s="2"/>
      <c r="C19" s="2"/>
      <c r="D19" s="2"/>
      <c r="E19" s="12" t="s">
        <v>23</v>
      </c>
      <c r="F19" s="8"/>
      <c r="G19" s="7"/>
      <c r="H19" s="7"/>
      <c r="I19" s="16"/>
    </row>
    <row r="20" spans="1:9" ht="21.75" customHeight="1" x14ac:dyDescent="0.15">
      <c r="E20" s="2" t="s">
        <v>21</v>
      </c>
      <c r="F20" s="4"/>
    </row>
    <row r="21" spans="1:9" ht="21.75" customHeight="1" x14ac:dyDescent="0.15">
      <c r="D21" s="16"/>
      <c r="E21" s="158" t="s">
        <v>118</v>
      </c>
      <c r="F21" s="159"/>
      <c r="H21" s="2"/>
    </row>
    <row r="22" spans="1:9" ht="33" customHeight="1" x14ac:dyDescent="0.15">
      <c r="D22" s="16"/>
      <c r="E22" s="154" t="s">
        <v>111</v>
      </c>
      <c r="F22" s="155"/>
      <c r="G22" s="65">
        <v>2.97</v>
      </c>
      <c r="H22" s="19"/>
      <c r="I22" s="56"/>
    </row>
    <row r="23" spans="1:9" ht="33" customHeight="1" x14ac:dyDescent="0.15">
      <c r="D23" s="16"/>
      <c r="E23" s="156" t="s">
        <v>112</v>
      </c>
      <c r="F23" s="157"/>
      <c r="G23" s="65">
        <v>2.94</v>
      </c>
      <c r="H23" s="19"/>
      <c r="I23" s="56"/>
    </row>
    <row r="24" spans="1:9" ht="33" customHeight="1" x14ac:dyDescent="0.15">
      <c r="D24" s="16"/>
      <c r="E24" s="154" t="s">
        <v>113</v>
      </c>
      <c r="F24" s="155"/>
      <c r="G24" s="66">
        <v>2.91</v>
      </c>
      <c r="H24" s="6"/>
      <c r="I24" s="56"/>
    </row>
    <row r="25" spans="1:9" ht="33" customHeight="1" x14ac:dyDescent="0.15">
      <c r="D25" s="16"/>
      <c r="E25" s="156" t="s">
        <v>114</v>
      </c>
      <c r="F25" s="157"/>
      <c r="G25" s="66">
        <v>2.56</v>
      </c>
      <c r="H25" s="6"/>
      <c r="I25" s="57"/>
    </row>
  </sheetData>
  <sheetProtection algorithmName="SHA-512" hashValue="O9hjaXDycBMvPrmDPv4qlxUZnPqra95kRrJLtmhjxOJO0uyFhkAhi2UvxZvEsvcFak+iIsQOvn0P7U3RZ4Jeyw==" saltValue="hy9p/nMtsx11m7gGS7cwLA==" spinCount="100000" sheet="1" objects="1" scenarios="1"/>
  <mergeCells count="10">
    <mergeCell ref="E22:F22"/>
    <mergeCell ref="E23:F23"/>
    <mergeCell ref="E24:F24"/>
    <mergeCell ref="E25:F25"/>
    <mergeCell ref="E21:F21"/>
    <mergeCell ref="D17:E17"/>
    <mergeCell ref="A3:I3"/>
    <mergeCell ref="B8:E8"/>
    <mergeCell ref="B9:E9"/>
    <mergeCell ref="C12:E12"/>
  </mergeCells>
  <phoneticPr fontId="2"/>
  <pageMargins left="0.70866141732283472" right="0.70866141732283472" top="0.74803149606299213" bottom="0.74803149606299213"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50" customWidth="1"/>
    <col min="2" max="2" width="36.375" style="50" customWidth="1"/>
    <col min="3" max="3" width="49.125" style="50" customWidth="1"/>
    <col min="4" max="256" width="9" style="50"/>
    <col min="257" max="257" width="3.625" style="50" customWidth="1"/>
    <col min="258" max="258" width="36.375" style="50" customWidth="1"/>
    <col min="259" max="259" width="49.125" style="50" customWidth="1"/>
    <col min="260" max="512" width="9" style="50"/>
    <col min="513" max="513" width="3.625" style="50" customWidth="1"/>
    <col min="514" max="514" width="36.375" style="50" customWidth="1"/>
    <col min="515" max="515" width="49.125" style="50" customWidth="1"/>
    <col min="516" max="768" width="9" style="50"/>
    <col min="769" max="769" width="3.625" style="50" customWidth="1"/>
    <col min="770" max="770" width="36.375" style="50" customWidth="1"/>
    <col min="771" max="771" width="49.125" style="50" customWidth="1"/>
    <col min="772" max="1024" width="9" style="50"/>
    <col min="1025" max="1025" width="3.625" style="50" customWidth="1"/>
    <col min="1026" max="1026" width="36.375" style="50" customWidth="1"/>
    <col min="1027" max="1027" width="49.125" style="50" customWidth="1"/>
    <col min="1028" max="1280" width="9" style="50"/>
    <col min="1281" max="1281" width="3.625" style="50" customWidth="1"/>
    <col min="1282" max="1282" width="36.375" style="50" customWidth="1"/>
    <col min="1283" max="1283" width="49.125" style="50" customWidth="1"/>
    <col min="1284" max="1536" width="9" style="50"/>
    <col min="1537" max="1537" width="3.625" style="50" customWidth="1"/>
    <col min="1538" max="1538" width="36.375" style="50" customWidth="1"/>
    <col min="1539" max="1539" width="49.125" style="50" customWidth="1"/>
    <col min="1540" max="1792" width="9" style="50"/>
    <col min="1793" max="1793" width="3.625" style="50" customWidth="1"/>
    <col min="1794" max="1794" width="36.375" style="50" customWidth="1"/>
    <col min="1795" max="1795" width="49.125" style="50" customWidth="1"/>
    <col min="1796" max="2048" width="9" style="50"/>
    <col min="2049" max="2049" width="3.625" style="50" customWidth="1"/>
    <col min="2050" max="2050" width="36.375" style="50" customWidth="1"/>
    <col min="2051" max="2051" width="49.125" style="50" customWidth="1"/>
    <col min="2052" max="2304" width="9" style="50"/>
    <col min="2305" max="2305" width="3.625" style="50" customWidth="1"/>
    <col min="2306" max="2306" width="36.375" style="50" customWidth="1"/>
    <col min="2307" max="2307" width="49.125" style="50" customWidth="1"/>
    <col min="2308" max="2560" width="9" style="50"/>
    <col min="2561" max="2561" width="3.625" style="50" customWidth="1"/>
    <col min="2562" max="2562" width="36.375" style="50" customWidth="1"/>
    <col min="2563" max="2563" width="49.125" style="50" customWidth="1"/>
    <col min="2564" max="2816" width="9" style="50"/>
    <col min="2817" max="2817" width="3.625" style="50" customWidth="1"/>
    <col min="2818" max="2818" width="36.375" style="50" customWidth="1"/>
    <col min="2819" max="2819" width="49.125" style="50" customWidth="1"/>
    <col min="2820" max="3072" width="9" style="50"/>
    <col min="3073" max="3073" width="3.625" style="50" customWidth="1"/>
    <col min="3074" max="3074" width="36.375" style="50" customWidth="1"/>
    <col min="3075" max="3075" width="49.125" style="50" customWidth="1"/>
    <col min="3076" max="3328" width="9" style="50"/>
    <col min="3329" max="3329" width="3.625" style="50" customWidth="1"/>
    <col min="3330" max="3330" width="36.375" style="50" customWidth="1"/>
    <col min="3331" max="3331" width="49.125" style="50" customWidth="1"/>
    <col min="3332" max="3584" width="9" style="50"/>
    <col min="3585" max="3585" width="3.625" style="50" customWidth="1"/>
    <col min="3586" max="3586" width="36.375" style="50" customWidth="1"/>
    <col min="3587" max="3587" width="49.125" style="50" customWidth="1"/>
    <col min="3588" max="3840" width="9" style="50"/>
    <col min="3841" max="3841" width="3.625" style="50" customWidth="1"/>
    <col min="3842" max="3842" width="36.375" style="50" customWidth="1"/>
    <col min="3843" max="3843" width="49.125" style="50" customWidth="1"/>
    <col min="3844" max="4096" width="9" style="50"/>
    <col min="4097" max="4097" width="3.625" style="50" customWidth="1"/>
    <col min="4098" max="4098" width="36.375" style="50" customWidth="1"/>
    <col min="4099" max="4099" width="49.125" style="50" customWidth="1"/>
    <col min="4100" max="4352" width="9" style="50"/>
    <col min="4353" max="4353" width="3.625" style="50" customWidth="1"/>
    <col min="4354" max="4354" width="36.375" style="50" customWidth="1"/>
    <col min="4355" max="4355" width="49.125" style="50" customWidth="1"/>
    <col min="4356" max="4608" width="9" style="50"/>
    <col min="4609" max="4609" width="3.625" style="50" customWidth="1"/>
    <col min="4610" max="4610" width="36.375" style="50" customWidth="1"/>
    <col min="4611" max="4611" width="49.125" style="50" customWidth="1"/>
    <col min="4612" max="4864" width="9" style="50"/>
    <col min="4865" max="4865" width="3.625" style="50" customWidth="1"/>
    <col min="4866" max="4866" width="36.375" style="50" customWidth="1"/>
    <col min="4867" max="4867" width="49.125" style="50" customWidth="1"/>
    <col min="4868" max="5120" width="9" style="50"/>
    <col min="5121" max="5121" width="3.625" style="50" customWidth="1"/>
    <col min="5122" max="5122" width="36.375" style="50" customWidth="1"/>
    <col min="5123" max="5123" width="49.125" style="50" customWidth="1"/>
    <col min="5124" max="5376" width="9" style="50"/>
    <col min="5377" max="5377" width="3.625" style="50" customWidth="1"/>
    <col min="5378" max="5378" width="36.375" style="50" customWidth="1"/>
    <col min="5379" max="5379" width="49.125" style="50" customWidth="1"/>
    <col min="5380" max="5632" width="9" style="50"/>
    <col min="5633" max="5633" width="3.625" style="50" customWidth="1"/>
    <col min="5634" max="5634" width="36.375" style="50" customWidth="1"/>
    <col min="5635" max="5635" width="49.125" style="50" customWidth="1"/>
    <col min="5636" max="5888" width="9" style="50"/>
    <col min="5889" max="5889" width="3.625" style="50" customWidth="1"/>
    <col min="5890" max="5890" width="36.375" style="50" customWidth="1"/>
    <col min="5891" max="5891" width="49.125" style="50" customWidth="1"/>
    <col min="5892" max="6144" width="9" style="50"/>
    <col min="6145" max="6145" width="3.625" style="50" customWidth="1"/>
    <col min="6146" max="6146" width="36.375" style="50" customWidth="1"/>
    <col min="6147" max="6147" width="49.125" style="50" customWidth="1"/>
    <col min="6148" max="6400" width="9" style="50"/>
    <col min="6401" max="6401" width="3.625" style="50" customWidth="1"/>
    <col min="6402" max="6402" width="36.375" style="50" customWidth="1"/>
    <col min="6403" max="6403" width="49.125" style="50" customWidth="1"/>
    <col min="6404" max="6656" width="9" style="50"/>
    <col min="6657" max="6657" width="3.625" style="50" customWidth="1"/>
    <col min="6658" max="6658" width="36.375" style="50" customWidth="1"/>
    <col min="6659" max="6659" width="49.125" style="50" customWidth="1"/>
    <col min="6660" max="6912" width="9" style="50"/>
    <col min="6913" max="6913" width="3.625" style="50" customWidth="1"/>
    <col min="6914" max="6914" width="36.375" style="50" customWidth="1"/>
    <col min="6915" max="6915" width="49.125" style="50" customWidth="1"/>
    <col min="6916" max="7168" width="9" style="50"/>
    <col min="7169" max="7169" width="3.625" style="50" customWidth="1"/>
    <col min="7170" max="7170" width="36.375" style="50" customWidth="1"/>
    <col min="7171" max="7171" width="49.125" style="50" customWidth="1"/>
    <col min="7172" max="7424" width="9" style="50"/>
    <col min="7425" max="7425" width="3.625" style="50" customWidth="1"/>
    <col min="7426" max="7426" width="36.375" style="50" customWidth="1"/>
    <col min="7427" max="7427" width="49.125" style="50" customWidth="1"/>
    <col min="7428" max="7680" width="9" style="50"/>
    <col min="7681" max="7681" width="3.625" style="50" customWidth="1"/>
    <col min="7682" max="7682" width="36.375" style="50" customWidth="1"/>
    <col min="7683" max="7683" width="49.125" style="50" customWidth="1"/>
    <col min="7684" max="7936" width="9" style="50"/>
    <col min="7937" max="7937" width="3.625" style="50" customWidth="1"/>
    <col min="7938" max="7938" width="36.375" style="50" customWidth="1"/>
    <col min="7939" max="7939" width="49.125" style="50" customWidth="1"/>
    <col min="7940" max="8192" width="9" style="50"/>
    <col min="8193" max="8193" width="3.625" style="50" customWidth="1"/>
    <col min="8194" max="8194" width="36.375" style="50" customWidth="1"/>
    <col min="8195" max="8195" width="49.125" style="50" customWidth="1"/>
    <col min="8196" max="8448" width="9" style="50"/>
    <col min="8449" max="8449" width="3.625" style="50" customWidth="1"/>
    <col min="8450" max="8450" width="36.375" style="50" customWidth="1"/>
    <col min="8451" max="8451" width="49.125" style="50" customWidth="1"/>
    <col min="8452" max="8704" width="9" style="50"/>
    <col min="8705" max="8705" width="3.625" style="50" customWidth="1"/>
    <col min="8706" max="8706" width="36.375" style="50" customWidth="1"/>
    <col min="8707" max="8707" width="49.125" style="50" customWidth="1"/>
    <col min="8708" max="8960" width="9" style="50"/>
    <col min="8961" max="8961" width="3.625" style="50" customWidth="1"/>
    <col min="8962" max="8962" width="36.375" style="50" customWidth="1"/>
    <col min="8963" max="8963" width="49.125" style="50" customWidth="1"/>
    <col min="8964" max="9216" width="9" style="50"/>
    <col min="9217" max="9217" width="3.625" style="50" customWidth="1"/>
    <col min="9218" max="9218" width="36.375" style="50" customWidth="1"/>
    <col min="9219" max="9219" width="49.125" style="50" customWidth="1"/>
    <col min="9220" max="9472" width="9" style="50"/>
    <col min="9473" max="9473" width="3.625" style="50" customWidth="1"/>
    <col min="9474" max="9474" width="36.375" style="50" customWidth="1"/>
    <col min="9475" max="9475" width="49.125" style="50" customWidth="1"/>
    <col min="9476" max="9728" width="9" style="50"/>
    <col min="9729" max="9729" width="3.625" style="50" customWidth="1"/>
    <col min="9730" max="9730" width="36.375" style="50" customWidth="1"/>
    <col min="9731" max="9731" width="49.125" style="50" customWidth="1"/>
    <col min="9732" max="9984" width="9" style="50"/>
    <col min="9985" max="9985" width="3.625" style="50" customWidth="1"/>
    <col min="9986" max="9986" width="36.375" style="50" customWidth="1"/>
    <col min="9987" max="9987" width="49.125" style="50" customWidth="1"/>
    <col min="9988" max="10240" width="9" style="50"/>
    <col min="10241" max="10241" width="3.625" style="50" customWidth="1"/>
    <col min="10242" max="10242" width="36.375" style="50" customWidth="1"/>
    <col min="10243" max="10243" width="49.125" style="50" customWidth="1"/>
    <col min="10244" max="10496" width="9" style="50"/>
    <col min="10497" max="10497" width="3.625" style="50" customWidth="1"/>
    <col min="10498" max="10498" width="36.375" style="50" customWidth="1"/>
    <col min="10499" max="10499" width="49.125" style="50" customWidth="1"/>
    <col min="10500" max="10752" width="9" style="50"/>
    <col min="10753" max="10753" width="3.625" style="50" customWidth="1"/>
    <col min="10754" max="10754" width="36.375" style="50" customWidth="1"/>
    <col min="10755" max="10755" width="49.125" style="50" customWidth="1"/>
    <col min="10756" max="11008" width="9" style="50"/>
    <col min="11009" max="11009" width="3.625" style="50" customWidth="1"/>
    <col min="11010" max="11010" width="36.375" style="50" customWidth="1"/>
    <col min="11011" max="11011" width="49.125" style="50" customWidth="1"/>
    <col min="11012" max="11264" width="9" style="50"/>
    <col min="11265" max="11265" width="3.625" style="50" customWidth="1"/>
    <col min="11266" max="11266" width="36.375" style="50" customWidth="1"/>
    <col min="11267" max="11267" width="49.125" style="50" customWidth="1"/>
    <col min="11268" max="11520" width="9" style="50"/>
    <col min="11521" max="11521" width="3.625" style="50" customWidth="1"/>
    <col min="11522" max="11522" width="36.375" style="50" customWidth="1"/>
    <col min="11523" max="11523" width="49.125" style="50" customWidth="1"/>
    <col min="11524" max="11776" width="9" style="50"/>
    <col min="11777" max="11777" width="3.625" style="50" customWidth="1"/>
    <col min="11778" max="11778" width="36.375" style="50" customWidth="1"/>
    <col min="11779" max="11779" width="49.125" style="50" customWidth="1"/>
    <col min="11780" max="12032" width="9" style="50"/>
    <col min="12033" max="12033" width="3.625" style="50" customWidth="1"/>
    <col min="12034" max="12034" width="36.375" style="50" customWidth="1"/>
    <col min="12035" max="12035" width="49.125" style="50" customWidth="1"/>
    <col min="12036" max="12288" width="9" style="50"/>
    <col min="12289" max="12289" width="3.625" style="50" customWidth="1"/>
    <col min="12290" max="12290" width="36.375" style="50" customWidth="1"/>
    <col min="12291" max="12291" width="49.125" style="50" customWidth="1"/>
    <col min="12292" max="12544" width="9" style="50"/>
    <col min="12545" max="12545" width="3.625" style="50" customWidth="1"/>
    <col min="12546" max="12546" width="36.375" style="50" customWidth="1"/>
    <col min="12547" max="12547" width="49.125" style="50" customWidth="1"/>
    <col min="12548" max="12800" width="9" style="50"/>
    <col min="12801" max="12801" width="3.625" style="50" customWidth="1"/>
    <col min="12802" max="12802" width="36.375" style="50" customWidth="1"/>
    <col min="12803" max="12803" width="49.125" style="50" customWidth="1"/>
    <col min="12804" max="13056" width="9" style="50"/>
    <col min="13057" max="13057" width="3.625" style="50" customWidth="1"/>
    <col min="13058" max="13058" width="36.375" style="50" customWidth="1"/>
    <col min="13059" max="13059" width="49.125" style="50" customWidth="1"/>
    <col min="13060" max="13312" width="9" style="50"/>
    <col min="13313" max="13313" width="3.625" style="50" customWidth="1"/>
    <col min="13314" max="13314" width="36.375" style="50" customWidth="1"/>
    <col min="13315" max="13315" width="49.125" style="50" customWidth="1"/>
    <col min="13316" max="13568" width="9" style="50"/>
    <col min="13569" max="13569" width="3.625" style="50" customWidth="1"/>
    <col min="13570" max="13570" width="36.375" style="50" customWidth="1"/>
    <col min="13571" max="13571" width="49.125" style="50" customWidth="1"/>
    <col min="13572" max="13824" width="9" style="50"/>
    <col min="13825" max="13825" width="3.625" style="50" customWidth="1"/>
    <col min="13826" max="13826" width="36.375" style="50" customWidth="1"/>
    <col min="13827" max="13827" width="49.125" style="50" customWidth="1"/>
    <col min="13828" max="14080" width="9" style="50"/>
    <col min="14081" max="14081" width="3.625" style="50" customWidth="1"/>
    <col min="14082" max="14082" width="36.375" style="50" customWidth="1"/>
    <col min="14083" max="14083" width="49.125" style="50" customWidth="1"/>
    <col min="14084" max="14336" width="9" style="50"/>
    <col min="14337" max="14337" width="3.625" style="50" customWidth="1"/>
    <col min="14338" max="14338" width="36.375" style="50" customWidth="1"/>
    <col min="14339" max="14339" width="49.125" style="50" customWidth="1"/>
    <col min="14340" max="14592" width="9" style="50"/>
    <col min="14593" max="14593" width="3.625" style="50" customWidth="1"/>
    <col min="14594" max="14594" width="36.375" style="50" customWidth="1"/>
    <col min="14595" max="14595" width="49.125" style="50" customWidth="1"/>
    <col min="14596" max="14848" width="9" style="50"/>
    <col min="14849" max="14849" width="3.625" style="50" customWidth="1"/>
    <col min="14850" max="14850" width="36.375" style="50" customWidth="1"/>
    <col min="14851" max="14851" width="49.125" style="50" customWidth="1"/>
    <col min="14852" max="15104" width="9" style="50"/>
    <col min="15105" max="15105" width="3.625" style="50" customWidth="1"/>
    <col min="15106" max="15106" width="36.375" style="50" customWidth="1"/>
    <col min="15107" max="15107" width="49.125" style="50" customWidth="1"/>
    <col min="15108" max="15360" width="9" style="50"/>
    <col min="15361" max="15361" width="3.625" style="50" customWidth="1"/>
    <col min="15362" max="15362" width="36.375" style="50" customWidth="1"/>
    <col min="15363" max="15363" width="49.125" style="50" customWidth="1"/>
    <col min="15364" max="15616" width="9" style="50"/>
    <col min="15617" max="15617" width="3.625" style="50" customWidth="1"/>
    <col min="15618" max="15618" width="36.375" style="50" customWidth="1"/>
    <col min="15619" max="15619" width="49.125" style="50" customWidth="1"/>
    <col min="15620" max="15872" width="9" style="50"/>
    <col min="15873" max="15873" width="3.625" style="50" customWidth="1"/>
    <col min="15874" max="15874" width="36.375" style="50" customWidth="1"/>
    <col min="15875" max="15875" width="49.125" style="50" customWidth="1"/>
    <col min="15876" max="16128" width="9" style="50"/>
    <col min="16129" max="16129" width="3.625" style="50" customWidth="1"/>
    <col min="16130" max="16130" width="36.375" style="50" customWidth="1"/>
    <col min="16131" max="16131" width="49.125" style="50" customWidth="1"/>
    <col min="16132" max="16384" width="9" style="50"/>
  </cols>
  <sheetData>
    <row r="1" spans="1:3" ht="18" customHeight="1" x14ac:dyDescent="0.15">
      <c r="C1" s="11" t="str">
        <f>'MPS(input)'!K1</f>
        <v>Monitoring Spreadsheet: JCM_VN_AM006_ver01.1</v>
      </c>
    </row>
    <row r="2" spans="1:3" ht="18" customHeight="1" x14ac:dyDescent="0.15">
      <c r="C2" s="11" t="str">
        <f>'MPS(input)'!K2</f>
        <v>Reference Number:</v>
      </c>
    </row>
    <row r="3" spans="1:3" ht="24" customHeight="1" x14ac:dyDescent="0.15">
      <c r="A3" s="160" t="s">
        <v>122</v>
      </c>
      <c r="B3" s="160"/>
      <c r="C3" s="160"/>
    </row>
    <row r="5" spans="1:3" ht="21" customHeight="1" x14ac:dyDescent="0.15">
      <c r="B5" s="46" t="s">
        <v>123</v>
      </c>
      <c r="C5" s="46" t="s">
        <v>124</v>
      </c>
    </row>
    <row r="6" spans="1:3" ht="54" customHeight="1" x14ac:dyDescent="0.15">
      <c r="B6" s="106"/>
      <c r="C6" s="106"/>
    </row>
    <row r="7" spans="1:3" ht="54" customHeight="1" x14ac:dyDescent="0.15">
      <c r="B7" s="106"/>
      <c r="C7" s="106"/>
    </row>
    <row r="8" spans="1:3" ht="54" customHeight="1" x14ac:dyDescent="0.15">
      <c r="B8" s="106"/>
      <c r="C8" s="106"/>
    </row>
    <row r="9" spans="1:3" ht="54" customHeight="1" x14ac:dyDescent="0.15">
      <c r="B9" s="106"/>
      <c r="C9" s="106"/>
    </row>
    <row r="10" spans="1:3" ht="54" customHeight="1" x14ac:dyDescent="0.15">
      <c r="B10" s="106"/>
      <c r="C10" s="106"/>
    </row>
    <row r="11" spans="1:3" ht="54" customHeight="1" x14ac:dyDescent="0.15">
      <c r="B11" s="106"/>
      <c r="C11" s="106"/>
    </row>
    <row r="12" spans="1:3" ht="54" customHeight="1" x14ac:dyDescent="0.15">
      <c r="B12" s="106"/>
      <c r="C12" s="106"/>
    </row>
  </sheetData>
  <sheetProtection password="C6A3"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26"/>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5" style="1" customWidth="1"/>
    <col min="3" max="4" width="13.625" style="1" customWidth="1"/>
    <col min="5" max="5" width="24.625" style="1" customWidth="1"/>
    <col min="6" max="7" width="10.625" style="1" customWidth="1"/>
    <col min="8" max="8" width="11.625" style="1" customWidth="1"/>
    <col min="9" max="9" width="10.125" style="1" customWidth="1"/>
    <col min="10" max="10" width="62.75" style="1" customWidth="1"/>
    <col min="11" max="11" width="12.625" style="1" customWidth="1"/>
    <col min="12" max="12" width="11.5" style="1" customWidth="1"/>
    <col min="13" max="16384" width="9" style="1"/>
  </cols>
  <sheetData>
    <row r="1" spans="1:12" ht="17.25" customHeight="1" x14ac:dyDescent="0.15">
      <c r="L1" s="11" t="str">
        <f>'MPS(input)'!K1</f>
        <v>Monitoring Spreadsheet: JCM_VN_AM006_ver01.1</v>
      </c>
    </row>
    <row r="2" spans="1:12" ht="17.25" customHeight="1" x14ac:dyDescent="0.15">
      <c r="L2" s="11" t="str">
        <f>'MPS(input)'!K2</f>
        <v>Reference Number:</v>
      </c>
    </row>
    <row r="3" spans="1:12" ht="27.75" customHeight="1" x14ac:dyDescent="0.15">
      <c r="A3" s="61" t="s">
        <v>127</v>
      </c>
      <c r="B3" s="61"/>
      <c r="C3" s="47"/>
      <c r="D3" s="47"/>
      <c r="E3" s="47"/>
      <c r="F3" s="47"/>
      <c r="G3" s="47"/>
      <c r="H3" s="47"/>
      <c r="I3" s="47"/>
      <c r="J3" s="47"/>
      <c r="K3" s="47"/>
      <c r="L3" s="48"/>
    </row>
    <row r="5" spans="1:12" ht="18.75" customHeight="1" x14ac:dyDescent="0.15">
      <c r="A5" s="5" t="s">
        <v>129</v>
      </c>
      <c r="B5" s="5"/>
      <c r="C5" s="5"/>
    </row>
    <row r="6" spans="1:12" ht="18.75" customHeight="1" x14ac:dyDescent="0.15">
      <c r="A6" s="5"/>
      <c r="B6" s="109" t="s">
        <v>135</v>
      </c>
      <c r="C6" s="49" t="s">
        <v>41</v>
      </c>
      <c r="D6" s="49" t="s">
        <v>42</v>
      </c>
      <c r="E6" s="49" t="s">
        <v>43</v>
      </c>
      <c r="F6" s="49" t="s">
        <v>44</v>
      </c>
      <c r="G6" s="49" t="s">
        <v>45</v>
      </c>
      <c r="H6" s="49" t="s">
        <v>46</v>
      </c>
      <c r="I6" s="49" t="s">
        <v>47</v>
      </c>
      <c r="J6" s="49" t="s">
        <v>48</v>
      </c>
      <c r="K6" s="49" t="s">
        <v>49</v>
      </c>
      <c r="L6" s="49" t="s">
        <v>137</v>
      </c>
    </row>
    <row r="7" spans="1:12" s="9" customFormat="1" ht="39" customHeight="1" x14ac:dyDescent="0.15">
      <c r="B7" s="111" t="s">
        <v>136</v>
      </c>
      <c r="C7" s="49" t="s">
        <v>50</v>
      </c>
      <c r="D7" s="49" t="s">
        <v>51</v>
      </c>
      <c r="E7" s="49" t="s">
        <v>52</v>
      </c>
      <c r="F7" s="49" t="s">
        <v>139</v>
      </c>
      <c r="G7" s="49" t="s">
        <v>2</v>
      </c>
      <c r="H7" s="49" t="s">
        <v>55</v>
      </c>
      <c r="I7" s="49" t="s">
        <v>56</v>
      </c>
      <c r="J7" s="49" t="s">
        <v>57</v>
      </c>
      <c r="K7" s="49" t="s">
        <v>58</v>
      </c>
      <c r="L7" s="49" t="s">
        <v>59</v>
      </c>
    </row>
    <row r="8" spans="1:12" ht="157.5" customHeight="1" x14ac:dyDescent="0.15">
      <c r="B8" s="114"/>
      <c r="C8" s="110">
        <v>1</v>
      </c>
      <c r="D8" s="58" t="s">
        <v>64</v>
      </c>
      <c r="E8" s="59" t="s">
        <v>65</v>
      </c>
      <c r="F8" s="58" t="s">
        <v>7</v>
      </c>
      <c r="G8" s="58" t="s">
        <v>3</v>
      </c>
      <c r="H8" s="79" t="s">
        <v>4</v>
      </c>
      <c r="I8" s="79" t="s">
        <v>5</v>
      </c>
      <c r="J8" s="76" t="s">
        <v>38</v>
      </c>
      <c r="K8" s="80" t="s">
        <v>1</v>
      </c>
      <c r="L8" s="81" t="s">
        <v>125</v>
      </c>
    </row>
    <row r="9" spans="1:12" ht="409.5" customHeight="1" x14ac:dyDescent="0.15">
      <c r="B9" s="171"/>
      <c r="C9" s="174">
        <v>2</v>
      </c>
      <c r="D9" s="123" t="s">
        <v>66</v>
      </c>
      <c r="E9" s="124" t="s">
        <v>67</v>
      </c>
      <c r="F9" s="125">
        <v>0</v>
      </c>
      <c r="G9" s="123" t="s">
        <v>3</v>
      </c>
      <c r="H9" s="127" t="s">
        <v>4</v>
      </c>
      <c r="I9" s="127" t="s">
        <v>5</v>
      </c>
      <c r="J9" s="128" t="s">
        <v>119</v>
      </c>
      <c r="K9" s="129" t="s">
        <v>1</v>
      </c>
      <c r="L9" s="130" t="s">
        <v>6</v>
      </c>
    </row>
    <row r="10" spans="1:12" s="50" customFormat="1" ht="247.5" customHeight="1" x14ac:dyDescent="0.15">
      <c r="B10" s="171"/>
      <c r="C10" s="174"/>
      <c r="D10" s="123"/>
      <c r="E10" s="124"/>
      <c r="F10" s="126"/>
      <c r="G10" s="123"/>
      <c r="H10" s="127"/>
      <c r="I10" s="127"/>
      <c r="J10" s="128"/>
      <c r="K10" s="129"/>
      <c r="L10" s="130"/>
    </row>
    <row r="11" spans="1:12" ht="8.25" customHeight="1" x14ac:dyDescent="0.15"/>
    <row r="12" spans="1:12" ht="20.100000000000001" customHeight="1" x14ac:dyDescent="0.15">
      <c r="A12" s="5" t="s">
        <v>130</v>
      </c>
      <c r="B12" s="5"/>
    </row>
    <row r="13" spans="1:12" ht="20.100000000000001" customHeight="1" x14ac:dyDescent="0.15">
      <c r="B13" s="172" t="s">
        <v>40</v>
      </c>
      <c r="C13" s="173"/>
      <c r="D13" s="131" t="s">
        <v>41</v>
      </c>
      <c r="E13" s="131"/>
      <c r="F13" s="60" t="s">
        <v>42</v>
      </c>
      <c r="G13" s="60" t="s">
        <v>43</v>
      </c>
      <c r="H13" s="131" t="s">
        <v>44</v>
      </c>
      <c r="I13" s="131"/>
      <c r="J13" s="131"/>
      <c r="K13" s="131" t="s">
        <v>45</v>
      </c>
      <c r="L13" s="131"/>
    </row>
    <row r="14" spans="1:12" ht="39" customHeight="1" x14ac:dyDescent="0.15">
      <c r="B14" s="172" t="s">
        <v>51</v>
      </c>
      <c r="C14" s="173"/>
      <c r="D14" s="131" t="s">
        <v>52</v>
      </c>
      <c r="E14" s="131"/>
      <c r="F14" s="60" t="s">
        <v>53</v>
      </c>
      <c r="G14" s="60" t="s">
        <v>2</v>
      </c>
      <c r="H14" s="131" t="s">
        <v>56</v>
      </c>
      <c r="I14" s="131"/>
      <c r="J14" s="131"/>
      <c r="K14" s="131" t="s">
        <v>59</v>
      </c>
      <c r="L14" s="131"/>
    </row>
    <row r="15" spans="1:12" ht="400.15" customHeight="1" x14ac:dyDescent="0.15">
      <c r="B15" s="161" t="s">
        <v>69</v>
      </c>
      <c r="C15" s="162"/>
      <c r="D15" s="137" t="s">
        <v>145</v>
      </c>
      <c r="E15" s="137"/>
      <c r="F15" s="115">
        <f>'MPS(input)'!E15</f>
        <v>0</v>
      </c>
      <c r="G15" s="17" t="s">
        <v>70</v>
      </c>
      <c r="H15" s="177" t="str">
        <f>'MPS(input)'!G15</f>
        <v xml:space="preserve">[Grid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I15" s="177"/>
      <c r="J15" s="177"/>
      <c r="K15" s="178" t="str">
        <f>'MPS(input)'!J15</f>
        <v>n/a</v>
      </c>
      <c r="L15" s="178"/>
    </row>
    <row r="16" spans="1:12" ht="48" customHeight="1" x14ac:dyDescent="0.15">
      <c r="B16" s="161" t="s">
        <v>71</v>
      </c>
      <c r="C16" s="162"/>
      <c r="D16" s="137" t="s">
        <v>72</v>
      </c>
      <c r="E16" s="137"/>
      <c r="F16" s="17" t="s">
        <v>7</v>
      </c>
      <c r="G16" s="17" t="s">
        <v>7</v>
      </c>
      <c r="H16" s="175" t="str">
        <f>'MPS(input)'!G16</f>
        <v>Specifications of project air conditioning system for the quotation or factory acceptance test data by manufacturer.</v>
      </c>
      <c r="I16" s="175"/>
      <c r="J16" s="175"/>
      <c r="K16" s="176" t="str">
        <f>'MPS(input)'!J16</f>
        <v>Values are input on "MPS(input_each system)" sheet</v>
      </c>
      <c r="L16" s="176"/>
    </row>
    <row r="17" spans="1:12" ht="135" customHeight="1" x14ac:dyDescent="0.15">
      <c r="B17" s="161" t="s">
        <v>73</v>
      </c>
      <c r="C17" s="162"/>
      <c r="D17" s="137" t="s">
        <v>74</v>
      </c>
      <c r="E17" s="137"/>
      <c r="F17" s="17" t="s">
        <v>7</v>
      </c>
      <c r="G17" s="17" t="s">
        <v>7</v>
      </c>
      <c r="H17" s="175" t="str">
        <f>'MPS(input)'!G17</f>
        <v>Nominal value available on product catalogs, specification documents or websites, hearing survey.
The default values are derived from the result of survey on COP of air conditioning system with non-inverter from manufacturers that have high market share.
The default values should be revised if necessary from survey result which is conducted by JC or project participants every three years. The survey should prove the use of clear methodology.</v>
      </c>
      <c r="I17" s="175"/>
      <c r="J17" s="175"/>
      <c r="K17" s="176" t="str">
        <f>'MPS(input)'!J17</f>
        <v>Values are input on "MPS(input_each system)" sheet</v>
      </c>
      <c r="L17" s="176"/>
    </row>
    <row r="18" spans="1:12" ht="6.75" customHeight="1" x14ac:dyDescent="0.15"/>
    <row r="19" spans="1:12" ht="17.25" customHeight="1" x14ac:dyDescent="0.15">
      <c r="A19" s="3" t="s">
        <v>131</v>
      </c>
      <c r="B19" s="3"/>
      <c r="C19" s="3"/>
    </row>
    <row r="20" spans="1:12" ht="17.25" thickBot="1" x14ac:dyDescent="0.2">
      <c r="B20" s="168" t="s">
        <v>138</v>
      </c>
      <c r="C20" s="168"/>
      <c r="D20" s="165" t="s">
        <v>76</v>
      </c>
      <c r="E20" s="165"/>
      <c r="F20" s="112" t="s">
        <v>2</v>
      </c>
    </row>
    <row r="21" spans="1:12" ht="19.5" thickBot="1" x14ac:dyDescent="0.2">
      <c r="B21" s="169"/>
      <c r="C21" s="170"/>
      <c r="D21" s="166">
        <f>ROUNDDOWN('MRS(calc_process)'!G6,0)</f>
        <v>0</v>
      </c>
      <c r="E21" s="167"/>
      <c r="F21" s="113" t="s">
        <v>77</v>
      </c>
    </row>
    <row r="22" spans="1:12" ht="20.100000000000001" customHeight="1" x14ac:dyDescent="0.15">
      <c r="C22" s="4"/>
      <c r="D22" s="4"/>
      <c r="G22" s="10"/>
      <c r="H22" s="10"/>
    </row>
    <row r="23" spans="1:12" ht="15" customHeight="1" x14ac:dyDescent="0.15">
      <c r="A23" s="5" t="s">
        <v>8</v>
      </c>
      <c r="B23" s="5"/>
    </row>
    <row r="24" spans="1:12" ht="15" customHeight="1" x14ac:dyDescent="0.15">
      <c r="B24" s="163" t="s">
        <v>9</v>
      </c>
      <c r="C24" s="164"/>
      <c r="D24" s="119" t="s">
        <v>10</v>
      </c>
      <c r="E24" s="120"/>
      <c r="F24" s="120"/>
      <c r="G24" s="120"/>
      <c r="H24" s="120"/>
      <c r="I24" s="120"/>
      <c r="J24" s="120"/>
      <c r="K24" s="120"/>
      <c r="L24" s="121"/>
    </row>
    <row r="25" spans="1:12" ht="15" customHeight="1" x14ac:dyDescent="0.15">
      <c r="B25" s="163" t="s">
        <v>11</v>
      </c>
      <c r="C25" s="164"/>
      <c r="D25" s="119" t="s">
        <v>12</v>
      </c>
      <c r="E25" s="120"/>
      <c r="F25" s="120"/>
      <c r="G25" s="120"/>
      <c r="H25" s="120"/>
      <c r="I25" s="120"/>
      <c r="J25" s="120"/>
      <c r="K25" s="120"/>
      <c r="L25" s="121"/>
    </row>
    <row r="26" spans="1:12" ht="15" customHeight="1" x14ac:dyDescent="0.15">
      <c r="B26" s="163" t="s">
        <v>4</v>
      </c>
      <c r="C26" s="164"/>
      <c r="D26" s="119" t="s">
        <v>13</v>
      </c>
      <c r="E26" s="120"/>
      <c r="F26" s="120"/>
      <c r="G26" s="120"/>
      <c r="H26" s="120"/>
      <c r="I26" s="120"/>
      <c r="J26" s="120"/>
      <c r="K26" s="120"/>
      <c r="L26" s="121"/>
    </row>
  </sheetData>
  <sheetProtection algorithmName="SHA-512" hashValue="OYNI2Imf0DpgcB5xK8hi8hpF0HZasX/zdwDixG03QcHyR8pzt39dmSQ3WuxkAr2u0l5fF9PVTnMi7PZRjAP1XQ==" saltValue="n0Vp5I+Qjnve8Rzx/3vkvQ==" spinCount="100000" sheet="1" objects="1" scenarios="1" formatCells="0" formatRows="0"/>
  <mergeCells count="41">
    <mergeCell ref="I9:I10"/>
    <mergeCell ref="J9:J10"/>
    <mergeCell ref="K9:K10"/>
    <mergeCell ref="L9:L10"/>
    <mergeCell ref="D13:E13"/>
    <mergeCell ref="H13:J13"/>
    <mergeCell ref="K13:L13"/>
    <mergeCell ref="D9:D10"/>
    <mergeCell ref="E9:E10"/>
    <mergeCell ref="F9:F10"/>
    <mergeCell ref="G9:G10"/>
    <mergeCell ref="H9:H10"/>
    <mergeCell ref="D14:E14"/>
    <mergeCell ref="H14:J14"/>
    <mergeCell ref="K14:L14"/>
    <mergeCell ref="D15:E15"/>
    <mergeCell ref="H15:J15"/>
    <mergeCell ref="K15:L15"/>
    <mergeCell ref="D16:E16"/>
    <mergeCell ref="H16:J16"/>
    <mergeCell ref="K16:L16"/>
    <mergeCell ref="D17:E17"/>
    <mergeCell ref="H17:J17"/>
    <mergeCell ref="K17:L17"/>
    <mergeCell ref="B9:B10"/>
    <mergeCell ref="B13:C13"/>
    <mergeCell ref="B14:C14"/>
    <mergeCell ref="B15:C15"/>
    <mergeCell ref="B16:C16"/>
    <mergeCell ref="C9:C10"/>
    <mergeCell ref="B17:C17"/>
    <mergeCell ref="B24:C24"/>
    <mergeCell ref="B25:C25"/>
    <mergeCell ref="B26:C26"/>
    <mergeCell ref="D20:E20"/>
    <mergeCell ref="D21:E21"/>
    <mergeCell ref="B20:C20"/>
    <mergeCell ref="B21:C21"/>
    <mergeCell ref="D24:L24"/>
    <mergeCell ref="D25:L25"/>
    <mergeCell ref="D26:L26"/>
  </mergeCells>
  <phoneticPr fontId="15"/>
  <pageMargins left="0.70866141732283472" right="0.70866141732283472" top="0.74803149606299213" bottom="0.74803149606299213" header="0.31496062992125984" footer="0.31496062992125984"/>
  <pageSetup paperSize="9" scale="68"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H57"/>
  <sheetViews>
    <sheetView showGridLines="0" view="pageBreakPreview" zoomScale="80" zoomScaleNormal="75" zoomScaleSheetLayoutView="80" workbookViewId="0"/>
  </sheetViews>
  <sheetFormatPr defaultColWidth="9" defaultRowHeight="14.25" x14ac:dyDescent="0.15"/>
  <cols>
    <col min="1" max="1" width="11.125" style="83" customWidth="1"/>
    <col min="2" max="2" width="10.625" style="83" customWidth="1"/>
    <col min="3" max="3" width="20.625" style="83" customWidth="1"/>
    <col min="4" max="6" width="13.125" style="83" customWidth="1"/>
    <col min="7" max="8" width="15.625" style="83" customWidth="1"/>
    <col min="9" max="16384" width="9" style="83"/>
  </cols>
  <sheetData>
    <row r="1" spans="1:8" ht="18" customHeight="1" x14ac:dyDescent="0.15">
      <c r="H1" s="84" t="str">
        <f>'MPS(input)'!K1</f>
        <v>Monitoring Spreadsheet: JCM_VN_AM006_ver01.1</v>
      </c>
    </row>
    <row r="2" spans="1:8" ht="18" customHeight="1" x14ac:dyDescent="0.15">
      <c r="G2" s="84"/>
      <c r="H2" s="84" t="str">
        <f>'MPS(input)'!K2</f>
        <v>Reference Number:</v>
      </c>
    </row>
    <row r="3" spans="1:8" s="88" customFormat="1" ht="50.1" customHeight="1" x14ac:dyDescent="0.15">
      <c r="A3" s="85"/>
      <c r="B3" s="85"/>
      <c r="C3" s="87" t="s">
        <v>132</v>
      </c>
      <c r="D3" s="140" t="s">
        <v>133</v>
      </c>
      <c r="E3" s="140"/>
      <c r="F3" s="140"/>
      <c r="G3" s="142" t="s">
        <v>134</v>
      </c>
      <c r="H3" s="143"/>
    </row>
    <row r="4" spans="1:8" ht="18.75" customHeight="1" x14ac:dyDescent="0.15">
      <c r="A4" s="95" t="s">
        <v>24</v>
      </c>
      <c r="B4" s="90" t="s">
        <v>25</v>
      </c>
      <c r="C4" s="90" t="s">
        <v>81</v>
      </c>
      <c r="D4" s="90" t="s">
        <v>82</v>
      </c>
      <c r="E4" s="90" t="s">
        <v>83</v>
      </c>
      <c r="F4" s="90" t="s">
        <v>69</v>
      </c>
      <c r="G4" s="91" t="s">
        <v>85</v>
      </c>
      <c r="H4" s="91" t="s">
        <v>86</v>
      </c>
    </row>
    <row r="5" spans="1:8" ht="144" customHeight="1" x14ac:dyDescent="0.15">
      <c r="A5" s="95" t="s">
        <v>26</v>
      </c>
      <c r="B5" s="92" t="s">
        <v>32</v>
      </c>
      <c r="C5" s="92" t="s">
        <v>87</v>
      </c>
      <c r="D5" s="92" t="s">
        <v>88</v>
      </c>
      <c r="E5" s="92" t="s">
        <v>89</v>
      </c>
      <c r="F5" s="92" t="s">
        <v>90</v>
      </c>
      <c r="G5" s="93" t="s">
        <v>91</v>
      </c>
      <c r="H5" s="93" t="s">
        <v>92</v>
      </c>
    </row>
    <row r="6" spans="1:8" ht="18.75" x14ac:dyDescent="0.15">
      <c r="A6" s="95" t="s">
        <v>27</v>
      </c>
      <c r="B6" s="94" t="s">
        <v>28</v>
      </c>
      <c r="C6" s="94" t="s">
        <v>33</v>
      </c>
      <c r="D6" s="94" t="s">
        <v>28</v>
      </c>
      <c r="E6" s="94"/>
      <c r="F6" s="90" t="s">
        <v>70</v>
      </c>
      <c r="G6" s="94" t="s">
        <v>94</v>
      </c>
      <c r="H6" s="94" t="s">
        <v>94</v>
      </c>
    </row>
    <row r="7" spans="1:8" ht="14.25" customHeight="1" x14ac:dyDescent="0.15">
      <c r="A7" s="141" t="s">
        <v>140</v>
      </c>
      <c r="B7" s="13">
        <v>1</v>
      </c>
      <c r="C7" s="14"/>
      <c r="D7" s="116">
        <f>'MPS(input_each system)'!D7</f>
        <v>0</v>
      </c>
      <c r="E7" s="116">
        <f>'MPS(input_each system)'!E7</f>
        <v>0</v>
      </c>
      <c r="F7" s="96">
        <f>'MRS(input)'!$F$15</f>
        <v>0</v>
      </c>
      <c r="G7" s="97">
        <f>IFERROR(C7*D7/E7*F7,0)</f>
        <v>0</v>
      </c>
      <c r="H7" s="97">
        <f>IFERROR(C7*F7,0)</f>
        <v>0</v>
      </c>
    </row>
    <row r="8" spans="1:8" x14ac:dyDescent="0.15">
      <c r="A8" s="141"/>
      <c r="B8" s="13">
        <v>2</v>
      </c>
      <c r="C8" s="14"/>
      <c r="D8" s="117">
        <f>'MPS(input_each system)'!D8</f>
        <v>0</v>
      </c>
      <c r="E8" s="117">
        <f>'MPS(input_each system)'!E8</f>
        <v>0</v>
      </c>
      <c r="F8" s="96">
        <f>'MRS(input)'!$F$15</f>
        <v>0</v>
      </c>
      <c r="G8" s="97">
        <f t="shared" ref="G8:G56" si="0">IFERROR(C8*D8/E8*F8,0)</f>
        <v>0</v>
      </c>
      <c r="H8" s="97">
        <f t="shared" ref="H8:H56" si="1">IFERROR(C8*F8,0)</f>
        <v>0</v>
      </c>
    </row>
    <row r="9" spans="1:8" x14ac:dyDescent="0.15">
      <c r="A9" s="141"/>
      <c r="B9" s="13">
        <v>3</v>
      </c>
      <c r="C9" s="14"/>
      <c r="D9" s="117">
        <f>'MPS(input_each system)'!D9</f>
        <v>0</v>
      </c>
      <c r="E9" s="117">
        <f>'MPS(input_each system)'!E9</f>
        <v>0</v>
      </c>
      <c r="F9" s="96">
        <f>'MRS(input)'!$F$15</f>
        <v>0</v>
      </c>
      <c r="G9" s="97">
        <f t="shared" si="0"/>
        <v>0</v>
      </c>
      <c r="H9" s="97">
        <f t="shared" si="1"/>
        <v>0</v>
      </c>
    </row>
    <row r="10" spans="1:8" x14ac:dyDescent="0.15">
      <c r="A10" s="141"/>
      <c r="B10" s="13">
        <v>4</v>
      </c>
      <c r="C10" s="14"/>
      <c r="D10" s="117">
        <f>'MPS(input_each system)'!D10</f>
        <v>0</v>
      </c>
      <c r="E10" s="117">
        <f>'MPS(input_each system)'!E10</f>
        <v>0</v>
      </c>
      <c r="F10" s="96">
        <f>'MRS(input)'!$F$15</f>
        <v>0</v>
      </c>
      <c r="G10" s="97">
        <f t="shared" si="0"/>
        <v>0</v>
      </c>
      <c r="H10" s="97">
        <f t="shared" si="1"/>
        <v>0</v>
      </c>
    </row>
    <row r="11" spans="1:8" x14ac:dyDescent="0.15">
      <c r="A11" s="141"/>
      <c r="B11" s="13">
        <v>5</v>
      </c>
      <c r="C11" s="14"/>
      <c r="D11" s="117">
        <f>'MPS(input_each system)'!D11</f>
        <v>0</v>
      </c>
      <c r="E11" s="117">
        <f>'MPS(input_each system)'!E11</f>
        <v>0</v>
      </c>
      <c r="F11" s="96">
        <f>'MRS(input)'!$F$15</f>
        <v>0</v>
      </c>
      <c r="G11" s="97">
        <f t="shared" si="0"/>
        <v>0</v>
      </c>
      <c r="H11" s="97">
        <f t="shared" si="1"/>
        <v>0</v>
      </c>
    </row>
    <row r="12" spans="1:8" x14ac:dyDescent="0.15">
      <c r="A12" s="141"/>
      <c r="B12" s="13">
        <v>6</v>
      </c>
      <c r="C12" s="14"/>
      <c r="D12" s="117">
        <f>'MPS(input_each system)'!D12</f>
        <v>0</v>
      </c>
      <c r="E12" s="117">
        <f>'MPS(input_each system)'!E12</f>
        <v>0</v>
      </c>
      <c r="F12" s="96">
        <f>'MRS(input)'!$F$15</f>
        <v>0</v>
      </c>
      <c r="G12" s="97">
        <f t="shared" si="0"/>
        <v>0</v>
      </c>
      <c r="H12" s="97">
        <f t="shared" si="1"/>
        <v>0</v>
      </c>
    </row>
    <row r="13" spans="1:8" x14ac:dyDescent="0.15">
      <c r="A13" s="141"/>
      <c r="B13" s="13">
        <v>7</v>
      </c>
      <c r="C13" s="14"/>
      <c r="D13" s="117">
        <f>'MPS(input_each system)'!D13</f>
        <v>0</v>
      </c>
      <c r="E13" s="117">
        <f>'MPS(input_each system)'!E13</f>
        <v>0</v>
      </c>
      <c r="F13" s="96">
        <f>'MRS(input)'!$F$15</f>
        <v>0</v>
      </c>
      <c r="G13" s="97">
        <f t="shared" si="0"/>
        <v>0</v>
      </c>
      <c r="H13" s="97">
        <f t="shared" si="1"/>
        <v>0</v>
      </c>
    </row>
    <row r="14" spans="1:8" x14ac:dyDescent="0.15">
      <c r="A14" s="141"/>
      <c r="B14" s="13">
        <v>8</v>
      </c>
      <c r="C14" s="14"/>
      <c r="D14" s="117">
        <f>'MPS(input_each system)'!D14</f>
        <v>0</v>
      </c>
      <c r="E14" s="117">
        <f>'MPS(input_each system)'!E14</f>
        <v>0</v>
      </c>
      <c r="F14" s="96">
        <f>'MRS(input)'!$F$15</f>
        <v>0</v>
      </c>
      <c r="G14" s="97">
        <f t="shared" si="0"/>
        <v>0</v>
      </c>
      <c r="H14" s="97">
        <f t="shared" si="1"/>
        <v>0</v>
      </c>
    </row>
    <row r="15" spans="1:8" x14ac:dyDescent="0.15">
      <c r="A15" s="141"/>
      <c r="B15" s="13">
        <v>9</v>
      </c>
      <c r="C15" s="14"/>
      <c r="D15" s="117">
        <f>'MPS(input_each system)'!D15</f>
        <v>0</v>
      </c>
      <c r="E15" s="117">
        <f>'MPS(input_each system)'!E15</f>
        <v>0</v>
      </c>
      <c r="F15" s="96">
        <f>'MRS(input)'!$F$15</f>
        <v>0</v>
      </c>
      <c r="G15" s="97">
        <f t="shared" si="0"/>
        <v>0</v>
      </c>
      <c r="H15" s="97">
        <f t="shared" si="1"/>
        <v>0</v>
      </c>
    </row>
    <row r="16" spans="1:8" x14ac:dyDescent="0.15">
      <c r="A16" s="141"/>
      <c r="B16" s="13">
        <v>10</v>
      </c>
      <c r="C16" s="14"/>
      <c r="D16" s="117">
        <f>'MPS(input_each system)'!D16</f>
        <v>0</v>
      </c>
      <c r="E16" s="117">
        <f>'MPS(input_each system)'!E16</f>
        <v>0</v>
      </c>
      <c r="F16" s="96">
        <f>'MRS(input)'!$F$15</f>
        <v>0</v>
      </c>
      <c r="G16" s="97">
        <f t="shared" si="0"/>
        <v>0</v>
      </c>
      <c r="H16" s="97">
        <f t="shared" si="1"/>
        <v>0</v>
      </c>
    </row>
    <row r="17" spans="1:8" x14ac:dyDescent="0.15">
      <c r="A17" s="141"/>
      <c r="B17" s="13">
        <v>11</v>
      </c>
      <c r="C17" s="14"/>
      <c r="D17" s="117">
        <f>'MPS(input_each system)'!D17</f>
        <v>0</v>
      </c>
      <c r="E17" s="117">
        <f>'MPS(input_each system)'!E17</f>
        <v>0</v>
      </c>
      <c r="F17" s="96">
        <f>'MRS(input)'!$F$15</f>
        <v>0</v>
      </c>
      <c r="G17" s="97">
        <f t="shared" si="0"/>
        <v>0</v>
      </c>
      <c r="H17" s="97">
        <f t="shared" si="1"/>
        <v>0</v>
      </c>
    </row>
    <row r="18" spans="1:8" x14ac:dyDescent="0.15">
      <c r="A18" s="141"/>
      <c r="B18" s="13">
        <v>12</v>
      </c>
      <c r="C18" s="15"/>
      <c r="D18" s="117">
        <f>'MPS(input_each system)'!D18</f>
        <v>0</v>
      </c>
      <c r="E18" s="117">
        <f>'MPS(input_each system)'!E18</f>
        <v>0</v>
      </c>
      <c r="F18" s="96">
        <f>'MRS(input)'!$F$15</f>
        <v>0</v>
      </c>
      <c r="G18" s="97">
        <f t="shared" si="0"/>
        <v>0</v>
      </c>
      <c r="H18" s="97">
        <f t="shared" si="1"/>
        <v>0</v>
      </c>
    </row>
    <row r="19" spans="1:8" x14ac:dyDescent="0.15">
      <c r="A19" s="141"/>
      <c r="B19" s="13">
        <v>13</v>
      </c>
      <c r="C19" s="15"/>
      <c r="D19" s="117">
        <f>'MPS(input_each system)'!D19</f>
        <v>0</v>
      </c>
      <c r="E19" s="117">
        <f>'MPS(input_each system)'!E19</f>
        <v>0</v>
      </c>
      <c r="F19" s="96">
        <f>'MRS(input)'!$F$15</f>
        <v>0</v>
      </c>
      <c r="G19" s="97">
        <f t="shared" si="0"/>
        <v>0</v>
      </c>
      <c r="H19" s="97">
        <f t="shared" si="1"/>
        <v>0</v>
      </c>
    </row>
    <row r="20" spans="1:8" x14ac:dyDescent="0.15">
      <c r="A20" s="141"/>
      <c r="B20" s="13">
        <v>14</v>
      </c>
      <c r="C20" s="15"/>
      <c r="D20" s="117">
        <f>'MPS(input_each system)'!D20</f>
        <v>0</v>
      </c>
      <c r="E20" s="117">
        <f>'MPS(input_each system)'!E20</f>
        <v>0</v>
      </c>
      <c r="F20" s="96">
        <f>'MRS(input)'!$F$15</f>
        <v>0</v>
      </c>
      <c r="G20" s="97">
        <f>IFERROR(C20*D20/E20*F20,0)</f>
        <v>0</v>
      </c>
      <c r="H20" s="97">
        <f t="shared" si="1"/>
        <v>0</v>
      </c>
    </row>
    <row r="21" spans="1:8" x14ac:dyDescent="0.15">
      <c r="A21" s="141"/>
      <c r="B21" s="13">
        <v>15</v>
      </c>
      <c r="C21" s="15"/>
      <c r="D21" s="117">
        <f>'MPS(input_each system)'!D21</f>
        <v>0</v>
      </c>
      <c r="E21" s="117">
        <f>'MPS(input_each system)'!E21</f>
        <v>0</v>
      </c>
      <c r="F21" s="96">
        <f>'MRS(input)'!$F$15</f>
        <v>0</v>
      </c>
      <c r="G21" s="97">
        <f t="shared" si="0"/>
        <v>0</v>
      </c>
      <c r="H21" s="97">
        <f t="shared" si="1"/>
        <v>0</v>
      </c>
    </row>
    <row r="22" spans="1:8" x14ac:dyDescent="0.15">
      <c r="A22" s="141"/>
      <c r="B22" s="13">
        <v>16</v>
      </c>
      <c r="C22" s="15"/>
      <c r="D22" s="117">
        <f>'MPS(input_each system)'!D22</f>
        <v>0</v>
      </c>
      <c r="E22" s="117">
        <f>'MPS(input_each system)'!E22</f>
        <v>0</v>
      </c>
      <c r="F22" s="96">
        <f>'MRS(input)'!$F$15</f>
        <v>0</v>
      </c>
      <c r="G22" s="97">
        <f t="shared" si="0"/>
        <v>0</v>
      </c>
      <c r="H22" s="97">
        <f t="shared" si="1"/>
        <v>0</v>
      </c>
    </row>
    <row r="23" spans="1:8" x14ac:dyDescent="0.15">
      <c r="A23" s="141"/>
      <c r="B23" s="13">
        <v>17</v>
      </c>
      <c r="C23" s="15"/>
      <c r="D23" s="117">
        <f>'MPS(input_each system)'!D23</f>
        <v>0</v>
      </c>
      <c r="E23" s="117">
        <f>'MPS(input_each system)'!E23</f>
        <v>0</v>
      </c>
      <c r="F23" s="96">
        <f>'MRS(input)'!$F$15</f>
        <v>0</v>
      </c>
      <c r="G23" s="97">
        <f t="shared" si="0"/>
        <v>0</v>
      </c>
      <c r="H23" s="97">
        <f t="shared" si="1"/>
        <v>0</v>
      </c>
    </row>
    <row r="24" spans="1:8" x14ac:dyDescent="0.15">
      <c r="A24" s="141"/>
      <c r="B24" s="13">
        <v>18</v>
      </c>
      <c r="C24" s="15"/>
      <c r="D24" s="117">
        <f>'MPS(input_each system)'!D24</f>
        <v>0</v>
      </c>
      <c r="E24" s="117">
        <f>'MPS(input_each system)'!E24</f>
        <v>0</v>
      </c>
      <c r="F24" s="96">
        <f>'MRS(input)'!$F$15</f>
        <v>0</v>
      </c>
      <c r="G24" s="97">
        <f t="shared" si="0"/>
        <v>0</v>
      </c>
      <c r="H24" s="97">
        <f t="shared" si="1"/>
        <v>0</v>
      </c>
    </row>
    <row r="25" spans="1:8" x14ac:dyDescent="0.15">
      <c r="A25" s="141"/>
      <c r="B25" s="13">
        <v>19</v>
      </c>
      <c r="C25" s="15"/>
      <c r="D25" s="117">
        <f>'MPS(input_each system)'!D25</f>
        <v>0</v>
      </c>
      <c r="E25" s="117">
        <f>'MPS(input_each system)'!E25</f>
        <v>0</v>
      </c>
      <c r="F25" s="96">
        <f>'MRS(input)'!$F$15</f>
        <v>0</v>
      </c>
      <c r="G25" s="97">
        <f t="shared" si="0"/>
        <v>0</v>
      </c>
      <c r="H25" s="97">
        <f t="shared" si="1"/>
        <v>0</v>
      </c>
    </row>
    <row r="26" spans="1:8" x14ac:dyDescent="0.15">
      <c r="A26" s="141"/>
      <c r="B26" s="13">
        <v>20</v>
      </c>
      <c r="C26" s="15"/>
      <c r="D26" s="117">
        <f>'MPS(input_each system)'!D26</f>
        <v>0</v>
      </c>
      <c r="E26" s="117">
        <f>'MPS(input_each system)'!E26</f>
        <v>0</v>
      </c>
      <c r="F26" s="96">
        <f>'MRS(input)'!$F$15</f>
        <v>0</v>
      </c>
      <c r="G26" s="97">
        <f t="shared" si="0"/>
        <v>0</v>
      </c>
      <c r="H26" s="97">
        <f t="shared" si="1"/>
        <v>0</v>
      </c>
    </row>
    <row r="27" spans="1:8" ht="14.25" customHeight="1" x14ac:dyDescent="0.15">
      <c r="A27" s="141"/>
      <c r="B27" s="13">
        <v>21</v>
      </c>
      <c r="C27" s="14"/>
      <c r="D27" s="116">
        <f>'MPS(input_each system)'!D27</f>
        <v>0</v>
      </c>
      <c r="E27" s="116">
        <f>'MPS(input_each system)'!E27</f>
        <v>0</v>
      </c>
      <c r="F27" s="96">
        <f>'MRS(input)'!$F$15</f>
        <v>0</v>
      </c>
      <c r="G27" s="97">
        <f t="shared" si="0"/>
        <v>0</v>
      </c>
      <c r="H27" s="97">
        <f t="shared" si="1"/>
        <v>0</v>
      </c>
    </row>
    <row r="28" spans="1:8" x14ac:dyDescent="0.15">
      <c r="A28" s="141"/>
      <c r="B28" s="13">
        <v>22</v>
      </c>
      <c r="C28" s="14"/>
      <c r="D28" s="117">
        <f>'MPS(input_each system)'!D28</f>
        <v>0</v>
      </c>
      <c r="E28" s="117">
        <f>'MPS(input_each system)'!E28</f>
        <v>0</v>
      </c>
      <c r="F28" s="96">
        <f>'MRS(input)'!$F$15</f>
        <v>0</v>
      </c>
      <c r="G28" s="97">
        <f t="shared" si="0"/>
        <v>0</v>
      </c>
      <c r="H28" s="97">
        <f t="shared" si="1"/>
        <v>0</v>
      </c>
    </row>
    <row r="29" spans="1:8" x14ac:dyDescent="0.15">
      <c r="A29" s="141"/>
      <c r="B29" s="13">
        <v>23</v>
      </c>
      <c r="C29" s="14"/>
      <c r="D29" s="117">
        <f>'MPS(input_each system)'!D29</f>
        <v>0</v>
      </c>
      <c r="E29" s="117">
        <f>'MPS(input_each system)'!E29</f>
        <v>0</v>
      </c>
      <c r="F29" s="96">
        <f>'MRS(input)'!$F$15</f>
        <v>0</v>
      </c>
      <c r="G29" s="97">
        <f t="shared" si="0"/>
        <v>0</v>
      </c>
      <c r="H29" s="97">
        <f t="shared" si="1"/>
        <v>0</v>
      </c>
    </row>
    <row r="30" spans="1:8" x14ac:dyDescent="0.15">
      <c r="A30" s="141"/>
      <c r="B30" s="13">
        <v>24</v>
      </c>
      <c r="C30" s="14"/>
      <c r="D30" s="117">
        <f>'MPS(input_each system)'!D30</f>
        <v>0</v>
      </c>
      <c r="E30" s="117">
        <f>'MPS(input_each system)'!E30</f>
        <v>0</v>
      </c>
      <c r="F30" s="96">
        <f>'MRS(input)'!$F$15</f>
        <v>0</v>
      </c>
      <c r="G30" s="97">
        <f t="shared" si="0"/>
        <v>0</v>
      </c>
      <c r="H30" s="97">
        <f t="shared" si="1"/>
        <v>0</v>
      </c>
    </row>
    <row r="31" spans="1:8" x14ac:dyDescent="0.15">
      <c r="A31" s="141"/>
      <c r="B31" s="13">
        <v>25</v>
      </c>
      <c r="C31" s="14"/>
      <c r="D31" s="117">
        <f>'MPS(input_each system)'!D31</f>
        <v>0</v>
      </c>
      <c r="E31" s="117">
        <f>'MPS(input_each system)'!E31</f>
        <v>0</v>
      </c>
      <c r="F31" s="96">
        <f>'MRS(input)'!$F$15</f>
        <v>0</v>
      </c>
      <c r="G31" s="97">
        <f t="shared" si="0"/>
        <v>0</v>
      </c>
      <c r="H31" s="97">
        <f t="shared" si="1"/>
        <v>0</v>
      </c>
    </row>
    <row r="32" spans="1:8" x14ac:dyDescent="0.15">
      <c r="A32" s="141"/>
      <c r="B32" s="13">
        <v>26</v>
      </c>
      <c r="C32" s="14"/>
      <c r="D32" s="117">
        <f>'MPS(input_each system)'!D32</f>
        <v>0</v>
      </c>
      <c r="E32" s="117">
        <f>'MPS(input_each system)'!E32</f>
        <v>0</v>
      </c>
      <c r="F32" s="96">
        <f>'MRS(input)'!$F$15</f>
        <v>0</v>
      </c>
      <c r="G32" s="97">
        <f t="shared" si="0"/>
        <v>0</v>
      </c>
      <c r="H32" s="97">
        <f t="shared" si="1"/>
        <v>0</v>
      </c>
    </row>
    <row r="33" spans="1:8" x14ac:dyDescent="0.15">
      <c r="A33" s="141"/>
      <c r="B33" s="13">
        <v>27</v>
      </c>
      <c r="C33" s="14"/>
      <c r="D33" s="117">
        <f>'MPS(input_each system)'!D33</f>
        <v>0</v>
      </c>
      <c r="E33" s="117">
        <f>'MPS(input_each system)'!E33</f>
        <v>0</v>
      </c>
      <c r="F33" s="96">
        <f>'MRS(input)'!$F$15</f>
        <v>0</v>
      </c>
      <c r="G33" s="97">
        <f t="shared" si="0"/>
        <v>0</v>
      </c>
      <c r="H33" s="97">
        <f t="shared" si="1"/>
        <v>0</v>
      </c>
    </row>
    <row r="34" spans="1:8" x14ac:dyDescent="0.15">
      <c r="A34" s="141"/>
      <c r="B34" s="13">
        <v>28</v>
      </c>
      <c r="C34" s="14"/>
      <c r="D34" s="117">
        <f>'MPS(input_each system)'!D34</f>
        <v>0</v>
      </c>
      <c r="E34" s="117">
        <f>'MPS(input_each system)'!E34</f>
        <v>0</v>
      </c>
      <c r="F34" s="96">
        <f>'MRS(input)'!$F$15</f>
        <v>0</v>
      </c>
      <c r="G34" s="97">
        <f t="shared" si="0"/>
        <v>0</v>
      </c>
      <c r="H34" s="97">
        <f t="shared" si="1"/>
        <v>0</v>
      </c>
    </row>
    <row r="35" spans="1:8" x14ac:dyDescent="0.15">
      <c r="A35" s="141"/>
      <c r="B35" s="13">
        <v>29</v>
      </c>
      <c r="C35" s="14"/>
      <c r="D35" s="117">
        <f>'MPS(input_each system)'!D35</f>
        <v>0</v>
      </c>
      <c r="E35" s="117">
        <f>'MPS(input_each system)'!E35</f>
        <v>0</v>
      </c>
      <c r="F35" s="96">
        <f>'MRS(input)'!$F$15</f>
        <v>0</v>
      </c>
      <c r="G35" s="97">
        <f t="shared" si="0"/>
        <v>0</v>
      </c>
      <c r="H35" s="97">
        <f t="shared" si="1"/>
        <v>0</v>
      </c>
    </row>
    <row r="36" spans="1:8" x14ac:dyDescent="0.15">
      <c r="A36" s="141"/>
      <c r="B36" s="13">
        <v>30</v>
      </c>
      <c r="C36" s="14"/>
      <c r="D36" s="117">
        <f>'MPS(input_each system)'!D36</f>
        <v>0</v>
      </c>
      <c r="E36" s="117">
        <f>'MPS(input_each system)'!E36</f>
        <v>0</v>
      </c>
      <c r="F36" s="96">
        <f>'MRS(input)'!$F$15</f>
        <v>0</v>
      </c>
      <c r="G36" s="97">
        <f t="shared" si="0"/>
        <v>0</v>
      </c>
      <c r="H36" s="97">
        <f t="shared" si="1"/>
        <v>0</v>
      </c>
    </row>
    <row r="37" spans="1:8" x14ac:dyDescent="0.15">
      <c r="A37" s="141"/>
      <c r="B37" s="13">
        <v>31</v>
      </c>
      <c r="C37" s="14"/>
      <c r="D37" s="117">
        <f>'MPS(input_each system)'!D37</f>
        <v>0</v>
      </c>
      <c r="E37" s="117">
        <f>'MPS(input_each system)'!E37</f>
        <v>0</v>
      </c>
      <c r="F37" s="96">
        <f>'MRS(input)'!$F$15</f>
        <v>0</v>
      </c>
      <c r="G37" s="97">
        <f t="shared" si="0"/>
        <v>0</v>
      </c>
      <c r="H37" s="97">
        <f t="shared" si="1"/>
        <v>0</v>
      </c>
    </row>
    <row r="38" spans="1:8" x14ac:dyDescent="0.15">
      <c r="A38" s="141"/>
      <c r="B38" s="13">
        <v>32</v>
      </c>
      <c r="C38" s="15"/>
      <c r="D38" s="117">
        <f>'MPS(input_each system)'!D38</f>
        <v>0</v>
      </c>
      <c r="E38" s="117">
        <f>'MPS(input_each system)'!E38</f>
        <v>0</v>
      </c>
      <c r="F38" s="96">
        <f>'MRS(input)'!$F$15</f>
        <v>0</v>
      </c>
      <c r="G38" s="97">
        <f t="shared" si="0"/>
        <v>0</v>
      </c>
      <c r="H38" s="97">
        <f t="shared" si="1"/>
        <v>0</v>
      </c>
    </row>
    <row r="39" spans="1:8" x14ac:dyDescent="0.15">
      <c r="A39" s="141"/>
      <c r="B39" s="13">
        <v>33</v>
      </c>
      <c r="C39" s="15"/>
      <c r="D39" s="117">
        <f>'MPS(input_each system)'!D39</f>
        <v>0</v>
      </c>
      <c r="E39" s="117">
        <f>'MPS(input_each system)'!E39</f>
        <v>0</v>
      </c>
      <c r="F39" s="96">
        <f>'MRS(input)'!$F$15</f>
        <v>0</v>
      </c>
      <c r="G39" s="97">
        <f t="shared" si="0"/>
        <v>0</v>
      </c>
      <c r="H39" s="97">
        <f t="shared" si="1"/>
        <v>0</v>
      </c>
    </row>
    <row r="40" spans="1:8" x14ac:dyDescent="0.15">
      <c r="A40" s="141"/>
      <c r="B40" s="13">
        <v>34</v>
      </c>
      <c r="C40" s="15"/>
      <c r="D40" s="117">
        <f>'MPS(input_each system)'!D40</f>
        <v>0</v>
      </c>
      <c r="E40" s="117">
        <f>'MPS(input_each system)'!E40</f>
        <v>0</v>
      </c>
      <c r="F40" s="96">
        <f>'MRS(input)'!$F$15</f>
        <v>0</v>
      </c>
      <c r="G40" s="97">
        <f t="shared" si="0"/>
        <v>0</v>
      </c>
      <c r="H40" s="97">
        <f t="shared" si="1"/>
        <v>0</v>
      </c>
    </row>
    <row r="41" spans="1:8" x14ac:dyDescent="0.15">
      <c r="A41" s="141"/>
      <c r="B41" s="13">
        <v>35</v>
      </c>
      <c r="C41" s="15"/>
      <c r="D41" s="117">
        <f>'MPS(input_each system)'!D41</f>
        <v>0</v>
      </c>
      <c r="E41" s="117">
        <f>'MPS(input_each system)'!E41</f>
        <v>0</v>
      </c>
      <c r="F41" s="96">
        <f>'MRS(input)'!$F$15</f>
        <v>0</v>
      </c>
      <c r="G41" s="97">
        <f t="shared" si="0"/>
        <v>0</v>
      </c>
      <c r="H41" s="97">
        <f t="shared" si="1"/>
        <v>0</v>
      </c>
    </row>
    <row r="42" spans="1:8" x14ac:dyDescent="0.15">
      <c r="A42" s="141"/>
      <c r="B42" s="13">
        <v>36</v>
      </c>
      <c r="C42" s="15"/>
      <c r="D42" s="117">
        <f>'MPS(input_each system)'!D42</f>
        <v>0</v>
      </c>
      <c r="E42" s="117">
        <f>'MPS(input_each system)'!E42</f>
        <v>0</v>
      </c>
      <c r="F42" s="96">
        <f>'MRS(input)'!$F$15</f>
        <v>0</v>
      </c>
      <c r="G42" s="97">
        <f t="shared" si="0"/>
        <v>0</v>
      </c>
      <c r="H42" s="97">
        <f t="shared" si="1"/>
        <v>0</v>
      </c>
    </row>
    <row r="43" spans="1:8" x14ac:dyDescent="0.15">
      <c r="A43" s="141"/>
      <c r="B43" s="13">
        <v>37</v>
      </c>
      <c r="C43" s="15"/>
      <c r="D43" s="117">
        <f>'MPS(input_each system)'!D43</f>
        <v>0</v>
      </c>
      <c r="E43" s="117">
        <f>'MPS(input_each system)'!E43</f>
        <v>0</v>
      </c>
      <c r="F43" s="96">
        <f>'MRS(input)'!$F$15</f>
        <v>0</v>
      </c>
      <c r="G43" s="97">
        <f t="shared" si="0"/>
        <v>0</v>
      </c>
      <c r="H43" s="97">
        <f t="shared" si="1"/>
        <v>0</v>
      </c>
    </row>
    <row r="44" spans="1:8" x14ac:dyDescent="0.15">
      <c r="A44" s="141"/>
      <c r="B44" s="13">
        <v>38</v>
      </c>
      <c r="C44" s="15"/>
      <c r="D44" s="117">
        <f>'MPS(input_each system)'!D44</f>
        <v>0</v>
      </c>
      <c r="E44" s="117">
        <f>'MPS(input_each system)'!E44</f>
        <v>0</v>
      </c>
      <c r="F44" s="96">
        <f>'MRS(input)'!$F$15</f>
        <v>0</v>
      </c>
      <c r="G44" s="97">
        <f t="shared" si="0"/>
        <v>0</v>
      </c>
      <c r="H44" s="97">
        <f t="shared" si="1"/>
        <v>0</v>
      </c>
    </row>
    <row r="45" spans="1:8" x14ac:dyDescent="0.15">
      <c r="A45" s="141"/>
      <c r="B45" s="13">
        <v>39</v>
      </c>
      <c r="C45" s="15"/>
      <c r="D45" s="117">
        <f>'MPS(input_each system)'!D45</f>
        <v>0</v>
      </c>
      <c r="E45" s="117">
        <f>'MPS(input_each system)'!E45</f>
        <v>0</v>
      </c>
      <c r="F45" s="96">
        <f>'MRS(input)'!$F$15</f>
        <v>0</v>
      </c>
      <c r="G45" s="97">
        <f t="shared" si="0"/>
        <v>0</v>
      </c>
      <c r="H45" s="97">
        <f t="shared" si="1"/>
        <v>0</v>
      </c>
    </row>
    <row r="46" spans="1:8" x14ac:dyDescent="0.15">
      <c r="A46" s="141"/>
      <c r="B46" s="13">
        <v>40</v>
      </c>
      <c r="C46" s="15"/>
      <c r="D46" s="117">
        <f>'MPS(input_each system)'!D46</f>
        <v>0</v>
      </c>
      <c r="E46" s="117">
        <f>'MPS(input_each system)'!E46</f>
        <v>0</v>
      </c>
      <c r="F46" s="96">
        <f>'MRS(input)'!$F$15</f>
        <v>0</v>
      </c>
      <c r="G46" s="97">
        <f t="shared" si="0"/>
        <v>0</v>
      </c>
      <c r="H46" s="97">
        <f t="shared" si="1"/>
        <v>0</v>
      </c>
    </row>
    <row r="47" spans="1:8" ht="14.25" customHeight="1" x14ac:dyDescent="0.15">
      <c r="A47" s="141"/>
      <c r="B47" s="13">
        <v>41</v>
      </c>
      <c r="C47" s="14"/>
      <c r="D47" s="116">
        <f>'MPS(input_each system)'!D47</f>
        <v>0</v>
      </c>
      <c r="E47" s="116">
        <f>'MPS(input_each system)'!E47</f>
        <v>0</v>
      </c>
      <c r="F47" s="96">
        <f>'MRS(input)'!$F$15</f>
        <v>0</v>
      </c>
      <c r="G47" s="97">
        <f t="shared" si="0"/>
        <v>0</v>
      </c>
      <c r="H47" s="97">
        <f t="shared" si="1"/>
        <v>0</v>
      </c>
    </row>
    <row r="48" spans="1:8" x14ac:dyDescent="0.15">
      <c r="A48" s="141"/>
      <c r="B48" s="13">
        <v>42</v>
      </c>
      <c r="C48" s="14"/>
      <c r="D48" s="117">
        <f>'MPS(input_each system)'!D48</f>
        <v>0</v>
      </c>
      <c r="E48" s="117">
        <f>'MPS(input_each system)'!E48</f>
        <v>0</v>
      </c>
      <c r="F48" s="96">
        <f>'MRS(input)'!$F$15</f>
        <v>0</v>
      </c>
      <c r="G48" s="97">
        <f t="shared" si="0"/>
        <v>0</v>
      </c>
      <c r="H48" s="97">
        <f t="shared" si="1"/>
        <v>0</v>
      </c>
    </row>
    <row r="49" spans="1:8" x14ac:dyDescent="0.15">
      <c r="A49" s="141"/>
      <c r="B49" s="13">
        <v>43</v>
      </c>
      <c r="C49" s="14"/>
      <c r="D49" s="117">
        <f>'MPS(input_each system)'!D49</f>
        <v>0</v>
      </c>
      <c r="E49" s="117">
        <f>'MPS(input_each system)'!E49</f>
        <v>0</v>
      </c>
      <c r="F49" s="96">
        <f>'MRS(input)'!$F$15</f>
        <v>0</v>
      </c>
      <c r="G49" s="97">
        <f t="shared" si="0"/>
        <v>0</v>
      </c>
      <c r="H49" s="97">
        <f t="shared" si="1"/>
        <v>0</v>
      </c>
    </row>
    <row r="50" spans="1:8" x14ac:dyDescent="0.15">
      <c r="A50" s="141"/>
      <c r="B50" s="13">
        <v>44</v>
      </c>
      <c r="C50" s="14"/>
      <c r="D50" s="117">
        <f>'MPS(input_each system)'!D50</f>
        <v>0</v>
      </c>
      <c r="E50" s="117">
        <f>'MPS(input_each system)'!E50</f>
        <v>0</v>
      </c>
      <c r="F50" s="96">
        <f>'MRS(input)'!$F$15</f>
        <v>0</v>
      </c>
      <c r="G50" s="97">
        <f t="shared" si="0"/>
        <v>0</v>
      </c>
      <c r="H50" s="97">
        <f t="shared" si="1"/>
        <v>0</v>
      </c>
    </row>
    <row r="51" spans="1:8" x14ac:dyDescent="0.15">
      <c r="A51" s="141"/>
      <c r="B51" s="13">
        <v>45</v>
      </c>
      <c r="C51" s="14"/>
      <c r="D51" s="117">
        <f>'MPS(input_each system)'!D51</f>
        <v>0</v>
      </c>
      <c r="E51" s="117">
        <f>'MPS(input_each system)'!E51</f>
        <v>0</v>
      </c>
      <c r="F51" s="96">
        <f>'MRS(input)'!$F$15</f>
        <v>0</v>
      </c>
      <c r="G51" s="97">
        <f t="shared" si="0"/>
        <v>0</v>
      </c>
      <c r="H51" s="97">
        <f t="shared" si="1"/>
        <v>0</v>
      </c>
    </row>
    <row r="52" spans="1:8" x14ac:dyDescent="0.15">
      <c r="A52" s="141"/>
      <c r="B52" s="13">
        <v>46</v>
      </c>
      <c r="C52" s="14"/>
      <c r="D52" s="117">
        <f>'MPS(input_each system)'!D52</f>
        <v>0</v>
      </c>
      <c r="E52" s="117">
        <f>'MPS(input_each system)'!E52</f>
        <v>0</v>
      </c>
      <c r="F52" s="96">
        <f>'MRS(input)'!$F$15</f>
        <v>0</v>
      </c>
      <c r="G52" s="97">
        <f t="shared" si="0"/>
        <v>0</v>
      </c>
      <c r="H52" s="97">
        <f t="shared" si="1"/>
        <v>0</v>
      </c>
    </row>
    <row r="53" spans="1:8" x14ac:dyDescent="0.15">
      <c r="A53" s="141"/>
      <c r="B53" s="13">
        <v>47</v>
      </c>
      <c r="C53" s="14"/>
      <c r="D53" s="117">
        <f>'MPS(input_each system)'!D53</f>
        <v>0</v>
      </c>
      <c r="E53" s="117">
        <f>'MPS(input_each system)'!E53</f>
        <v>0</v>
      </c>
      <c r="F53" s="96">
        <f>'MRS(input)'!$F$15</f>
        <v>0</v>
      </c>
      <c r="G53" s="97">
        <f t="shared" si="0"/>
        <v>0</v>
      </c>
      <c r="H53" s="97">
        <f t="shared" si="1"/>
        <v>0</v>
      </c>
    </row>
    <row r="54" spans="1:8" x14ac:dyDescent="0.15">
      <c r="A54" s="141"/>
      <c r="B54" s="13">
        <v>48</v>
      </c>
      <c r="C54" s="14"/>
      <c r="D54" s="117">
        <f>'MPS(input_each system)'!D54</f>
        <v>0</v>
      </c>
      <c r="E54" s="117">
        <f>'MPS(input_each system)'!E54</f>
        <v>0</v>
      </c>
      <c r="F54" s="96">
        <f>'MRS(input)'!$F$15</f>
        <v>0</v>
      </c>
      <c r="G54" s="97">
        <f t="shared" si="0"/>
        <v>0</v>
      </c>
      <c r="H54" s="97">
        <f t="shared" si="1"/>
        <v>0</v>
      </c>
    </row>
    <row r="55" spans="1:8" x14ac:dyDescent="0.15">
      <c r="A55" s="141"/>
      <c r="B55" s="13">
        <v>49</v>
      </c>
      <c r="C55" s="14"/>
      <c r="D55" s="117">
        <f>'MPS(input_each system)'!D55</f>
        <v>0</v>
      </c>
      <c r="E55" s="117">
        <f>'MPS(input_each system)'!E55</f>
        <v>0</v>
      </c>
      <c r="F55" s="96">
        <f>'MRS(input)'!$F$15</f>
        <v>0</v>
      </c>
      <c r="G55" s="97">
        <f t="shared" si="0"/>
        <v>0</v>
      </c>
      <c r="H55" s="97">
        <f t="shared" si="1"/>
        <v>0</v>
      </c>
    </row>
    <row r="56" spans="1:8" x14ac:dyDescent="0.15">
      <c r="A56" s="141"/>
      <c r="B56" s="13">
        <v>50</v>
      </c>
      <c r="C56" s="14"/>
      <c r="D56" s="117">
        <f>'MPS(input_each system)'!D56</f>
        <v>0</v>
      </c>
      <c r="E56" s="117">
        <f>'MPS(input_each system)'!E56</f>
        <v>0</v>
      </c>
      <c r="F56" s="96">
        <f>'MRS(input)'!$F$15</f>
        <v>0</v>
      </c>
      <c r="G56" s="97">
        <f t="shared" si="0"/>
        <v>0</v>
      </c>
      <c r="H56" s="97">
        <f t="shared" si="1"/>
        <v>0</v>
      </c>
    </row>
    <row r="57" spans="1:8" ht="19.5" customHeight="1" x14ac:dyDescent="0.15">
      <c r="A57" s="141"/>
      <c r="B57" s="98" t="s">
        <v>30</v>
      </c>
      <c r="C57" s="99" t="s">
        <v>28</v>
      </c>
      <c r="D57" s="100" t="s">
        <v>28</v>
      </c>
      <c r="E57" s="100" t="s">
        <v>28</v>
      </c>
      <c r="F57" s="101" t="s">
        <v>28</v>
      </c>
      <c r="G57" s="102">
        <f>SUMIF(G7:G56,"&gt;0",G7:G56)</f>
        <v>0</v>
      </c>
      <c r="H57" s="102">
        <f>SUMIF(H7:H56,"&gt;0",H7:H56)</f>
        <v>0</v>
      </c>
    </row>
  </sheetData>
  <sheetProtection password="C6A3" sheet="1" objects="1" scenarios="1" formatCells="0" formatRows="0"/>
  <mergeCells count="3">
    <mergeCell ref="D3:F3"/>
    <mergeCell ref="G3:H3"/>
    <mergeCell ref="A7:A57"/>
  </mergeCells>
  <phoneticPr fontId="15"/>
  <dataValidations count="1">
    <dataValidation type="list" errorStyle="warning" allowBlank="1" showInputMessage="1" showErrorMessage="1" sqref="E7:E56">
      <formula1>COP_RE</formula1>
    </dataValidation>
  </dataValidations>
  <pageMargins left="0.70866141732283472" right="0.70866141732283472" top="0.74803149606299213" bottom="0.74803149606299213" header="0.31496062992125984" footer="0.31496062992125984"/>
  <pageSetup paperSize="9" scale="79" orientation="portrait" r:id="rId1"/>
  <ignoredErrors>
    <ignoredError sqref="D7:E5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0.75" style="1" customWidth="1"/>
    <col min="6" max="6" width="12.625" style="1" customWidth="1"/>
    <col min="7" max="7" width="11" style="1" customWidth="1"/>
    <col min="8" max="8" width="10.875" style="1" customWidth="1"/>
    <col min="9" max="9" width="11.625" style="6" customWidth="1"/>
    <col min="10" max="16384" width="9" style="1"/>
  </cols>
  <sheetData>
    <row r="1" spans="1:11" ht="18" customHeight="1" x14ac:dyDescent="0.15">
      <c r="I1" s="11" t="str">
        <f>'MPS(input)'!K1</f>
        <v>Monitoring Spreadsheet: JCM_VN_AM006_ver01.1</v>
      </c>
    </row>
    <row r="2" spans="1:11" ht="18" customHeight="1" x14ac:dyDescent="0.15">
      <c r="I2" s="11" t="str">
        <f>'MPS(input)'!K2</f>
        <v>Reference Number:</v>
      </c>
    </row>
    <row r="3" spans="1:11" ht="27.75" customHeight="1" x14ac:dyDescent="0.15">
      <c r="A3" s="146" t="s">
        <v>128</v>
      </c>
      <c r="B3" s="146"/>
      <c r="C3" s="146"/>
      <c r="D3" s="146"/>
      <c r="E3" s="146"/>
      <c r="F3" s="146"/>
      <c r="G3" s="146"/>
      <c r="H3" s="146"/>
      <c r="I3" s="146"/>
    </row>
    <row r="4" spans="1:11" ht="11.25" customHeight="1" x14ac:dyDescent="0.15"/>
    <row r="5" spans="1:11" ht="18.75" customHeight="1" thickBot="1" x14ac:dyDescent="0.2">
      <c r="A5" s="32" t="s">
        <v>14</v>
      </c>
      <c r="B5" s="21"/>
      <c r="C5" s="21"/>
      <c r="D5" s="21"/>
      <c r="E5" s="20"/>
      <c r="F5" s="22" t="s">
        <v>15</v>
      </c>
      <c r="G5" s="69" t="s">
        <v>16</v>
      </c>
      <c r="H5" s="22" t="s">
        <v>2</v>
      </c>
      <c r="I5" s="23" t="s">
        <v>0</v>
      </c>
    </row>
    <row r="6" spans="1:11" ht="18.75" customHeight="1" thickBot="1" x14ac:dyDescent="0.2">
      <c r="A6" s="33"/>
      <c r="B6" s="24" t="s">
        <v>95</v>
      </c>
      <c r="C6" s="24"/>
      <c r="D6" s="24"/>
      <c r="E6" s="24"/>
      <c r="F6" s="67" t="s">
        <v>120</v>
      </c>
      <c r="G6" s="72">
        <f>G11-G14</f>
        <v>0</v>
      </c>
      <c r="H6" s="68" t="s">
        <v>77</v>
      </c>
      <c r="I6" s="45" t="s">
        <v>97</v>
      </c>
    </row>
    <row r="7" spans="1:11" ht="18.75" customHeight="1" x14ac:dyDescent="0.15">
      <c r="A7" s="32" t="s">
        <v>17</v>
      </c>
      <c r="B7" s="21"/>
      <c r="C7" s="21"/>
      <c r="D7" s="21"/>
      <c r="E7" s="20"/>
      <c r="F7" s="20"/>
      <c r="G7" s="70"/>
      <c r="H7" s="22"/>
      <c r="I7" s="22"/>
      <c r="J7" s="54"/>
      <c r="K7" s="54"/>
    </row>
    <row r="8" spans="1:11" ht="18.75" customHeight="1" x14ac:dyDescent="0.15">
      <c r="A8" s="34"/>
      <c r="B8" s="147" t="s">
        <v>98</v>
      </c>
      <c r="C8" s="147"/>
      <c r="D8" s="147"/>
      <c r="E8" s="147"/>
      <c r="F8" s="26" t="s">
        <v>19</v>
      </c>
      <c r="G8" s="27">
        <f>'MRS(input)'!F15</f>
        <v>0</v>
      </c>
      <c r="H8" s="25" t="s">
        <v>7</v>
      </c>
      <c r="I8" s="28" t="s">
        <v>69</v>
      </c>
    </row>
    <row r="9" spans="1:11" ht="33" customHeight="1" x14ac:dyDescent="0.15">
      <c r="A9" s="33"/>
      <c r="B9" s="148" t="s">
        <v>99</v>
      </c>
      <c r="C9" s="149"/>
      <c r="D9" s="149"/>
      <c r="E9" s="150"/>
      <c r="F9" s="107" t="s">
        <v>7</v>
      </c>
      <c r="G9" s="107" t="s">
        <v>7</v>
      </c>
      <c r="H9" s="107" t="s">
        <v>7</v>
      </c>
      <c r="I9" s="28" t="s">
        <v>100</v>
      </c>
    </row>
    <row r="10" spans="1:11" ht="18.75" customHeight="1" thickBot="1" x14ac:dyDescent="0.2">
      <c r="A10" s="32" t="s">
        <v>18</v>
      </c>
      <c r="B10" s="20"/>
      <c r="C10" s="21"/>
      <c r="D10" s="22"/>
      <c r="E10" s="22"/>
      <c r="F10" s="22"/>
      <c r="G10" s="32"/>
      <c r="H10" s="22"/>
      <c r="I10" s="22"/>
    </row>
    <row r="11" spans="1:11" ht="18.75" customHeight="1" thickBot="1" x14ac:dyDescent="0.2">
      <c r="A11" s="34"/>
      <c r="B11" s="35" t="s">
        <v>101</v>
      </c>
      <c r="C11" s="24"/>
      <c r="D11" s="24"/>
      <c r="E11" s="24"/>
      <c r="F11" s="67" t="s">
        <v>120</v>
      </c>
      <c r="G11" s="72">
        <f>'MRS(input_each system)'!G57</f>
        <v>0</v>
      </c>
      <c r="H11" s="68" t="s">
        <v>77</v>
      </c>
      <c r="I11" s="25" t="s">
        <v>102</v>
      </c>
    </row>
    <row r="12" spans="1:11" ht="33" customHeight="1" x14ac:dyDescent="0.15">
      <c r="A12" s="33"/>
      <c r="B12" s="37"/>
      <c r="C12" s="151" t="s">
        <v>126</v>
      </c>
      <c r="D12" s="152"/>
      <c r="E12" s="153"/>
      <c r="F12" s="107"/>
      <c r="G12" s="108"/>
      <c r="H12" s="107"/>
      <c r="I12" s="107"/>
    </row>
    <row r="13" spans="1:11" ht="18.75" customHeight="1" thickBot="1" x14ac:dyDescent="0.2">
      <c r="A13" s="32" t="s">
        <v>20</v>
      </c>
      <c r="B13" s="21"/>
      <c r="C13" s="21"/>
      <c r="D13" s="21"/>
      <c r="E13" s="20"/>
      <c r="F13" s="22"/>
      <c r="G13" s="32"/>
      <c r="H13" s="22"/>
      <c r="I13" s="22"/>
    </row>
    <row r="14" spans="1:11" ht="18.75" customHeight="1" thickBot="1" x14ac:dyDescent="0.2">
      <c r="A14" s="34"/>
      <c r="B14" s="36" t="s">
        <v>103</v>
      </c>
      <c r="C14" s="30"/>
      <c r="D14" s="30"/>
      <c r="E14" s="30"/>
      <c r="F14" s="67" t="s">
        <v>120</v>
      </c>
      <c r="G14" s="72">
        <f>G15+G16</f>
        <v>0</v>
      </c>
      <c r="H14" s="68" t="s">
        <v>77</v>
      </c>
      <c r="I14" s="25" t="s">
        <v>104</v>
      </c>
    </row>
    <row r="15" spans="1:11" ht="18.75" customHeight="1" x14ac:dyDescent="0.15">
      <c r="A15" s="34"/>
      <c r="B15" s="38"/>
      <c r="C15" s="29" t="s">
        <v>36</v>
      </c>
      <c r="D15" s="29"/>
      <c r="E15" s="29"/>
      <c r="F15" s="63" t="s">
        <v>19</v>
      </c>
      <c r="G15" s="71">
        <f>'MRS(input_each system)'!H57</f>
        <v>0</v>
      </c>
      <c r="H15" s="25" t="s">
        <v>77</v>
      </c>
      <c r="I15" s="25" t="s">
        <v>105</v>
      </c>
    </row>
    <row r="16" spans="1:11" ht="18.75" customHeight="1" x14ac:dyDescent="0.15">
      <c r="A16" s="34"/>
      <c r="B16" s="38"/>
      <c r="C16" s="39" t="s">
        <v>37</v>
      </c>
      <c r="D16" s="29"/>
      <c r="E16" s="29"/>
      <c r="F16" s="63" t="s">
        <v>19</v>
      </c>
      <c r="G16" s="31">
        <f>G17*G18</f>
        <v>0</v>
      </c>
      <c r="H16" s="25" t="s">
        <v>77</v>
      </c>
      <c r="I16" s="25" t="s">
        <v>106</v>
      </c>
    </row>
    <row r="17" spans="1:9" ht="33" customHeight="1" x14ac:dyDescent="0.15">
      <c r="A17" s="34"/>
      <c r="B17" s="38"/>
      <c r="C17" s="55"/>
      <c r="D17" s="144" t="s">
        <v>107</v>
      </c>
      <c r="E17" s="145"/>
      <c r="F17" s="63" t="s">
        <v>19</v>
      </c>
      <c r="G17" s="103">
        <f>'MRS(input)'!F9</f>
        <v>0</v>
      </c>
      <c r="H17" s="62" t="s">
        <v>3</v>
      </c>
      <c r="I17" s="25" t="s">
        <v>108</v>
      </c>
    </row>
    <row r="18" spans="1:9" ht="21" customHeight="1" x14ac:dyDescent="0.15">
      <c r="A18" s="33"/>
      <c r="B18" s="37"/>
      <c r="C18" s="40"/>
      <c r="D18" s="29" t="s">
        <v>109</v>
      </c>
      <c r="E18" s="29"/>
      <c r="F18" s="64" t="s">
        <v>19</v>
      </c>
      <c r="G18" s="104">
        <f>'MRS(input)'!F15</f>
        <v>0</v>
      </c>
      <c r="H18" s="105" t="s">
        <v>110</v>
      </c>
      <c r="I18" s="25" t="s">
        <v>69</v>
      </c>
    </row>
    <row r="19" spans="1:9" x14ac:dyDescent="0.15">
      <c r="A19" s="2"/>
      <c r="B19" s="2"/>
      <c r="C19" s="2"/>
      <c r="D19" s="2"/>
      <c r="E19" s="12" t="s">
        <v>23</v>
      </c>
      <c r="F19" s="8"/>
      <c r="G19" s="7"/>
      <c r="H19" s="7"/>
      <c r="I19" s="16"/>
    </row>
    <row r="20" spans="1:9" ht="21.75" customHeight="1" x14ac:dyDescent="0.15">
      <c r="E20" s="2" t="s">
        <v>21</v>
      </c>
      <c r="F20" s="4"/>
    </row>
    <row r="21" spans="1:9" ht="21.75" customHeight="1" x14ac:dyDescent="0.15">
      <c r="D21" s="16"/>
      <c r="E21" s="158" t="s">
        <v>118</v>
      </c>
      <c r="F21" s="159"/>
      <c r="H21" s="2"/>
    </row>
    <row r="22" spans="1:9" ht="33" customHeight="1" x14ac:dyDescent="0.15">
      <c r="D22" s="16"/>
      <c r="E22" s="154" t="s">
        <v>111</v>
      </c>
      <c r="F22" s="155"/>
      <c r="G22" s="65">
        <v>2.97</v>
      </c>
      <c r="H22" s="19"/>
      <c r="I22" s="56"/>
    </row>
    <row r="23" spans="1:9" ht="33" customHeight="1" x14ac:dyDescent="0.15">
      <c r="D23" s="16"/>
      <c r="E23" s="156" t="s">
        <v>112</v>
      </c>
      <c r="F23" s="157"/>
      <c r="G23" s="65">
        <v>2.94</v>
      </c>
      <c r="H23" s="19"/>
      <c r="I23" s="56"/>
    </row>
    <row r="24" spans="1:9" ht="33" customHeight="1" x14ac:dyDescent="0.15">
      <c r="D24" s="16"/>
      <c r="E24" s="154" t="s">
        <v>113</v>
      </c>
      <c r="F24" s="155"/>
      <c r="G24" s="66">
        <v>2.91</v>
      </c>
      <c r="H24" s="6"/>
      <c r="I24" s="56"/>
    </row>
    <row r="25" spans="1:9" ht="33" customHeight="1" x14ac:dyDescent="0.15">
      <c r="D25" s="16"/>
      <c r="E25" s="156" t="s">
        <v>114</v>
      </c>
      <c r="F25" s="157"/>
      <c r="G25" s="66">
        <v>2.56</v>
      </c>
      <c r="H25" s="6"/>
      <c r="I25" s="57"/>
    </row>
  </sheetData>
  <sheetProtection algorithmName="SHA-512" hashValue="ZmbCU0euQnqzgsucZHbbC6oOU+x1cKW/pdyuqAnoqULq7ZR42hmgPBL0UwKK++nto/o2qo4FwviTErpUEvu9Ug==" saltValue="fJSOHjhgfr/4Ejc+3wFwBA==" spinCount="100000" sheet="1" objects="1" scenarios="1"/>
  <mergeCells count="10">
    <mergeCell ref="E22:F22"/>
    <mergeCell ref="E23:F23"/>
    <mergeCell ref="E24:F24"/>
    <mergeCell ref="E25:F25"/>
    <mergeCell ref="A3:I3"/>
    <mergeCell ref="B8:E8"/>
    <mergeCell ref="B9:E9"/>
    <mergeCell ref="C12:E12"/>
    <mergeCell ref="D17:E17"/>
    <mergeCell ref="E21:F21"/>
  </mergeCells>
  <phoneticPr fontId="15"/>
  <pageMargins left="0.70866141732283472" right="0.7086614173228347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MPS(input_each system)</vt:lpstr>
      <vt:lpstr>MPS(calc_process)</vt:lpstr>
      <vt:lpstr>MSS</vt:lpstr>
      <vt:lpstr>MRS(input)</vt:lpstr>
      <vt:lpstr>MRS(input_each system)</vt:lpstr>
      <vt:lpstr>MRS(calc_process)</vt:lpstr>
      <vt:lpstr>COP_RE</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2016-10-21T02:03:05Z</cp:lastPrinted>
  <dcterms:created xsi:type="dcterms:W3CDTF">2012-01-13T02:28:29Z</dcterms:created>
  <dcterms:modified xsi:type="dcterms:W3CDTF">2017-10-31T08:59:59Z</dcterms:modified>
</cp:coreProperties>
</file>