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75" windowWidth="13050" windowHeight="7815" tabRatio="817"/>
  </bookViews>
  <sheets>
    <sheet name="Loc1_MPS(input)" sheetId="30" r:id="rId1"/>
    <sheet name="Loc1_MPS(calc_process)" sheetId="31" r:id="rId2"/>
    <sheet name="Loc1_MSS" sheetId="32" r:id="rId3"/>
    <sheet name="Loc1_MRS(input)" sheetId="33" r:id="rId4"/>
    <sheet name="Loc1_MRS(calc_process) " sheetId="34" r:id="rId5"/>
    <sheet name="Loc2_MPS(input)" sheetId="35" r:id="rId6"/>
    <sheet name="Loc2_MPS(calc_process)" sheetId="36" r:id="rId7"/>
    <sheet name="Loc2_MSS" sheetId="37" r:id="rId8"/>
    <sheet name="Loc2_MRS(input)" sheetId="38" r:id="rId9"/>
    <sheet name="Loc2_MRS(calc_process) " sheetId="39" r:id="rId10"/>
  </sheets>
  <definedNames>
    <definedName name="_xlnm.Print_Area" localSheetId="1">'Loc1_MPS(calc_process)'!$A$1:$I$16</definedName>
    <definedName name="_xlnm.Print_Area" localSheetId="0">'Loc1_MPS(input)'!$A$1:$K$49</definedName>
    <definedName name="_xlnm.Print_Area" localSheetId="4">'Loc1_MRS(calc_process) '!$A$1:$I$16</definedName>
    <definedName name="_xlnm.Print_Area" localSheetId="3">'Loc1_MRS(input)'!$A$1:$L$49</definedName>
    <definedName name="_xlnm.Print_Area" localSheetId="6">'Loc2_MPS(calc_process)'!$A$1:$I$16</definedName>
    <definedName name="_xlnm.Print_Area" localSheetId="5">'Loc2_MPS(input)'!$A$1:$K$49</definedName>
    <definedName name="_xlnm.Print_Area" localSheetId="9">'Loc2_MRS(calc_process) '!$A$1:$I$16</definedName>
    <definedName name="_xlnm.Print_Area" localSheetId="8">'Loc2_MRS(input)'!$A$1:$L$49</definedName>
  </definedNames>
  <calcPr calcId="145621"/>
</workbook>
</file>

<file path=xl/calcChain.xml><?xml version="1.0" encoding="utf-8"?>
<calcChain xmlns="http://schemas.openxmlformats.org/spreadsheetml/2006/main">
  <c r="I1" i="39" l="1"/>
  <c r="I2" i="39"/>
  <c r="G14" i="39"/>
  <c r="L1" i="38"/>
  <c r="L2" i="38"/>
  <c r="F39" i="38"/>
  <c r="G15" i="39" s="1"/>
  <c r="H39" i="38"/>
  <c r="K39" i="38"/>
  <c r="F40" i="38"/>
  <c r="H40" i="38"/>
  <c r="K40" i="38"/>
  <c r="C1" i="37"/>
  <c r="C2" i="37"/>
  <c r="I1" i="36"/>
  <c r="I2" i="36"/>
  <c r="G11" i="36"/>
  <c r="G10" i="36" s="1"/>
  <c r="G14" i="36"/>
  <c r="G15" i="36"/>
  <c r="G13" i="36" l="1"/>
  <c r="G6" i="36" s="1"/>
  <c r="B44" i="35" s="1"/>
  <c r="G13" i="39"/>
  <c r="G11" i="39"/>
  <c r="G10" i="39" s="1"/>
  <c r="H40" i="33"/>
  <c r="H39" i="33"/>
  <c r="G6" i="39" l="1"/>
  <c r="D44" i="38" s="1"/>
  <c r="I2" i="34"/>
  <c r="I1" i="34"/>
  <c r="L2" i="33"/>
  <c r="L1" i="33"/>
  <c r="K39" i="33"/>
  <c r="K40" i="33"/>
  <c r="F40" i="33"/>
  <c r="F39" i="33"/>
  <c r="G15" i="34" l="1"/>
  <c r="G14" i="34"/>
  <c r="G11" i="34"/>
  <c r="G10" i="34" s="1"/>
  <c r="I2" i="31"/>
  <c r="G13" i="34" l="1"/>
  <c r="G6" i="34" s="1"/>
  <c r="D44" i="33" s="1"/>
  <c r="C2" i="32"/>
  <c r="C1" i="32"/>
  <c r="G11" i="31" l="1"/>
  <c r="G10" i="31" s="1"/>
  <c r="G14" i="31" l="1"/>
  <c r="G15" i="31"/>
  <c r="I1" i="31"/>
  <c r="G13" i="31" l="1"/>
  <c r="G6" i="31" s="1"/>
  <c r="B44" i="30" l="1"/>
</calcChain>
</file>

<file path=xl/sharedStrings.xml><?xml version="1.0" encoding="utf-8"?>
<sst xmlns="http://schemas.openxmlformats.org/spreadsheetml/2006/main" count="1244" uniqueCount="313">
  <si>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</si>
  <si>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</si>
  <si>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</si>
  <si>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</si>
  <si>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</si>
  <si>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</si>
  <si>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</si>
  <si>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</si>
  <si>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</si>
  <si>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</si>
  <si>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</si>
  <si>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</si>
  <si>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</si>
  <si>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</si>
  <si>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</si>
  <si>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</si>
  <si>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</si>
  <si>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</si>
  <si>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</si>
  <si>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</si>
  <si>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</si>
  <si>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</si>
  <si>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</si>
  <si>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</si>
  <si>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</si>
  <si>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</si>
  <si>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</si>
  <si>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</si>
  <si>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Dimensionless</t>
    <phoneticPr fontId="2"/>
  </si>
  <si>
    <t>n</t>
    <phoneticPr fontId="2"/>
  </si>
  <si>
    <t>Number of RACs groups whose aggregate electricity consumption are measured by one electricity meter</t>
    <phoneticPr fontId="2"/>
  </si>
  <si>
    <t>MWh</t>
    <phoneticPr fontId="2"/>
  </si>
  <si>
    <t>Monitored data</t>
    <phoneticPr fontId="2"/>
  </si>
  <si>
    <t>monitored continuously, recorded monthly</t>
    <phoneticPr fontId="2"/>
  </si>
  <si>
    <t>test report</t>
    <phoneticPr fontId="2"/>
  </si>
  <si>
    <t>once during the project life</t>
    <phoneticPr fontId="2"/>
  </si>
  <si>
    <t>fixed ex-post</t>
    <phoneticPr fontId="2"/>
  </si>
  <si>
    <r>
      <t>EF</t>
    </r>
    <r>
      <rPr>
        <i/>
        <vertAlign val="subscript"/>
        <sz val="11"/>
        <rFont val="Arial"/>
        <family val="2"/>
      </rPr>
      <t>elec</t>
    </r>
    <phoneticPr fontId="2"/>
  </si>
  <si>
    <t>if n&lt;22, then the parameter is 0</t>
    <phoneticPr fontId="2"/>
  </si>
  <si>
    <t>if n&lt;23, then the parameter is 0</t>
    <phoneticPr fontId="2"/>
  </si>
  <si>
    <t>if n&lt;24, then the parameter is 0</t>
    <phoneticPr fontId="2"/>
  </si>
  <si>
    <t>if n&lt;25, then the parameter is 0</t>
    <phoneticPr fontId="2"/>
  </si>
  <si>
    <t>Highest energy efficiency (CSPF) of reference RACs</t>
    <phoneticPr fontId="2"/>
  </si>
  <si>
    <t>Lowest energy efficiency (CSPF) of project RACs</t>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</si>
  <si>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highest value measured.</t>
    <phoneticPr fontId="2"/>
  </si>
  <si>
    <r>
      <t>EC</t>
    </r>
    <r>
      <rPr>
        <vertAlign val="subscript"/>
        <sz val="11"/>
        <rFont val="Arial"/>
        <family val="2"/>
      </rPr>
      <t>PJ,1,p</t>
    </r>
    <phoneticPr fontId="2"/>
  </si>
  <si>
    <r>
      <t xml:space="preserve">Electricity consumption by project RACs group 1 during the period </t>
    </r>
    <r>
      <rPr>
        <i/>
        <sz val="11"/>
        <rFont val="Arial"/>
        <family val="2"/>
      </rPr>
      <t>p</t>
    </r>
    <phoneticPr fontId="2"/>
  </si>
  <si>
    <r>
      <t>EC</t>
    </r>
    <r>
      <rPr>
        <vertAlign val="subscript"/>
        <sz val="11"/>
        <rFont val="Arial"/>
        <family val="2"/>
      </rPr>
      <t>PJ,2,p</t>
    </r>
    <phoneticPr fontId="2"/>
  </si>
  <si>
    <r>
      <t xml:space="preserve">Electricity consumption by project RACs group 2 during the period </t>
    </r>
    <r>
      <rPr>
        <i/>
        <sz val="11"/>
        <rFont val="Arial"/>
        <family val="2"/>
      </rPr>
      <t>p</t>
    </r>
    <phoneticPr fontId="2"/>
  </si>
  <si>
    <r>
      <t>EC</t>
    </r>
    <r>
      <rPr>
        <vertAlign val="subscript"/>
        <sz val="11"/>
        <rFont val="Arial"/>
        <family val="2"/>
      </rPr>
      <t>PJ,3,p</t>
    </r>
    <phoneticPr fontId="2"/>
  </si>
  <si>
    <r>
      <t xml:space="preserve">Electricity consumption by project RACs group 3 during the period </t>
    </r>
    <r>
      <rPr>
        <i/>
        <sz val="11"/>
        <rFont val="Arial"/>
        <family val="2"/>
      </rPr>
      <t>p</t>
    </r>
    <phoneticPr fontId="2"/>
  </si>
  <si>
    <r>
      <t>EC</t>
    </r>
    <r>
      <rPr>
        <vertAlign val="subscript"/>
        <sz val="11"/>
        <rFont val="Arial"/>
        <family val="2"/>
      </rPr>
      <t>PJ,4,p</t>
    </r>
    <phoneticPr fontId="2"/>
  </si>
  <si>
    <r>
      <t xml:space="preserve">Electricity consumption by project RACs group 4 during the period </t>
    </r>
    <r>
      <rPr>
        <i/>
        <sz val="11"/>
        <rFont val="Arial"/>
        <family val="2"/>
      </rPr>
      <t>p</t>
    </r>
    <phoneticPr fontId="2"/>
  </si>
  <si>
    <r>
      <t>EC</t>
    </r>
    <r>
      <rPr>
        <vertAlign val="subscript"/>
        <sz val="11"/>
        <rFont val="Arial"/>
        <family val="2"/>
      </rPr>
      <t>PJ,5,p</t>
    </r>
    <phoneticPr fontId="2"/>
  </si>
  <si>
    <r>
      <t xml:space="preserve">Electricity consumption by project RACs group 5 during the period </t>
    </r>
    <r>
      <rPr>
        <i/>
        <sz val="11"/>
        <rFont val="Arial"/>
        <family val="2"/>
      </rPr>
      <t>p</t>
    </r>
    <phoneticPr fontId="2"/>
  </si>
  <si>
    <r>
      <t>EC</t>
    </r>
    <r>
      <rPr>
        <vertAlign val="subscript"/>
        <sz val="11"/>
        <rFont val="Arial"/>
        <family val="2"/>
      </rPr>
      <t>PJ,6,p</t>
    </r>
    <phoneticPr fontId="2"/>
  </si>
  <si>
    <r>
      <t xml:space="preserve">Electricity consumption by project RACs group 6 during the period </t>
    </r>
    <r>
      <rPr>
        <i/>
        <sz val="11"/>
        <rFont val="Arial"/>
        <family val="2"/>
      </rPr>
      <t>p</t>
    </r>
    <phoneticPr fontId="2"/>
  </si>
  <si>
    <r>
      <t>EC</t>
    </r>
    <r>
      <rPr>
        <vertAlign val="subscript"/>
        <sz val="11"/>
        <rFont val="Arial"/>
        <family val="2"/>
      </rPr>
      <t>PJ,7,p</t>
    </r>
    <phoneticPr fontId="2"/>
  </si>
  <si>
    <r>
      <t xml:space="preserve">Electricity consumption by project RACs group 7 during the period </t>
    </r>
    <r>
      <rPr>
        <i/>
        <sz val="11"/>
        <rFont val="Arial"/>
        <family val="2"/>
      </rPr>
      <t>p</t>
    </r>
    <phoneticPr fontId="2"/>
  </si>
  <si>
    <r>
      <t>EC</t>
    </r>
    <r>
      <rPr>
        <vertAlign val="subscript"/>
        <sz val="11"/>
        <rFont val="Arial"/>
        <family val="2"/>
      </rPr>
      <t>PJ,8,p</t>
    </r>
    <phoneticPr fontId="2"/>
  </si>
  <si>
    <r>
      <t xml:space="preserve">Electricity consumption by project RACs group 8 during the period </t>
    </r>
    <r>
      <rPr>
        <i/>
        <sz val="11"/>
        <rFont val="Arial"/>
        <family val="2"/>
      </rPr>
      <t>p</t>
    </r>
    <phoneticPr fontId="2"/>
  </si>
  <si>
    <r>
      <t>EC</t>
    </r>
    <r>
      <rPr>
        <vertAlign val="subscript"/>
        <sz val="11"/>
        <rFont val="Arial"/>
        <family val="2"/>
      </rPr>
      <t>PJ,9,p</t>
    </r>
    <phoneticPr fontId="2"/>
  </si>
  <si>
    <r>
      <t xml:space="preserve">Electricity consumption by project RACs group 9 during the period </t>
    </r>
    <r>
      <rPr>
        <i/>
        <sz val="11"/>
        <rFont val="Arial"/>
        <family val="2"/>
      </rPr>
      <t>p</t>
    </r>
    <phoneticPr fontId="2"/>
  </si>
  <si>
    <r>
      <t>EC</t>
    </r>
    <r>
      <rPr>
        <vertAlign val="subscript"/>
        <sz val="11"/>
        <rFont val="Arial"/>
        <family val="2"/>
      </rPr>
      <t>PJ,10,p</t>
    </r>
    <phoneticPr fontId="2"/>
  </si>
  <si>
    <r>
      <t xml:space="preserve">Electricity consumption by project RACs group 10 during the period </t>
    </r>
    <r>
      <rPr>
        <i/>
        <sz val="11"/>
        <rFont val="Arial"/>
        <family val="2"/>
      </rPr>
      <t>p</t>
    </r>
    <phoneticPr fontId="2"/>
  </si>
  <si>
    <r>
      <t>EC</t>
    </r>
    <r>
      <rPr>
        <vertAlign val="subscript"/>
        <sz val="11"/>
        <rFont val="Arial"/>
        <family val="2"/>
      </rPr>
      <t>PJ,11,p</t>
    </r>
    <phoneticPr fontId="2"/>
  </si>
  <si>
    <r>
      <t xml:space="preserve">Electricity consumption by project RACs group 11 during the period </t>
    </r>
    <r>
      <rPr>
        <i/>
        <sz val="11"/>
        <rFont val="Arial"/>
        <family val="2"/>
      </rPr>
      <t>p</t>
    </r>
    <phoneticPr fontId="2"/>
  </si>
  <si>
    <r>
      <t>EC</t>
    </r>
    <r>
      <rPr>
        <vertAlign val="subscript"/>
        <sz val="11"/>
        <rFont val="Arial"/>
        <family val="2"/>
      </rPr>
      <t>PJ,12,p</t>
    </r>
    <phoneticPr fontId="2"/>
  </si>
  <si>
    <r>
      <t xml:space="preserve">Electricity consumption by project RACs group 12 during the period </t>
    </r>
    <r>
      <rPr>
        <i/>
        <sz val="11"/>
        <rFont val="Arial"/>
        <family val="2"/>
      </rPr>
      <t>p</t>
    </r>
    <phoneticPr fontId="2"/>
  </si>
  <si>
    <r>
      <t>EC</t>
    </r>
    <r>
      <rPr>
        <vertAlign val="subscript"/>
        <sz val="11"/>
        <rFont val="Arial"/>
        <family val="2"/>
      </rPr>
      <t>PJ,13,p</t>
    </r>
    <phoneticPr fontId="2"/>
  </si>
  <si>
    <r>
      <t xml:space="preserve">Electricity consumption by project RACs group 13 during the period </t>
    </r>
    <r>
      <rPr>
        <i/>
        <sz val="11"/>
        <rFont val="Arial"/>
        <family val="2"/>
      </rPr>
      <t>p</t>
    </r>
    <phoneticPr fontId="2"/>
  </si>
  <si>
    <r>
      <t>EC</t>
    </r>
    <r>
      <rPr>
        <vertAlign val="subscript"/>
        <sz val="11"/>
        <rFont val="Arial"/>
        <family val="2"/>
      </rPr>
      <t>PJ,14,p</t>
    </r>
    <phoneticPr fontId="2"/>
  </si>
  <si>
    <r>
      <t xml:space="preserve">Electricity consumption by project RACs group 14 during the period </t>
    </r>
    <r>
      <rPr>
        <i/>
        <sz val="11"/>
        <rFont val="Arial"/>
        <family val="2"/>
      </rPr>
      <t>p</t>
    </r>
    <phoneticPr fontId="2"/>
  </si>
  <si>
    <r>
      <t>EC</t>
    </r>
    <r>
      <rPr>
        <vertAlign val="subscript"/>
        <sz val="11"/>
        <rFont val="Arial"/>
        <family val="2"/>
      </rPr>
      <t>PJ,15,p</t>
    </r>
    <phoneticPr fontId="2"/>
  </si>
  <si>
    <r>
      <t xml:space="preserve">Electricity consumption by project RACs group 15 during the period </t>
    </r>
    <r>
      <rPr>
        <i/>
        <sz val="11"/>
        <rFont val="Arial"/>
        <family val="2"/>
      </rPr>
      <t>p</t>
    </r>
    <phoneticPr fontId="2"/>
  </si>
  <si>
    <r>
      <t>EC</t>
    </r>
    <r>
      <rPr>
        <vertAlign val="subscript"/>
        <sz val="11"/>
        <rFont val="Arial"/>
        <family val="2"/>
      </rPr>
      <t>PJ,16,p</t>
    </r>
    <phoneticPr fontId="2"/>
  </si>
  <si>
    <r>
      <t xml:space="preserve">Electricity consumption by project RACs group 16 during the period </t>
    </r>
    <r>
      <rPr>
        <i/>
        <sz val="11"/>
        <rFont val="Arial"/>
        <family val="2"/>
      </rPr>
      <t>p</t>
    </r>
    <phoneticPr fontId="2"/>
  </si>
  <si>
    <r>
      <t>EC</t>
    </r>
    <r>
      <rPr>
        <vertAlign val="subscript"/>
        <sz val="11"/>
        <rFont val="Arial"/>
        <family val="2"/>
      </rPr>
      <t>PJ,17,p</t>
    </r>
    <phoneticPr fontId="2"/>
  </si>
  <si>
    <r>
      <t xml:space="preserve">Electricity consumption by project RACs group 17 during the period </t>
    </r>
    <r>
      <rPr>
        <i/>
        <sz val="11"/>
        <rFont val="Arial"/>
        <family val="2"/>
      </rPr>
      <t>p</t>
    </r>
    <phoneticPr fontId="2"/>
  </si>
  <si>
    <r>
      <t>EC</t>
    </r>
    <r>
      <rPr>
        <vertAlign val="subscript"/>
        <sz val="11"/>
        <rFont val="Arial"/>
        <family val="2"/>
      </rPr>
      <t>PJ,18,p</t>
    </r>
    <phoneticPr fontId="2"/>
  </si>
  <si>
    <r>
      <t xml:space="preserve">Electricity consumption by project RACs group 18 during the period </t>
    </r>
    <r>
      <rPr>
        <i/>
        <sz val="11"/>
        <rFont val="Arial"/>
        <family val="2"/>
      </rPr>
      <t>p</t>
    </r>
    <phoneticPr fontId="2"/>
  </si>
  <si>
    <r>
      <t>EC</t>
    </r>
    <r>
      <rPr>
        <vertAlign val="subscript"/>
        <sz val="11"/>
        <rFont val="Arial"/>
        <family val="2"/>
      </rPr>
      <t>PJ,19,p</t>
    </r>
    <phoneticPr fontId="2"/>
  </si>
  <si>
    <r>
      <t xml:space="preserve">Electricity consumption by project RACs group 19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</si>
  <si>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PJ,20,p</t>
    </r>
    <phoneticPr fontId="2"/>
  </si>
  <si>
    <r>
      <t xml:space="preserve">Electricity consumption by project RACs group 20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</si>
  <si>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PJ,21,p</t>
    </r>
    <phoneticPr fontId="2"/>
  </si>
  <si>
    <r>
      <t xml:space="preserve">Electricity consumption by project RACs group 21 during the period </t>
    </r>
    <r>
      <rPr>
        <i/>
        <sz val="11"/>
        <rFont val="Arial"/>
        <family val="2"/>
      </rPr>
      <t>p</t>
    </r>
    <phoneticPr fontId="2"/>
  </si>
  <si>
    <r>
      <t>EC</t>
    </r>
    <r>
      <rPr>
        <vertAlign val="subscript"/>
        <sz val="11"/>
        <rFont val="Arial"/>
        <family val="2"/>
      </rPr>
      <t>PJ,22,p</t>
    </r>
    <phoneticPr fontId="2"/>
  </si>
  <si>
    <r>
      <t>Electricity consumption by project RACs group 22 during the period</t>
    </r>
    <r>
      <rPr>
        <i/>
        <sz val="11"/>
        <rFont val="Arial"/>
        <family val="2"/>
      </rPr>
      <t xml:space="preserve"> p</t>
    </r>
    <phoneticPr fontId="2"/>
  </si>
  <si>
    <r>
      <t>EC</t>
    </r>
    <r>
      <rPr>
        <vertAlign val="subscript"/>
        <sz val="11"/>
        <rFont val="Arial"/>
        <family val="2"/>
      </rPr>
      <t>PJ,23,p</t>
    </r>
    <phoneticPr fontId="2"/>
  </si>
  <si>
    <r>
      <t xml:space="preserve">Electricity consumption by project RACs group 23 during the period </t>
    </r>
    <r>
      <rPr>
        <i/>
        <sz val="11"/>
        <rFont val="Arial"/>
        <family val="2"/>
      </rPr>
      <t>p</t>
    </r>
    <phoneticPr fontId="2"/>
  </si>
  <si>
    <r>
      <t>EC</t>
    </r>
    <r>
      <rPr>
        <vertAlign val="subscript"/>
        <sz val="11"/>
        <rFont val="Arial"/>
        <family val="2"/>
      </rPr>
      <t>PJ,24,p</t>
    </r>
    <phoneticPr fontId="2"/>
  </si>
  <si>
    <r>
      <t xml:space="preserve">Electricity consumption by project RACs group 24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</si>
  <si>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PJ,25,p</t>
    </r>
    <phoneticPr fontId="2"/>
  </si>
  <si>
    <r>
      <t xml:space="preserve">Electricity consumption by project RACs group 25 during the period </t>
    </r>
    <r>
      <rPr>
        <i/>
        <sz val="11"/>
        <rFont val="Arial"/>
        <family val="2"/>
      </rPr>
      <t>p</t>
    </r>
    <phoneticPr fontId="2"/>
  </si>
  <si>
    <r>
      <t>η</t>
    </r>
    <r>
      <rPr>
        <vertAlign val="subscript"/>
        <sz val="11"/>
        <rFont val="Arial"/>
        <family val="2"/>
      </rPr>
      <t>REF</t>
    </r>
    <phoneticPr fontId="2"/>
  </si>
  <si>
    <r>
      <t>η</t>
    </r>
    <r>
      <rPr>
        <i/>
        <vertAlign val="subscript"/>
        <sz val="11"/>
        <rFont val="Arial"/>
        <family val="2"/>
      </rPr>
      <t>PJ</t>
    </r>
    <phoneticPr fontId="2"/>
  </si>
  <si>
    <r>
      <t>CO</t>
    </r>
    <r>
      <rPr>
        <vertAlign val="subscript"/>
        <sz val="11"/>
        <rFont val="Arial"/>
        <family val="2"/>
      </rPr>
      <t>2</t>
    </r>
    <r>
      <rPr>
        <sz val="11"/>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t>
    </r>
    <r>
      <rPr>
        <sz val="11"/>
        <rFont val="ＭＳ Ｐゴシック"/>
        <family val="3"/>
        <charset val="128"/>
      </rPr>
      <t xml:space="preserve">
</t>
    </r>
    <r>
      <rPr>
        <sz val="11"/>
        <rFont val="Arial"/>
        <family val="2"/>
      </rPr>
      <t>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</si>
  <si>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</si>
  <si>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Ministry of Natural Resources and Environment of Vietnam (MONRE), Vietnamese DNA for CDM unless otherwise instructed by the Joint Committee.  
[EF</t>
    </r>
    <r>
      <rPr>
        <vertAlign val="subscript"/>
        <sz val="11"/>
        <rFont val="Arial"/>
        <family val="2"/>
      </rPr>
      <t>captive</t>
    </r>
    <r>
      <rPr>
        <sz val="11"/>
        <rFont val="Arial"/>
        <family val="2"/>
      </rPr>
      <t>]
CDM approved small scale methodology: AMS-I.A</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</si>
  <si>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</si>
  <si>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</si>
  <si>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</si>
  <si>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</si>
  <si>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</si>
  <si>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</si>
  <si>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</si>
  <si>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</si>
  <si>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</si>
  <si>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</si>
  <si>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</si>
  <si>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3. Calculations for reference emissions</t>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</si>
  <si>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</si>
  <si>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</si>
  <si>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</si>
  <si>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</si>
  <si>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elec</t>
    </r>
    <phoneticPr fontId="2"/>
  </si>
  <si>
    <t>4. Calculations of the project emissions</t>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</si>
  <si>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</si>
  <si>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</si>
  <si>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Electricity consumption by project RACs during the period </t>
    </r>
    <r>
      <rPr>
        <i/>
        <sz val="11"/>
        <rFont val="Arial"/>
        <family val="2"/>
      </rPr>
      <t>p</t>
    </r>
    <phoneticPr fontId="2"/>
  </si>
  <si>
    <t>MWh/p</t>
    <phoneticPr fontId="2"/>
  </si>
  <si>
    <t>[List of Default Values]</t>
    <phoneticPr fontId="2"/>
  </si>
  <si>
    <t>Role</t>
    <phoneticPr fontId="2"/>
  </si>
  <si>
    <t>Responsible personnel</t>
  </si>
  <si>
    <t>The project proponent selects an integer between 1 and 25 in line with the number of RACs groups included in the project.</t>
    <phoneticPr fontId="2"/>
  </si>
  <si>
    <r>
      <t xml:space="preserve">Table 1: Parameters monitored </t>
    </r>
    <r>
      <rPr>
        <b/>
        <i/>
        <sz val="11"/>
        <color indexed="8"/>
        <rFont val="Arial"/>
        <family val="2"/>
      </rPr>
      <t>ex post</t>
    </r>
    <phoneticPr fontId="2"/>
  </si>
  <si>
    <t>Monitoring period</t>
    <phoneticPr fontId="2"/>
  </si>
  <si>
    <t>(k)</t>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</si>
  <si>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</si>
  <si>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</si>
  <si>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</si>
  <si>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N/A</t>
    <phoneticPr fontId="2"/>
  </si>
  <si>
    <t>electricity</t>
    <phoneticPr fontId="2"/>
  </si>
  <si>
    <t>N/A</t>
    <phoneticPr fontId="19"/>
  </si>
  <si>
    <t>N/A</t>
    <phoneticPr fontId="19"/>
  </si>
  <si>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</si>
  <si>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</si>
  <si>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</si>
  <si>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 xml:space="preserve">Table 2: Project-specific parameters fixed </t>
    </r>
    <r>
      <rPr>
        <b/>
        <i/>
        <sz val="11"/>
        <rFont val="Arial"/>
        <family val="2"/>
      </rPr>
      <t>ex ante</t>
    </r>
    <phoneticPr fontId="19"/>
  </si>
  <si>
    <t>Monitoring period</t>
    <phoneticPr fontId="2"/>
  </si>
  <si>
    <r>
      <t xml:space="preserve">Electricity consumption by project RACs group 1 during the period </t>
    </r>
    <r>
      <rPr>
        <i/>
        <sz val="11"/>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</si>
  <si>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</si>
  <si>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t>Monitoring Structure Sheet [Attachment to Project Design Document]</t>
    <phoneticPr fontId="2"/>
  </si>
  <si>
    <r>
      <t>CO</t>
    </r>
    <r>
      <rPr>
        <vertAlign val="subscript"/>
        <sz val="11"/>
        <rFont val="Arial"/>
        <family val="2"/>
      </rPr>
      <t>2</t>
    </r>
    <r>
      <rPr>
        <sz val="11"/>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t>
    </r>
    <r>
      <rPr>
        <sz val="11"/>
        <rFont val="ＭＳ Ｐゴシック"/>
        <family val="3"/>
        <charset val="128"/>
      </rPr>
      <t xml:space="preserve">
</t>
    </r>
    <r>
      <rPr>
        <sz val="11"/>
        <rFont val="Arial"/>
        <family val="2"/>
      </rPr>
      <t>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 The most recent emission factor available from CDM approved small scale methodology AMS-I.A at the time of validation is applied.</t>
    </r>
    <phoneticPr fontId="2"/>
  </si>
  <si>
    <r>
      <t>η</t>
    </r>
    <r>
      <rPr>
        <i/>
        <vertAlign val="subscript"/>
        <sz val="11"/>
        <rFont val="Arial"/>
        <family val="2"/>
      </rPr>
      <t>PJ</t>
    </r>
    <phoneticPr fontId="2"/>
  </si>
  <si>
    <r>
      <t>ΣEC</t>
    </r>
    <r>
      <rPr>
        <i/>
        <vertAlign val="subscript"/>
        <sz val="11"/>
        <rFont val="Arial"/>
        <family val="2"/>
      </rPr>
      <t>PJ,i,p</t>
    </r>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</si>
  <si>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lowest value measured.</t>
    <phoneticPr fontId="2"/>
  </si>
  <si>
    <t>electricity</t>
    <phoneticPr fontId="2"/>
  </si>
  <si>
    <t>Monitoring Report Sheet (Input Sheet) [For Verification]</t>
    <phoneticPr fontId="2"/>
  </si>
  <si>
    <t>N/A</t>
    <phoneticPr fontId="19"/>
  </si>
  <si>
    <t>Monitoring Report Sheet (Calculation Process Sheet) [For Verification]</t>
    <phoneticPr fontId="2"/>
  </si>
  <si>
    <t>1 to 10 : 115 Hospital in HCMC
11 to 21: Viet Duc Hospital in Hanoi</t>
    <phoneticPr fontId="2"/>
  </si>
  <si>
    <t>115 Hospital, HCMC</t>
    <phoneticPr fontId="2"/>
  </si>
  <si>
    <t>Viet Duc Hospital, Hanoi</t>
    <phoneticPr fontId="2"/>
  </si>
  <si>
    <t>CM value for 2012, published by MONRE in 2014</t>
    <phoneticPr fontId="2"/>
  </si>
  <si>
    <t>Oversees the planning, implementation, and tracking the specific short-term tasks within the JCM validation and verification procedures</t>
    <phoneticPr fontId="19"/>
  </si>
  <si>
    <t>JCM Monitoring Manager</t>
    <phoneticPr fontId="19"/>
  </si>
  <si>
    <t>Archiving the monitoring data
Analysis of the monitored data
Preparation of the monitoring report
Reporting to JCM Project Manager</t>
    <phoneticPr fontId="19"/>
  </si>
  <si>
    <t>JCM Facilities Manager</t>
    <phoneticPr fontId="19"/>
  </si>
  <si>
    <t>Oversees the operation of JCM facilities including monitoring equipment
Reporting to JCM Project Manager</t>
    <phoneticPr fontId="19"/>
  </si>
  <si>
    <t>JCM Project Manager</t>
    <phoneticPr fontId="19"/>
  </si>
  <si>
    <t>Oversees the operation of JCM facilities including monitoring equipment
Reporting to JCM Project Manager</t>
    <phoneticPr fontId="19"/>
  </si>
  <si>
    <t>JCM Facilities Manager</t>
    <phoneticPr fontId="19"/>
  </si>
  <si>
    <t>Archiving the monitoring data
Analysis of the monitored data
Preparation of the monitoring report
Reporting to JCM Project Manager</t>
    <phoneticPr fontId="19"/>
  </si>
  <si>
    <t>JCM Monitoring Manager</t>
    <phoneticPr fontId="19"/>
  </si>
  <si>
    <t>Oversees the planning, implementation, and tracking the specific short-term tasks within the JCM validation and verification procedures</t>
    <phoneticPr fontId="19"/>
  </si>
  <si>
    <t>JCM Project Manager</t>
    <phoneticPr fontId="19"/>
  </si>
  <si>
    <t>Role</t>
    <phoneticPr fontId="2"/>
  </si>
  <si>
    <t>Monitoring Structure Sheet [Attachment to Project Design Document]</t>
    <phoneticPr fontId="2"/>
  </si>
  <si>
    <t>Based on the actual measurement using measuring equipments (Data used: measured values)</t>
    <phoneticPr fontId="2"/>
  </si>
  <si>
    <t>Option C</t>
    <phoneticPr fontId="2"/>
  </si>
  <si>
    <t>Based on the amount of transaction which is measured directly using measuring equipments (Data used: commercial evidence such as invoices)</t>
    <phoneticPr fontId="2"/>
  </si>
  <si>
    <t>Option B</t>
    <phoneticPr fontId="2"/>
  </si>
  <si>
    <t>Based on public data which is measured by entities other than the project participants (Data used: publicly recognized data such as statistical data and specifications)</t>
    <phoneticPr fontId="2"/>
  </si>
  <si>
    <t>Option A</t>
    <phoneticPr fontId="2"/>
  </si>
  <si>
    <t>[Monitoring option]</t>
    <phoneticPr fontId="2"/>
  </si>
  <si>
    <r>
      <t>tCO</t>
    </r>
    <r>
      <rPr>
        <vertAlign val="subscript"/>
        <sz val="11"/>
        <rFont val="Arial"/>
        <family val="2"/>
      </rPr>
      <t>2</t>
    </r>
    <r>
      <rPr>
        <sz val="11"/>
        <rFont val="Arial"/>
        <family val="2"/>
      </rPr>
      <t>/p</t>
    </r>
    <phoneticPr fontId="2"/>
  </si>
  <si>
    <t>Units</t>
    <phoneticPr fontId="2"/>
  </si>
  <si>
    <r>
      <t>CO</t>
    </r>
    <r>
      <rPr>
        <b/>
        <vertAlign val="subscript"/>
        <sz val="11"/>
        <color indexed="9"/>
        <rFont val="Arial"/>
        <family val="2"/>
      </rPr>
      <t>2</t>
    </r>
    <r>
      <rPr>
        <b/>
        <sz val="11"/>
        <color indexed="9"/>
        <rFont val="Arial"/>
        <family val="2"/>
      </rPr>
      <t xml:space="preserve"> emission reductions</t>
    </r>
    <phoneticPr fontId="2"/>
  </si>
  <si>
    <t>Monitoring period</t>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</si>
  <si>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</si>
  <si>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t>Dimensionless</t>
    <phoneticPr fontId="2"/>
  </si>
  <si>
    <t>Number of RACs groups whose aggregate electricity consumption are measured by one electricity meter</t>
    <phoneticPr fontId="2"/>
  </si>
  <si>
    <t>n</t>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</si>
  <si>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</si>
  <si>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t>
    </r>
    <r>
      <rPr>
        <sz val="11"/>
        <rFont val="ＭＳ Ｐゴシック"/>
        <family val="3"/>
        <charset val="128"/>
      </rPr>
      <t xml:space="preserve">
</t>
    </r>
    <r>
      <rPr>
        <sz val="11"/>
        <rFont val="Arial"/>
        <family val="2"/>
      </rPr>
      <t>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 The most recent emission factor available from CDM approved small scale methodology AMS-I.A at the time of validation is applied.</t>
    </r>
    <phoneticPr fontId="2"/>
  </si>
  <si>
    <r>
      <t>EF</t>
    </r>
    <r>
      <rPr>
        <i/>
        <vertAlign val="subscript"/>
        <sz val="11"/>
        <rFont val="Arial"/>
        <family val="2"/>
      </rPr>
      <t>elec</t>
    </r>
    <phoneticPr fontId="2"/>
  </si>
  <si>
    <t>Other comments</t>
    <phoneticPr fontId="2"/>
  </si>
  <si>
    <t>Source of data</t>
    <phoneticPr fontId="2"/>
  </si>
  <si>
    <t>Estimated Values</t>
    <phoneticPr fontId="2"/>
  </si>
  <si>
    <t>Description of data</t>
    <phoneticPr fontId="2"/>
  </si>
  <si>
    <t>Parameters</t>
    <phoneticPr fontId="2"/>
  </si>
  <si>
    <t>(f)</t>
    <phoneticPr fontId="2"/>
  </si>
  <si>
    <t>(e)</t>
    <phoneticPr fontId="2"/>
  </si>
  <si>
    <t>(d)</t>
    <phoneticPr fontId="2"/>
  </si>
  <si>
    <t>(c)</t>
    <phoneticPr fontId="2"/>
  </si>
  <si>
    <t>(b)</t>
    <phoneticPr fontId="2"/>
  </si>
  <si>
    <t>(a)</t>
    <phoneticPr fontId="2"/>
  </si>
  <si>
    <r>
      <t xml:space="preserve">Table 2: Project-specific parameters fixed </t>
    </r>
    <r>
      <rPr>
        <b/>
        <i/>
        <sz val="11"/>
        <rFont val="Arial"/>
        <family val="2"/>
      </rPr>
      <t>ex ante</t>
    </r>
    <phoneticPr fontId="19"/>
  </si>
  <si>
    <t>once during the project life</t>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</si>
  <si>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lowest value measured.</t>
    <phoneticPr fontId="2"/>
  </si>
  <si>
    <t>test report</t>
    <phoneticPr fontId="2"/>
  </si>
  <si>
    <t>Option A</t>
    <phoneticPr fontId="2"/>
  </si>
  <si>
    <t>Dimensionless</t>
    <phoneticPr fontId="2"/>
  </si>
  <si>
    <t>Lowest energy efficiency (CSPF) of project RACs</t>
    <phoneticPr fontId="2"/>
  </si>
  <si>
    <r>
      <t>η</t>
    </r>
    <r>
      <rPr>
        <i/>
        <vertAlign val="subscript"/>
        <sz val="11"/>
        <rFont val="Arial"/>
        <family val="2"/>
      </rPr>
      <t>PJ</t>
    </r>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</si>
  <si>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highest value measured.</t>
    <phoneticPr fontId="2"/>
  </si>
  <si>
    <t>Highest energy efficiency (CSPF) of reference RACs</t>
    <phoneticPr fontId="2"/>
  </si>
  <si>
    <r>
      <t>η</t>
    </r>
    <r>
      <rPr>
        <vertAlign val="subscript"/>
        <sz val="11"/>
        <rFont val="Arial"/>
        <family val="2"/>
      </rPr>
      <t>REF</t>
    </r>
    <phoneticPr fontId="2"/>
  </si>
  <si>
    <t>monitored continuously, recorded monthly</t>
    <phoneticPr fontId="2"/>
  </si>
  <si>
    <t>Monitored data</t>
    <phoneticPr fontId="2"/>
  </si>
  <si>
    <t>Option C</t>
    <phoneticPr fontId="2"/>
  </si>
  <si>
    <t>MWh</t>
    <phoneticPr fontId="2"/>
  </si>
  <si>
    <r>
      <t xml:space="preserve">Electricity consumption by project RACs group 25 during the period </t>
    </r>
    <r>
      <rPr>
        <i/>
        <sz val="11"/>
        <rFont val="Arial"/>
        <family val="2"/>
      </rPr>
      <t>p</t>
    </r>
    <phoneticPr fontId="2"/>
  </si>
  <si>
    <r>
      <t>EC</t>
    </r>
    <r>
      <rPr>
        <vertAlign val="subscript"/>
        <sz val="11"/>
        <rFont val="Arial"/>
        <family val="2"/>
      </rPr>
      <t>PJ,25,p</t>
    </r>
    <phoneticPr fontId="2"/>
  </si>
  <si>
    <r>
      <t xml:space="preserve">Electricity consumption by project RACs group 24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</si>
  <si>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PJ,24,p</t>
    </r>
    <phoneticPr fontId="2"/>
  </si>
  <si>
    <r>
      <t xml:space="preserve">Electricity consumption by project RACs group 23 during the period </t>
    </r>
    <r>
      <rPr>
        <i/>
        <sz val="11"/>
        <rFont val="Arial"/>
        <family val="2"/>
      </rPr>
      <t>p</t>
    </r>
    <phoneticPr fontId="2"/>
  </si>
  <si>
    <r>
      <t>EC</t>
    </r>
    <r>
      <rPr>
        <vertAlign val="subscript"/>
        <sz val="11"/>
        <rFont val="Arial"/>
        <family val="2"/>
      </rPr>
      <t>PJ,23,p</t>
    </r>
    <phoneticPr fontId="2"/>
  </si>
  <si>
    <r>
      <t>Electricity consumption by project RACs group 22 during the period</t>
    </r>
    <r>
      <rPr>
        <i/>
        <sz val="11"/>
        <rFont val="Arial"/>
        <family val="2"/>
      </rPr>
      <t xml:space="preserve"> p</t>
    </r>
    <phoneticPr fontId="2"/>
  </si>
  <si>
    <r>
      <t>EC</t>
    </r>
    <r>
      <rPr>
        <vertAlign val="subscript"/>
        <sz val="11"/>
        <rFont val="Arial"/>
        <family val="2"/>
      </rPr>
      <t>PJ,22,p</t>
    </r>
    <phoneticPr fontId="2"/>
  </si>
  <si>
    <r>
      <t xml:space="preserve">Electricity consumption by project RACs group 21 during the period </t>
    </r>
    <r>
      <rPr>
        <i/>
        <sz val="11"/>
        <rFont val="Arial"/>
        <family val="2"/>
      </rPr>
      <t>p</t>
    </r>
    <phoneticPr fontId="2"/>
  </si>
  <si>
    <r>
      <t>EC</t>
    </r>
    <r>
      <rPr>
        <vertAlign val="subscript"/>
        <sz val="11"/>
        <rFont val="Arial"/>
        <family val="2"/>
      </rPr>
      <t>PJ,21,p</t>
    </r>
    <phoneticPr fontId="2"/>
  </si>
  <si>
    <r>
      <t xml:space="preserve">Electricity consumption by project RACs group 20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</si>
  <si>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PJ,20,p</t>
    </r>
    <phoneticPr fontId="2"/>
  </si>
  <si>
    <r>
      <t xml:space="preserve">Electricity consumption by project RACs group 19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</si>
  <si>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PJ,19,p</t>
    </r>
    <phoneticPr fontId="2"/>
  </si>
  <si>
    <r>
      <t xml:space="preserve">Electricity consumption by project RACs group 18 during the period </t>
    </r>
    <r>
      <rPr>
        <i/>
        <sz val="11"/>
        <rFont val="Arial"/>
        <family val="2"/>
      </rPr>
      <t>p</t>
    </r>
    <phoneticPr fontId="2"/>
  </si>
  <si>
    <r>
      <t>EC</t>
    </r>
    <r>
      <rPr>
        <vertAlign val="subscript"/>
        <sz val="11"/>
        <rFont val="Arial"/>
        <family val="2"/>
      </rPr>
      <t>PJ,18,p</t>
    </r>
    <phoneticPr fontId="2"/>
  </si>
  <si>
    <r>
      <t xml:space="preserve">Electricity consumption by project RACs group 17 during the period </t>
    </r>
    <r>
      <rPr>
        <i/>
        <sz val="11"/>
        <rFont val="Arial"/>
        <family val="2"/>
      </rPr>
      <t>p</t>
    </r>
    <phoneticPr fontId="2"/>
  </si>
  <si>
    <r>
      <t>EC</t>
    </r>
    <r>
      <rPr>
        <vertAlign val="subscript"/>
        <sz val="11"/>
        <rFont val="Arial"/>
        <family val="2"/>
      </rPr>
      <t>PJ,17,p</t>
    </r>
    <phoneticPr fontId="2"/>
  </si>
  <si>
    <r>
      <t xml:space="preserve">Electricity consumption by project RACs group 16 during the period </t>
    </r>
    <r>
      <rPr>
        <i/>
        <sz val="11"/>
        <rFont val="Arial"/>
        <family val="2"/>
      </rPr>
      <t>p</t>
    </r>
    <phoneticPr fontId="2"/>
  </si>
  <si>
    <r>
      <t>EC</t>
    </r>
    <r>
      <rPr>
        <vertAlign val="subscript"/>
        <sz val="11"/>
        <rFont val="Arial"/>
        <family val="2"/>
      </rPr>
      <t>PJ,16,p</t>
    </r>
    <phoneticPr fontId="2"/>
  </si>
  <si>
    <r>
      <t xml:space="preserve">Electricity consumption by project RACs group 15 during the period </t>
    </r>
    <r>
      <rPr>
        <i/>
        <sz val="11"/>
        <rFont val="Arial"/>
        <family val="2"/>
      </rPr>
      <t>p</t>
    </r>
    <phoneticPr fontId="2"/>
  </si>
  <si>
    <r>
      <t>EC</t>
    </r>
    <r>
      <rPr>
        <vertAlign val="subscript"/>
        <sz val="11"/>
        <rFont val="Arial"/>
        <family val="2"/>
      </rPr>
      <t>PJ,15,p</t>
    </r>
    <phoneticPr fontId="2"/>
  </si>
  <si>
    <r>
      <t xml:space="preserve">Electricity consumption by project RACs group 14 during the period </t>
    </r>
    <r>
      <rPr>
        <i/>
        <sz val="11"/>
        <rFont val="Arial"/>
        <family val="2"/>
      </rPr>
      <t>p</t>
    </r>
    <phoneticPr fontId="2"/>
  </si>
  <si>
    <r>
      <t>EC</t>
    </r>
    <r>
      <rPr>
        <vertAlign val="subscript"/>
        <sz val="11"/>
        <rFont val="Arial"/>
        <family val="2"/>
      </rPr>
      <t>PJ,14,p</t>
    </r>
    <phoneticPr fontId="2"/>
  </si>
  <si>
    <r>
      <t xml:space="preserve">Electricity consumption by project RACs group 13 during the period </t>
    </r>
    <r>
      <rPr>
        <i/>
        <sz val="11"/>
        <rFont val="Arial"/>
        <family val="2"/>
      </rPr>
      <t>p</t>
    </r>
    <phoneticPr fontId="2"/>
  </si>
  <si>
    <r>
      <t>EC</t>
    </r>
    <r>
      <rPr>
        <vertAlign val="subscript"/>
        <sz val="11"/>
        <rFont val="Arial"/>
        <family val="2"/>
      </rPr>
      <t>PJ,13,p</t>
    </r>
    <phoneticPr fontId="2"/>
  </si>
  <si>
    <r>
      <t xml:space="preserve">Electricity consumption by project RACs group 12 during the period </t>
    </r>
    <r>
      <rPr>
        <i/>
        <sz val="11"/>
        <rFont val="Arial"/>
        <family val="2"/>
      </rPr>
      <t>p</t>
    </r>
    <phoneticPr fontId="2"/>
  </si>
  <si>
    <r>
      <t>EC</t>
    </r>
    <r>
      <rPr>
        <vertAlign val="subscript"/>
        <sz val="11"/>
        <rFont val="Arial"/>
        <family val="2"/>
      </rPr>
      <t>PJ,12,p</t>
    </r>
    <phoneticPr fontId="2"/>
  </si>
  <si>
    <r>
      <t xml:space="preserve">Electricity consumption by project RACs group 11 during the period </t>
    </r>
    <r>
      <rPr>
        <i/>
        <sz val="11"/>
        <rFont val="Arial"/>
        <family val="2"/>
      </rPr>
      <t>p</t>
    </r>
    <phoneticPr fontId="2"/>
  </si>
  <si>
    <r>
      <t>EC</t>
    </r>
    <r>
      <rPr>
        <vertAlign val="subscript"/>
        <sz val="11"/>
        <rFont val="Arial"/>
        <family val="2"/>
      </rPr>
      <t>PJ,11,p</t>
    </r>
    <phoneticPr fontId="2"/>
  </si>
  <si>
    <r>
      <t xml:space="preserve">Electricity consumption by project RACs group 10 during the period </t>
    </r>
    <r>
      <rPr>
        <i/>
        <sz val="11"/>
        <rFont val="Arial"/>
        <family val="2"/>
      </rPr>
      <t>p</t>
    </r>
    <phoneticPr fontId="2"/>
  </si>
  <si>
    <r>
      <t>EC</t>
    </r>
    <r>
      <rPr>
        <vertAlign val="subscript"/>
        <sz val="11"/>
        <rFont val="Arial"/>
        <family val="2"/>
      </rPr>
      <t>PJ,10,p</t>
    </r>
    <phoneticPr fontId="2"/>
  </si>
  <si>
    <r>
      <t xml:space="preserve">Electricity consumption by project RACs group 9 during the period </t>
    </r>
    <r>
      <rPr>
        <i/>
        <sz val="11"/>
        <rFont val="Arial"/>
        <family val="2"/>
      </rPr>
      <t>p</t>
    </r>
    <phoneticPr fontId="2"/>
  </si>
  <si>
    <r>
      <t>EC</t>
    </r>
    <r>
      <rPr>
        <vertAlign val="subscript"/>
        <sz val="11"/>
        <rFont val="Arial"/>
        <family val="2"/>
      </rPr>
      <t>PJ,9,p</t>
    </r>
    <phoneticPr fontId="2"/>
  </si>
  <si>
    <r>
      <t xml:space="preserve">Electricity consumption by project RACs group 8 during the period </t>
    </r>
    <r>
      <rPr>
        <i/>
        <sz val="11"/>
        <rFont val="Arial"/>
        <family val="2"/>
      </rPr>
      <t>p</t>
    </r>
    <phoneticPr fontId="2"/>
  </si>
  <si>
    <r>
      <t>EC</t>
    </r>
    <r>
      <rPr>
        <vertAlign val="subscript"/>
        <sz val="11"/>
        <rFont val="Arial"/>
        <family val="2"/>
      </rPr>
      <t>PJ,8,p</t>
    </r>
    <phoneticPr fontId="2"/>
  </si>
  <si>
    <r>
      <t xml:space="preserve">Electricity consumption by project RACs group 7 during the period </t>
    </r>
    <r>
      <rPr>
        <i/>
        <sz val="11"/>
        <rFont val="Arial"/>
        <family val="2"/>
      </rPr>
      <t>p</t>
    </r>
    <phoneticPr fontId="2"/>
  </si>
  <si>
    <r>
      <t>EC</t>
    </r>
    <r>
      <rPr>
        <vertAlign val="subscript"/>
        <sz val="11"/>
        <rFont val="Arial"/>
        <family val="2"/>
      </rPr>
      <t>PJ,7,p</t>
    </r>
    <phoneticPr fontId="2"/>
  </si>
  <si>
    <r>
      <t xml:space="preserve">Electricity consumption by project RACs group 6 during the period </t>
    </r>
    <r>
      <rPr>
        <i/>
        <sz val="11"/>
        <rFont val="Arial"/>
        <family val="2"/>
      </rPr>
      <t>p</t>
    </r>
    <phoneticPr fontId="2"/>
  </si>
  <si>
    <r>
      <t>EC</t>
    </r>
    <r>
      <rPr>
        <vertAlign val="subscript"/>
        <sz val="11"/>
        <rFont val="Arial"/>
        <family val="2"/>
      </rPr>
      <t>PJ,6,p</t>
    </r>
    <phoneticPr fontId="2"/>
  </si>
  <si>
    <r>
      <t xml:space="preserve">Electricity consumption by project RACs group 5 during the period </t>
    </r>
    <r>
      <rPr>
        <i/>
        <sz val="11"/>
        <rFont val="Arial"/>
        <family val="2"/>
      </rPr>
      <t>p</t>
    </r>
    <phoneticPr fontId="2"/>
  </si>
  <si>
    <r>
      <t>EC</t>
    </r>
    <r>
      <rPr>
        <vertAlign val="subscript"/>
        <sz val="11"/>
        <rFont val="Arial"/>
        <family val="2"/>
      </rPr>
      <t>PJ,5,p</t>
    </r>
    <phoneticPr fontId="2"/>
  </si>
  <si>
    <r>
      <t xml:space="preserve">Electricity consumption by project RACs group 4 during the period </t>
    </r>
    <r>
      <rPr>
        <i/>
        <sz val="11"/>
        <rFont val="Arial"/>
        <family val="2"/>
      </rPr>
      <t>p</t>
    </r>
    <phoneticPr fontId="2"/>
  </si>
  <si>
    <r>
      <t>EC</t>
    </r>
    <r>
      <rPr>
        <vertAlign val="subscript"/>
        <sz val="11"/>
        <rFont val="Arial"/>
        <family val="2"/>
      </rPr>
      <t>PJ,4,p</t>
    </r>
    <phoneticPr fontId="2"/>
  </si>
  <si>
    <r>
      <t xml:space="preserve">Electricity consumption by project RACs group 3 during the period </t>
    </r>
    <r>
      <rPr>
        <i/>
        <sz val="11"/>
        <rFont val="Arial"/>
        <family val="2"/>
      </rPr>
      <t>p</t>
    </r>
    <phoneticPr fontId="2"/>
  </si>
  <si>
    <r>
      <t>EC</t>
    </r>
    <r>
      <rPr>
        <vertAlign val="subscript"/>
        <sz val="11"/>
        <rFont val="Arial"/>
        <family val="2"/>
      </rPr>
      <t>PJ,3,p</t>
    </r>
    <phoneticPr fontId="2"/>
  </si>
  <si>
    <r>
      <t xml:space="preserve">Electricity consumption by project RACs group 2 during the period </t>
    </r>
    <r>
      <rPr>
        <i/>
        <sz val="11"/>
        <rFont val="Arial"/>
        <family val="2"/>
      </rPr>
      <t>p</t>
    </r>
    <phoneticPr fontId="2"/>
  </si>
  <si>
    <r>
      <t>EC</t>
    </r>
    <r>
      <rPr>
        <vertAlign val="subscript"/>
        <sz val="11"/>
        <rFont val="Arial"/>
        <family val="2"/>
      </rPr>
      <t>PJ,2,p</t>
    </r>
    <phoneticPr fontId="2"/>
  </si>
  <si>
    <r>
      <t xml:space="preserve">Electricity consumption by project RACs group 1 during the period </t>
    </r>
    <r>
      <rPr>
        <i/>
        <sz val="11"/>
        <rFont val="Arial"/>
        <family val="2"/>
      </rPr>
      <t>p</t>
    </r>
    <phoneticPr fontId="2"/>
  </si>
  <si>
    <r>
      <t>EC</t>
    </r>
    <r>
      <rPr>
        <vertAlign val="subscript"/>
        <sz val="11"/>
        <rFont val="Arial"/>
        <family val="2"/>
      </rPr>
      <t>PJ,1,p</t>
    </r>
    <phoneticPr fontId="2"/>
  </si>
  <si>
    <t>Other comments</t>
    <phoneticPr fontId="2"/>
  </si>
  <si>
    <t>Monitoring frequency</t>
    <phoneticPr fontId="2"/>
  </si>
  <si>
    <t>Measurement methods and procedures</t>
    <phoneticPr fontId="2"/>
  </si>
  <si>
    <t>Source of data</t>
    <phoneticPr fontId="2"/>
  </si>
  <si>
    <t>Monitoring option</t>
    <phoneticPr fontId="2"/>
  </si>
  <si>
    <t>Units</t>
    <phoneticPr fontId="2"/>
  </si>
  <si>
    <t>Description of data</t>
    <phoneticPr fontId="2"/>
  </si>
  <si>
    <t>Parameters</t>
    <phoneticPr fontId="2"/>
  </si>
  <si>
    <t>Monitoring point No.</t>
    <phoneticPr fontId="2"/>
  </si>
  <si>
    <t>Monitoring period</t>
    <phoneticPr fontId="2"/>
  </si>
  <si>
    <t>(k)</t>
    <phoneticPr fontId="2"/>
  </si>
  <si>
    <t>(j)</t>
    <phoneticPr fontId="2"/>
  </si>
  <si>
    <t>(i)</t>
    <phoneticPr fontId="2"/>
  </si>
  <si>
    <t>(h)</t>
    <phoneticPr fontId="2"/>
  </si>
  <si>
    <t>(g)</t>
    <phoneticPr fontId="2"/>
  </si>
  <si>
    <t>(f)</t>
    <phoneticPr fontId="2"/>
  </si>
  <si>
    <t>(d)</t>
    <phoneticPr fontId="2"/>
  </si>
  <si>
    <t>(c)</t>
    <phoneticPr fontId="2"/>
  </si>
  <si>
    <t>(b)</t>
    <phoneticPr fontId="2"/>
  </si>
  <si>
    <r>
      <t xml:space="preserve">Table 1: Parameters monitored </t>
    </r>
    <r>
      <rPr>
        <b/>
        <i/>
        <sz val="11"/>
        <color indexed="8"/>
        <rFont val="Arial"/>
        <family val="2"/>
      </rPr>
      <t>ex post</t>
    </r>
    <phoneticPr fontId="2"/>
  </si>
  <si>
    <t>Monitoring Report Sheet (Input Sheet) [For Verification]</t>
    <phoneticPr fontId="2"/>
  </si>
  <si>
    <t>[List of Default Values]</t>
    <phoneticPr fontId="2"/>
  </si>
  <si>
    <r>
      <t>tCO</t>
    </r>
    <r>
      <rPr>
        <vertAlign val="subscript"/>
        <sz val="11"/>
        <color indexed="8"/>
        <rFont val="Arial"/>
        <family val="2"/>
      </rPr>
      <t>2</t>
    </r>
    <r>
      <rPr>
        <sz val="11"/>
        <color indexed="8"/>
        <rFont val="Arial"/>
        <family val="2"/>
      </rPr>
      <t>/MWh</t>
    </r>
    <phoneticPr fontId="2"/>
  </si>
  <si>
    <t>electricity</t>
    <phoneticPr fontId="2"/>
  </si>
  <si>
    <r>
      <t>CO</t>
    </r>
    <r>
      <rPr>
        <vertAlign val="subscript"/>
        <sz val="11"/>
        <rFont val="Arial"/>
        <family val="2"/>
      </rPr>
      <t>2</t>
    </r>
    <r>
      <rPr>
        <sz val="11"/>
        <rFont val="Arial"/>
        <family val="2"/>
      </rPr>
      <t xml:space="preserve"> emission factor of the electricity consumed by project RACs</t>
    </r>
    <phoneticPr fontId="2"/>
  </si>
  <si>
    <r>
      <t>ΣEC</t>
    </r>
    <r>
      <rPr>
        <i/>
        <vertAlign val="subscript"/>
        <sz val="11"/>
        <rFont val="Arial"/>
        <family val="2"/>
      </rPr>
      <t>PJ,i,p</t>
    </r>
    <phoneticPr fontId="2"/>
  </si>
  <si>
    <t>MWh/p</t>
    <phoneticPr fontId="2"/>
  </si>
  <si>
    <r>
      <t xml:space="preserve">Electricity consumption by project RACs during the period </t>
    </r>
    <r>
      <rPr>
        <i/>
        <sz val="11"/>
        <rFont val="Arial"/>
        <family val="2"/>
      </rPr>
      <t>p</t>
    </r>
    <phoneticPr fontId="2"/>
  </si>
  <si>
    <r>
      <t>PE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</si>
  <si>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</si>
  <si>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N/A</t>
    <phoneticPr fontId="19"/>
  </si>
  <si>
    <r>
      <t xml:space="preserve">Project emissions during the period </t>
    </r>
    <r>
      <rPr>
        <i/>
        <sz val="11"/>
        <rFont val="Arial"/>
        <family val="2"/>
      </rPr>
      <t>p</t>
    </r>
    <phoneticPr fontId="2"/>
  </si>
  <si>
    <t>4. Calculations of the project emissions</t>
    <phoneticPr fontId="2"/>
  </si>
  <si>
    <r>
      <t>RE</t>
    </r>
    <r>
      <rPr>
        <vertAlign val="subscript"/>
        <sz val="11"/>
        <color indexed="8"/>
        <rFont val="Arial"/>
        <family val="2"/>
      </rPr>
      <t>p</t>
    </r>
    <phoneticPr fontId="2"/>
  </si>
  <si>
    <r>
      <t xml:space="preserve">Reference emissions during the period </t>
    </r>
    <r>
      <rPr>
        <i/>
        <sz val="11"/>
        <rFont val="Arial"/>
        <family val="2"/>
      </rPr>
      <t>p</t>
    </r>
    <phoneticPr fontId="2"/>
  </si>
  <si>
    <t>3. Calculations for reference emissions</t>
    <phoneticPr fontId="2"/>
  </si>
  <si>
    <t>2. Selected default values, etc.</t>
    <phoneticPr fontId="2"/>
  </si>
  <si>
    <r>
      <t>ER</t>
    </r>
    <r>
      <rPr>
        <vertAlign val="subscript"/>
        <sz val="11"/>
        <color indexed="8"/>
        <rFont val="Arial"/>
        <family val="2"/>
      </rPr>
      <t>p</t>
    </r>
    <phoneticPr fontId="2"/>
  </si>
  <si>
    <r>
      <t xml:space="preserve">Emission reductions during the period </t>
    </r>
    <r>
      <rPr>
        <i/>
        <sz val="11"/>
        <rFont val="Arial"/>
        <family val="2"/>
      </rPr>
      <t>p</t>
    </r>
    <phoneticPr fontId="2"/>
  </si>
  <si>
    <t>Value</t>
    <phoneticPr fontId="2"/>
  </si>
  <si>
    <t>Fuel type</t>
    <phoneticPr fontId="2"/>
  </si>
  <si>
    <t>1. Calculations for emission reductions</t>
    <phoneticPr fontId="2"/>
  </si>
  <si>
    <t>Monitoring Report Sheet (Calculation Process Sheet) [For Verification]</t>
    <phoneticPr fontId="2"/>
  </si>
  <si>
    <t>NA</t>
    <phoneticPr fontId="2"/>
  </si>
  <si>
    <t>Electricity consumption is measured by an electricity meter (accuracy class: 0.5S). 
Measurement is recorded either manually or electronically.
QA/QC procedures: Electricity meters for billing in Vietnam are calibrated in line with the national standard DLVN 39 2012.  Although the electricity meters installed by the project are not used for the billing purpose, to ensure accuracy of the measurement, all electricity meters in project used for monitoring will be calibrated either every three years, which is the frequency specified in the standard for 3 phase static meter, or replaced by a calibrated meter. Monitored data will be kept and archved for two years after final issuance of credits.</t>
    <phoneticPr fontId="2"/>
  </si>
  <si>
    <t>Monitoring Spreadsheet: JCM_VN_AM002_ver01.0</t>
    <phoneticPr fontId="2"/>
  </si>
  <si>
    <t>Reference Number: VN002</t>
    <phoneticPr fontId="2"/>
  </si>
  <si>
    <t>(e)</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</si>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</sst>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0_ ;[Red]\-#,##0\ "/>
    <numFmt numFmtId="178" formatCode="#,##0.0_ ;[Red]\-#,##0.0\ "/>
    <numFmt numFmtId="179" formatCode="0.000_ "/>
    <numFmt numFmtId="180" formatCode="#,##0_ "/>
    <numFmt numFmtId="181" formatCode="#,##0.0;[Red]\-#,##0.0"/>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name val="Arial"/>
      <family val="2"/>
    </font>
    <font>
      <i/>
      <vertAlign val="subscript"/>
      <sz val="11"/>
      <name val="Arial"/>
      <family val="2"/>
    </font>
    <font>
      <sz val="11"/>
      <color indexed="1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b/>
      <sz val="12"/>
      <color theme="0"/>
      <name val="Arial"/>
      <family val="2"/>
    </font>
    <font>
      <b/>
      <sz val="11"/>
      <name val="Arial"/>
      <family val="2"/>
    </font>
    <font>
      <sz val="6"/>
      <name val="ＭＳ Ｐゴシック"/>
      <family val="3"/>
      <charset val="128"/>
      <scheme val="minor"/>
    </font>
    <font>
      <b/>
      <vertAlign val="subscript"/>
      <sz val="11"/>
      <name val="Arial"/>
      <family val="2"/>
    </font>
    <font>
      <b/>
      <i/>
      <sz val="11"/>
      <name val="Arial"/>
      <family val="2"/>
    </font>
  </fonts>
  <fills count="1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5" fillId="5" borderId="8" xfId="0" applyFont="1" applyFill="1" applyBorder="1">
      <alignment vertical="center"/>
    </xf>
    <xf numFmtId="0" fontId="3" fillId="5" borderId="9" xfId="0" applyFont="1" applyFill="1" applyBorder="1">
      <alignment vertical="center"/>
    </xf>
    <xf numFmtId="0" fontId="5" fillId="5" borderId="9" xfId="0" applyFont="1" applyFill="1" applyBorder="1">
      <alignment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center" shrinkToFit="1"/>
    </xf>
    <xf numFmtId="0" fontId="3" fillId="5" borderId="10" xfId="0" applyFont="1" applyFill="1" applyBorder="1">
      <alignment vertical="center"/>
    </xf>
    <xf numFmtId="0" fontId="3" fillId="8" borderId="9" xfId="0" applyFont="1" applyFill="1" applyBorder="1">
      <alignment vertical="center"/>
    </xf>
    <xf numFmtId="0" fontId="5" fillId="5" borderId="8" xfId="0" applyFont="1" applyFill="1" applyBorder="1" applyAlignment="1">
      <alignment horizontal="center" vertical="center"/>
    </xf>
    <xf numFmtId="0" fontId="3" fillId="0" borderId="9" xfId="0" applyFont="1" applyFill="1" applyBorder="1" applyAlignment="1">
      <alignment horizontal="center" vertical="center"/>
    </xf>
    <xf numFmtId="0" fontId="5" fillId="7" borderId="9" xfId="0" applyFont="1" applyFill="1" applyBorder="1">
      <alignment vertical="center"/>
    </xf>
    <xf numFmtId="0" fontId="3" fillId="7" borderId="9" xfId="0" applyFont="1" applyFill="1" applyBorder="1">
      <alignment vertical="center"/>
    </xf>
    <xf numFmtId="0" fontId="5" fillId="7"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lignment vertical="center"/>
    </xf>
    <xf numFmtId="0" fontId="3" fillId="0" borderId="9" xfId="0" applyFont="1" applyBorder="1" applyAlignment="1">
      <alignment horizontal="center" vertical="center"/>
    </xf>
    <xf numFmtId="0" fontId="7" fillId="0" borderId="9" xfId="0" applyFont="1" applyFill="1" applyBorder="1" applyAlignment="1">
      <alignment horizontal="left" vertical="center"/>
    </xf>
    <xf numFmtId="0" fontId="3" fillId="0" borderId="9" xfId="0" applyFont="1" applyBorder="1" applyAlignment="1">
      <alignment horizontal="left" vertical="center"/>
    </xf>
    <xf numFmtId="0" fontId="5" fillId="7" borderId="8" xfId="0" applyFont="1" applyFill="1" applyBorder="1">
      <alignment vertical="center"/>
    </xf>
    <xf numFmtId="0" fontId="3" fillId="7" borderId="11" xfId="0" applyFont="1" applyFill="1" applyBorder="1">
      <alignment vertical="center"/>
    </xf>
    <xf numFmtId="0" fontId="3" fillId="8" borderId="12" xfId="0" applyFont="1" applyFill="1" applyBorder="1">
      <alignment vertical="center"/>
    </xf>
    <xf numFmtId="0" fontId="3" fillId="8" borderId="13" xfId="0" applyFont="1" applyFill="1" applyBorder="1">
      <alignment vertical="center"/>
    </xf>
    <xf numFmtId="0" fontId="3" fillId="8" borderId="14" xfId="0" applyFont="1" applyFill="1" applyBorder="1">
      <alignment vertical="center"/>
    </xf>
    <xf numFmtId="0" fontId="3" fillId="8" borderId="11" xfId="0" applyFont="1" applyFill="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5" fillId="7" borderId="10" xfId="0" applyFont="1" applyFill="1" applyBorder="1">
      <alignment vertical="center"/>
    </xf>
    <xf numFmtId="0" fontId="7" fillId="8" borderId="9" xfId="0" applyFont="1" applyFill="1" applyBorder="1">
      <alignment vertical="center"/>
    </xf>
    <xf numFmtId="0" fontId="10" fillId="0" borderId="9" xfId="0" applyFont="1" applyBorder="1" applyAlignment="1">
      <alignment horizontal="center" vertical="center"/>
    </xf>
    <xf numFmtId="0" fontId="10" fillId="0" borderId="9" xfId="0" applyFont="1" applyFill="1" applyBorder="1" applyAlignment="1">
      <alignment horizontal="center" vertical="center"/>
    </xf>
    <xf numFmtId="0" fontId="7" fillId="8" borderId="9" xfId="0" applyFont="1" applyFill="1" applyBorder="1" applyAlignment="1">
      <alignment vertical="center"/>
    </xf>
    <xf numFmtId="0" fontId="7" fillId="8" borderId="8" xfId="0" applyFont="1" applyFill="1" applyBorder="1">
      <alignment vertical="center"/>
    </xf>
    <xf numFmtId="0" fontId="7" fillId="8" borderId="8" xfId="0" applyFont="1" applyFill="1" applyBorder="1" applyAlignment="1">
      <alignment vertical="center"/>
    </xf>
    <xf numFmtId="38" fontId="3" fillId="0" borderId="0" xfId="0" applyNumberFormat="1" applyFont="1">
      <alignment vertical="center"/>
    </xf>
    <xf numFmtId="0" fontId="5"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7" fillId="4" borderId="0" xfId="0" applyFont="1" applyFill="1" applyAlignment="1">
      <alignment vertical="center"/>
    </xf>
    <xf numFmtId="0" fontId="18" fillId="0" borderId="0" xfId="0" applyFont="1" applyFill="1" applyBorder="1">
      <alignment vertical="center"/>
    </xf>
    <xf numFmtId="0" fontId="18" fillId="0" borderId="0" xfId="0" applyFont="1" applyFill="1" applyBorder="1" applyAlignment="1">
      <alignment horizontal="left" vertical="center"/>
    </xf>
    <xf numFmtId="0" fontId="0" fillId="0" borderId="0" xfId="0" applyFont="1">
      <alignment vertical="center"/>
    </xf>
    <xf numFmtId="0" fontId="5" fillId="5" borderId="9"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18" fillId="0" borderId="0" xfId="0" applyFont="1">
      <alignment vertical="center"/>
    </xf>
    <xf numFmtId="0" fontId="7" fillId="6" borderId="3" xfId="0" quotePrefix="1" applyFont="1" applyFill="1" applyBorder="1" applyAlignment="1">
      <alignment horizontal="center" vertical="center"/>
    </xf>
    <xf numFmtId="0" fontId="3" fillId="0" borderId="9" xfId="0" applyFont="1" applyBorder="1" applyAlignment="1" applyProtection="1">
      <alignment vertical="center" wrapText="1"/>
      <protection locked="0"/>
    </xf>
    <xf numFmtId="0" fontId="7" fillId="6" borderId="1" xfId="0" applyFont="1" applyFill="1" applyBorder="1" applyProtection="1">
      <alignment vertical="center"/>
    </xf>
    <xf numFmtId="0" fontId="7" fillId="6" borderId="1" xfId="0" applyFont="1" applyFill="1" applyBorder="1" applyAlignment="1" applyProtection="1">
      <alignment vertical="center" shrinkToFit="1"/>
    </xf>
    <xf numFmtId="0" fontId="3" fillId="7" borderId="10" xfId="0" applyFont="1" applyFill="1" applyBorder="1">
      <alignment vertical="center"/>
    </xf>
    <xf numFmtId="0" fontId="3" fillId="8" borderId="10" xfId="0" applyFont="1" applyFill="1" applyBorder="1">
      <alignment vertical="center"/>
    </xf>
    <xf numFmtId="177" fontId="7" fillId="2" borderId="1" xfId="1" applyNumberFormat="1" applyFont="1" applyFill="1" applyBorder="1" applyProtection="1">
      <alignment vertical="center"/>
      <protection locked="0"/>
    </xf>
    <xf numFmtId="178" fontId="7" fillId="2" borderId="1" xfId="1" applyNumberFormat="1" applyFont="1" applyFill="1" applyBorder="1" applyProtection="1">
      <alignment vertical="center"/>
      <protection locked="0"/>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3" fillId="9" borderId="9" xfId="0" applyFont="1" applyFill="1" applyBorder="1">
      <alignment vertical="center"/>
    </xf>
    <xf numFmtId="0" fontId="3" fillId="6" borderId="9" xfId="0" applyFont="1" applyFill="1" applyBorder="1">
      <alignment vertical="center"/>
    </xf>
    <xf numFmtId="0" fontId="7" fillId="6" borderId="3" xfId="0" applyFont="1" applyFill="1" applyBorder="1" applyAlignment="1">
      <alignment vertical="center"/>
    </xf>
    <xf numFmtId="180" fontId="7" fillId="6" borderId="10" xfId="0" applyNumberFormat="1" applyFont="1" applyFill="1" applyBorder="1">
      <alignment vertical="center"/>
    </xf>
    <xf numFmtId="179" fontId="7" fillId="9" borderId="9" xfId="0" applyNumberFormat="1" applyFont="1" applyFill="1" applyBorder="1">
      <alignment vertical="center"/>
    </xf>
    <xf numFmtId="179" fontId="3" fillId="9" borderId="10" xfId="0" applyNumberFormat="1" applyFont="1" applyFill="1" applyBorder="1">
      <alignment vertical="center"/>
    </xf>
    <xf numFmtId="178" fontId="3" fillId="0" borderId="15" xfId="1" applyNumberFormat="1" applyFont="1" applyFill="1" applyBorder="1">
      <alignment vertical="center"/>
    </xf>
    <xf numFmtId="178" fontId="3" fillId="0" borderId="15" xfId="0" applyNumberFormat="1" applyFont="1" applyFill="1" applyBorder="1">
      <alignment vertical="center"/>
    </xf>
    <xf numFmtId="178" fontId="7" fillId="0" borderId="15" xfId="1" applyNumberFormat="1" applyFont="1" applyFill="1" applyBorder="1">
      <alignment vertical="center"/>
    </xf>
    <xf numFmtId="0" fontId="7" fillId="6" borderId="1" xfId="0" applyFont="1" applyFill="1" applyBorder="1" applyAlignment="1">
      <alignment vertical="center" wrapText="1"/>
    </xf>
    <xf numFmtId="0" fontId="18" fillId="7" borderId="9" xfId="0" applyFont="1" applyFill="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Protection="1">
      <alignment vertical="center"/>
      <protection locked="0"/>
    </xf>
    <xf numFmtId="0" fontId="7" fillId="0" borderId="1" xfId="0" applyFont="1" applyFill="1" applyBorder="1" applyProtection="1">
      <alignment vertical="center"/>
      <protection locked="0"/>
    </xf>
    <xf numFmtId="181" fontId="7" fillId="2" borderId="1" xfId="1" applyNumberFormat="1" applyFont="1" applyFill="1" applyBorder="1" applyProtection="1">
      <alignment vertical="center"/>
      <protection locked="0"/>
    </xf>
    <xf numFmtId="0" fontId="7" fillId="6" borderId="1" xfId="0" applyFont="1" applyFill="1" applyBorder="1" applyAlignment="1">
      <alignment vertical="center" wrapText="1"/>
    </xf>
    <xf numFmtId="0" fontId="17" fillId="4" borderId="0" xfId="0" applyFont="1" applyFill="1" applyAlignment="1">
      <alignment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5" xfId="0" applyFont="1" applyFill="1" applyBorder="1" applyAlignment="1">
      <alignment horizontal="center" vertical="center" wrapText="1"/>
    </xf>
    <xf numFmtId="0" fontId="3" fillId="0" borderId="1" xfId="0" applyFont="1" applyFill="1" applyBorder="1" applyAlignment="1">
      <alignment vertical="center" wrapText="1"/>
    </xf>
    <xf numFmtId="177" fontId="12" fillId="2" borderId="6" xfId="1" applyNumberFormat="1" applyFont="1" applyFill="1" applyBorder="1" applyAlignment="1">
      <alignment horizontal="right" vertical="center"/>
    </xf>
    <xf numFmtId="177" fontId="12" fillId="2" borderId="7"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8" fillId="4" borderId="0" xfId="0" applyFont="1" applyFill="1" applyAlignment="1">
      <alignment vertical="center"/>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6" borderId="14" xfId="0" applyFont="1" applyFill="1" applyBorder="1" applyAlignment="1">
      <alignment vertical="center" wrapText="1"/>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177" fontId="12" fillId="2" borderId="18" xfId="1" applyNumberFormat="1" applyFont="1" applyFill="1" applyBorder="1" applyAlignment="1">
      <alignment horizontal="center" vertical="center"/>
    </xf>
    <xf numFmtId="177" fontId="12" fillId="2" borderId="19" xfId="1" applyNumberFormat="1" applyFont="1" applyFill="1" applyBorder="1" applyAlignment="1">
      <alignment horizontal="center" vertical="center"/>
    </xf>
    <xf numFmtId="0" fontId="3"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17" fillId="4"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9"/>
  <sheetViews>
    <sheetView showGridLines="0" tabSelected="1" view="pageBreakPreview" zoomScale="70" zoomScaleNormal="60" zoomScaleSheetLayoutView="70" workbookViewId="0">
      <selection activeCell="B44" sqref="B44:C44"/>
    </sheetView>
  </sheetViews>
  <sheetFormatPr defaultRowHeight="14.25" x14ac:dyDescent="0.15"/>
  <cols>
    <col min="1" max="1" width="3.625" style="1" customWidth="1"/>
    <col min="2" max="2" width="14.125" style="1" customWidth="1"/>
    <col min="3" max="3" width="16.875" style="1" customWidth="1"/>
    <col min="4" max="4" width="24.625" style="1" customWidth="1"/>
    <col min="5" max="5" width="14.125" style="1" customWidth="1"/>
    <col min="6" max="6" width="10.75" style="1" customWidth="1"/>
    <col min="7" max="7" width="14" style="1" customWidth="1"/>
    <col min="8" max="8" width="16.125" style="1" customWidth="1"/>
    <col min="9" max="9" width="53.875" style="1" customWidth="1"/>
    <col min="10" max="10" width="17.75" style="1" customWidth="1"/>
    <col min="11" max="11" width="15.5" style="1" customWidth="1"/>
    <col min="12" max="16384" width="9" style="1"/>
  </cols>
  <sheetData>
    <row r="1" spans="1:14" ht="18" customHeight="1" x14ac:dyDescent="0.15">
      <c r="K1" s="13" t="s">
        <v>309</v>
      </c>
    </row>
    <row r="2" spans="1:14" ht="18" customHeight="1" x14ac:dyDescent="0.15">
      <c r="K2" s="13" t="s">
        <v>310</v>
      </c>
    </row>
    <row r="3" spans="1:14" ht="27.75" customHeight="1" x14ac:dyDescent="0.15">
      <c r="A3" s="61" t="s">
        <v>129</v>
      </c>
      <c r="B3" s="51"/>
      <c r="C3" s="51"/>
      <c r="D3" s="51"/>
      <c r="E3" s="51"/>
      <c r="F3" s="51"/>
      <c r="G3" s="51"/>
      <c r="H3" s="51"/>
      <c r="I3" s="51"/>
      <c r="J3" s="51"/>
      <c r="K3" s="51"/>
    </row>
    <row r="4" spans="1:14" ht="14.25" customHeight="1" x14ac:dyDescent="0.15"/>
    <row r="5" spans="1:14" ht="15" x14ac:dyDescent="0.15">
      <c r="A5" s="62" t="s">
        <v>136</v>
      </c>
      <c r="B5" s="6"/>
    </row>
    <row r="6" spans="1:14" ht="15" x14ac:dyDescent="0.15">
      <c r="A6" s="6"/>
      <c r="B6" s="52" t="s">
        <v>3</v>
      </c>
      <c r="C6" s="52" t="s">
        <v>4</v>
      </c>
      <c r="D6" s="52" t="s">
        <v>5</v>
      </c>
      <c r="E6" s="52" t="s">
        <v>6</v>
      </c>
      <c r="F6" s="52" t="s">
        <v>7</v>
      </c>
      <c r="G6" s="52" t="s">
        <v>8</v>
      </c>
      <c r="H6" s="52" t="s">
        <v>9</v>
      </c>
      <c r="I6" s="52" t="s">
        <v>10</v>
      </c>
      <c r="J6" s="52" t="s">
        <v>11</v>
      </c>
      <c r="K6" s="52" t="s">
        <v>12</v>
      </c>
    </row>
    <row r="7" spans="1:14" s="10" customFormat="1" ht="30" x14ac:dyDescent="0.15">
      <c r="B7" s="52" t="s">
        <v>13</v>
      </c>
      <c r="C7" s="52" t="s">
        <v>14</v>
      </c>
      <c r="D7" s="52" t="s">
        <v>15</v>
      </c>
      <c r="E7" s="52" t="s">
        <v>16</v>
      </c>
      <c r="F7" s="52" t="s">
        <v>0</v>
      </c>
      <c r="G7" s="52" t="s">
        <v>17</v>
      </c>
      <c r="H7" s="52" t="s">
        <v>18</v>
      </c>
      <c r="I7" s="52" t="s">
        <v>19</v>
      </c>
      <c r="J7" s="52" t="s">
        <v>20</v>
      </c>
      <c r="K7" s="52" t="s">
        <v>21</v>
      </c>
    </row>
    <row r="8" spans="1:14" ht="176.25" customHeight="1" x14ac:dyDescent="0.15">
      <c r="B8" s="53">
        <v>1</v>
      </c>
      <c r="C8" s="54" t="s">
        <v>45</v>
      </c>
      <c r="D8" s="88" t="s">
        <v>141</v>
      </c>
      <c r="E8" s="75">
        <v>234.40197661952371</v>
      </c>
      <c r="F8" s="54" t="s">
        <v>31</v>
      </c>
      <c r="G8" s="66" t="s">
        <v>26</v>
      </c>
      <c r="H8" s="66" t="s">
        <v>32</v>
      </c>
      <c r="I8" s="66" t="s">
        <v>308</v>
      </c>
      <c r="J8" s="66" t="s">
        <v>33</v>
      </c>
      <c r="K8" s="66" t="s">
        <v>153</v>
      </c>
      <c r="N8" s="50"/>
    </row>
    <row r="9" spans="1:14" ht="176.25" customHeight="1" x14ac:dyDescent="0.15">
      <c r="B9" s="53">
        <v>2</v>
      </c>
      <c r="C9" s="54" t="s">
        <v>47</v>
      </c>
      <c r="D9" s="55" t="s">
        <v>48</v>
      </c>
      <c r="E9" s="75">
        <v>221</v>
      </c>
      <c r="F9" s="54" t="s">
        <v>31</v>
      </c>
      <c r="G9" s="66" t="s">
        <v>26</v>
      </c>
      <c r="H9" s="66" t="s">
        <v>32</v>
      </c>
      <c r="I9" s="66" t="s">
        <v>308</v>
      </c>
      <c r="J9" s="66" t="s">
        <v>33</v>
      </c>
      <c r="K9" s="66" t="s">
        <v>153</v>
      </c>
    </row>
    <row r="10" spans="1:14" ht="176.25" customHeight="1" x14ac:dyDescent="0.15">
      <c r="B10" s="53">
        <v>3</v>
      </c>
      <c r="C10" s="54" t="s">
        <v>49</v>
      </c>
      <c r="D10" s="55" t="s">
        <v>50</v>
      </c>
      <c r="E10" s="75">
        <v>226.51696806498063</v>
      </c>
      <c r="F10" s="54" t="s">
        <v>31</v>
      </c>
      <c r="G10" s="66" t="s">
        <v>26</v>
      </c>
      <c r="H10" s="66" t="s">
        <v>32</v>
      </c>
      <c r="I10" s="66" t="s">
        <v>308</v>
      </c>
      <c r="J10" s="66" t="s">
        <v>33</v>
      </c>
      <c r="K10" s="66" t="s">
        <v>153</v>
      </c>
    </row>
    <row r="11" spans="1:14" ht="176.25" customHeight="1" x14ac:dyDescent="0.15">
      <c r="B11" s="53">
        <v>4</v>
      </c>
      <c r="C11" s="54" t="s">
        <v>51</v>
      </c>
      <c r="D11" s="55" t="s">
        <v>52</v>
      </c>
      <c r="E11" s="75">
        <v>76</v>
      </c>
      <c r="F11" s="54" t="s">
        <v>31</v>
      </c>
      <c r="G11" s="66" t="s">
        <v>26</v>
      </c>
      <c r="H11" s="66" t="s">
        <v>32</v>
      </c>
      <c r="I11" s="66" t="s">
        <v>308</v>
      </c>
      <c r="J11" s="66" t="s">
        <v>33</v>
      </c>
      <c r="K11" s="66" t="s">
        <v>153</v>
      </c>
    </row>
    <row r="12" spans="1:14" ht="176.25" customHeight="1" x14ac:dyDescent="0.15">
      <c r="B12" s="53">
        <v>5</v>
      </c>
      <c r="C12" s="54" t="s">
        <v>53</v>
      </c>
      <c r="D12" s="55" t="s">
        <v>54</v>
      </c>
      <c r="E12" s="75">
        <v>105</v>
      </c>
      <c r="F12" s="54" t="s">
        <v>31</v>
      </c>
      <c r="G12" s="66" t="s">
        <v>26</v>
      </c>
      <c r="H12" s="66" t="s">
        <v>32</v>
      </c>
      <c r="I12" s="66" t="s">
        <v>308</v>
      </c>
      <c r="J12" s="66" t="s">
        <v>33</v>
      </c>
      <c r="K12" s="66" t="s">
        <v>153</v>
      </c>
    </row>
    <row r="13" spans="1:14" ht="176.25" customHeight="1" x14ac:dyDescent="0.15">
      <c r="B13" s="53">
        <v>6</v>
      </c>
      <c r="C13" s="54" t="s">
        <v>55</v>
      </c>
      <c r="D13" s="55" t="s">
        <v>56</v>
      </c>
      <c r="E13" s="75">
        <v>103.53038221506183</v>
      </c>
      <c r="F13" s="54" t="s">
        <v>31</v>
      </c>
      <c r="G13" s="66" t="s">
        <v>26</v>
      </c>
      <c r="H13" s="66" t="s">
        <v>32</v>
      </c>
      <c r="I13" s="66" t="s">
        <v>308</v>
      </c>
      <c r="J13" s="66" t="s">
        <v>33</v>
      </c>
      <c r="K13" s="66" t="s">
        <v>153</v>
      </c>
    </row>
    <row r="14" spans="1:14" ht="176.25" customHeight="1" x14ac:dyDescent="0.15">
      <c r="B14" s="53">
        <v>7</v>
      </c>
      <c r="C14" s="54" t="s">
        <v>57</v>
      </c>
      <c r="D14" s="55" t="s">
        <v>58</v>
      </c>
      <c r="E14" s="75">
        <v>60</v>
      </c>
      <c r="F14" s="54" t="s">
        <v>31</v>
      </c>
      <c r="G14" s="66" t="s">
        <v>26</v>
      </c>
      <c r="H14" s="66" t="s">
        <v>32</v>
      </c>
      <c r="I14" s="66" t="s">
        <v>308</v>
      </c>
      <c r="J14" s="66" t="s">
        <v>33</v>
      </c>
      <c r="K14" s="66" t="s">
        <v>153</v>
      </c>
    </row>
    <row r="15" spans="1:14" ht="176.25" customHeight="1" x14ac:dyDescent="0.15">
      <c r="B15" s="53">
        <v>8</v>
      </c>
      <c r="C15" s="54" t="s">
        <v>59</v>
      </c>
      <c r="D15" s="55" t="s">
        <v>60</v>
      </c>
      <c r="E15" s="75">
        <v>61.673313987989573</v>
      </c>
      <c r="F15" s="54" t="s">
        <v>31</v>
      </c>
      <c r="G15" s="66" t="s">
        <v>26</v>
      </c>
      <c r="H15" s="66" t="s">
        <v>32</v>
      </c>
      <c r="I15" s="66" t="s">
        <v>308</v>
      </c>
      <c r="J15" s="66" t="s">
        <v>33</v>
      </c>
      <c r="K15" s="66" t="s">
        <v>153</v>
      </c>
    </row>
    <row r="16" spans="1:14" ht="176.25" customHeight="1" x14ac:dyDescent="0.15">
      <c r="B16" s="53">
        <v>9</v>
      </c>
      <c r="C16" s="54" t="s">
        <v>61</v>
      </c>
      <c r="D16" s="55" t="s">
        <v>62</v>
      </c>
      <c r="E16" s="75">
        <v>115.10157729537579</v>
      </c>
      <c r="F16" s="54" t="s">
        <v>31</v>
      </c>
      <c r="G16" s="66" t="s">
        <v>26</v>
      </c>
      <c r="H16" s="66" t="s">
        <v>32</v>
      </c>
      <c r="I16" s="66" t="s">
        <v>308</v>
      </c>
      <c r="J16" s="66" t="s">
        <v>33</v>
      </c>
      <c r="K16" s="66" t="s">
        <v>153</v>
      </c>
    </row>
    <row r="17" spans="2:11" ht="176.25" customHeight="1" x14ac:dyDescent="0.15">
      <c r="B17" s="53">
        <v>10</v>
      </c>
      <c r="C17" s="54" t="s">
        <v>63</v>
      </c>
      <c r="D17" s="55" t="s">
        <v>64</v>
      </c>
      <c r="E17" s="75">
        <v>159.31437428833473</v>
      </c>
      <c r="F17" s="54" t="s">
        <v>31</v>
      </c>
      <c r="G17" s="66" t="s">
        <v>26</v>
      </c>
      <c r="H17" s="66" t="s">
        <v>32</v>
      </c>
      <c r="I17" s="66" t="s">
        <v>308</v>
      </c>
      <c r="J17" s="66" t="s">
        <v>33</v>
      </c>
      <c r="K17" s="66" t="s">
        <v>153</v>
      </c>
    </row>
    <row r="18" spans="2:11" ht="176.25" customHeight="1" x14ac:dyDescent="0.15">
      <c r="B18" s="53">
        <v>11</v>
      </c>
      <c r="C18" s="54" t="s">
        <v>65</v>
      </c>
      <c r="D18" s="55" t="s">
        <v>66</v>
      </c>
      <c r="E18" s="75">
        <v>0</v>
      </c>
      <c r="F18" s="54" t="s">
        <v>31</v>
      </c>
      <c r="G18" s="66" t="s">
        <v>26</v>
      </c>
      <c r="H18" s="66" t="s">
        <v>32</v>
      </c>
      <c r="I18" s="66" t="s">
        <v>308</v>
      </c>
      <c r="J18" s="66" t="s">
        <v>33</v>
      </c>
      <c r="K18" s="66" t="s">
        <v>154</v>
      </c>
    </row>
    <row r="19" spans="2:11" ht="176.25" customHeight="1" x14ac:dyDescent="0.15">
      <c r="B19" s="53">
        <v>12</v>
      </c>
      <c r="C19" s="54" t="s">
        <v>67</v>
      </c>
      <c r="D19" s="55" t="s">
        <v>68</v>
      </c>
      <c r="E19" s="75">
        <v>0</v>
      </c>
      <c r="F19" s="54" t="s">
        <v>31</v>
      </c>
      <c r="G19" s="66" t="s">
        <v>26</v>
      </c>
      <c r="H19" s="66" t="s">
        <v>32</v>
      </c>
      <c r="I19" s="66" t="s">
        <v>308</v>
      </c>
      <c r="J19" s="66" t="s">
        <v>33</v>
      </c>
      <c r="K19" s="66" t="s">
        <v>154</v>
      </c>
    </row>
    <row r="20" spans="2:11" ht="176.25" customHeight="1" x14ac:dyDescent="0.15">
      <c r="B20" s="53">
        <v>13</v>
      </c>
      <c r="C20" s="54" t="s">
        <v>69</v>
      </c>
      <c r="D20" s="55" t="s">
        <v>70</v>
      </c>
      <c r="E20" s="75">
        <v>0</v>
      </c>
      <c r="F20" s="54" t="s">
        <v>31</v>
      </c>
      <c r="G20" s="66" t="s">
        <v>26</v>
      </c>
      <c r="H20" s="66" t="s">
        <v>32</v>
      </c>
      <c r="I20" s="66" t="s">
        <v>308</v>
      </c>
      <c r="J20" s="66" t="s">
        <v>33</v>
      </c>
      <c r="K20" s="66" t="s">
        <v>154</v>
      </c>
    </row>
    <row r="21" spans="2:11" ht="176.25" customHeight="1" x14ac:dyDescent="0.15">
      <c r="B21" s="53">
        <v>14</v>
      </c>
      <c r="C21" s="54" t="s">
        <v>71</v>
      </c>
      <c r="D21" s="55" t="s">
        <v>72</v>
      </c>
      <c r="E21" s="75">
        <v>0</v>
      </c>
      <c r="F21" s="54" t="s">
        <v>31</v>
      </c>
      <c r="G21" s="66" t="s">
        <v>26</v>
      </c>
      <c r="H21" s="66" t="s">
        <v>32</v>
      </c>
      <c r="I21" s="66" t="s">
        <v>308</v>
      </c>
      <c r="J21" s="66" t="s">
        <v>33</v>
      </c>
      <c r="K21" s="66" t="s">
        <v>154</v>
      </c>
    </row>
    <row r="22" spans="2:11" ht="176.25" customHeight="1" x14ac:dyDescent="0.15">
      <c r="B22" s="53">
        <v>15</v>
      </c>
      <c r="C22" s="54" t="s">
        <v>73</v>
      </c>
      <c r="D22" s="55" t="s">
        <v>74</v>
      </c>
      <c r="E22" s="75">
        <v>0</v>
      </c>
      <c r="F22" s="54" t="s">
        <v>31</v>
      </c>
      <c r="G22" s="66" t="s">
        <v>26</v>
      </c>
      <c r="H22" s="66" t="s">
        <v>32</v>
      </c>
      <c r="I22" s="66" t="s">
        <v>308</v>
      </c>
      <c r="J22" s="66" t="s">
        <v>33</v>
      </c>
      <c r="K22" s="66" t="s">
        <v>154</v>
      </c>
    </row>
    <row r="23" spans="2:11" ht="176.25" customHeight="1" x14ac:dyDescent="0.15">
      <c r="B23" s="53">
        <v>16</v>
      </c>
      <c r="C23" s="54" t="s">
        <v>75</v>
      </c>
      <c r="D23" s="55" t="s">
        <v>76</v>
      </c>
      <c r="E23" s="75">
        <v>0</v>
      </c>
      <c r="F23" s="54" t="s">
        <v>31</v>
      </c>
      <c r="G23" s="66" t="s">
        <v>26</v>
      </c>
      <c r="H23" s="66" t="s">
        <v>32</v>
      </c>
      <c r="I23" s="66" t="s">
        <v>308</v>
      </c>
      <c r="J23" s="66" t="s">
        <v>33</v>
      </c>
      <c r="K23" s="66" t="s">
        <v>154</v>
      </c>
    </row>
    <row r="24" spans="2:11" ht="176.25" customHeight="1" x14ac:dyDescent="0.15">
      <c r="B24" s="53">
        <v>17</v>
      </c>
      <c r="C24" s="54" t="s">
        <v>77</v>
      </c>
      <c r="D24" s="55" t="s">
        <v>78</v>
      </c>
      <c r="E24" s="75">
        <v>0</v>
      </c>
      <c r="F24" s="54" t="s">
        <v>31</v>
      </c>
      <c r="G24" s="66" t="s">
        <v>26</v>
      </c>
      <c r="H24" s="66" t="s">
        <v>32</v>
      </c>
      <c r="I24" s="66" t="s">
        <v>308</v>
      </c>
      <c r="J24" s="66" t="s">
        <v>33</v>
      </c>
      <c r="K24" s="66" t="s">
        <v>154</v>
      </c>
    </row>
    <row r="25" spans="2:11" ht="176.25" customHeight="1" x14ac:dyDescent="0.15">
      <c r="B25" s="53">
        <v>18</v>
      </c>
      <c r="C25" s="54" t="s">
        <v>79</v>
      </c>
      <c r="D25" s="55" t="s">
        <v>80</v>
      </c>
      <c r="E25" s="75">
        <v>0</v>
      </c>
      <c r="F25" s="54" t="s">
        <v>31</v>
      </c>
      <c r="G25" s="66" t="s">
        <v>26</v>
      </c>
      <c r="H25" s="66" t="s">
        <v>32</v>
      </c>
      <c r="I25" s="66" t="s">
        <v>308</v>
      </c>
      <c r="J25" s="66" t="s">
        <v>33</v>
      </c>
      <c r="K25" s="66" t="s">
        <v>154</v>
      </c>
    </row>
    <row r="26" spans="2:11" ht="176.25" customHeight="1" x14ac:dyDescent="0.15">
      <c r="B26" s="53">
        <v>19</v>
      </c>
      <c r="C26" s="54" t="s">
        <v>81</v>
      </c>
      <c r="D26" s="55" t="s">
        <v>82</v>
      </c>
      <c r="E26" s="75">
        <v>0</v>
      </c>
      <c r="F26" s="54" t="s">
        <v>31</v>
      </c>
      <c r="G26" s="66" t="s">
        <v>26</v>
      </c>
      <c r="H26" s="66" t="s">
        <v>32</v>
      </c>
      <c r="I26" s="66" t="s">
        <v>308</v>
      </c>
      <c r="J26" s="66" t="s">
        <v>33</v>
      </c>
      <c r="K26" s="66" t="s">
        <v>154</v>
      </c>
    </row>
    <row r="27" spans="2:11" ht="176.25" customHeight="1" x14ac:dyDescent="0.15">
      <c r="B27" s="53">
        <v>20</v>
      </c>
      <c r="C27" s="54" t="s">
        <v>83</v>
      </c>
      <c r="D27" s="55" t="s">
        <v>84</v>
      </c>
      <c r="E27" s="75">
        <v>0</v>
      </c>
      <c r="F27" s="54" t="s">
        <v>31</v>
      </c>
      <c r="G27" s="66" t="s">
        <v>26</v>
      </c>
      <c r="H27" s="66" t="s">
        <v>32</v>
      </c>
      <c r="I27" s="66" t="s">
        <v>308</v>
      </c>
      <c r="J27" s="66" t="s">
        <v>33</v>
      </c>
      <c r="K27" s="66" t="s">
        <v>154</v>
      </c>
    </row>
    <row r="28" spans="2:11" ht="176.25" customHeight="1" x14ac:dyDescent="0.15">
      <c r="B28" s="53">
        <v>21</v>
      </c>
      <c r="C28" s="54" t="s">
        <v>85</v>
      </c>
      <c r="D28" s="55" t="s">
        <v>86</v>
      </c>
      <c r="E28" s="75">
        <v>0</v>
      </c>
      <c r="F28" s="54" t="s">
        <v>31</v>
      </c>
      <c r="G28" s="66" t="s">
        <v>26</v>
      </c>
      <c r="H28" s="66" t="s">
        <v>32</v>
      </c>
      <c r="I28" s="66" t="s">
        <v>308</v>
      </c>
      <c r="J28" s="66" t="s">
        <v>33</v>
      </c>
      <c r="K28" s="66" t="s">
        <v>154</v>
      </c>
    </row>
    <row r="29" spans="2:11" ht="176.25" customHeight="1" x14ac:dyDescent="0.15">
      <c r="B29" s="53">
        <v>22</v>
      </c>
      <c r="C29" s="54" t="s">
        <v>87</v>
      </c>
      <c r="D29" s="55" t="s">
        <v>88</v>
      </c>
      <c r="E29" s="75">
        <v>0</v>
      </c>
      <c r="F29" s="54" t="s">
        <v>31</v>
      </c>
      <c r="G29" s="66" t="s">
        <v>26</v>
      </c>
      <c r="H29" s="66" t="s">
        <v>32</v>
      </c>
      <c r="I29" s="66" t="s">
        <v>307</v>
      </c>
      <c r="J29" s="66" t="s">
        <v>33</v>
      </c>
      <c r="K29" s="66" t="s">
        <v>38</v>
      </c>
    </row>
    <row r="30" spans="2:11" ht="176.25" customHeight="1" x14ac:dyDescent="0.15">
      <c r="B30" s="53">
        <v>23</v>
      </c>
      <c r="C30" s="54" t="s">
        <v>89</v>
      </c>
      <c r="D30" s="55" t="s">
        <v>90</v>
      </c>
      <c r="E30" s="75">
        <v>0</v>
      </c>
      <c r="F30" s="54" t="s">
        <v>31</v>
      </c>
      <c r="G30" s="66" t="s">
        <v>26</v>
      </c>
      <c r="H30" s="66" t="s">
        <v>32</v>
      </c>
      <c r="I30" s="66" t="s">
        <v>307</v>
      </c>
      <c r="J30" s="66" t="s">
        <v>33</v>
      </c>
      <c r="K30" s="66" t="s">
        <v>39</v>
      </c>
    </row>
    <row r="31" spans="2:11" ht="176.25" customHeight="1" x14ac:dyDescent="0.15">
      <c r="B31" s="53">
        <v>24</v>
      </c>
      <c r="C31" s="54" t="s">
        <v>91</v>
      </c>
      <c r="D31" s="55" t="s">
        <v>92</v>
      </c>
      <c r="E31" s="75">
        <v>0</v>
      </c>
      <c r="F31" s="54" t="s">
        <v>31</v>
      </c>
      <c r="G31" s="66" t="s">
        <v>26</v>
      </c>
      <c r="H31" s="66" t="s">
        <v>32</v>
      </c>
      <c r="I31" s="66" t="s">
        <v>307</v>
      </c>
      <c r="J31" s="66" t="s">
        <v>33</v>
      </c>
      <c r="K31" s="66" t="s">
        <v>40</v>
      </c>
    </row>
    <row r="32" spans="2:11" ht="176.25" customHeight="1" x14ac:dyDescent="0.15">
      <c r="B32" s="53">
        <v>25</v>
      </c>
      <c r="C32" s="54" t="s">
        <v>93</v>
      </c>
      <c r="D32" s="55" t="s">
        <v>94</v>
      </c>
      <c r="E32" s="75">
        <v>0</v>
      </c>
      <c r="F32" s="54" t="s">
        <v>31</v>
      </c>
      <c r="G32" s="66" t="s">
        <v>26</v>
      </c>
      <c r="H32" s="66" t="s">
        <v>32</v>
      </c>
      <c r="I32" s="66" t="s">
        <v>307</v>
      </c>
      <c r="J32" s="66" t="s">
        <v>33</v>
      </c>
      <c r="K32" s="66" t="s">
        <v>41</v>
      </c>
    </row>
    <row r="33" spans="1:11" ht="110.25" customHeight="1" x14ac:dyDescent="0.15">
      <c r="B33" s="53">
        <v>26</v>
      </c>
      <c r="C33" s="54" t="s">
        <v>95</v>
      </c>
      <c r="D33" s="55" t="s">
        <v>42</v>
      </c>
      <c r="E33" s="76">
        <v>3.42</v>
      </c>
      <c r="F33" s="56" t="s">
        <v>28</v>
      </c>
      <c r="G33" s="66" t="s">
        <v>23</v>
      </c>
      <c r="H33" s="66" t="s">
        <v>34</v>
      </c>
      <c r="I33" s="66" t="s">
        <v>44</v>
      </c>
      <c r="J33" s="66" t="s">
        <v>35</v>
      </c>
      <c r="K33" s="66" t="s">
        <v>36</v>
      </c>
    </row>
    <row r="34" spans="1:11" ht="110.25" customHeight="1" x14ac:dyDescent="0.15">
      <c r="B34" s="53">
        <v>27</v>
      </c>
      <c r="C34" s="54" t="s">
        <v>96</v>
      </c>
      <c r="D34" s="55" t="s">
        <v>43</v>
      </c>
      <c r="E34" s="93">
        <v>5.1100000000000003</v>
      </c>
      <c r="F34" s="56" t="s">
        <v>28</v>
      </c>
      <c r="G34" s="66" t="s">
        <v>23</v>
      </c>
      <c r="H34" s="66" t="s">
        <v>34</v>
      </c>
      <c r="I34" s="66" t="s">
        <v>147</v>
      </c>
      <c r="J34" s="66" t="s">
        <v>35</v>
      </c>
      <c r="K34" s="66" t="s">
        <v>36</v>
      </c>
    </row>
    <row r="35" spans="1:11" ht="30.75" customHeight="1" x14ac:dyDescent="0.15"/>
    <row r="36" spans="1:11" ht="15" x14ac:dyDescent="0.15">
      <c r="A36" s="63" t="s">
        <v>137</v>
      </c>
    </row>
    <row r="37" spans="1:11" ht="15" x14ac:dyDescent="0.15">
      <c r="B37" s="52" t="s">
        <v>3</v>
      </c>
      <c r="C37" s="96" t="s">
        <v>4</v>
      </c>
      <c r="D37" s="97"/>
      <c r="E37" s="52" t="s">
        <v>5</v>
      </c>
      <c r="F37" s="52" t="s">
        <v>6</v>
      </c>
      <c r="G37" s="96" t="s">
        <v>7</v>
      </c>
      <c r="H37" s="100"/>
      <c r="I37" s="97"/>
      <c r="J37" s="96" t="s">
        <v>8</v>
      </c>
      <c r="K37" s="97"/>
    </row>
    <row r="38" spans="1:11" ht="30" x14ac:dyDescent="0.15">
      <c r="B38" s="52" t="s">
        <v>14</v>
      </c>
      <c r="C38" s="96" t="s">
        <v>15</v>
      </c>
      <c r="D38" s="97"/>
      <c r="E38" s="52" t="s">
        <v>16</v>
      </c>
      <c r="F38" s="52" t="s">
        <v>0</v>
      </c>
      <c r="G38" s="96" t="s">
        <v>18</v>
      </c>
      <c r="H38" s="100"/>
      <c r="I38" s="97"/>
      <c r="J38" s="96" t="s">
        <v>21</v>
      </c>
      <c r="K38" s="97"/>
    </row>
    <row r="39" spans="1:11" ht="369" customHeight="1" x14ac:dyDescent="0.15">
      <c r="B39" s="54" t="s">
        <v>37</v>
      </c>
      <c r="C39" s="98" t="s">
        <v>97</v>
      </c>
      <c r="D39" s="98"/>
      <c r="E39" s="91">
        <v>0.56030000000000002</v>
      </c>
      <c r="F39" s="54" t="s">
        <v>98</v>
      </c>
      <c r="G39" s="99" t="s">
        <v>99</v>
      </c>
      <c r="H39" s="99"/>
      <c r="I39" s="99"/>
      <c r="J39" s="99" t="s">
        <v>155</v>
      </c>
      <c r="K39" s="99"/>
    </row>
    <row r="40" spans="1:11" ht="78" customHeight="1" x14ac:dyDescent="0.15">
      <c r="B40" s="54" t="s">
        <v>29</v>
      </c>
      <c r="C40" s="98" t="s">
        <v>30</v>
      </c>
      <c r="D40" s="98"/>
      <c r="E40" s="92">
        <v>21</v>
      </c>
      <c r="F40" s="56" t="s">
        <v>28</v>
      </c>
      <c r="G40" s="99" t="s">
        <v>125</v>
      </c>
      <c r="H40" s="99"/>
      <c r="I40" s="99"/>
      <c r="J40" s="99" t="s">
        <v>152</v>
      </c>
      <c r="K40" s="99"/>
    </row>
    <row r="42" spans="1:11" ht="16.5" x14ac:dyDescent="0.15">
      <c r="A42" s="4" t="s">
        <v>100</v>
      </c>
      <c r="B42" s="4"/>
    </row>
    <row r="43" spans="1:11" ht="17.25" thickBot="1" x14ac:dyDescent="0.2">
      <c r="B43" s="104" t="s">
        <v>101</v>
      </c>
      <c r="C43" s="104"/>
      <c r="D43" s="57" t="s">
        <v>0</v>
      </c>
    </row>
    <row r="44" spans="1:11" ht="19.5" thickBot="1" x14ac:dyDescent="0.2">
      <c r="B44" s="102">
        <f>ROUNDDOWN('Loc1_MPS(calc_process)'!G6, 0)</f>
        <v>377</v>
      </c>
      <c r="C44" s="103"/>
      <c r="D44" s="58" t="s">
        <v>102</v>
      </c>
    </row>
    <row r="45" spans="1:11" x14ac:dyDescent="0.15">
      <c r="B45" s="5"/>
      <c r="C45" s="5"/>
      <c r="F45" s="11"/>
      <c r="G45" s="11"/>
    </row>
    <row r="46" spans="1:11" ht="15" x14ac:dyDescent="0.15">
      <c r="A46" s="6" t="s">
        <v>2</v>
      </c>
    </row>
    <row r="47" spans="1:11" ht="17.25" customHeight="1" x14ac:dyDescent="0.15">
      <c r="B47" s="59" t="s">
        <v>23</v>
      </c>
      <c r="C47" s="101" t="s">
        <v>24</v>
      </c>
      <c r="D47" s="101"/>
      <c r="E47" s="101"/>
      <c r="F47" s="101"/>
      <c r="G47" s="101"/>
      <c r="H47" s="101"/>
      <c r="I47" s="101"/>
      <c r="J47" s="12"/>
    </row>
    <row r="48" spans="1:11" ht="17.25" customHeight="1" x14ac:dyDescent="0.15">
      <c r="B48" s="59" t="s">
        <v>22</v>
      </c>
      <c r="C48" s="101" t="s">
        <v>25</v>
      </c>
      <c r="D48" s="101"/>
      <c r="E48" s="101"/>
      <c r="F48" s="101"/>
      <c r="G48" s="101"/>
      <c r="H48" s="101"/>
      <c r="I48" s="101"/>
      <c r="J48" s="12"/>
    </row>
    <row r="49" spans="2:10" ht="17.25" customHeight="1" x14ac:dyDescent="0.15">
      <c r="B49" s="59" t="s">
        <v>26</v>
      </c>
      <c r="C49" s="101" t="s">
        <v>27</v>
      </c>
      <c r="D49" s="101"/>
      <c r="E49" s="101"/>
      <c r="F49" s="101"/>
      <c r="G49" s="101"/>
      <c r="H49" s="101"/>
      <c r="I49" s="101"/>
      <c r="J49" s="12"/>
    </row>
  </sheetData>
  <sheetProtection password="C6A3" sheet="1" objects="1" scenarios="1" formatCells="0" formatRows="0"/>
  <mergeCells count="17">
    <mergeCell ref="C49:I49"/>
    <mergeCell ref="C47:I47"/>
    <mergeCell ref="C40:D40"/>
    <mergeCell ref="G40:I40"/>
    <mergeCell ref="B44:C44"/>
    <mergeCell ref="B43:C43"/>
    <mergeCell ref="C48:I48"/>
    <mergeCell ref="C37:D37"/>
    <mergeCell ref="C38:D38"/>
    <mergeCell ref="C39:D39"/>
    <mergeCell ref="G39:I39"/>
    <mergeCell ref="J40:K40"/>
    <mergeCell ref="J39:K39"/>
    <mergeCell ref="J37:K37"/>
    <mergeCell ref="J38:K38"/>
    <mergeCell ref="G37:I37"/>
    <mergeCell ref="G38:I38"/>
  </mergeCells>
  <phoneticPr fontId="2"/>
  <pageMargins left="0.35433070866141736" right="0.39370078740157483" top="0.51181102362204722" bottom="0.62992125984251968" header="0.31496062992125984" footer="0.31496062992125984"/>
  <pageSetup paperSize="9" scale="43" orientation="portrait" r:id="rId1"/>
  <headerFooter>
    <oddFooter>&amp;C&amp;"Arial,標準"&amp;P</oddFooter>
  </headerFooter>
  <rowBreaks count="2" manualBreakCount="2">
    <brk id="17" max="10" man="1"/>
    <brk id="28"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0"/>
  <sheetViews>
    <sheetView showGridLines="0" view="pageBreakPreview" zoomScale="80" zoomScaleNormal="100" zoomScaleSheetLayoutView="80" workbookViewId="0"/>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'Loc2_MPS(input)'!K1</f>
        <v>Monitoring Spreadsheet: JCM_VN_AM002_ver01.0</v>
      </c>
    </row>
    <row r="2" spans="1:11" ht="18" customHeight="1" x14ac:dyDescent="0.15">
      <c r="I2" s="13" t="str">
        <f>'Loc2_MPS(input)'!K2</f>
        <v>Reference Number: VN002</v>
      </c>
    </row>
    <row r="3" spans="1:11" ht="27.75" customHeight="1" x14ac:dyDescent="0.15">
      <c r="A3" s="124" t="s">
        <v>306</v>
      </c>
      <c r="B3" s="124"/>
      <c r="C3" s="124"/>
      <c r="D3" s="124"/>
      <c r="E3" s="124"/>
      <c r="F3" s="124"/>
      <c r="G3" s="124"/>
      <c r="H3" s="124"/>
      <c r="I3" s="124"/>
    </row>
    <row r="4" spans="1:11" ht="11.25" customHeight="1" x14ac:dyDescent="0.15"/>
    <row r="5" spans="1:11" ht="18.75" customHeight="1" thickBot="1" x14ac:dyDescent="0.2">
      <c r="A5" s="18" t="s">
        <v>305</v>
      </c>
      <c r="B5" s="19"/>
      <c r="C5" s="19"/>
      <c r="D5" s="19"/>
      <c r="E5" s="20"/>
      <c r="F5" s="21" t="s">
        <v>304</v>
      </c>
      <c r="G5" s="25" t="s">
        <v>303</v>
      </c>
      <c r="H5" s="21" t="s">
        <v>178</v>
      </c>
      <c r="I5" s="22" t="s">
        <v>1</v>
      </c>
    </row>
    <row r="6" spans="1:11" ht="18.75" customHeight="1" thickBot="1" x14ac:dyDescent="0.2">
      <c r="A6" s="23"/>
      <c r="B6" s="44" t="s">
        <v>302</v>
      </c>
      <c r="C6" s="24"/>
      <c r="D6" s="24"/>
      <c r="E6" s="24"/>
      <c r="F6" s="41" t="s">
        <v>294</v>
      </c>
      <c r="G6" s="87" t="e">
        <f>G10-G13</f>
        <v>#DIV/0!</v>
      </c>
      <c r="H6" s="42" t="s">
        <v>293</v>
      </c>
      <c r="I6" s="26" t="s">
        <v>301</v>
      </c>
    </row>
    <row r="7" spans="1:11" ht="18.75" customHeight="1" x14ac:dyDescent="0.15">
      <c r="A7" s="35" t="s">
        <v>300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299</v>
      </c>
      <c r="B9" s="27"/>
      <c r="C9" s="28"/>
      <c r="D9" s="29"/>
      <c r="E9" s="29"/>
      <c r="F9" s="29"/>
      <c r="G9" s="35"/>
      <c r="H9" s="27"/>
      <c r="I9" s="29"/>
    </row>
    <row r="10" spans="1:11" ht="18.75" customHeight="1" thickBot="1" x14ac:dyDescent="0.2">
      <c r="A10" s="36"/>
      <c r="B10" s="48" t="s">
        <v>298</v>
      </c>
      <c r="C10" s="24"/>
      <c r="D10" s="24"/>
      <c r="E10" s="24"/>
      <c r="F10" s="41" t="s">
        <v>294</v>
      </c>
      <c r="G10" s="85" t="e">
        <f>G11*SUMPRODUCT('Loc2_MRS(input)'!F8:F32)*('Loc2_MRS(input)'!F34/'Loc2_MRS(input)'!F33)</f>
        <v>#DIV/0!</v>
      </c>
      <c r="H10" s="42" t="s">
        <v>293</v>
      </c>
      <c r="I10" s="32" t="s">
        <v>297</v>
      </c>
    </row>
    <row r="11" spans="1:11" ht="34.5" customHeight="1" x14ac:dyDescent="0.15">
      <c r="A11" s="36"/>
      <c r="B11" s="40"/>
      <c r="C11" s="106" t="s">
        <v>288</v>
      </c>
      <c r="D11" s="107"/>
      <c r="E11" s="108"/>
      <c r="F11" s="33" t="s">
        <v>287</v>
      </c>
      <c r="G11" s="84">
        <f>'Loc2_MRS(input)'!F39</f>
        <v>0.56030000000000002</v>
      </c>
      <c r="H11" s="79" t="s">
        <v>286</v>
      </c>
      <c r="I11" s="46" t="s">
        <v>187</v>
      </c>
    </row>
    <row r="12" spans="1:11" ht="18.75" customHeight="1" thickBot="1" x14ac:dyDescent="0.2">
      <c r="A12" s="35" t="s">
        <v>296</v>
      </c>
      <c r="B12" s="28"/>
      <c r="C12" s="28"/>
      <c r="D12" s="28"/>
      <c r="E12" s="27"/>
      <c r="F12" s="89"/>
      <c r="G12" s="35"/>
      <c r="H12" s="27"/>
      <c r="I12" s="29"/>
    </row>
    <row r="13" spans="1:11" ht="18.75" customHeight="1" thickBot="1" x14ac:dyDescent="0.2">
      <c r="A13" s="36"/>
      <c r="B13" s="49" t="s">
        <v>295</v>
      </c>
      <c r="C13" s="47"/>
      <c r="D13" s="47"/>
      <c r="E13" s="47"/>
      <c r="F13" s="90" t="s">
        <v>294</v>
      </c>
      <c r="G13" s="86">
        <f>G14*G15</f>
        <v>0</v>
      </c>
      <c r="H13" s="42" t="s">
        <v>293</v>
      </c>
      <c r="I13" s="32" t="s">
        <v>292</v>
      </c>
    </row>
    <row r="14" spans="1:11" ht="34.5" customHeight="1" x14ac:dyDescent="0.15">
      <c r="A14" s="36"/>
      <c r="B14" s="40"/>
      <c r="C14" s="106" t="s">
        <v>291</v>
      </c>
      <c r="D14" s="107"/>
      <c r="E14" s="108"/>
      <c r="F14" s="33" t="s">
        <v>287</v>
      </c>
      <c r="G14" s="82">
        <f>SUM('Loc2_MRS(input)'!F8:F32)</f>
        <v>0</v>
      </c>
      <c r="H14" s="80" t="s">
        <v>290</v>
      </c>
      <c r="I14" s="45" t="s">
        <v>289</v>
      </c>
    </row>
    <row r="15" spans="1:11" ht="34.5" customHeight="1" x14ac:dyDescent="0.15">
      <c r="A15" s="73"/>
      <c r="B15" s="74"/>
      <c r="C15" s="106" t="s">
        <v>288</v>
      </c>
      <c r="D15" s="107"/>
      <c r="E15" s="108"/>
      <c r="F15" s="33" t="s">
        <v>287</v>
      </c>
      <c r="G15" s="83">
        <f>'Loc2_MRS(input)'!F39</f>
        <v>0.56030000000000002</v>
      </c>
      <c r="H15" s="79" t="s">
        <v>286</v>
      </c>
      <c r="I15" s="46" t="s">
        <v>187</v>
      </c>
    </row>
    <row r="16" spans="1:11" x14ac:dyDescent="0.15">
      <c r="A16" s="2"/>
      <c r="B16" s="2"/>
      <c r="C16" s="2"/>
      <c r="D16" s="2"/>
      <c r="E16" s="2"/>
      <c r="F16" s="9"/>
      <c r="G16" s="8"/>
      <c r="H16" s="8"/>
      <c r="I16" s="16"/>
    </row>
    <row r="17" spans="1:8" s="1" customFormat="1" ht="21.75" customHeight="1" x14ac:dyDescent="0.15">
      <c r="E17" s="2" t="s">
        <v>285</v>
      </c>
      <c r="F17" s="5"/>
    </row>
    <row r="18" spans="1:8" s="1" customFormat="1" ht="21.75" customHeight="1" x14ac:dyDescent="0.15">
      <c r="E18" s="14"/>
      <c r="F18" s="17"/>
      <c r="G18" s="17"/>
      <c r="H18" s="16"/>
    </row>
    <row r="19" spans="1:8" s="1" customFormat="1" ht="21.75" customHeight="1" x14ac:dyDescent="0.15">
      <c r="E19" s="14"/>
      <c r="F19" s="17"/>
      <c r="G19" s="17"/>
      <c r="H19" s="16"/>
    </row>
    <row r="20" spans="1:8" s="1" customFormat="1" ht="21.75" customHeight="1" x14ac:dyDescent="0.15">
      <c r="E20" s="14"/>
      <c r="F20" s="17"/>
      <c r="G20" s="17"/>
      <c r="H20" s="2"/>
    </row>
    <row r="21" spans="1:8" s="1" customFormat="1" ht="21.75" customHeight="1" x14ac:dyDescent="0.15">
      <c r="E21" s="14"/>
      <c r="F21" s="14"/>
      <c r="G21" s="14"/>
      <c r="H21" s="2"/>
    </row>
    <row r="22" spans="1:8" s="1" customFormat="1" ht="21.75" customHeight="1" x14ac:dyDescent="0.15">
      <c r="E22" s="14"/>
      <c r="F22" s="14"/>
      <c r="G22" s="14"/>
      <c r="H22" s="2"/>
    </row>
    <row r="23" spans="1:8" s="1" customFormat="1" ht="21.75" customHeight="1" x14ac:dyDescent="0.15">
      <c r="E23" s="3"/>
      <c r="F23" s="3"/>
      <c r="G23" s="2"/>
      <c r="H23" s="2"/>
    </row>
    <row r="24" spans="1:8" s="1" customFormat="1" x14ac:dyDescent="0.15">
      <c r="E24" s="14"/>
      <c r="F24" s="15"/>
      <c r="G24" s="14"/>
      <c r="H24" s="2"/>
    </row>
    <row r="25" spans="1:8" s="1" customFormat="1" ht="21.75" customHeight="1" x14ac:dyDescent="0.15">
      <c r="E25" s="14"/>
      <c r="F25" s="14"/>
      <c r="G25" s="14"/>
      <c r="H25" s="2"/>
    </row>
    <row r="26" spans="1:8" s="1" customFormat="1" ht="21.75" customHeight="1" x14ac:dyDescent="0.15">
      <c r="E26" s="14"/>
      <c r="F26" s="14"/>
      <c r="G26" s="14"/>
      <c r="H26" s="2"/>
    </row>
    <row r="27" spans="1:8" s="1" customFormat="1" ht="21.75" customHeight="1" x14ac:dyDescent="0.15">
      <c r="A27" s="7"/>
      <c r="B27" s="7"/>
      <c r="C27" s="7"/>
      <c r="D27" s="7"/>
      <c r="E27" s="14"/>
      <c r="F27" s="14"/>
      <c r="G27" s="14"/>
      <c r="H27" s="2"/>
    </row>
    <row r="28" spans="1:8" s="1" customFormat="1" ht="21.75" customHeight="1" x14ac:dyDescent="0.15">
      <c r="A28" s="7"/>
      <c r="B28" s="7"/>
      <c r="C28" s="7"/>
      <c r="D28" s="7"/>
      <c r="E28" s="14"/>
      <c r="F28" s="14"/>
      <c r="G28" s="14"/>
      <c r="H28" s="2"/>
    </row>
    <row r="29" spans="1:8" s="1" customFormat="1" ht="21.75" customHeight="1" x14ac:dyDescent="0.15">
      <c r="A29" s="7"/>
      <c r="B29" s="7"/>
      <c r="C29" s="7"/>
      <c r="D29" s="7"/>
      <c r="E29" s="2"/>
      <c r="F29" s="2"/>
      <c r="G29" s="2"/>
      <c r="H29" s="2"/>
    </row>
    <row r="30" spans="1:8" s="1" customFormat="1" x14ac:dyDescent="0.15">
      <c r="A30" s="7"/>
      <c r="B30" s="7"/>
      <c r="C30" s="7"/>
      <c r="D30" s="7"/>
      <c r="E30" s="2"/>
      <c r="F30" s="2"/>
      <c r="G30" s="2"/>
      <c r="H30" s="2"/>
    </row>
  </sheetData>
  <sheetProtection password="C6A3" sheet="1" objects="1" scenarios="1"/>
  <mergeCells count="4">
    <mergeCell ref="A3:I3"/>
    <mergeCell ref="C11:E11"/>
    <mergeCell ref="C14:E14"/>
    <mergeCell ref="C15:E15"/>
  </mergeCells>
  <phoneticPr fontId="19"/>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view="pageBreakPreview" zoomScale="80" zoomScaleNormal="100" zoomScaleSheetLayoutView="80" workbookViewId="0"/>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'Loc1_MPS(input)'!K1</f>
        <v>Monitoring Spreadsheet: JCM_VN_AM002_ver01.0</v>
      </c>
    </row>
    <row r="2" spans="1:11" ht="18" customHeight="1" x14ac:dyDescent="0.15">
      <c r="I2" s="13" t="str">
        <f>'Loc1_MPS(input)'!K2</f>
        <v>Reference Number: VN002</v>
      </c>
    </row>
    <row r="3" spans="1:11" ht="27.75" customHeight="1" x14ac:dyDescent="0.15">
      <c r="A3" s="105" t="s">
        <v>130</v>
      </c>
      <c r="B3" s="105"/>
      <c r="C3" s="105"/>
      <c r="D3" s="105"/>
      <c r="E3" s="105"/>
      <c r="F3" s="105"/>
      <c r="G3" s="105"/>
      <c r="H3" s="105"/>
      <c r="I3" s="105"/>
    </row>
    <row r="4" spans="1:11" ht="11.25" customHeight="1" x14ac:dyDescent="0.15"/>
    <row r="5" spans="1:11" ht="18.75" customHeight="1" thickBot="1" x14ac:dyDescent="0.2">
      <c r="A5" s="18" t="s">
        <v>103</v>
      </c>
      <c r="B5" s="19"/>
      <c r="C5" s="19"/>
      <c r="D5" s="19"/>
      <c r="E5" s="20"/>
      <c r="F5" s="21" t="s">
        <v>104</v>
      </c>
      <c r="G5" s="25" t="s">
        <v>105</v>
      </c>
      <c r="H5" s="21" t="s">
        <v>106</v>
      </c>
      <c r="I5" s="22" t="s">
        <v>1</v>
      </c>
    </row>
    <row r="6" spans="1:11" ht="18.75" customHeight="1" thickBot="1" x14ac:dyDescent="0.2">
      <c r="A6" s="23"/>
      <c r="B6" s="44" t="s">
        <v>107</v>
      </c>
      <c r="C6" s="24"/>
      <c r="D6" s="24"/>
      <c r="E6" s="24"/>
      <c r="F6" s="41" t="s">
        <v>131</v>
      </c>
      <c r="G6" s="87">
        <f>G10-G13</f>
        <v>377.25068157344731</v>
      </c>
      <c r="H6" s="42" t="s">
        <v>108</v>
      </c>
      <c r="I6" s="26" t="s">
        <v>109</v>
      </c>
    </row>
    <row r="7" spans="1:11" ht="18.75" customHeight="1" x14ac:dyDescent="0.15">
      <c r="A7" s="35" t="s">
        <v>110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111</v>
      </c>
      <c r="B9" s="27"/>
      <c r="C9" s="28"/>
      <c r="D9" s="29"/>
      <c r="E9" s="29"/>
      <c r="F9" s="29"/>
      <c r="G9" s="35"/>
      <c r="H9" s="27"/>
      <c r="I9" s="29"/>
    </row>
    <row r="10" spans="1:11" ht="18.75" customHeight="1" thickBot="1" x14ac:dyDescent="0.2">
      <c r="A10" s="36"/>
      <c r="B10" s="48" t="s">
        <v>112</v>
      </c>
      <c r="C10" s="24"/>
      <c r="D10" s="24"/>
      <c r="E10" s="24"/>
      <c r="F10" s="41" t="s">
        <v>132</v>
      </c>
      <c r="G10" s="85">
        <f>G11*SUMPRODUCT('Loc1_MPS(input)'!E8:E32)*('Loc1_MPS(input)'!E34/'Loc1_MPS(input)'!E33)</f>
        <v>1140.6810549350978</v>
      </c>
      <c r="H10" s="42" t="s">
        <v>108</v>
      </c>
      <c r="I10" s="32" t="s">
        <v>113</v>
      </c>
    </row>
    <row r="11" spans="1:11" ht="34.5" customHeight="1" x14ac:dyDescent="0.15">
      <c r="A11" s="36"/>
      <c r="B11" s="40"/>
      <c r="C11" s="106" t="s">
        <v>142</v>
      </c>
      <c r="D11" s="107"/>
      <c r="E11" s="108"/>
      <c r="F11" s="34" t="s">
        <v>133</v>
      </c>
      <c r="G11" s="84">
        <f>'Loc1_MPS(input)'!E39</f>
        <v>0.56030000000000002</v>
      </c>
      <c r="H11" s="79" t="s">
        <v>115</v>
      </c>
      <c r="I11" s="46" t="s">
        <v>116</v>
      </c>
    </row>
    <row r="12" spans="1:11" ht="18.75" customHeight="1" thickBot="1" x14ac:dyDescent="0.2">
      <c r="A12" s="35" t="s">
        <v>117</v>
      </c>
      <c r="B12" s="28"/>
      <c r="C12" s="28"/>
      <c r="D12" s="28"/>
      <c r="E12" s="27"/>
      <c r="F12" s="29"/>
      <c r="G12" s="35"/>
      <c r="H12" s="27"/>
      <c r="I12" s="29"/>
    </row>
    <row r="13" spans="1:11" ht="18.75" customHeight="1" thickBot="1" x14ac:dyDescent="0.2">
      <c r="A13" s="36"/>
      <c r="B13" s="49" t="s">
        <v>118</v>
      </c>
      <c r="C13" s="47"/>
      <c r="D13" s="47"/>
      <c r="E13" s="47"/>
      <c r="F13" s="41" t="s">
        <v>132</v>
      </c>
      <c r="G13" s="86">
        <f>G14*G15</f>
        <v>763.43037336165048</v>
      </c>
      <c r="H13" s="42" t="s">
        <v>108</v>
      </c>
      <c r="I13" s="32" t="s">
        <v>119</v>
      </c>
    </row>
    <row r="14" spans="1:11" ht="34.5" customHeight="1" x14ac:dyDescent="0.15">
      <c r="A14" s="36"/>
      <c r="B14" s="40"/>
      <c r="C14" s="106" t="s">
        <v>120</v>
      </c>
      <c r="D14" s="107"/>
      <c r="E14" s="108"/>
      <c r="F14" s="33" t="s">
        <v>148</v>
      </c>
      <c r="G14" s="82">
        <f>SUM('Loc1_MPS(input)'!E8:E32)</f>
        <v>1362.5385924712662</v>
      </c>
      <c r="H14" s="80" t="s">
        <v>121</v>
      </c>
      <c r="I14" s="45" t="s">
        <v>146</v>
      </c>
    </row>
    <row r="15" spans="1:11" ht="34.5" customHeight="1" x14ac:dyDescent="0.15">
      <c r="A15" s="73"/>
      <c r="B15" s="74"/>
      <c r="C15" s="106" t="s">
        <v>114</v>
      </c>
      <c r="D15" s="107"/>
      <c r="E15" s="108"/>
      <c r="F15" s="33" t="s">
        <v>133</v>
      </c>
      <c r="G15" s="83">
        <f>'Loc1_MPS(input)'!E39</f>
        <v>0.56030000000000002</v>
      </c>
      <c r="H15" s="79" t="s">
        <v>115</v>
      </c>
      <c r="I15" s="46" t="s">
        <v>116</v>
      </c>
    </row>
    <row r="16" spans="1:11" x14ac:dyDescent="0.15">
      <c r="A16" s="2"/>
      <c r="B16" s="2"/>
      <c r="C16" s="2"/>
      <c r="D16" s="2"/>
      <c r="E16" s="2"/>
      <c r="F16" s="9"/>
      <c r="G16" s="8"/>
      <c r="H16" s="8"/>
      <c r="I16" s="16"/>
    </row>
    <row r="17" spans="1:8" ht="21.75" customHeight="1" x14ac:dyDescent="0.15">
      <c r="E17" s="2" t="s">
        <v>122</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4:E14"/>
    <mergeCell ref="C15:E15"/>
    <mergeCell ref="C11:E11"/>
  </mergeCells>
  <phoneticPr fontId="2"/>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'Loc1_MPS(input)'!K1</f>
        <v>Monitoring Spreadsheet: JCM_VN_AM002_ver01.0</v>
      </c>
    </row>
    <row r="2" spans="1:3" ht="18" customHeight="1" x14ac:dyDescent="0.15">
      <c r="C2" s="13" t="str">
        <f>'Loc1_MPS(input)'!K2</f>
        <v>Reference Number: VN002</v>
      </c>
    </row>
    <row r="3" spans="1:3" ht="24" customHeight="1" x14ac:dyDescent="0.15">
      <c r="A3" s="109" t="s">
        <v>143</v>
      </c>
      <c r="B3" s="109"/>
      <c r="C3" s="109"/>
    </row>
    <row r="5" spans="1:3" ht="21" customHeight="1" x14ac:dyDescent="0.15">
      <c r="B5" s="65" t="s">
        <v>124</v>
      </c>
      <c r="C5" s="65" t="s">
        <v>123</v>
      </c>
    </row>
    <row r="6" spans="1:3" ht="54" customHeight="1" x14ac:dyDescent="0.15">
      <c r="B6" s="67" t="s">
        <v>161</v>
      </c>
      <c r="C6" s="67" t="s">
        <v>156</v>
      </c>
    </row>
    <row r="7" spans="1:3" ht="54" customHeight="1" x14ac:dyDescent="0.15">
      <c r="B7" s="67" t="s">
        <v>157</v>
      </c>
      <c r="C7" s="67" t="s">
        <v>158</v>
      </c>
    </row>
    <row r="8" spans="1:3" ht="54" customHeight="1" x14ac:dyDescent="0.15">
      <c r="B8" s="67" t="s">
        <v>159</v>
      </c>
      <c r="C8" s="67" t="s">
        <v>160</v>
      </c>
    </row>
    <row r="9" spans="1:3" ht="54" customHeight="1" x14ac:dyDescent="0.15">
      <c r="B9" s="67"/>
      <c r="C9" s="67"/>
    </row>
    <row r="10" spans="1:3" ht="54" customHeight="1" x14ac:dyDescent="0.15">
      <c r="B10" s="67"/>
      <c r="C10" s="67"/>
    </row>
    <row r="11" spans="1:3" ht="54" customHeight="1" x14ac:dyDescent="0.15">
      <c r="B11" s="67"/>
      <c r="C11" s="67"/>
    </row>
    <row r="12" spans="1:3" ht="54" customHeight="1" x14ac:dyDescent="0.15">
      <c r="B12" s="67"/>
      <c r="C12" s="67"/>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9"/>
  <sheetViews>
    <sheetView showGridLines="0" view="pageBreakPreview" zoomScale="70" zoomScaleNormal="60" zoomScaleSheetLayoutView="70" workbookViewId="0"/>
  </sheetViews>
  <sheetFormatPr defaultRowHeight="14.25" x14ac:dyDescent="0.15"/>
  <cols>
    <col min="1" max="1" width="3.625" style="1" customWidth="1"/>
    <col min="2" max="2" width="13.5" style="1" customWidth="1"/>
    <col min="3" max="3" width="18.5" style="1" customWidth="1"/>
    <col min="4" max="4" width="30.75" style="1" customWidth="1"/>
    <col min="5" max="5" width="19.125" style="1" customWidth="1"/>
    <col min="6" max="6" width="10.75" style="1" customWidth="1"/>
    <col min="7" max="7" width="14" style="1" customWidth="1"/>
    <col min="8" max="8" width="16.125" style="1" customWidth="1"/>
    <col min="9" max="9" width="24.875" style="1" customWidth="1"/>
    <col min="10" max="10" width="36.75" style="1" customWidth="1"/>
    <col min="11" max="11" width="15.5" style="1" customWidth="1"/>
    <col min="12" max="16384" width="9" style="1"/>
  </cols>
  <sheetData>
    <row r="1" spans="1:15" ht="18" customHeight="1" x14ac:dyDescent="0.15">
      <c r="L1" s="13" t="str">
        <f>'Loc1_MPS(input)'!K1</f>
        <v>Monitoring Spreadsheet: JCM_VN_AM002_ver01.0</v>
      </c>
    </row>
    <row r="2" spans="1:15" ht="18" customHeight="1" x14ac:dyDescent="0.15">
      <c r="L2" s="13" t="str">
        <f>'Loc1_MPS(input)'!K2</f>
        <v>Reference Number: VN002</v>
      </c>
    </row>
    <row r="3" spans="1:15" ht="27.75" customHeight="1" x14ac:dyDescent="0.15">
      <c r="A3" s="61" t="s">
        <v>149</v>
      </c>
      <c r="B3" s="51"/>
      <c r="C3" s="51"/>
      <c r="D3" s="51"/>
      <c r="E3" s="51"/>
      <c r="F3" s="51"/>
      <c r="G3" s="51"/>
      <c r="H3" s="51"/>
      <c r="I3" s="51"/>
      <c r="J3" s="51"/>
      <c r="K3" s="51"/>
      <c r="L3" s="51"/>
    </row>
    <row r="4" spans="1:15" ht="14.25" customHeight="1" x14ac:dyDescent="0.15"/>
    <row r="5" spans="1:15" ht="15" x14ac:dyDescent="0.15">
      <c r="A5" s="6" t="s">
        <v>126</v>
      </c>
      <c r="B5" s="6"/>
    </row>
    <row r="6" spans="1:15" ht="15" x14ac:dyDescent="0.15">
      <c r="B6" s="52" t="s">
        <v>3</v>
      </c>
      <c r="C6" s="52" t="s">
        <v>4</v>
      </c>
      <c r="D6" s="52" t="s">
        <v>5</v>
      </c>
      <c r="E6" s="52" t="s">
        <v>6</v>
      </c>
      <c r="F6" s="52" t="s">
        <v>311</v>
      </c>
      <c r="G6" s="52" t="s">
        <v>8</v>
      </c>
      <c r="H6" s="52" t="s">
        <v>9</v>
      </c>
      <c r="I6" s="52" t="s">
        <v>10</v>
      </c>
      <c r="J6" s="52" t="s">
        <v>11</v>
      </c>
      <c r="K6" s="52" t="s">
        <v>12</v>
      </c>
      <c r="L6" s="52" t="s">
        <v>128</v>
      </c>
    </row>
    <row r="7" spans="1:15" s="10" customFormat="1" ht="45" x14ac:dyDescent="0.15">
      <c r="B7" s="65" t="s">
        <v>127</v>
      </c>
      <c r="C7" s="52" t="s">
        <v>13</v>
      </c>
      <c r="D7" s="52" t="s">
        <v>14</v>
      </c>
      <c r="E7" s="52" t="s">
        <v>15</v>
      </c>
      <c r="F7" s="52" t="s">
        <v>312</v>
      </c>
      <c r="G7" s="52" t="s">
        <v>0</v>
      </c>
      <c r="H7" s="52" t="s">
        <v>17</v>
      </c>
      <c r="I7" s="52" t="s">
        <v>18</v>
      </c>
      <c r="J7" s="52" t="s">
        <v>19</v>
      </c>
      <c r="K7" s="52" t="s">
        <v>20</v>
      </c>
      <c r="L7" s="52" t="s">
        <v>21</v>
      </c>
    </row>
    <row r="8" spans="1:15" ht="152.25" customHeight="1" x14ac:dyDescent="0.15">
      <c r="B8" s="70"/>
      <c r="C8" s="69">
        <v>1</v>
      </c>
      <c r="D8" s="54" t="s">
        <v>45</v>
      </c>
      <c r="E8" s="55" t="s">
        <v>46</v>
      </c>
      <c r="F8" s="75"/>
      <c r="G8" s="54" t="s">
        <v>31</v>
      </c>
      <c r="H8" s="66" t="s">
        <v>26</v>
      </c>
      <c r="I8" s="66" t="s">
        <v>32</v>
      </c>
      <c r="J8" s="66" t="s">
        <v>308</v>
      </c>
      <c r="K8" s="66" t="s">
        <v>33</v>
      </c>
      <c r="L8" s="66" t="s">
        <v>153</v>
      </c>
      <c r="O8" s="50"/>
    </row>
    <row r="9" spans="1:15" ht="152.25" customHeight="1" x14ac:dyDescent="0.15">
      <c r="B9" s="70"/>
      <c r="C9" s="69">
        <v>2</v>
      </c>
      <c r="D9" s="54" t="s">
        <v>47</v>
      </c>
      <c r="E9" s="55" t="s">
        <v>48</v>
      </c>
      <c r="F9" s="75"/>
      <c r="G9" s="54" t="s">
        <v>31</v>
      </c>
      <c r="H9" s="66" t="s">
        <v>26</v>
      </c>
      <c r="I9" s="66" t="s">
        <v>32</v>
      </c>
      <c r="J9" s="66" t="s">
        <v>308</v>
      </c>
      <c r="K9" s="66" t="s">
        <v>33</v>
      </c>
      <c r="L9" s="66" t="s">
        <v>153</v>
      </c>
    </row>
    <row r="10" spans="1:15" ht="152.25" customHeight="1" x14ac:dyDescent="0.15">
      <c r="B10" s="70"/>
      <c r="C10" s="69">
        <v>3</v>
      </c>
      <c r="D10" s="54" t="s">
        <v>49</v>
      </c>
      <c r="E10" s="55" t="s">
        <v>50</v>
      </c>
      <c r="F10" s="75"/>
      <c r="G10" s="54" t="s">
        <v>31</v>
      </c>
      <c r="H10" s="66" t="s">
        <v>26</v>
      </c>
      <c r="I10" s="66" t="s">
        <v>32</v>
      </c>
      <c r="J10" s="66" t="s">
        <v>308</v>
      </c>
      <c r="K10" s="66" t="s">
        <v>33</v>
      </c>
      <c r="L10" s="66" t="s">
        <v>153</v>
      </c>
    </row>
    <row r="11" spans="1:15" ht="152.25" customHeight="1" x14ac:dyDescent="0.15">
      <c r="B11" s="70"/>
      <c r="C11" s="69">
        <v>4</v>
      </c>
      <c r="D11" s="54" t="s">
        <v>51</v>
      </c>
      <c r="E11" s="55" t="s">
        <v>52</v>
      </c>
      <c r="F11" s="75"/>
      <c r="G11" s="54" t="s">
        <v>31</v>
      </c>
      <c r="H11" s="66" t="s">
        <v>26</v>
      </c>
      <c r="I11" s="66" t="s">
        <v>32</v>
      </c>
      <c r="J11" s="66" t="s">
        <v>308</v>
      </c>
      <c r="K11" s="66" t="s">
        <v>33</v>
      </c>
      <c r="L11" s="66" t="s">
        <v>153</v>
      </c>
    </row>
    <row r="12" spans="1:15" ht="152.25" customHeight="1" x14ac:dyDescent="0.15">
      <c r="B12" s="70"/>
      <c r="C12" s="69">
        <v>5</v>
      </c>
      <c r="D12" s="54" t="s">
        <v>53</v>
      </c>
      <c r="E12" s="55" t="s">
        <v>54</v>
      </c>
      <c r="F12" s="75"/>
      <c r="G12" s="54" t="s">
        <v>31</v>
      </c>
      <c r="H12" s="66" t="s">
        <v>26</v>
      </c>
      <c r="I12" s="66" t="s">
        <v>32</v>
      </c>
      <c r="J12" s="66" t="s">
        <v>308</v>
      </c>
      <c r="K12" s="66" t="s">
        <v>33</v>
      </c>
      <c r="L12" s="66" t="s">
        <v>153</v>
      </c>
    </row>
    <row r="13" spans="1:15" ht="152.25" customHeight="1" x14ac:dyDescent="0.15">
      <c r="B13" s="70"/>
      <c r="C13" s="69">
        <v>6</v>
      </c>
      <c r="D13" s="54" t="s">
        <v>55</v>
      </c>
      <c r="E13" s="55" t="s">
        <v>56</v>
      </c>
      <c r="F13" s="75"/>
      <c r="G13" s="54" t="s">
        <v>31</v>
      </c>
      <c r="H13" s="66" t="s">
        <v>26</v>
      </c>
      <c r="I13" s="66" t="s">
        <v>32</v>
      </c>
      <c r="J13" s="66" t="s">
        <v>308</v>
      </c>
      <c r="K13" s="66" t="s">
        <v>33</v>
      </c>
      <c r="L13" s="66" t="s">
        <v>153</v>
      </c>
    </row>
    <row r="14" spans="1:15" ht="152.25" customHeight="1" x14ac:dyDescent="0.15">
      <c r="B14" s="70"/>
      <c r="C14" s="69">
        <v>7</v>
      </c>
      <c r="D14" s="54" t="s">
        <v>57</v>
      </c>
      <c r="E14" s="55" t="s">
        <v>58</v>
      </c>
      <c r="F14" s="75"/>
      <c r="G14" s="54" t="s">
        <v>31</v>
      </c>
      <c r="H14" s="66" t="s">
        <v>26</v>
      </c>
      <c r="I14" s="66" t="s">
        <v>32</v>
      </c>
      <c r="J14" s="66" t="s">
        <v>308</v>
      </c>
      <c r="K14" s="66" t="s">
        <v>33</v>
      </c>
      <c r="L14" s="66" t="s">
        <v>153</v>
      </c>
    </row>
    <row r="15" spans="1:15" ht="152.25" customHeight="1" x14ac:dyDescent="0.15">
      <c r="B15" s="70"/>
      <c r="C15" s="69">
        <v>8</v>
      </c>
      <c r="D15" s="54" t="s">
        <v>59</v>
      </c>
      <c r="E15" s="55" t="s">
        <v>60</v>
      </c>
      <c r="F15" s="75"/>
      <c r="G15" s="54" t="s">
        <v>31</v>
      </c>
      <c r="H15" s="66" t="s">
        <v>26</v>
      </c>
      <c r="I15" s="66" t="s">
        <v>32</v>
      </c>
      <c r="J15" s="66" t="s">
        <v>308</v>
      </c>
      <c r="K15" s="66" t="s">
        <v>33</v>
      </c>
      <c r="L15" s="66" t="s">
        <v>153</v>
      </c>
    </row>
    <row r="16" spans="1:15" ht="152.25" customHeight="1" x14ac:dyDescent="0.15">
      <c r="B16" s="70"/>
      <c r="C16" s="69">
        <v>9</v>
      </c>
      <c r="D16" s="54" t="s">
        <v>61</v>
      </c>
      <c r="E16" s="55" t="s">
        <v>62</v>
      </c>
      <c r="F16" s="75"/>
      <c r="G16" s="54" t="s">
        <v>31</v>
      </c>
      <c r="H16" s="66" t="s">
        <v>26</v>
      </c>
      <c r="I16" s="66" t="s">
        <v>32</v>
      </c>
      <c r="J16" s="66" t="s">
        <v>308</v>
      </c>
      <c r="K16" s="66" t="s">
        <v>33</v>
      </c>
      <c r="L16" s="66" t="s">
        <v>153</v>
      </c>
    </row>
    <row r="17" spans="2:12" ht="152.25" customHeight="1" x14ac:dyDescent="0.15">
      <c r="B17" s="70"/>
      <c r="C17" s="69">
        <v>10</v>
      </c>
      <c r="D17" s="54" t="s">
        <v>63</v>
      </c>
      <c r="E17" s="55" t="s">
        <v>64</v>
      </c>
      <c r="F17" s="75"/>
      <c r="G17" s="54" t="s">
        <v>31</v>
      </c>
      <c r="H17" s="66" t="s">
        <v>26</v>
      </c>
      <c r="I17" s="66" t="s">
        <v>32</v>
      </c>
      <c r="J17" s="66" t="s">
        <v>308</v>
      </c>
      <c r="K17" s="66" t="s">
        <v>33</v>
      </c>
      <c r="L17" s="66" t="s">
        <v>153</v>
      </c>
    </row>
    <row r="18" spans="2:12" ht="152.25" customHeight="1" x14ac:dyDescent="0.15">
      <c r="B18" s="70"/>
      <c r="C18" s="69">
        <v>11</v>
      </c>
      <c r="D18" s="54" t="s">
        <v>65</v>
      </c>
      <c r="E18" s="55" t="s">
        <v>66</v>
      </c>
      <c r="F18" s="75"/>
      <c r="G18" s="54" t="s">
        <v>31</v>
      </c>
      <c r="H18" s="66" t="s">
        <v>26</v>
      </c>
      <c r="I18" s="66" t="s">
        <v>32</v>
      </c>
      <c r="J18" s="66" t="s">
        <v>308</v>
      </c>
      <c r="K18" s="66" t="s">
        <v>33</v>
      </c>
      <c r="L18" s="66" t="s">
        <v>154</v>
      </c>
    </row>
    <row r="19" spans="2:12" ht="152.25" customHeight="1" x14ac:dyDescent="0.15">
      <c r="B19" s="70"/>
      <c r="C19" s="69">
        <v>12</v>
      </c>
      <c r="D19" s="54" t="s">
        <v>67</v>
      </c>
      <c r="E19" s="55" t="s">
        <v>68</v>
      </c>
      <c r="F19" s="75"/>
      <c r="G19" s="54" t="s">
        <v>31</v>
      </c>
      <c r="H19" s="66" t="s">
        <v>26</v>
      </c>
      <c r="I19" s="66" t="s">
        <v>32</v>
      </c>
      <c r="J19" s="66" t="s">
        <v>308</v>
      </c>
      <c r="K19" s="66" t="s">
        <v>33</v>
      </c>
      <c r="L19" s="66" t="s">
        <v>154</v>
      </c>
    </row>
    <row r="20" spans="2:12" ht="152.25" customHeight="1" x14ac:dyDescent="0.15">
      <c r="B20" s="70"/>
      <c r="C20" s="69">
        <v>13</v>
      </c>
      <c r="D20" s="54" t="s">
        <v>69</v>
      </c>
      <c r="E20" s="55" t="s">
        <v>70</v>
      </c>
      <c r="F20" s="75"/>
      <c r="G20" s="54" t="s">
        <v>31</v>
      </c>
      <c r="H20" s="66" t="s">
        <v>26</v>
      </c>
      <c r="I20" s="66" t="s">
        <v>32</v>
      </c>
      <c r="J20" s="66" t="s">
        <v>308</v>
      </c>
      <c r="K20" s="66" t="s">
        <v>33</v>
      </c>
      <c r="L20" s="66" t="s">
        <v>154</v>
      </c>
    </row>
    <row r="21" spans="2:12" ht="152.25" customHeight="1" x14ac:dyDescent="0.15">
      <c r="B21" s="70"/>
      <c r="C21" s="69">
        <v>14</v>
      </c>
      <c r="D21" s="54" t="s">
        <v>71</v>
      </c>
      <c r="E21" s="55" t="s">
        <v>72</v>
      </c>
      <c r="F21" s="75"/>
      <c r="G21" s="54" t="s">
        <v>31</v>
      </c>
      <c r="H21" s="66" t="s">
        <v>26</v>
      </c>
      <c r="I21" s="66" t="s">
        <v>32</v>
      </c>
      <c r="J21" s="66" t="s">
        <v>308</v>
      </c>
      <c r="K21" s="66" t="s">
        <v>33</v>
      </c>
      <c r="L21" s="66" t="s">
        <v>154</v>
      </c>
    </row>
    <row r="22" spans="2:12" ht="152.25" customHeight="1" x14ac:dyDescent="0.15">
      <c r="B22" s="70"/>
      <c r="C22" s="69">
        <v>15</v>
      </c>
      <c r="D22" s="54" t="s">
        <v>73</v>
      </c>
      <c r="E22" s="55" t="s">
        <v>74</v>
      </c>
      <c r="F22" s="75"/>
      <c r="G22" s="54" t="s">
        <v>31</v>
      </c>
      <c r="H22" s="66" t="s">
        <v>26</v>
      </c>
      <c r="I22" s="66" t="s">
        <v>32</v>
      </c>
      <c r="J22" s="66" t="s">
        <v>308</v>
      </c>
      <c r="K22" s="66" t="s">
        <v>33</v>
      </c>
      <c r="L22" s="66" t="s">
        <v>154</v>
      </c>
    </row>
    <row r="23" spans="2:12" ht="152.25" customHeight="1" x14ac:dyDescent="0.15">
      <c r="B23" s="70"/>
      <c r="C23" s="69">
        <v>16</v>
      </c>
      <c r="D23" s="54" t="s">
        <v>75</v>
      </c>
      <c r="E23" s="55" t="s">
        <v>76</v>
      </c>
      <c r="F23" s="75"/>
      <c r="G23" s="54" t="s">
        <v>31</v>
      </c>
      <c r="H23" s="66" t="s">
        <v>26</v>
      </c>
      <c r="I23" s="66" t="s">
        <v>32</v>
      </c>
      <c r="J23" s="66" t="s">
        <v>308</v>
      </c>
      <c r="K23" s="66" t="s">
        <v>33</v>
      </c>
      <c r="L23" s="66" t="s">
        <v>154</v>
      </c>
    </row>
    <row r="24" spans="2:12" ht="152.25" customHeight="1" x14ac:dyDescent="0.15">
      <c r="B24" s="70"/>
      <c r="C24" s="69">
        <v>17</v>
      </c>
      <c r="D24" s="54" t="s">
        <v>77</v>
      </c>
      <c r="E24" s="55" t="s">
        <v>78</v>
      </c>
      <c r="F24" s="75"/>
      <c r="G24" s="54" t="s">
        <v>31</v>
      </c>
      <c r="H24" s="66" t="s">
        <v>26</v>
      </c>
      <c r="I24" s="66" t="s">
        <v>32</v>
      </c>
      <c r="J24" s="66" t="s">
        <v>308</v>
      </c>
      <c r="K24" s="66" t="s">
        <v>33</v>
      </c>
      <c r="L24" s="66" t="s">
        <v>154</v>
      </c>
    </row>
    <row r="25" spans="2:12" ht="152.25" customHeight="1" x14ac:dyDescent="0.15">
      <c r="B25" s="70"/>
      <c r="C25" s="69">
        <v>18</v>
      </c>
      <c r="D25" s="54" t="s">
        <v>79</v>
      </c>
      <c r="E25" s="55" t="s">
        <v>80</v>
      </c>
      <c r="F25" s="75"/>
      <c r="G25" s="54" t="s">
        <v>31</v>
      </c>
      <c r="H25" s="66" t="s">
        <v>26</v>
      </c>
      <c r="I25" s="66" t="s">
        <v>32</v>
      </c>
      <c r="J25" s="66" t="s">
        <v>308</v>
      </c>
      <c r="K25" s="66" t="s">
        <v>33</v>
      </c>
      <c r="L25" s="66" t="s">
        <v>154</v>
      </c>
    </row>
    <row r="26" spans="2:12" ht="152.25" customHeight="1" x14ac:dyDescent="0.15">
      <c r="B26" s="70"/>
      <c r="C26" s="69">
        <v>19</v>
      </c>
      <c r="D26" s="54" t="s">
        <v>81</v>
      </c>
      <c r="E26" s="55" t="s">
        <v>82</v>
      </c>
      <c r="F26" s="75"/>
      <c r="G26" s="54" t="s">
        <v>31</v>
      </c>
      <c r="H26" s="66" t="s">
        <v>26</v>
      </c>
      <c r="I26" s="66" t="s">
        <v>32</v>
      </c>
      <c r="J26" s="66" t="s">
        <v>308</v>
      </c>
      <c r="K26" s="66" t="s">
        <v>33</v>
      </c>
      <c r="L26" s="66" t="s">
        <v>154</v>
      </c>
    </row>
    <row r="27" spans="2:12" ht="152.25" customHeight="1" x14ac:dyDescent="0.15">
      <c r="B27" s="70"/>
      <c r="C27" s="69">
        <v>20</v>
      </c>
      <c r="D27" s="54" t="s">
        <v>83</v>
      </c>
      <c r="E27" s="55" t="s">
        <v>84</v>
      </c>
      <c r="F27" s="75"/>
      <c r="G27" s="54" t="s">
        <v>31</v>
      </c>
      <c r="H27" s="66" t="s">
        <v>26</v>
      </c>
      <c r="I27" s="66" t="s">
        <v>32</v>
      </c>
      <c r="J27" s="66" t="s">
        <v>308</v>
      </c>
      <c r="K27" s="66" t="s">
        <v>33</v>
      </c>
      <c r="L27" s="66" t="s">
        <v>154</v>
      </c>
    </row>
    <row r="28" spans="2:12" ht="152.25" customHeight="1" x14ac:dyDescent="0.15">
      <c r="B28" s="70"/>
      <c r="C28" s="69">
        <v>21</v>
      </c>
      <c r="D28" s="54" t="s">
        <v>85</v>
      </c>
      <c r="E28" s="55" t="s">
        <v>86</v>
      </c>
      <c r="F28" s="75"/>
      <c r="G28" s="54" t="s">
        <v>31</v>
      </c>
      <c r="H28" s="66" t="s">
        <v>26</v>
      </c>
      <c r="I28" s="66" t="s">
        <v>32</v>
      </c>
      <c r="J28" s="66" t="s">
        <v>308</v>
      </c>
      <c r="K28" s="66" t="s">
        <v>33</v>
      </c>
      <c r="L28" s="66" t="s">
        <v>154</v>
      </c>
    </row>
    <row r="29" spans="2:12" ht="152.25" customHeight="1" x14ac:dyDescent="0.15">
      <c r="B29" s="70"/>
      <c r="C29" s="69">
        <v>22</v>
      </c>
      <c r="D29" s="54" t="s">
        <v>87</v>
      </c>
      <c r="E29" s="55" t="s">
        <v>88</v>
      </c>
      <c r="F29" s="75"/>
      <c r="G29" s="54" t="s">
        <v>31</v>
      </c>
      <c r="H29" s="66" t="s">
        <v>26</v>
      </c>
      <c r="I29" s="66" t="s">
        <v>32</v>
      </c>
      <c r="J29" s="66" t="s">
        <v>307</v>
      </c>
      <c r="K29" s="66" t="s">
        <v>33</v>
      </c>
      <c r="L29" s="66" t="s">
        <v>38</v>
      </c>
    </row>
    <row r="30" spans="2:12" ht="152.25" customHeight="1" x14ac:dyDescent="0.15">
      <c r="B30" s="70"/>
      <c r="C30" s="69">
        <v>23</v>
      </c>
      <c r="D30" s="54" t="s">
        <v>89</v>
      </c>
      <c r="E30" s="55" t="s">
        <v>90</v>
      </c>
      <c r="F30" s="75"/>
      <c r="G30" s="54" t="s">
        <v>31</v>
      </c>
      <c r="H30" s="66" t="s">
        <v>26</v>
      </c>
      <c r="I30" s="66" t="s">
        <v>32</v>
      </c>
      <c r="J30" s="66" t="s">
        <v>307</v>
      </c>
      <c r="K30" s="66" t="s">
        <v>33</v>
      </c>
      <c r="L30" s="66" t="s">
        <v>39</v>
      </c>
    </row>
    <row r="31" spans="2:12" ht="152.25" customHeight="1" x14ac:dyDescent="0.15">
      <c r="B31" s="70"/>
      <c r="C31" s="69">
        <v>24</v>
      </c>
      <c r="D31" s="54" t="s">
        <v>91</v>
      </c>
      <c r="E31" s="55" t="s">
        <v>92</v>
      </c>
      <c r="F31" s="75"/>
      <c r="G31" s="54" t="s">
        <v>31</v>
      </c>
      <c r="H31" s="66" t="s">
        <v>26</v>
      </c>
      <c r="I31" s="66" t="s">
        <v>32</v>
      </c>
      <c r="J31" s="66" t="s">
        <v>307</v>
      </c>
      <c r="K31" s="66" t="s">
        <v>33</v>
      </c>
      <c r="L31" s="66" t="s">
        <v>40</v>
      </c>
    </row>
    <row r="32" spans="2:12" ht="152.25" customHeight="1" x14ac:dyDescent="0.15">
      <c r="B32" s="70"/>
      <c r="C32" s="69">
        <v>25</v>
      </c>
      <c r="D32" s="54" t="s">
        <v>93</v>
      </c>
      <c r="E32" s="55" t="s">
        <v>94</v>
      </c>
      <c r="F32" s="75"/>
      <c r="G32" s="54" t="s">
        <v>31</v>
      </c>
      <c r="H32" s="66" t="s">
        <v>26</v>
      </c>
      <c r="I32" s="66" t="s">
        <v>32</v>
      </c>
      <c r="J32" s="66" t="s">
        <v>307</v>
      </c>
      <c r="K32" s="66" t="s">
        <v>33</v>
      </c>
      <c r="L32" s="66" t="s">
        <v>41</v>
      </c>
    </row>
    <row r="33" spans="1:12" ht="168" customHeight="1" x14ac:dyDescent="0.15">
      <c r="B33" s="70"/>
      <c r="C33" s="69">
        <v>26</v>
      </c>
      <c r="D33" s="54" t="s">
        <v>95</v>
      </c>
      <c r="E33" s="55" t="s">
        <v>42</v>
      </c>
      <c r="F33" s="76"/>
      <c r="G33" s="56" t="s">
        <v>28</v>
      </c>
      <c r="H33" s="66" t="s">
        <v>23</v>
      </c>
      <c r="I33" s="66" t="s">
        <v>34</v>
      </c>
      <c r="J33" s="66" t="s">
        <v>44</v>
      </c>
      <c r="K33" s="66" t="s">
        <v>35</v>
      </c>
      <c r="L33" s="66" t="s">
        <v>36</v>
      </c>
    </row>
    <row r="34" spans="1:12" ht="174.75" customHeight="1" x14ac:dyDescent="0.15">
      <c r="B34" s="70"/>
      <c r="C34" s="69">
        <v>27</v>
      </c>
      <c r="D34" s="54" t="s">
        <v>145</v>
      </c>
      <c r="E34" s="55" t="s">
        <v>43</v>
      </c>
      <c r="F34" s="76"/>
      <c r="G34" s="56" t="s">
        <v>28</v>
      </c>
      <c r="H34" s="66" t="s">
        <v>23</v>
      </c>
      <c r="I34" s="66" t="s">
        <v>34</v>
      </c>
      <c r="J34" s="66" t="s">
        <v>44</v>
      </c>
      <c r="K34" s="66" t="s">
        <v>35</v>
      </c>
      <c r="L34" s="66" t="s">
        <v>36</v>
      </c>
    </row>
    <row r="35" spans="1:12" ht="30.75" customHeight="1" x14ac:dyDescent="0.15"/>
    <row r="36" spans="1:12" ht="15" x14ac:dyDescent="0.15">
      <c r="A36" s="63" t="s">
        <v>139</v>
      </c>
    </row>
    <row r="37" spans="1:12" ht="15" x14ac:dyDescent="0.15">
      <c r="B37" s="96" t="s">
        <v>3</v>
      </c>
      <c r="C37" s="97"/>
      <c r="D37" s="96" t="s">
        <v>4</v>
      </c>
      <c r="E37" s="97"/>
      <c r="F37" s="52" t="s">
        <v>5</v>
      </c>
      <c r="G37" s="52" t="s">
        <v>6</v>
      </c>
      <c r="H37" s="96" t="s">
        <v>7</v>
      </c>
      <c r="I37" s="100"/>
      <c r="J37" s="97"/>
      <c r="K37" s="96" t="s">
        <v>8</v>
      </c>
      <c r="L37" s="97"/>
    </row>
    <row r="38" spans="1:12" ht="30" x14ac:dyDescent="0.15">
      <c r="B38" s="96" t="s">
        <v>14</v>
      </c>
      <c r="C38" s="97"/>
      <c r="D38" s="96" t="s">
        <v>15</v>
      </c>
      <c r="E38" s="97"/>
      <c r="F38" s="52" t="s">
        <v>16</v>
      </c>
      <c r="G38" s="52" t="s">
        <v>0</v>
      </c>
      <c r="H38" s="96" t="s">
        <v>18</v>
      </c>
      <c r="I38" s="100"/>
      <c r="J38" s="97"/>
      <c r="K38" s="96" t="s">
        <v>21</v>
      </c>
      <c r="L38" s="97"/>
    </row>
    <row r="39" spans="1:12" ht="299.25" customHeight="1" x14ac:dyDescent="0.15">
      <c r="B39" s="120" t="s">
        <v>37</v>
      </c>
      <c r="C39" s="121"/>
      <c r="D39" s="98" t="s">
        <v>144</v>
      </c>
      <c r="E39" s="98"/>
      <c r="F39" s="77">
        <f>'Loc1_MPS(input)'!E39</f>
        <v>0.56030000000000002</v>
      </c>
      <c r="G39" s="71" t="s">
        <v>98</v>
      </c>
      <c r="H39" s="110" t="str">
        <f>'Loc1_MPS(input)'!G39</f>
        <v>[EFgrid]
Ministry of Natural Resources and Environment of Vietnam (MONRE), Vietnamese DNA for CDM unless otherwise instructed by the Joint Committee.  
[EFcaptive]
CDM approved small scale methodology: AMS-I.A</v>
      </c>
      <c r="I39" s="110"/>
      <c r="J39" s="110"/>
      <c r="K39" s="110" t="str">
        <f>IF('Loc1_MPS(input)'!J39&gt;0,'Loc1_MPS(input)'!J39,"")</f>
        <v>CM value for 2012, published by MONRE in 2014</v>
      </c>
      <c r="L39" s="110"/>
    </row>
    <row r="40" spans="1:12" ht="78" customHeight="1" x14ac:dyDescent="0.15">
      <c r="B40" s="120" t="s">
        <v>29</v>
      </c>
      <c r="C40" s="121"/>
      <c r="D40" s="98" t="s">
        <v>30</v>
      </c>
      <c r="E40" s="98"/>
      <c r="F40" s="78">
        <f>'Loc1_MPS(input)'!E40</f>
        <v>21</v>
      </c>
      <c r="G40" s="72" t="s">
        <v>28</v>
      </c>
      <c r="H40" s="110" t="str">
        <f>'Loc1_MPS(input)'!G40</f>
        <v>The project proponent selects an integer between 1 and 25 in line with the number of RACs groups included in the project.</v>
      </c>
      <c r="I40" s="110"/>
      <c r="J40" s="110"/>
      <c r="K40" s="110" t="str">
        <f>IF('Loc1_MPS(input)'!J40&gt;0,'Loc1_MPS(input)'!J40,"")</f>
        <v>1 to 10 : 115 Hospital in HCMC
11 to 21: Viet Duc Hospital in Hanoi</v>
      </c>
      <c r="L40" s="110"/>
    </row>
    <row r="42" spans="1:12" ht="16.5" x14ac:dyDescent="0.15">
      <c r="A42" s="68" t="s">
        <v>138</v>
      </c>
      <c r="B42" s="4"/>
    </row>
    <row r="43" spans="1:12" ht="17.25" thickBot="1" x14ac:dyDescent="0.2">
      <c r="B43" s="122" t="s">
        <v>140</v>
      </c>
      <c r="C43" s="123"/>
      <c r="D43" s="113" t="s">
        <v>101</v>
      </c>
      <c r="E43" s="114"/>
      <c r="F43" s="57" t="s">
        <v>0</v>
      </c>
    </row>
    <row r="44" spans="1:12" ht="19.5" thickBot="1" x14ac:dyDescent="0.2">
      <c r="B44" s="111"/>
      <c r="C44" s="112"/>
      <c r="D44" s="115" t="e">
        <f>ROUNDDOWN('Loc1_MRS(calc_process) '!G6, 0)</f>
        <v>#DIV/0!</v>
      </c>
      <c r="E44" s="116"/>
      <c r="F44" s="81" t="s">
        <v>102</v>
      </c>
    </row>
    <row r="45" spans="1:12" x14ac:dyDescent="0.15">
      <c r="B45" s="5"/>
      <c r="C45" s="5"/>
      <c r="F45" s="11"/>
      <c r="G45" s="11"/>
    </row>
    <row r="46" spans="1:12" ht="15" x14ac:dyDescent="0.15">
      <c r="A46" s="6" t="s">
        <v>2</v>
      </c>
    </row>
    <row r="47" spans="1:12" ht="17.25" customHeight="1" x14ac:dyDescent="0.15">
      <c r="B47" s="59" t="s">
        <v>23</v>
      </c>
      <c r="C47" s="117" t="s">
        <v>174</v>
      </c>
      <c r="D47" s="118"/>
      <c r="E47" s="118"/>
      <c r="F47" s="118"/>
      <c r="G47" s="118"/>
      <c r="H47" s="118"/>
      <c r="I47" s="118"/>
      <c r="J47" s="119"/>
    </row>
    <row r="48" spans="1:12" ht="17.25" customHeight="1" x14ac:dyDescent="0.15">
      <c r="B48" s="59" t="s">
        <v>22</v>
      </c>
      <c r="C48" s="117" t="s">
        <v>172</v>
      </c>
      <c r="D48" s="118"/>
      <c r="E48" s="118"/>
      <c r="F48" s="118"/>
      <c r="G48" s="118"/>
      <c r="H48" s="118"/>
      <c r="I48" s="118"/>
      <c r="J48" s="119"/>
    </row>
    <row r="49" spans="2:10" ht="17.25" customHeight="1" x14ac:dyDescent="0.15">
      <c r="B49" s="59" t="s">
        <v>26</v>
      </c>
      <c r="C49" s="117" t="s">
        <v>170</v>
      </c>
      <c r="D49" s="118"/>
      <c r="E49" s="118"/>
      <c r="F49" s="118"/>
      <c r="G49" s="118"/>
      <c r="H49" s="118"/>
      <c r="I49" s="118"/>
      <c r="J49" s="119"/>
    </row>
  </sheetData>
  <sheetProtection password="C6A3" sheet="1" objects="1" scenarios="1" formatCells="0" formatRows="0"/>
  <mergeCells count="23">
    <mergeCell ref="C49:J49"/>
    <mergeCell ref="B37:C37"/>
    <mergeCell ref="B38:C38"/>
    <mergeCell ref="B39:C39"/>
    <mergeCell ref="B40:C40"/>
    <mergeCell ref="B43:C43"/>
    <mergeCell ref="B44:C44"/>
    <mergeCell ref="D43:E43"/>
    <mergeCell ref="D44:E44"/>
    <mergeCell ref="C47:J47"/>
    <mergeCell ref="C48:J48"/>
    <mergeCell ref="D39:E39"/>
    <mergeCell ref="H39:J39"/>
    <mergeCell ref="K39:L39"/>
    <mergeCell ref="D40:E40"/>
    <mergeCell ref="H40:J40"/>
    <mergeCell ref="K40:L40"/>
    <mergeCell ref="D37:E37"/>
    <mergeCell ref="H37:J37"/>
    <mergeCell ref="K37:L37"/>
    <mergeCell ref="D38:E38"/>
    <mergeCell ref="H38:J38"/>
    <mergeCell ref="K38:L38"/>
  </mergeCells>
  <phoneticPr fontId="2"/>
  <pageMargins left="0.35433070866141736" right="0.39370078740157483" top="0.51181102362204722" bottom="0.62992125984251968" header="0.31496062992125984" footer="0.31496062992125984"/>
  <pageSetup paperSize="9" scale="45" fitToHeight="3" orientation="portrait" r:id="rId1"/>
  <headerFooter>
    <oddFooter>&amp;C&amp;"Arial,標準"&amp;P</oddFooter>
  </headerFooter>
  <rowBreaks count="2" manualBreakCount="2">
    <brk id="17" max="11" man="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0"/>
  <sheetViews>
    <sheetView showGridLines="0" view="pageBreakPreview" zoomScale="80" zoomScaleNormal="100" zoomScaleSheetLayoutView="80" workbookViewId="0"/>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'Loc1_MPS(input)'!K1</f>
        <v>Monitoring Spreadsheet: JCM_VN_AM002_ver01.0</v>
      </c>
    </row>
    <row r="2" spans="1:11" ht="18" customHeight="1" x14ac:dyDescent="0.15">
      <c r="I2" s="13" t="str">
        <f>'Loc1_MPS(input)'!K2</f>
        <v>Reference Number: VN002</v>
      </c>
    </row>
    <row r="3" spans="1:11" ht="27.75" customHeight="1" x14ac:dyDescent="0.15">
      <c r="A3" s="124" t="s">
        <v>151</v>
      </c>
      <c r="B3" s="124"/>
      <c r="C3" s="124"/>
      <c r="D3" s="124"/>
      <c r="E3" s="124"/>
      <c r="F3" s="124"/>
      <c r="G3" s="124"/>
      <c r="H3" s="124"/>
      <c r="I3" s="124"/>
    </row>
    <row r="4" spans="1:11" ht="11.25" customHeight="1" x14ac:dyDescent="0.15"/>
    <row r="5" spans="1:11" ht="18.75" customHeight="1" thickBot="1" x14ac:dyDescent="0.2">
      <c r="A5" s="18" t="s">
        <v>103</v>
      </c>
      <c r="B5" s="19"/>
      <c r="C5" s="19"/>
      <c r="D5" s="19"/>
      <c r="E5" s="20"/>
      <c r="F5" s="21" t="s">
        <v>104</v>
      </c>
      <c r="G5" s="25" t="s">
        <v>105</v>
      </c>
      <c r="H5" s="21" t="s">
        <v>106</v>
      </c>
      <c r="I5" s="22" t="s">
        <v>1</v>
      </c>
    </row>
    <row r="6" spans="1:11" ht="18.75" customHeight="1" thickBot="1" x14ac:dyDescent="0.2">
      <c r="A6" s="23"/>
      <c r="B6" s="44" t="s">
        <v>107</v>
      </c>
      <c r="C6" s="24"/>
      <c r="D6" s="24"/>
      <c r="E6" s="24"/>
      <c r="F6" s="41" t="s">
        <v>134</v>
      </c>
      <c r="G6" s="87" t="e">
        <f>G10-G13</f>
        <v>#DIV/0!</v>
      </c>
      <c r="H6" s="42" t="s">
        <v>108</v>
      </c>
      <c r="I6" s="26" t="s">
        <v>109</v>
      </c>
    </row>
    <row r="7" spans="1:11" ht="18.75" customHeight="1" x14ac:dyDescent="0.15">
      <c r="A7" s="35" t="s">
        <v>110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111</v>
      </c>
      <c r="B9" s="27"/>
      <c r="C9" s="28"/>
      <c r="D9" s="29"/>
      <c r="E9" s="29"/>
      <c r="F9" s="29"/>
      <c r="G9" s="35"/>
      <c r="H9" s="27"/>
      <c r="I9" s="29"/>
    </row>
    <row r="10" spans="1:11" ht="18.75" customHeight="1" thickBot="1" x14ac:dyDescent="0.2">
      <c r="A10" s="36"/>
      <c r="B10" s="48" t="s">
        <v>112</v>
      </c>
      <c r="C10" s="24"/>
      <c r="D10" s="24"/>
      <c r="E10" s="24"/>
      <c r="F10" s="41" t="s">
        <v>135</v>
      </c>
      <c r="G10" s="85" t="e">
        <f>G11*SUMPRODUCT('Loc1_MRS(input)'!F8:F32)*('Loc1_MRS(input)'!F34/'Loc1_MRS(input)'!F33)</f>
        <v>#DIV/0!</v>
      </c>
      <c r="H10" s="42" t="s">
        <v>108</v>
      </c>
      <c r="I10" s="32" t="s">
        <v>113</v>
      </c>
    </row>
    <row r="11" spans="1:11" ht="34.5" customHeight="1" x14ac:dyDescent="0.15">
      <c r="A11" s="36"/>
      <c r="B11" s="40"/>
      <c r="C11" s="106" t="s">
        <v>114</v>
      </c>
      <c r="D11" s="107"/>
      <c r="E11" s="108"/>
      <c r="F11" s="33" t="s">
        <v>148</v>
      </c>
      <c r="G11" s="84">
        <f>'Loc1_MRS(input)'!F39</f>
        <v>0.56030000000000002</v>
      </c>
      <c r="H11" s="79" t="s">
        <v>115</v>
      </c>
      <c r="I11" s="46" t="s">
        <v>116</v>
      </c>
    </row>
    <row r="12" spans="1:11" ht="18.75" customHeight="1" thickBot="1" x14ac:dyDescent="0.2">
      <c r="A12" s="35" t="s">
        <v>117</v>
      </c>
      <c r="B12" s="28"/>
      <c r="C12" s="28"/>
      <c r="D12" s="28"/>
      <c r="E12" s="27"/>
      <c r="F12" s="89"/>
      <c r="G12" s="35"/>
      <c r="H12" s="27"/>
      <c r="I12" s="29"/>
    </row>
    <row r="13" spans="1:11" ht="18.75" customHeight="1" thickBot="1" x14ac:dyDescent="0.2">
      <c r="A13" s="36"/>
      <c r="B13" s="49" t="s">
        <v>118</v>
      </c>
      <c r="C13" s="47"/>
      <c r="D13" s="47"/>
      <c r="E13" s="47"/>
      <c r="F13" s="90" t="s">
        <v>150</v>
      </c>
      <c r="G13" s="86">
        <f>G14*G15</f>
        <v>0</v>
      </c>
      <c r="H13" s="42" t="s">
        <v>108</v>
      </c>
      <c r="I13" s="32" t="s">
        <v>119</v>
      </c>
    </row>
    <row r="14" spans="1:11" ht="34.5" customHeight="1" x14ac:dyDescent="0.15">
      <c r="A14" s="36"/>
      <c r="B14" s="40"/>
      <c r="C14" s="106" t="s">
        <v>120</v>
      </c>
      <c r="D14" s="107"/>
      <c r="E14" s="108"/>
      <c r="F14" s="33" t="s">
        <v>148</v>
      </c>
      <c r="G14" s="82">
        <f>SUM('Loc1_MRS(input)'!F8:F32)</f>
        <v>0</v>
      </c>
      <c r="H14" s="80" t="s">
        <v>121</v>
      </c>
      <c r="I14" s="45" t="s">
        <v>146</v>
      </c>
    </row>
    <row r="15" spans="1:11" ht="34.5" customHeight="1" x14ac:dyDescent="0.15">
      <c r="A15" s="73"/>
      <c r="B15" s="74"/>
      <c r="C15" s="106" t="s">
        <v>114</v>
      </c>
      <c r="D15" s="107"/>
      <c r="E15" s="108"/>
      <c r="F15" s="33" t="s">
        <v>148</v>
      </c>
      <c r="G15" s="83">
        <f>'Loc1_MRS(input)'!F39</f>
        <v>0.56030000000000002</v>
      </c>
      <c r="H15" s="79" t="s">
        <v>115</v>
      </c>
      <c r="I15" s="46" t="s">
        <v>116</v>
      </c>
    </row>
    <row r="16" spans="1:11" x14ac:dyDescent="0.15">
      <c r="A16" s="2"/>
      <c r="B16" s="2"/>
      <c r="C16" s="2"/>
      <c r="D16" s="2"/>
      <c r="E16" s="2"/>
      <c r="F16" s="9"/>
      <c r="G16" s="8"/>
      <c r="H16" s="8"/>
      <c r="I16" s="16"/>
    </row>
    <row r="17" spans="1:8" ht="21.75" customHeight="1" x14ac:dyDescent="0.15">
      <c r="E17" s="2" t="s">
        <v>122</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1:E11"/>
    <mergeCell ref="C14:E14"/>
    <mergeCell ref="C15:E15"/>
  </mergeCells>
  <phoneticPr fontId="19"/>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9"/>
  <sheetViews>
    <sheetView showGridLines="0" view="pageBreakPreview" zoomScale="70" zoomScaleNormal="60" zoomScaleSheetLayoutView="70" workbookViewId="0"/>
  </sheetViews>
  <sheetFormatPr defaultRowHeight="14.25" x14ac:dyDescent="0.15"/>
  <cols>
    <col min="1" max="1" width="3.625" style="1" customWidth="1"/>
    <col min="2" max="2" width="14.125" style="1" customWidth="1"/>
    <col min="3" max="3" width="16.875" style="1" customWidth="1"/>
    <col min="4" max="4" width="24.625" style="1" customWidth="1"/>
    <col min="5" max="5" width="14.125" style="1" customWidth="1"/>
    <col min="6" max="6" width="10.75" style="1" customWidth="1"/>
    <col min="7" max="7" width="14" style="1" customWidth="1"/>
    <col min="8" max="8" width="16.125" style="1" customWidth="1"/>
    <col min="9" max="9" width="53.875" style="1" customWidth="1"/>
    <col min="10" max="10" width="17.75" style="1" customWidth="1"/>
    <col min="11" max="11" width="15.5" style="1" customWidth="1"/>
    <col min="12" max="16384" width="9" style="1"/>
  </cols>
  <sheetData>
    <row r="1" spans="1:14" ht="18" customHeight="1" x14ac:dyDescent="0.15">
      <c r="K1" s="13" t="s">
        <v>309</v>
      </c>
    </row>
    <row r="2" spans="1:14" ht="18" customHeight="1" x14ac:dyDescent="0.15">
      <c r="K2" s="13" t="s">
        <v>310</v>
      </c>
    </row>
    <row r="3" spans="1:14" ht="27.75" customHeight="1" x14ac:dyDescent="0.15">
      <c r="A3" s="95" t="s">
        <v>129</v>
      </c>
      <c r="B3" s="51"/>
      <c r="C3" s="51"/>
      <c r="D3" s="51"/>
      <c r="E3" s="51"/>
      <c r="F3" s="51"/>
      <c r="G3" s="51"/>
      <c r="H3" s="51"/>
      <c r="I3" s="51"/>
      <c r="J3" s="51"/>
      <c r="K3" s="51"/>
    </row>
    <row r="4" spans="1:14" ht="14.25" customHeight="1" x14ac:dyDescent="0.15"/>
    <row r="5" spans="1:14" ht="15" x14ac:dyDescent="0.15">
      <c r="A5" s="62" t="s">
        <v>136</v>
      </c>
      <c r="B5" s="6"/>
    </row>
    <row r="6" spans="1:14" ht="15" x14ac:dyDescent="0.15">
      <c r="A6" s="6"/>
      <c r="B6" s="52" t="s">
        <v>3</v>
      </c>
      <c r="C6" s="52" t="s">
        <v>4</v>
      </c>
      <c r="D6" s="52" t="s">
        <v>5</v>
      </c>
      <c r="E6" s="52" t="s">
        <v>6</v>
      </c>
      <c r="F6" s="52" t="s">
        <v>7</v>
      </c>
      <c r="G6" s="52" t="s">
        <v>8</v>
      </c>
      <c r="H6" s="52" t="s">
        <v>9</v>
      </c>
      <c r="I6" s="52" t="s">
        <v>10</v>
      </c>
      <c r="J6" s="52" t="s">
        <v>11</v>
      </c>
      <c r="K6" s="52" t="s">
        <v>12</v>
      </c>
    </row>
    <row r="7" spans="1:14" s="10" customFormat="1" ht="30" x14ac:dyDescent="0.15">
      <c r="B7" s="52" t="s">
        <v>13</v>
      </c>
      <c r="C7" s="52" t="s">
        <v>14</v>
      </c>
      <c r="D7" s="52" t="s">
        <v>15</v>
      </c>
      <c r="E7" s="52" t="s">
        <v>16</v>
      </c>
      <c r="F7" s="52" t="s">
        <v>0</v>
      </c>
      <c r="G7" s="52" t="s">
        <v>17</v>
      </c>
      <c r="H7" s="52" t="s">
        <v>18</v>
      </c>
      <c r="I7" s="52" t="s">
        <v>19</v>
      </c>
      <c r="J7" s="52" t="s">
        <v>20</v>
      </c>
      <c r="K7" s="52" t="s">
        <v>21</v>
      </c>
    </row>
    <row r="8" spans="1:14" ht="173.25" customHeight="1" x14ac:dyDescent="0.15">
      <c r="B8" s="53">
        <v>1</v>
      </c>
      <c r="C8" s="54" t="s">
        <v>45</v>
      </c>
      <c r="D8" s="94" t="s">
        <v>46</v>
      </c>
      <c r="E8" s="75">
        <v>0</v>
      </c>
      <c r="F8" s="54" t="s">
        <v>31</v>
      </c>
      <c r="G8" s="66" t="s">
        <v>26</v>
      </c>
      <c r="H8" s="66" t="s">
        <v>32</v>
      </c>
      <c r="I8" s="66" t="s">
        <v>308</v>
      </c>
      <c r="J8" s="66" t="s">
        <v>33</v>
      </c>
      <c r="K8" s="66" t="s">
        <v>153</v>
      </c>
      <c r="N8" s="50"/>
    </row>
    <row r="9" spans="1:14" ht="173.25" customHeight="1" x14ac:dyDescent="0.15">
      <c r="B9" s="53">
        <v>2</v>
      </c>
      <c r="C9" s="54" t="s">
        <v>47</v>
      </c>
      <c r="D9" s="94" t="s">
        <v>48</v>
      </c>
      <c r="E9" s="75">
        <v>0</v>
      </c>
      <c r="F9" s="54" t="s">
        <v>31</v>
      </c>
      <c r="G9" s="66" t="s">
        <v>26</v>
      </c>
      <c r="H9" s="66" t="s">
        <v>32</v>
      </c>
      <c r="I9" s="66" t="s">
        <v>308</v>
      </c>
      <c r="J9" s="66" t="s">
        <v>33</v>
      </c>
      <c r="K9" s="66" t="s">
        <v>153</v>
      </c>
    </row>
    <row r="10" spans="1:14" ht="173.25" customHeight="1" x14ac:dyDescent="0.15">
      <c r="B10" s="53">
        <v>3</v>
      </c>
      <c r="C10" s="54" t="s">
        <v>49</v>
      </c>
      <c r="D10" s="94" t="s">
        <v>50</v>
      </c>
      <c r="E10" s="75">
        <v>0</v>
      </c>
      <c r="F10" s="54" t="s">
        <v>31</v>
      </c>
      <c r="G10" s="66" t="s">
        <v>26</v>
      </c>
      <c r="H10" s="66" t="s">
        <v>32</v>
      </c>
      <c r="I10" s="66" t="s">
        <v>308</v>
      </c>
      <c r="J10" s="66" t="s">
        <v>33</v>
      </c>
      <c r="K10" s="66" t="s">
        <v>153</v>
      </c>
    </row>
    <row r="11" spans="1:14" ht="173.25" customHeight="1" x14ac:dyDescent="0.15">
      <c r="B11" s="53">
        <v>4</v>
      </c>
      <c r="C11" s="54" t="s">
        <v>51</v>
      </c>
      <c r="D11" s="94" t="s">
        <v>52</v>
      </c>
      <c r="E11" s="75">
        <v>0</v>
      </c>
      <c r="F11" s="54" t="s">
        <v>31</v>
      </c>
      <c r="G11" s="66" t="s">
        <v>26</v>
      </c>
      <c r="H11" s="66" t="s">
        <v>32</v>
      </c>
      <c r="I11" s="66" t="s">
        <v>308</v>
      </c>
      <c r="J11" s="66" t="s">
        <v>33</v>
      </c>
      <c r="K11" s="66" t="s">
        <v>153</v>
      </c>
    </row>
    <row r="12" spans="1:14" ht="173.25" customHeight="1" x14ac:dyDescent="0.15">
      <c r="B12" s="53">
        <v>5</v>
      </c>
      <c r="C12" s="54" t="s">
        <v>53</v>
      </c>
      <c r="D12" s="94" t="s">
        <v>54</v>
      </c>
      <c r="E12" s="75">
        <v>0</v>
      </c>
      <c r="F12" s="54" t="s">
        <v>31</v>
      </c>
      <c r="G12" s="66" t="s">
        <v>26</v>
      </c>
      <c r="H12" s="66" t="s">
        <v>32</v>
      </c>
      <c r="I12" s="66" t="s">
        <v>308</v>
      </c>
      <c r="J12" s="66" t="s">
        <v>33</v>
      </c>
      <c r="K12" s="66" t="s">
        <v>153</v>
      </c>
    </row>
    <row r="13" spans="1:14" ht="173.25" customHeight="1" x14ac:dyDescent="0.15">
      <c r="B13" s="53">
        <v>6</v>
      </c>
      <c r="C13" s="54" t="s">
        <v>55</v>
      </c>
      <c r="D13" s="94" t="s">
        <v>56</v>
      </c>
      <c r="E13" s="75">
        <v>0</v>
      </c>
      <c r="F13" s="54" t="s">
        <v>31</v>
      </c>
      <c r="G13" s="66" t="s">
        <v>26</v>
      </c>
      <c r="H13" s="66" t="s">
        <v>32</v>
      </c>
      <c r="I13" s="66" t="s">
        <v>308</v>
      </c>
      <c r="J13" s="66" t="s">
        <v>33</v>
      </c>
      <c r="K13" s="66" t="s">
        <v>153</v>
      </c>
    </row>
    <row r="14" spans="1:14" ht="173.25" customHeight="1" x14ac:dyDescent="0.15">
      <c r="B14" s="53">
        <v>7</v>
      </c>
      <c r="C14" s="54" t="s">
        <v>57</v>
      </c>
      <c r="D14" s="94" t="s">
        <v>58</v>
      </c>
      <c r="E14" s="75">
        <v>0</v>
      </c>
      <c r="F14" s="54" t="s">
        <v>31</v>
      </c>
      <c r="G14" s="66" t="s">
        <v>26</v>
      </c>
      <c r="H14" s="66" t="s">
        <v>32</v>
      </c>
      <c r="I14" s="66" t="s">
        <v>308</v>
      </c>
      <c r="J14" s="66" t="s">
        <v>33</v>
      </c>
      <c r="K14" s="66" t="s">
        <v>153</v>
      </c>
    </row>
    <row r="15" spans="1:14" ht="173.25" customHeight="1" x14ac:dyDescent="0.15">
      <c r="B15" s="53">
        <v>8</v>
      </c>
      <c r="C15" s="54" t="s">
        <v>59</v>
      </c>
      <c r="D15" s="94" t="s">
        <v>60</v>
      </c>
      <c r="E15" s="75">
        <v>0</v>
      </c>
      <c r="F15" s="54" t="s">
        <v>31</v>
      </c>
      <c r="G15" s="66" t="s">
        <v>26</v>
      </c>
      <c r="H15" s="66" t="s">
        <v>32</v>
      </c>
      <c r="I15" s="66" t="s">
        <v>308</v>
      </c>
      <c r="J15" s="66" t="s">
        <v>33</v>
      </c>
      <c r="K15" s="66" t="s">
        <v>153</v>
      </c>
    </row>
    <row r="16" spans="1:14" ht="173.25" customHeight="1" x14ac:dyDescent="0.15">
      <c r="B16" s="53">
        <v>9</v>
      </c>
      <c r="C16" s="54" t="s">
        <v>61</v>
      </c>
      <c r="D16" s="94" t="s">
        <v>62</v>
      </c>
      <c r="E16" s="75">
        <v>0</v>
      </c>
      <c r="F16" s="54" t="s">
        <v>31</v>
      </c>
      <c r="G16" s="66" t="s">
        <v>26</v>
      </c>
      <c r="H16" s="66" t="s">
        <v>32</v>
      </c>
      <c r="I16" s="66" t="s">
        <v>308</v>
      </c>
      <c r="J16" s="66" t="s">
        <v>33</v>
      </c>
      <c r="K16" s="66" t="s">
        <v>153</v>
      </c>
    </row>
    <row r="17" spans="2:11" ht="173.25" customHeight="1" x14ac:dyDescent="0.15">
      <c r="B17" s="53">
        <v>10</v>
      </c>
      <c r="C17" s="54" t="s">
        <v>63</v>
      </c>
      <c r="D17" s="94" t="s">
        <v>64</v>
      </c>
      <c r="E17" s="75">
        <v>0</v>
      </c>
      <c r="F17" s="54" t="s">
        <v>31</v>
      </c>
      <c r="G17" s="66" t="s">
        <v>26</v>
      </c>
      <c r="H17" s="66" t="s">
        <v>32</v>
      </c>
      <c r="I17" s="66" t="s">
        <v>308</v>
      </c>
      <c r="J17" s="66" t="s">
        <v>33</v>
      </c>
      <c r="K17" s="66" t="s">
        <v>153</v>
      </c>
    </row>
    <row r="18" spans="2:11" ht="173.25" customHeight="1" x14ac:dyDescent="0.15">
      <c r="B18" s="53">
        <v>11</v>
      </c>
      <c r="C18" s="54" t="s">
        <v>65</v>
      </c>
      <c r="D18" s="94" t="s">
        <v>66</v>
      </c>
      <c r="E18" s="75">
        <v>50</v>
      </c>
      <c r="F18" s="54" t="s">
        <v>31</v>
      </c>
      <c r="G18" s="66" t="s">
        <v>26</v>
      </c>
      <c r="H18" s="66" t="s">
        <v>32</v>
      </c>
      <c r="I18" s="66" t="s">
        <v>308</v>
      </c>
      <c r="J18" s="66" t="s">
        <v>33</v>
      </c>
      <c r="K18" s="66" t="s">
        <v>154</v>
      </c>
    </row>
    <row r="19" spans="2:11" ht="173.25" customHeight="1" x14ac:dyDescent="0.15">
      <c r="B19" s="53">
        <v>12</v>
      </c>
      <c r="C19" s="54" t="s">
        <v>67</v>
      </c>
      <c r="D19" s="94" t="s">
        <v>68</v>
      </c>
      <c r="E19" s="75">
        <v>93</v>
      </c>
      <c r="F19" s="54" t="s">
        <v>31</v>
      </c>
      <c r="G19" s="66" t="s">
        <v>26</v>
      </c>
      <c r="H19" s="66" t="s">
        <v>32</v>
      </c>
      <c r="I19" s="66" t="s">
        <v>308</v>
      </c>
      <c r="J19" s="66" t="s">
        <v>33</v>
      </c>
      <c r="K19" s="66" t="s">
        <v>154</v>
      </c>
    </row>
    <row r="20" spans="2:11" ht="173.25" customHeight="1" x14ac:dyDescent="0.15">
      <c r="B20" s="53">
        <v>13</v>
      </c>
      <c r="C20" s="54" t="s">
        <v>69</v>
      </c>
      <c r="D20" s="94" t="s">
        <v>70</v>
      </c>
      <c r="E20" s="75">
        <v>48</v>
      </c>
      <c r="F20" s="54" t="s">
        <v>31</v>
      </c>
      <c r="G20" s="66" t="s">
        <v>26</v>
      </c>
      <c r="H20" s="66" t="s">
        <v>32</v>
      </c>
      <c r="I20" s="66" t="s">
        <v>308</v>
      </c>
      <c r="J20" s="66" t="s">
        <v>33</v>
      </c>
      <c r="K20" s="66" t="s">
        <v>154</v>
      </c>
    </row>
    <row r="21" spans="2:11" ht="173.25" customHeight="1" x14ac:dyDescent="0.15">
      <c r="B21" s="53">
        <v>14</v>
      </c>
      <c r="C21" s="54" t="s">
        <v>71</v>
      </c>
      <c r="D21" s="94" t="s">
        <v>72</v>
      </c>
      <c r="E21" s="75">
        <v>48</v>
      </c>
      <c r="F21" s="54" t="s">
        <v>31</v>
      </c>
      <c r="G21" s="66" t="s">
        <v>26</v>
      </c>
      <c r="H21" s="66" t="s">
        <v>32</v>
      </c>
      <c r="I21" s="66" t="s">
        <v>308</v>
      </c>
      <c r="J21" s="66" t="s">
        <v>33</v>
      </c>
      <c r="K21" s="66" t="s">
        <v>154</v>
      </c>
    </row>
    <row r="22" spans="2:11" ht="173.25" customHeight="1" x14ac:dyDescent="0.15">
      <c r="B22" s="53">
        <v>15</v>
      </c>
      <c r="C22" s="54" t="s">
        <v>73</v>
      </c>
      <c r="D22" s="94" t="s">
        <v>74</v>
      </c>
      <c r="E22" s="75">
        <v>151</v>
      </c>
      <c r="F22" s="54" t="s">
        <v>31</v>
      </c>
      <c r="G22" s="66" t="s">
        <v>26</v>
      </c>
      <c r="H22" s="66" t="s">
        <v>32</v>
      </c>
      <c r="I22" s="66" t="s">
        <v>308</v>
      </c>
      <c r="J22" s="66" t="s">
        <v>33</v>
      </c>
      <c r="K22" s="66" t="s">
        <v>154</v>
      </c>
    </row>
    <row r="23" spans="2:11" ht="173.25" customHeight="1" x14ac:dyDescent="0.15">
      <c r="B23" s="53">
        <v>16</v>
      </c>
      <c r="C23" s="54" t="s">
        <v>75</v>
      </c>
      <c r="D23" s="94" t="s">
        <v>76</v>
      </c>
      <c r="E23" s="75">
        <v>182</v>
      </c>
      <c r="F23" s="54" t="s">
        <v>31</v>
      </c>
      <c r="G23" s="66" t="s">
        <v>26</v>
      </c>
      <c r="H23" s="66" t="s">
        <v>32</v>
      </c>
      <c r="I23" s="66" t="s">
        <v>308</v>
      </c>
      <c r="J23" s="66" t="s">
        <v>33</v>
      </c>
      <c r="K23" s="66" t="s">
        <v>154</v>
      </c>
    </row>
    <row r="24" spans="2:11" ht="173.25" customHeight="1" x14ac:dyDescent="0.15">
      <c r="B24" s="53">
        <v>17</v>
      </c>
      <c r="C24" s="54" t="s">
        <v>77</v>
      </c>
      <c r="D24" s="94" t="s">
        <v>78</v>
      </c>
      <c r="E24" s="75">
        <v>167</v>
      </c>
      <c r="F24" s="54" t="s">
        <v>31</v>
      </c>
      <c r="G24" s="66" t="s">
        <v>26</v>
      </c>
      <c r="H24" s="66" t="s">
        <v>32</v>
      </c>
      <c r="I24" s="66" t="s">
        <v>308</v>
      </c>
      <c r="J24" s="66" t="s">
        <v>33</v>
      </c>
      <c r="K24" s="66" t="s">
        <v>154</v>
      </c>
    </row>
    <row r="25" spans="2:11" ht="173.25" customHeight="1" x14ac:dyDescent="0.15">
      <c r="B25" s="53">
        <v>18</v>
      </c>
      <c r="C25" s="54" t="s">
        <v>79</v>
      </c>
      <c r="D25" s="94" t="s">
        <v>80</v>
      </c>
      <c r="E25" s="75">
        <v>83</v>
      </c>
      <c r="F25" s="54" t="s">
        <v>31</v>
      </c>
      <c r="G25" s="66" t="s">
        <v>26</v>
      </c>
      <c r="H25" s="66" t="s">
        <v>32</v>
      </c>
      <c r="I25" s="66" t="s">
        <v>308</v>
      </c>
      <c r="J25" s="66" t="s">
        <v>33</v>
      </c>
      <c r="K25" s="66" t="s">
        <v>154</v>
      </c>
    </row>
    <row r="26" spans="2:11" ht="173.25" customHeight="1" x14ac:dyDescent="0.15">
      <c r="B26" s="53">
        <v>19</v>
      </c>
      <c r="C26" s="54" t="s">
        <v>81</v>
      </c>
      <c r="D26" s="94" t="s">
        <v>82</v>
      </c>
      <c r="E26" s="75">
        <v>72</v>
      </c>
      <c r="F26" s="54" t="s">
        <v>31</v>
      </c>
      <c r="G26" s="66" t="s">
        <v>26</v>
      </c>
      <c r="H26" s="66" t="s">
        <v>32</v>
      </c>
      <c r="I26" s="66" t="s">
        <v>308</v>
      </c>
      <c r="J26" s="66" t="s">
        <v>33</v>
      </c>
      <c r="K26" s="66" t="s">
        <v>154</v>
      </c>
    </row>
    <row r="27" spans="2:11" ht="173.25" customHeight="1" x14ac:dyDescent="0.15">
      <c r="B27" s="53">
        <v>20</v>
      </c>
      <c r="C27" s="54" t="s">
        <v>83</v>
      </c>
      <c r="D27" s="94" t="s">
        <v>84</v>
      </c>
      <c r="E27" s="75">
        <v>70</v>
      </c>
      <c r="F27" s="54" t="s">
        <v>31</v>
      </c>
      <c r="G27" s="66" t="s">
        <v>26</v>
      </c>
      <c r="H27" s="66" t="s">
        <v>32</v>
      </c>
      <c r="I27" s="66" t="s">
        <v>308</v>
      </c>
      <c r="J27" s="66" t="s">
        <v>33</v>
      </c>
      <c r="K27" s="66" t="s">
        <v>154</v>
      </c>
    </row>
    <row r="28" spans="2:11" ht="173.25" customHeight="1" x14ac:dyDescent="0.15">
      <c r="B28" s="53">
        <v>21</v>
      </c>
      <c r="C28" s="54" t="s">
        <v>85</v>
      </c>
      <c r="D28" s="94" t="s">
        <v>86</v>
      </c>
      <c r="E28" s="75">
        <v>47</v>
      </c>
      <c r="F28" s="54" t="s">
        <v>31</v>
      </c>
      <c r="G28" s="66" t="s">
        <v>26</v>
      </c>
      <c r="H28" s="66" t="s">
        <v>32</v>
      </c>
      <c r="I28" s="66" t="s">
        <v>308</v>
      </c>
      <c r="J28" s="66" t="s">
        <v>33</v>
      </c>
      <c r="K28" s="66" t="s">
        <v>154</v>
      </c>
    </row>
    <row r="29" spans="2:11" ht="173.25" customHeight="1" x14ac:dyDescent="0.15">
      <c r="B29" s="53">
        <v>22</v>
      </c>
      <c r="C29" s="54" t="s">
        <v>87</v>
      </c>
      <c r="D29" s="94" t="s">
        <v>88</v>
      </c>
      <c r="E29" s="75">
        <v>0</v>
      </c>
      <c r="F29" s="54" t="s">
        <v>31</v>
      </c>
      <c r="G29" s="66" t="s">
        <v>26</v>
      </c>
      <c r="H29" s="66" t="s">
        <v>32</v>
      </c>
      <c r="I29" s="66" t="s">
        <v>307</v>
      </c>
      <c r="J29" s="66" t="s">
        <v>33</v>
      </c>
      <c r="K29" s="66" t="s">
        <v>38</v>
      </c>
    </row>
    <row r="30" spans="2:11" ht="173.25" customHeight="1" x14ac:dyDescent="0.15">
      <c r="B30" s="53">
        <v>23</v>
      </c>
      <c r="C30" s="54" t="s">
        <v>89</v>
      </c>
      <c r="D30" s="94" t="s">
        <v>90</v>
      </c>
      <c r="E30" s="75">
        <v>0</v>
      </c>
      <c r="F30" s="54" t="s">
        <v>31</v>
      </c>
      <c r="G30" s="66" t="s">
        <v>26</v>
      </c>
      <c r="H30" s="66" t="s">
        <v>32</v>
      </c>
      <c r="I30" s="66" t="s">
        <v>307</v>
      </c>
      <c r="J30" s="66" t="s">
        <v>33</v>
      </c>
      <c r="K30" s="66" t="s">
        <v>39</v>
      </c>
    </row>
    <row r="31" spans="2:11" ht="173.25" customHeight="1" x14ac:dyDescent="0.15">
      <c r="B31" s="53">
        <v>24</v>
      </c>
      <c r="C31" s="54" t="s">
        <v>91</v>
      </c>
      <c r="D31" s="94" t="s">
        <v>92</v>
      </c>
      <c r="E31" s="75">
        <v>0</v>
      </c>
      <c r="F31" s="54" t="s">
        <v>31</v>
      </c>
      <c r="G31" s="66" t="s">
        <v>26</v>
      </c>
      <c r="H31" s="66" t="s">
        <v>32</v>
      </c>
      <c r="I31" s="66" t="s">
        <v>307</v>
      </c>
      <c r="J31" s="66" t="s">
        <v>33</v>
      </c>
      <c r="K31" s="66" t="s">
        <v>40</v>
      </c>
    </row>
    <row r="32" spans="2:11" ht="173.25" customHeight="1" x14ac:dyDescent="0.15">
      <c r="B32" s="53">
        <v>25</v>
      </c>
      <c r="C32" s="54" t="s">
        <v>93</v>
      </c>
      <c r="D32" s="94" t="s">
        <v>94</v>
      </c>
      <c r="E32" s="75">
        <v>0</v>
      </c>
      <c r="F32" s="54" t="s">
        <v>31</v>
      </c>
      <c r="G32" s="66" t="s">
        <v>26</v>
      </c>
      <c r="H32" s="66" t="s">
        <v>32</v>
      </c>
      <c r="I32" s="66" t="s">
        <v>307</v>
      </c>
      <c r="J32" s="66" t="s">
        <v>33</v>
      </c>
      <c r="K32" s="66" t="s">
        <v>41</v>
      </c>
    </row>
    <row r="33" spans="1:11" ht="130.5" customHeight="1" x14ac:dyDescent="0.15">
      <c r="B33" s="53">
        <v>26</v>
      </c>
      <c r="C33" s="54" t="s">
        <v>95</v>
      </c>
      <c r="D33" s="94" t="s">
        <v>42</v>
      </c>
      <c r="E33" s="76">
        <v>3.42</v>
      </c>
      <c r="F33" s="56" t="s">
        <v>28</v>
      </c>
      <c r="G33" s="66" t="s">
        <v>23</v>
      </c>
      <c r="H33" s="66" t="s">
        <v>34</v>
      </c>
      <c r="I33" s="66" t="s">
        <v>44</v>
      </c>
      <c r="J33" s="66" t="s">
        <v>35</v>
      </c>
      <c r="K33" s="66" t="s">
        <v>36</v>
      </c>
    </row>
    <row r="34" spans="1:11" ht="130.5" customHeight="1" x14ac:dyDescent="0.15">
      <c r="B34" s="53">
        <v>27</v>
      </c>
      <c r="C34" s="54" t="s">
        <v>96</v>
      </c>
      <c r="D34" s="94" t="s">
        <v>43</v>
      </c>
      <c r="E34" s="93">
        <v>4.6100000000000003</v>
      </c>
      <c r="F34" s="56" t="s">
        <v>28</v>
      </c>
      <c r="G34" s="66" t="s">
        <v>23</v>
      </c>
      <c r="H34" s="66" t="s">
        <v>34</v>
      </c>
      <c r="I34" s="66" t="s">
        <v>147</v>
      </c>
      <c r="J34" s="66" t="s">
        <v>35</v>
      </c>
      <c r="K34" s="66" t="s">
        <v>36</v>
      </c>
    </row>
    <row r="35" spans="1:11" ht="30.75" customHeight="1" x14ac:dyDescent="0.15"/>
    <row r="36" spans="1:11" ht="15" x14ac:dyDescent="0.15">
      <c r="A36" s="63" t="s">
        <v>137</v>
      </c>
    </row>
    <row r="37" spans="1:11" ht="15" x14ac:dyDescent="0.15">
      <c r="B37" s="52" t="s">
        <v>3</v>
      </c>
      <c r="C37" s="96" t="s">
        <v>4</v>
      </c>
      <c r="D37" s="97"/>
      <c r="E37" s="52" t="s">
        <v>5</v>
      </c>
      <c r="F37" s="52" t="s">
        <v>6</v>
      </c>
      <c r="G37" s="96" t="s">
        <v>7</v>
      </c>
      <c r="H37" s="100"/>
      <c r="I37" s="97"/>
      <c r="J37" s="96" t="s">
        <v>8</v>
      </c>
      <c r="K37" s="97"/>
    </row>
    <row r="38" spans="1:11" ht="30" x14ac:dyDescent="0.15">
      <c r="B38" s="52" t="s">
        <v>14</v>
      </c>
      <c r="C38" s="96" t="s">
        <v>15</v>
      </c>
      <c r="D38" s="97"/>
      <c r="E38" s="52" t="s">
        <v>16</v>
      </c>
      <c r="F38" s="52" t="s">
        <v>0</v>
      </c>
      <c r="G38" s="96" t="s">
        <v>18</v>
      </c>
      <c r="H38" s="100"/>
      <c r="I38" s="97"/>
      <c r="J38" s="96" t="s">
        <v>21</v>
      </c>
      <c r="K38" s="97"/>
    </row>
    <row r="39" spans="1:11" ht="369" customHeight="1" x14ac:dyDescent="0.15">
      <c r="B39" s="54" t="s">
        <v>37</v>
      </c>
      <c r="C39" s="98" t="s">
        <v>97</v>
      </c>
      <c r="D39" s="98"/>
      <c r="E39" s="91">
        <v>0.56030000000000002</v>
      </c>
      <c r="F39" s="54" t="s">
        <v>98</v>
      </c>
      <c r="G39" s="99" t="s">
        <v>99</v>
      </c>
      <c r="H39" s="99"/>
      <c r="I39" s="99"/>
      <c r="J39" s="99" t="s">
        <v>155</v>
      </c>
      <c r="K39" s="99"/>
    </row>
    <row r="40" spans="1:11" ht="78" customHeight="1" x14ac:dyDescent="0.15">
      <c r="B40" s="54" t="s">
        <v>29</v>
      </c>
      <c r="C40" s="98" t="s">
        <v>30</v>
      </c>
      <c r="D40" s="98"/>
      <c r="E40" s="92">
        <v>21</v>
      </c>
      <c r="F40" s="56" t="s">
        <v>28</v>
      </c>
      <c r="G40" s="99" t="s">
        <v>125</v>
      </c>
      <c r="H40" s="99"/>
      <c r="I40" s="99"/>
      <c r="J40" s="99" t="s">
        <v>152</v>
      </c>
      <c r="K40" s="99"/>
    </row>
    <row r="42" spans="1:11" ht="16.5" x14ac:dyDescent="0.15">
      <c r="A42" s="4" t="s">
        <v>100</v>
      </c>
      <c r="B42" s="4"/>
    </row>
    <row r="43" spans="1:11" ht="17.25" thickBot="1" x14ac:dyDescent="0.2">
      <c r="B43" s="104" t="s">
        <v>101</v>
      </c>
      <c r="C43" s="104"/>
      <c r="D43" s="57" t="s">
        <v>0</v>
      </c>
    </row>
    <row r="44" spans="1:11" ht="19.5" thickBot="1" x14ac:dyDescent="0.2">
      <c r="B44" s="102">
        <f>ROUNDDOWN('Loc2_MPS(calc_process)'!G6, 0)</f>
        <v>197</v>
      </c>
      <c r="C44" s="103"/>
      <c r="D44" s="58" t="s">
        <v>102</v>
      </c>
    </row>
    <row r="45" spans="1:11" x14ac:dyDescent="0.15">
      <c r="B45" s="5"/>
      <c r="C45" s="5"/>
      <c r="F45" s="11"/>
      <c r="G45" s="11"/>
    </row>
    <row r="46" spans="1:11" ht="15" x14ac:dyDescent="0.15">
      <c r="A46" s="6" t="s">
        <v>2</v>
      </c>
    </row>
    <row r="47" spans="1:11" ht="17.25" customHeight="1" x14ac:dyDescent="0.15">
      <c r="B47" s="59" t="s">
        <v>23</v>
      </c>
      <c r="C47" s="101" t="s">
        <v>24</v>
      </c>
      <c r="D47" s="101"/>
      <c r="E47" s="101"/>
      <c r="F47" s="101"/>
      <c r="G47" s="101"/>
      <c r="H47" s="101"/>
      <c r="I47" s="101"/>
      <c r="J47" s="12"/>
    </row>
    <row r="48" spans="1:11" ht="17.25" customHeight="1" x14ac:dyDescent="0.15">
      <c r="B48" s="59" t="s">
        <v>22</v>
      </c>
      <c r="C48" s="101" t="s">
        <v>25</v>
      </c>
      <c r="D48" s="101"/>
      <c r="E48" s="101"/>
      <c r="F48" s="101"/>
      <c r="G48" s="101"/>
      <c r="H48" s="101"/>
      <c r="I48" s="101"/>
      <c r="J48" s="12"/>
    </row>
    <row r="49" spans="2:10" ht="17.25" customHeight="1" x14ac:dyDescent="0.15">
      <c r="B49" s="59" t="s">
        <v>26</v>
      </c>
      <c r="C49" s="101" t="s">
        <v>27</v>
      </c>
      <c r="D49" s="101"/>
      <c r="E49" s="101"/>
      <c r="F49" s="101"/>
      <c r="G49" s="101"/>
      <c r="H49" s="101"/>
      <c r="I49" s="101"/>
      <c r="J49" s="12"/>
    </row>
  </sheetData>
  <sheetProtection password="C6A3" sheet="1" objects="1" scenarios="1" formatCells="0" formatRows="0"/>
  <mergeCells count="17">
    <mergeCell ref="C37:D37"/>
    <mergeCell ref="C38:D38"/>
    <mergeCell ref="C39:D39"/>
    <mergeCell ref="G39:I39"/>
    <mergeCell ref="J40:K40"/>
    <mergeCell ref="J39:K39"/>
    <mergeCell ref="J37:K37"/>
    <mergeCell ref="J38:K38"/>
    <mergeCell ref="G37:I37"/>
    <mergeCell ref="G38:I38"/>
    <mergeCell ref="C49:I49"/>
    <mergeCell ref="C47:I47"/>
    <mergeCell ref="C40:D40"/>
    <mergeCell ref="G40:I40"/>
    <mergeCell ref="B44:C44"/>
    <mergeCell ref="B43:C43"/>
    <mergeCell ref="C48:I48"/>
  </mergeCells>
  <phoneticPr fontId="19"/>
  <pageMargins left="0.35433070866141736" right="0.39370078740157483" top="0.51181102362204722" bottom="0.62992125984251968" header="0.31496062992125984" footer="0.31496062992125984"/>
  <pageSetup paperSize="9" scale="43" orientation="portrait" r:id="rId1"/>
  <headerFooter>
    <oddFooter>&amp;C&amp;"Arial,標準"&amp;P</oddFooter>
  </headerFooter>
  <rowBreaks count="2" manualBreakCount="2">
    <brk id="17" max="10" man="1"/>
    <brk id="2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view="pageBreakPreview" zoomScale="80" zoomScaleNormal="100" zoomScaleSheetLayoutView="80" workbookViewId="0">
      <selection activeCell="E41" sqref="E41"/>
    </sheetView>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'Loc2_MPS(input)'!K1</f>
        <v>Monitoring Spreadsheet: JCM_VN_AM002_ver01.0</v>
      </c>
    </row>
    <row r="2" spans="1:11" ht="18" customHeight="1" x14ac:dyDescent="0.15">
      <c r="I2" s="13" t="str">
        <f>'Loc2_MPS(input)'!K2</f>
        <v>Reference Number: VN002</v>
      </c>
    </row>
    <row r="3" spans="1:11" ht="27.75" customHeight="1" x14ac:dyDescent="0.15">
      <c r="A3" s="105" t="s">
        <v>130</v>
      </c>
      <c r="B3" s="105"/>
      <c r="C3" s="105"/>
      <c r="D3" s="105"/>
      <c r="E3" s="105"/>
      <c r="F3" s="105"/>
      <c r="G3" s="105"/>
      <c r="H3" s="105"/>
      <c r="I3" s="105"/>
    </row>
    <row r="4" spans="1:11" ht="11.25" customHeight="1" x14ac:dyDescent="0.15"/>
    <row r="5" spans="1:11" ht="18.75" customHeight="1" thickBot="1" x14ac:dyDescent="0.2">
      <c r="A5" s="18" t="s">
        <v>103</v>
      </c>
      <c r="B5" s="19"/>
      <c r="C5" s="19"/>
      <c r="D5" s="19"/>
      <c r="E5" s="20"/>
      <c r="F5" s="21" t="s">
        <v>104</v>
      </c>
      <c r="G5" s="25" t="s">
        <v>105</v>
      </c>
      <c r="H5" s="21" t="s">
        <v>0</v>
      </c>
      <c r="I5" s="22" t="s">
        <v>1</v>
      </c>
    </row>
    <row r="6" spans="1:11" ht="18.75" customHeight="1" thickBot="1" x14ac:dyDescent="0.2">
      <c r="A6" s="23"/>
      <c r="B6" s="44" t="s">
        <v>107</v>
      </c>
      <c r="C6" s="24"/>
      <c r="D6" s="24"/>
      <c r="E6" s="24"/>
      <c r="F6" s="41" t="s">
        <v>131</v>
      </c>
      <c r="G6" s="87">
        <f>G10-G13</f>
        <v>197.10272719298257</v>
      </c>
      <c r="H6" s="42" t="s">
        <v>108</v>
      </c>
      <c r="I6" s="26" t="s">
        <v>109</v>
      </c>
    </row>
    <row r="7" spans="1:11" ht="18.75" customHeight="1" x14ac:dyDescent="0.15">
      <c r="A7" s="35" t="s">
        <v>110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111</v>
      </c>
      <c r="B9" s="27"/>
      <c r="C9" s="28"/>
      <c r="D9" s="29"/>
      <c r="E9" s="29"/>
      <c r="F9" s="29"/>
      <c r="G9" s="35"/>
      <c r="H9" s="27"/>
      <c r="I9" s="29"/>
    </row>
    <row r="10" spans="1:11" ht="18.75" customHeight="1" thickBot="1" x14ac:dyDescent="0.2">
      <c r="A10" s="36"/>
      <c r="B10" s="48" t="s">
        <v>112</v>
      </c>
      <c r="C10" s="24"/>
      <c r="D10" s="24"/>
      <c r="E10" s="24"/>
      <c r="F10" s="41" t="s">
        <v>131</v>
      </c>
      <c r="G10" s="85">
        <f>G11*SUMPRODUCT('Loc2_MPS(input)'!E8:E32)*('Loc2_MPS(input)'!E34/'Loc2_MPS(input)'!E33)</f>
        <v>763.56602719298257</v>
      </c>
      <c r="H10" s="42" t="s">
        <v>108</v>
      </c>
      <c r="I10" s="32" t="s">
        <v>113</v>
      </c>
    </row>
    <row r="11" spans="1:11" ht="34.5" customHeight="1" x14ac:dyDescent="0.15">
      <c r="A11" s="36"/>
      <c r="B11" s="40"/>
      <c r="C11" s="106" t="s">
        <v>114</v>
      </c>
      <c r="D11" s="107"/>
      <c r="E11" s="108"/>
      <c r="F11" s="34" t="s">
        <v>133</v>
      </c>
      <c r="G11" s="84">
        <f>'Loc2_MPS(input)'!E39</f>
        <v>0.56030000000000002</v>
      </c>
      <c r="H11" s="79" t="s">
        <v>115</v>
      </c>
      <c r="I11" s="46" t="s">
        <v>37</v>
      </c>
    </row>
    <row r="12" spans="1:11" ht="18.75" customHeight="1" thickBot="1" x14ac:dyDescent="0.2">
      <c r="A12" s="35" t="s">
        <v>117</v>
      </c>
      <c r="B12" s="28"/>
      <c r="C12" s="28"/>
      <c r="D12" s="28"/>
      <c r="E12" s="27"/>
      <c r="F12" s="29"/>
      <c r="G12" s="35"/>
      <c r="H12" s="27"/>
      <c r="I12" s="29"/>
    </row>
    <row r="13" spans="1:11" ht="18.75" customHeight="1" thickBot="1" x14ac:dyDescent="0.2">
      <c r="A13" s="36"/>
      <c r="B13" s="49" t="s">
        <v>118</v>
      </c>
      <c r="C13" s="47"/>
      <c r="D13" s="47"/>
      <c r="E13" s="47"/>
      <c r="F13" s="41" t="s">
        <v>131</v>
      </c>
      <c r="G13" s="86">
        <f>G14*G15</f>
        <v>566.4633</v>
      </c>
      <c r="H13" s="42" t="s">
        <v>108</v>
      </c>
      <c r="I13" s="32" t="s">
        <v>119</v>
      </c>
    </row>
    <row r="14" spans="1:11" ht="34.5" customHeight="1" x14ac:dyDescent="0.15">
      <c r="A14" s="36"/>
      <c r="B14" s="40"/>
      <c r="C14" s="106" t="s">
        <v>120</v>
      </c>
      <c r="D14" s="107"/>
      <c r="E14" s="108"/>
      <c r="F14" s="33" t="s">
        <v>133</v>
      </c>
      <c r="G14" s="82">
        <f>SUM('Loc2_MPS(input)'!E8:E32)</f>
        <v>1011</v>
      </c>
      <c r="H14" s="80" t="s">
        <v>121</v>
      </c>
      <c r="I14" s="45" t="s">
        <v>146</v>
      </c>
    </row>
    <row r="15" spans="1:11" ht="34.5" customHeight="1" x14ac:dyDescent="0.15">
      <c r="A15" s="73"/>
      <c r="B15" s="74"/>
      <c r="C15" s="106" t="s">
        <v>114</v>
      </c>
      <c r="D15" s="107"/>
      <c r="E15" s="108"/>
      <c r="F15" s="33" t="s">
        <v>133</v>
      </c>
      <c r="G15" s="83">
        <f>'Loc2_MPS(input)'!E39</f>
        <v>0.56030000000000002</v>
      </c>
      <c r="H15" s="79" t="s">
        <v>115</v>
      </c>
      <c r="I15" s="46" t="s">
        <v>37</v>
      </c>
    </row>
    <row r="16" spans="1:11" x14ac:dyDescent="0.15">
      <c r="A16" s="2"/>
      <c r="B16" s="2"/>
      <c r="C16" s="2"/>
      <c r="D16" s="2"/>
      <c r="E16" s="2"/>
      <c r="F16" s="9"/>
      <c r="G16" s="8"/>
      <c r="H16" s="8"/>
      <c r="I16" s="16"/>
    </row>
    <row r="17" spans="1:8" s="1" customFormat="1" ht="21.75" customHeight="1" x14ac:dyDescent="0.15">
      <c r="E17" s="2" t="s">
        <v>122</v>
      </c>
      <c r="F17" s="5"/>
    </row>
    <row r="18" spans="1:8" s="1" customFormat="1" ht="21.75" customHeight="1" x14ac:dyDescent="0.15">
      <c r="E18" s="14"/>
      <c r="F18" s="17"/>
      <c r="G18" s="17"/>
      <c r="H18" s="16"/>
    </row>
    <row r="19" spans="1:8" s="1" customFormat="1" ht="21.75" customHeight="1" x14ac:dyDescent="0.15">
      <c r="E19" s="14"/>
      <c r="F19" s="17"/>
      <c r="G19" s="17"/>
      <c r="H19" s="16"/>
    </row>
    <row r="20" spans="1:8" s="1" customFormat="1" ht="21.75" customHeight="1" x14ac:dyDescent="0.15">
      <c r="E20" s="14"/>
      <c r="F20" s="17"/>
      <c r="G20" s="17"/>
      <c r="H20" s="2"/>
    </row>
    <row r="21" spans="1:8" s="1" customFormat="1" ht="21.75" customHeight="1" x14ac:dyDescent="0.15">
      <c r="E21" s="14"/>
      <c r="F21" s="14"/>
      <c r="G21" s="14"/>
      <c r="H21" s="2"/>
    </row>
    <row r="22" spans="1:8" s="1" customFormat="1" ht="21.75" customHeight="1" x14ac:dyDescent="0.15">
      <c r="E22" s="14"/>
      <c r="F22" s="14"/>
      <c r="G22" s="14"/>
      <c r="H22" s="2"/>
    </row>
    <row r="23" spans="1:8" s="1" customFormat="1" ht="21.75" customHeight="1" x14ac:dyDescent="0.15">
      <c r="E23" s="3"/>
      <c r="F23" s="3"/>
      <c r="G23" s="2"/>
      <c r="H23" s="2"/>
    </row>
    <row r="24" spans="1:8" s="1" customFormat="1" x14ac:dyDescent="0.15">
      <c r="E24" s="14"/>
      <c r="F24" s="15"/>
      <c r="G24" s="14"/>
      <c r="H24" s="2"/>
    </row>
    <row r="25" spans="1:8" s="1" customFormat="1" ht="21.75" customHeight="1" x14ac:dyDescent="0.15">
      <c r="E25" s="14"/>
      <c r="F25" s="14"/>
      <c r="G25" s="14"/>
      <c r="H25" s="2"/>
    </row>
    <row r="26" spans="1:8" s="1" customFormat="1" ht="21.75" customHeight="1" x14ac:dyDescent="0.15">
      <c r="E26" s="14"/>
      <c r="F26" s="14"/>
      <c r="G26" s="14"/>
      <c r="H26" s="2"/>
    </row>
    <row r="27" spans="1:8" s="1" customFormat="1" ht="21.75" customHeight="1" x14ac:dyDescent="0.15">
      <c r="A27" s="7"/>
      <c r="B27" s="7"/>
      <c r="C27" s="7"/>
      <c r="D27" s="7"/>
      <c r="E27" s="14"/>
      <c r="F27" s="14"/>
      <c r="G27" s="14"/>
      <c r="H27" s="2"/>
    </row>
    <row r="28" spans="1:8" s="1" customFormat="1" ht="21.75" customHeight="1" x14ac:dyDescent="0.15">
      <c r="A28" s="7"/>
      <c r="B28" s="7"/>
      <c r="C28" s="7"/>
      <c r="D28" s="7"/>
      <c r="E28" s="14"/>
      <c r="F28" s="14"/>
      <c r="G28" s="14"/>
      <c r="H28" s="2"/>
    </row>
    <row r="29" spans="1:8" s="1" customFormat="1" ht="21.75" customHeight="1" x14ac:dyDescent="0.15">
      <c r="A29" s="7"/>
      <c r="B29" s="7"/>
      <c r="C29" s="7"/>
      <c r="D29" s="7"/>
      <c r="E29" s="2"/>
      <c r="F29" s="2"/>
      <c r="G29" s="2"/>
      <c r="H29" s="2"/>
    </row>
    <row r="30" spans="1:8" s="1" customFormat="1" x14ac:dyDescent="0.15">
      <c r="A30" s="7"/>
      <c r="B30" s="7"/>
      <c r="C30" s="7"/>
      <c r="D30" s="7"/>
      <c r="E30" s="2"/>
      <c r="F30" s="2"/>
      <c r="G30" s="2"/>
      <c r="H30" s="2"/>
    </row>
  </sheetData>
  <sheetProtection password="C6A3" sheet="1" objects="1" scenarios="1"/>
  <mergeCells count="4">
    <mergeCell ref="A3:I3"/>
    <mergeCell ref="C14:E14"/>
    <mergeCell ref="C15:E15"/>
    <mergeCell ref="C11:E11"/>
  </mergeCells>
  <phoneticPr fontId="19"/>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'Loc2_MPS(input)'!K1</f>
        <v>Monitoring Spreadsheet: JCM_VN_AM002_ver01.0</v>
      </c>
    </row>
    <row r="2" spans="1:3" ht="18" customHeight="1" x14ac:dyDescent="0.15">
      <c r="C2" s="13" t="str">
        <f>'Loc2_MPS(input)'!K2</f>
        <v>Reference Number: VN002</v>
      </c>
    </row>
    <row r="3" spans="1:3" ht="24" customHeight="1" x14ac:dyDescent="0.15">
      <c r="A3" s="109" t="s">
        <v>169</v>
      </c>
      <c r="B3" s="109"/>
      <c r="C3" s="109"/>
    </row>
    <row r="5" spans="1:3" ht="21" customHeight="1" x14ac:dyDescent="0.15">
      <c r="B5" s="65" t="s">
        <v>124</v>
      </c>
      <c r="C5" s="65" t="s">
        <v>168</v>
      </c>
    </row>
    <row r="6" spans="1:3" ht="54" customHeight="1" x14ac:dyDescent="0.15">
      <c r="B6" s="67" t="s">
        <v>167</v>
      </c>
      <c r="C6" s="67" t="s">
        <v>166</v>
      </c>
    </row>
    <row r="7" spans="1:3" ht="54" customHeight="1" x14ac:dyDescent="0.15">
      <c r="B7" s="67" t="s">
        <v>165</v>
      </c>
      <c r="C7" s="67" t="s">
        <v>164</v>
      </c>
    </row>
    <row r="8" spans="1:3" ht="54" customHeight="1" x14ac:dyDescent="0.15">
      <c r="B8" s="67" t="s">
        <v>163</v>
      </c>
      <c r="C8" s="67" t="s">
        <v>162</v>
      </c>
    </row>
    <row r="9" spans="1:3" ht="54" customHeight="1" x14ac:dyDescent="0.15">
      <c r="B9" s="67"/>
      <c r="C9" s="67"/>
    </row>
    <row r="10" spans="1:3" ht="54" customHeight="1" x14ac:dyDescent="0.15">
      <c r="B10" s="67"/>
      <c r="C10" s="67"/>
    </row>
    <row r="11" spans="1:3" ht="54" customHeight="1" x14ac:dyDescent="0.15">
      <c r="B11" s="67"/>
      <c r="C11" s="67"/>
    </row>
    <row r="12" spans="1:3" ht="54" customHeight="1" x14ac:dyDescent="0.15">
      <c r="B12" s="67"/>
      <c r="C12" s="67"/>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9"/>
  <sheetViews>
    <sheetView showGridLines="0" view="pageBreakPreview" zoomScale="70" zoomScaleNormal="60" zoomScaleSheetLayoutView="70" workbookViewId="0"/>
  </sheetViews>
  <sheetFormatPr defaultRowHeight="14.25" x14ac:dyDescent="0.15"/>
  <cols>
    <col min="1" max="1" width="3.625" style="1" customWidth="1"/>
    <col min="2" max="2" width="13.5" style="1" customWidth="1"/>
    <col min="3" max="3" width="18.5" style="1" customWidth="1"/>
    <col min="4" max="4" width="30.75" style="1" customWidth="1"/>
    <col min="5" max="5" width="19.125" style="1" customWidth="1"/>
    <col min="6" max="6" width="10.75" style="1" customWidth="1"/>
    <col min="7" max="7" width="14" style="1" customWidth="1"/>
    <col min="8" max="8" width="16.125" style="1" customWidth="1"/>
    <col min="9" max="9" width="24.875" style="1" customWidth="1"/>
    <col min="10" max="10" width="36.75" style="1" customWidth="1"/>
    <col min="11" max="11" width="15.5" style="1" customWidth="1"/>
    <col min="12" max="16384" width="9" style="1"/>
  </cols>
  <sheetData>
    <row r="1" spans="1:15" ht="18" customHeight="1" x14ac:dyDescent="0.15">
      <c r="L1" s="13" t="str">
        <f>'Loc2_MPS(input)'!K1</f>
        <v>Monitoring Spreadsheet: JCM_VN_AM002_ver01.0</v>
      </c>
    </row>
    <row r="2" spans="1:15" ht="18" customHeight="1" x14ac:dyDescent="0.15">
      <c r="L2" s="13" t="str">
        <f>'Loc2_MPS(input)'!K2</f>
        <v>Reference Number: VN002</v>
      </c>
    </row>
    <row r="3" spans="1:15" ht="27.75" customHeight="1" x14ac:dyDescent="0.15">
      <c r="A3" s="95" t="s">
        <v>284</v>
      </c>
      <c r="B3" s="51"/>
      <c r="C3" s="51"/>
      <c r="D3" s="51"/>
      <c r="E3" s="51"/>
      <c r="F3" s="51"/>
      <c r="G3" s="51"/>
      <c r="H3" s="51"/>
      <c r="I3" s="51"/>
      <c r="J3" s="51"/>
      <c r="K3" s="51"/>
      <c r="L3" s="51"/>
    </row>
    <row r="4" spans="1:15" ht="14.25" customHeight="1" x14ac:dyDescent="0.15"/>
    <row r="5" spans="1:15" ht="15" x14ac:dyDescent="0.15">
      <c r="A5" s="6" t="s">
        <v>283</v>
      </c>
      <c r="B5" s="6"/>
    </row>
    <row r="6" spans="1:15" ht="15" x14ac:dyDescent="0.15">
      <c r="B6" s="52" t="s">
        <v>198</v>
      </c>
      <c r="C6" s="52" t="s">
        <v>282</v>
      </c>
      <c r="D6" s="52" t="s">
        <v>281</v>
      </c>
      <c r="E6" s="52" t="s">
        <v>280</v>
      </c>
      <c r="F6" s="52" t="s">
        <v>311</v>
      </c>
      <c r="G6" s="52" t="s">
        <v>279</v>
      </c>
      <c r="H6" s="52" t="s">
        <v>278</v>
      </c>
      <c r="I6" s="52" t="s">
        <v>277</v>
      </c>
      <c r="J6" s="52" t="s">
        <v>276</v>
      </c>
      <c r="K6" s="52" t="s">
        <v>275</v>
      </c>
      <c r="L6" s="52" t="s">
        <v>274</v>
      </c>
    </row>
    <row r="7" spans="1:15" s="10" customFormat="1" ht="45" x14ac:dyDescent="0.15">
      <c r="B7" s="65" t="s">
        <v>273</v>
      </c>
      <c r="C7" s="52" t="s">
        <v>272</v>
      </c>
      <c r="D7" s="52" t="s">
        <v>271</v>
      </c>
      <c r="E7" s="52" t="s">
        <v>270</v>
      </c>
      <c r="F7" s="52" t="s">
        <v>312</v>
      </c>
      <c r="G7" s="52" t="s">
        <v>269</v>
      </c>
      <c r="H7" s="52" t="s">
        <v>268</v>
      </c>
      <c r="I7" s="52" t="s">
        <v>267</v>
      </c>
      <c r="J7" s="52" t="s">
        <v>266</v>
      </c>
      <c r="K7" s="52" t="s">
        <v>265</v>
      </c>
      <c r="L7" s="52" t="s">
        <v>264</v>
      </c>
    </row>
    <row r="8" spans="1:15" ht="152.25" customHeight="1" x14ac:dyDescent="0.15">
      <c r="B8" s="70"/>
      <c r="C8" s="69">
        <v>1</v>
      </c>
      <c r="D8" s="54" t="s">
        <v>263</v>
      </c>
      <c r="E8" s="94" t="s">
        <v>262</v>
      </c>
      <c r="F8" s="75"/>
      <c r="G8" s="54" t="s">
        <v>213</v>
      </c>
      <c r="H8" s="66" t="s">
        <v>212</v>
      </c>
      <c r="I8" s="66" t="s">
        <v>211</v>
      </c>
      <c r="J8" s="66" t="s">
        <v>308</v>
      </c>
      <c r="K8" s="66" t="s">
        <v>210</v>
      </c>
      <c r="L8" s="66" t="s">
        <v>153</v>
      </c>
      <c r="O8" s="50"/>
    </row>
    <row r="9" spans="1:15" ht="152.25" customHeight="1" x14ac:dyDescent="0.15">
      <c r="B9" s="70"/>
      <c r="C9" s="69">
        <v>2</v>
      </c>
      <c r="D9" s="54" t="s">
        <v>261</v>
      </c>
      <c r="E9" s="94" t="s">
        <v>260</v>
      </c>
      <c r="F9" s="75"/>
      <c r="G9" s="54" t="s">
        <v>213</v>
      </c>
      <c r="H9" s="66" t="s">
        <v>212</v>
      </c>
      <c r="I9" s="66" t="s">
        <v>211</v>
      </c>
      <c r="J9" s="66" t="s">
        <v>308</v>
      </c>
      <c r="K9" s="66" t="s">
        <v>210</v>
      </c>
      <c r="L9" s="66" t="s">
        <v>153</v>
      </c>
    </row>
    <row r="10" spans="1:15" ht="152.25" customHeight="1" x14ac:dyDescent="0.15">
      <c r="B10" s="70"/>
      <c r="C10" s="69">
        <v>3</v>
      </c>
      <c r="D10" s="54" t="s">
        <v>259</v>
      </c>
      <c r="E10" s="94" t="s">
        <v>258</v>
      </c>
      <c r="F10" s="75"/>
      <c r="G10" s="54" t="s">
        <v>213</v>
      </c>
      <c r="H10" s="66" t="s">
        <v>212</v>
      </c>
      <c r="I10" s="66" t="s">
        <v>211</v>
      </c>
      <c r="J10" s="66" t="s">
        <v>308</v>
      </c>
      <c r="K10" s="66" t="s">
        <v>210</v>
      </c>
      <c r="L10" s="66" t="s">
        <v>153</v>
      </c>
    </row>
    <row r="11" spans="1:15" ht="152.25" customHeight="1" x14ac:dyDescent="0.15">
      <c r="B11" s="70"/>
      <c r="C11" s="69">
        <v>4</v>
      </c>
      <c r="D11" s="54" t="s">
        <v>257</v>
      </c>
      <c r="E11" s="94" t="s">
        <v>256</v>
      </c>
      <c r="F11" s="75"/>
      <c r="G11" s="54" t="s">
        <v>213</v>
      </c>
      <c r="H11" s="66" t="s">
        <v>212</v>
      </c>
      <c r="I11" s="66" t="s">
        <v>211</v>
      </c>
      <c r="J11" s="66" t="s">
        <v>308</v>
      </c>
      <c r="K11" s="66" t="s">
        <v>210</v>
      </c>
      <c r="L11" s="66" t="s">
        <v>153</v>
      </c>
    </row>
    <row r="12" spans="1:15" ht="152.25" customHeight="1" x14ac:dyDescent="0.15">
      <c r="B12" s="70"/>
      <c r="C12" s="69">
        <v>5</v>
      </c>
      <c r="D12" s="54" t="s">
        <v>255</v>
      </c>
      <c r="E12" s="94" t="s">
        <v>254</v>
      </c>
      <c r="F12" s="75"/>
      <c r="G12" s="54" t="s">
        <v>213</v>
      </c>
      <c r="H12" s="66" t="s">
        <v>212</v>
      </c>
      <c r="I12" s="66" t="s">
        <v>211</v>
      </c>
      <c r="J12" s="66" t="s">
        <v>308</v>
      </c>
      <c r="K12" s="66" t="s">
        <v>210</v>
      </c>
      <c r="L12" s="66" t="s">
        <v>153</v>
      </c>
    </row>
    <row r="13" spans="1:15" ht="152.25" customHeight="1" x14ac:dyDescent="0.15">
      <c r="B13" s="70"/>
      <c r="C13" s="69">
        <v>6</v>
      </c>
      <c r="D13" s="54" t="s">
        <v>253</v>
      </c>
      <c r="E13" s="94" t="s">
        <v>252</v>
      </c>
      <c r="F13" s="75"/>
      <c r="G13" s="54" t="s">
        <v>213</v>
      </c>
      <c r="H13" s="66" t="s">
        <v>212</v>
      </c>
      <c r="I13" s="66" t="s">
        <v>211</v>
      </c>
      <c r="J13" s="66" t="s">
        <v>308</v>
      </c>
      <c r="K13" s="66" t="s">
        <v>210</v>
      </c>
      <c r="L13" s="66" t="s">
        <v>153</v>
      </c>
    </row>
    <row r="14" spans="1:15" ht="152.25" customHeight="1" x14ac:dyDescent="0.15">
      <c r="B14" s="70"/>
      <c r="C14" s="69">
        <v>7</v>
      </c>
      <c r="D14" s="54" t="s">
        <v>251</v>
      </c>
      <c r="E14" s="94" t="s">
        <v>250</v>
      </c>
      <c r="F14" s="75"/>
      <c r="G14" s="54" t="s">
        <v>213</v>
      </c>
      <c r="H14" s="66" t="s">
        <v>212</v>
      </c>
      <c r="I14" s="66" t="s">
        <v>211</v>
      </c>
      <c r="J14" s="66" t="s">
        <v>308</v>
      </c>
      <c r="K14" s="66" t="s">
        <v>210</v>
      </c>
      <c r="L14" s="66" t="s">
        <v>153</v>
      </c>
    </row>
    <row r="15" spans="1:15" ht="152.25" customHeight="1" x14ac:dyDescent="0.15">
      <c r="B15" s="70"/>
      <c r="C15" s="69">
        <v>8</v>
      </c>
      <c r="D15" s="54" t="s">
        <v>249</v>
      </c>
      <c r="E15" s="94" t="s">
        <v>248</v>
      </c>
      <c r="F15" s="75"/>
      <c r="G15" s="54" t="s">
        <v>213</v>
      </c>
      <c r="H15" s="66" t="s">
        <v>212</v>
      </c>
      <c r="I15" s="66" t="s">
        <v>211</v>
      </c>
      <c r="J15" s="66" t="s">
        <v>308</v>
      </c>
      <c r="K15" s="66" t="s">
        <v>210</v>
      </c>
      <c r="L15" s="66" t="s">
        <v>153</v>
      </c>
    </row>
    <row r="16" spans="1:15" ht="152.25" customHeight="1" x14ac:dyDescent="0.15">
      <c r="B16" s="70"/>
      <c r="C16" s="69">
        <v>9</v>
      </c>
      <c r="D16" s="54" t="s">
        <v>247</v>
      </c>
      <c r="E16" s="94" t="s">
        <v>246</v>
      </c>
      <c r="F16" s="75"/>
      <c r="G16" s="54" t="s">
        <v>213</v>
      </c>
      <c r="H16" s="66" t="s">
        <v>212</v>
      </c>
      <c r="I16" s="66" t="s">
        <v>211</v>
      </c>
      <c r="J16" s="66" t="s">
        <v>308</v>
      </c>
      <c r="K16" s="66" t="s">
        <v>210</v>
      </c>
      <c r="L16" s="66" t="s">
        <v>153</v>
      </c>
    </row>
    <row r="17" spans="2:12" ht="152.25" customHeight="1" x14ac:dyDescent="0.15">
      <c r="B17" s="70"/>
      <c r="C17" s="69">
        <v>10</v>
      </c>
      <c r="D17" s="54" t="s">
        <v>245</v>
      </c>
      <c r="E17" s="94" t="s">
        <v>244</v>
      </c>
      <c r="F17" s="75"/>
      <c r="G17" s="54" t="s">
        <v>213</v>
      </c>
      <c r="H17" s="66" t="s">
        <v>212</v>
      </c>
      <c r="I17" s="66" t="s">
        <v>211</v>
      </c>
      <c r="J17" s="66" t="s">
        <v>308</v>
      </c>
      <c r="K17" s="66" t="s">
        <v>210</v>
      </c>
      <c r="L17" s="66" t="s">
        <v>153</v>
      </c>
    </row>
    <row r="18" spans="2:12" ht="152.25" customHeight="1" x14ac:dyDescent="0.15">
      <c r="B18" s="70"/>
      <c r="C18" s="69">
        <v>11</v>
      </c>
      <c r="D18" s="54" t="s">
        <v>243</v>
      </c>
      <c r="E18" s="94" t="s">
        <v>242</v>
      </c>
      <c r="F18" s="75"/>
      <c r="G18" s="54" t="s">
        <v>213</v>
      </c>
      <c r="H18" s="66" t="s">
        <v>212</v>
      </c>
      <c r="I18" s="66" t="s">
        <v>211</v>
      </c>
      <c r="J18" s="66" t="s">
        <v>308</v>
      </c>
      <c r="K18" s="66" t="s">
        <v>210</v>
      </c>
      <c r="L18" s="66" t="s">
        <v>154</v>
      </c>
    </row>
    <row r="19" spans="2:12" ht="152.25" customHeight="1" x14ac:dyDescent="0.15">
      <c r="B19" s="70"/>
      <c r="C19" s="69">
        <v>12</v>
      </c>
      <c r="D19" s="54" t="s">
        <v>241</v>
      </c>
      <c r="E19" s="94" t="s">
        <v>240</v>
      </c>
      <c r="F19" s="75"/>
      <c r="G19" s="54" t="s">
        <v>213</v>
      </c>
      <c r="H19" s="66" t="s">
        <v>212</v>
      </c>
      <c r="I19" s="66" t="s">
        <v>211</v>
      </c>
      <c r="J19" s="66" t="s">
        <v>308</v>
      </c>
      <c r="K19" s="66" t="s">
        <v>210</v>
      </c>
      <c r="L19" s="66" t="s">
        <v>154</v>
      </c>
    </row>
    <row r="20" spans="2:12" ht="152.25" customHeight="1" x14ac:dyDescent="0.15">
      <c r="B20" s="70"/>
      <c r="C20" s="69">
        <v>13</v>
      </c>
      <c r="D20" s="54" t="s">
        <v>239</v>
      </c>
      <c r="E20" s="94" t="s">
        <v>238</v>
      </c>
      <c r="F20" s="75"/>
      <c r="G20" s="54" t="s">
        <v>213</v>
      </c>
      <c r="H20" s="66" t="s">
        <v>212</v>
      </c>
      <c r="I20" s="66" t="s">
        <v>211</v>
      </c>
      <c r="J20" s="66" t="s">
        <v>308</v>
      </c>
      <c r="K20" s="66" t="s">
        <v>210</v>
      </c>
      <c r="L20" s="66" t="s">
        <v>154</v>
      </c>
    </row>
    <row r="21" spans="2:12" ht="152.25" customHeight="1" x14ac:dyDescent="0.15">
      <c r="B21" s="70"/>
      <c r="C21" s="69">
        <v>14</v>
      </c>
      <c r="D21" s="54" t="s">
        <v>237</v>
      </c>
      <c r="E21" s="94" t="s">
        <v>236</v>
      </c>
      <c r="F21" s="75"/>
      <c r="G21" s="54" t="s">
        <v>213</v>
      </c>
      <c r="H21" s="66" t="s">
        <v>212</v>
      </c>
      <c r="I21" s="66" t="s">
        <v>211</v>
      </c>
      <c r="J21" s="66" t="s">
        <v>308</v>
      </c>
      <c r="K21" s="66" t="s">
        <v>210</v>
      </c>
      <c r="L21" s="66" t="s">
        <v>154</v>
      </c>
    </row>
    <row r="22" spans="2:12" ht="152.25" customHeight="1" x14ac:dyDescent="0.15">
      <c r="B22" s="70"/>
      <c r="C22" s="69">
        <v>15</v>
      </c>
      <c r="D22" s="54" t="s">
        <v>235</v>
      </c>
      <c r="E22" s="94" t="s">
        <v>234</v>
      </c>
      <c r="F22" s="75"/>
      <c r="G22" s="54" t="s">
        <v>213</v>
      </c>
      <c r="H22" s="66" t="s">
        <v>212</v>
      </c>
      <c r="I22" s="66" t="s">
        <v>211</v>
      </c>
      <c r="J22" s="66" t="s">
        <v>308</v>
      </c>
      <c r="K22" s="66" t="s">
        <v>210</v>
      </c>
      <c r="L22" s="66" t="s">
        <v>154</v>
      </c>
    </row>
    <row r="23" spans="2:12" ht="152.25" customHeight="1" x14ac:dyDescent="0.15">
      <c r="B23" s="70"/>
      <c r="C23" s="69">
        <v>16</v>
      </c>
      <c r="D23" s="54" t="s">
        <v>233</v>
      </c>
      <c r="E23" s="94" t="s">
        <v>232</v>
      </c>
      <c r="F23" s="75"/>
      <c r="G23" s="54" t="s">
        <v>213</v>
      </c>
      <c r="H23" s="66" t="s">
        <v>212</v>
      </c>
      <c r="I23" s="66" t="s">
        <v>211</v>
      </c>
      <c r="J23" s="66" t="s">
        <v>308</v>
      </c>
      <c r="K23" s="66" t="s">
        <v>210</v>
      </c>
      <c r="L23" s="66" t="s">
        <v>154</v>
      </c>
    </row>
    <row r="24" spans="2:12" ht="152.25" customHeight="1" x14ac:dyDescent="0.15">
      <c r="B24" s="70"/>
      <c r="C24" s="69">
        <v>17</v>
      </c>
      <c r="D24" s="54" t="s">
        <v>231</v>
      </c>
      <c r="E24" s="94" t="s">
        <v>230</v>
      </c>
      <c r="F24" s="75"/>
      <c r="G24" s="54" t="s">
        <v>213</v>
      </c>
      <c r="H24" s="66" t="s">
        <v>212</v>
      </c>
      <c r="I24" s="66" t="s">
        <v>211</v>
      </c>
      <c r="J24" s="66" t="s">
        <v>308</v>
      </c>
      <c r="K24" s="66" t="s">
        <v>210</v>
      </c>
      <c r="L24" s="66" t="s">
        <v>154</v>
      </c>
    </row>
    <row r="25" spans="2:12" ht="152.25" customHeight="1" x14ac:dyDescent="0.15">
      <c r="B25" s="70"/>
      <c r="C25" s="69">
        <v>18</v>
      </c>
      <c r="D25" s="54" t="s">
        <v>229</v>
      </c>
      <c r="E25" s="94" t="s">
        <v>228</v>
      </c>
      <c r="F25" s="75"/>
      <c r="G25" s="54" t="s">
        <v>213</v>
      </c>
      <c r="H25" s="66" t="s">
        <v>212</v>
      </c>
      <c r="I25" s="66" t="s">
        <v>211</v>
      </c>
      <c r="J25" s="66" t="s">
        <v>308</v>
      </c>
      <c r="K25" s="66" t="s">
        <v>210</v>
      </c>
      <c r="L25" s="66" t="s">
        <v>154</v>
      </c>
    </row>
    <row r="26" spans="2:12" ht="152.25" customHeight="1" x14ac:dyDescent="0.15">
      <c r="B26" s="70"/>
      <c r="C26" s="69">
        <v>19</v>
      </c>
      <c r="D26" s="54" t="s">
        <v>227</v>
      </c>
      <c r="E26" s="94" t="s">
        <v>226</v>
      </c>
      <c r="F26" s="75"/>
      <c r="G26" s="54" t="s">
        <v>213</v>
      </c>
      <c r="H26" s="66" t="s">
        <v>212</v>
      </c>
      <c r="I26" s="66" t="s">
        <v>211</v>
      </c>
      <c r="J26" s="66" t="s">
        <v>308</v>
      </c>
      <c r="K26" s="66" t="s">
        <v>210</v>
      </c>
      <c r="L26" s="66" t="s">
        <v>154</v>
      </c>
    </row>
    <row r="27" spans="2:12" ht="152.25" customHeight="1" x14ac:dyDescent="0.15">
      <c r="B27" s="70"/>
      <c r="C27" s="69">
        <v>20</v>
      </c>
      <c r="D27" s="54" t="s">
        <v>225</v>
      </c>
      <c r="E27" s="94" t="s">
        <v>224</v>
      </c>
      <c r="F27" s="75"/>
      <c r="G27" s="54" t="s">
        <v>213</v>
      </c>
      <c r="H27" s="66" t="s">
        <v>212</v>
      </c>
      <c r="I27" s="66" t="s">
        <v>211</v>
      </c>
      <c r="J27" s="66" t="s">
        <v>308</v>
      </c>
      <c r="K27" s="66" t="s">
        <v>210</v>
      </c>
      <c r="L27" s="66" t="s">
        <v>154</v>
      </c>
    </row>
    <row r="28" spans="2:12" ht="152.25" customHeight="1" x14ac:dyDescent="0.15">
      <c r="B28" s="70"/>
      <c r="C28" s="69">
        <v>21</v>
      </c>
      <c r="D28" s="54" t="s">
        <v>223</v>
      </c>
      <c r="E28" s="94" t="s">
        <v>222</v>
      </c>
      <c r="F28" s="75"/>
      <c r="G28" s="54" t="s">
        <v>213</v>
      </c>
      <c r="H28" s="66" t="s">
        <v>212</v>
      </c>
      <c r="I28" s="66" t="s">
        <v>211</v>
      </c>
      <c r="J28" s="66" t="s">
        <v>308</v>
      </c>
      <c r="K28" s="66" t="s">
        <v>210</v>
      </c>
      <c r="L28" s="66" t="s">
        <v>154</v>
      </c>
    </row>
    <row r="29" spans="2:12" ht="152.25" customHeight="1" x14ac:dyDescent="0.15">
      <c r="B29" s="70"/>
      <c r="C29" s="69">
        <v>22</v>
      </c>
      <c r="D29" s="54" t="s">
        <v>221</v>
      </c>
      <c r="E29" s="94" t="s">
        <v>220</v>
      </c>
      <c r="F29" s="75"/>
      <c r="G29" s="54" t="s">
        <v>213</v>
      </c>
      <c r="H29" s="66" t="s">
        <v>212</v>
      </c>
      <c r="I29" s="66" t="s">
        <v>211</v>
      </c>
      <c r="J29" s="66" t="s">
        <v>307</v>
      </c>
      <c r="K29" s="66" t="s">
        <v>210</v>
      </c>
      <c r="L29" s="66" t="s">
        <v>38</v>
      </c>
    </row>
    <row r="30" spans="2:12" ht="152.25" customHeight="1" x14ac:dyDescent="0.15">
      <c r="B30" s="70"/>
      <c r="C30" s="69">
        <v>23</v>
      </c>
      <c r="D30" s="54" t="s">
        <v>219</v>
      </c>
      <c r="E30" s="94" t="s">
        <v>218</v>
      </c>
      <c r="F30" s="75"/>
      <c r="G30" s="54" t="s">
        <v>213</v>
      </c>
      <c r="H30" s="66" t="s">
        <v>212</v>
      </c>
      <c r="I30" s="66" t="s">
        <v>211</v>
      </c>
      <c r="J30" s="66" t="s">
        <v>307</v>
      </c>
      <c r="K30" s="66" t="s">
        <v>210</v>
      </c>
      <c r="L30" s="66" t="s">
        <v>39</v>
      </c>
    </row>
    <row r="31" spans="2:12" ht="152.25" customHeight="1" x14ac:dyDescent="0.15">
      <c r="B31" s="70"/>
      <c r="C31" s="69">
        <v>24</v>
      </c>
      <c r="D31" s="54" t="s">
        <v>217</v>
      </c>
      <c r="E31" s="94" t="s">
        <v>216</v>
      </c>
      <c r="F31" s="75"/>
      <c r="G31" s="54" t="s">
        <v>213</v>
      </c>
      <c r="H31" s="66" t="s">
        <v>212</v>
      </c>
      <c r="I31" s="66" t="s">
        <v>211</v>
      </c>
      <c r="J31" s="66" t="s">
        <v>307</v>
      </c>
      <c r="K31" s="66" t="s">
        <v>210</v>
      </c>
      <c r="L31" s="66" t="s">
        <v>40</v>
      </c>
    </row>
    <row r="32" spans="2:12" ht="152.25" customHeight="1" x14ac:dyDescent="0.15">
      <c r="B32" s="70"/>
      <c r="C32" s="69">
        <v>25</v>
      </c>
      <c r="D32" s="54" t="s">
        <v>215</v>
      </c>
      <c r="E32" s="94" t="s">
        <v>214</v>
      </c>
      <c r="F32" s="75"/>
      <c r="G32" s="54" t="s">
        <v>213</v>
      </c>
      <c r="H32" s="66" t="s">
        <v>212</v>
      </c>
      <c r="I32" s="66" t="s">
        <v>211</v>
      </c>
      <c r="J32" s="66" t="s">
        <v>307</v>
      </c>
      <c r="K32" s="66" t="s">
        <v>210</v>
      </c>
      <c r="L32" s="66" t="s">
        <v>41</v>
      </c>
    </row>
    <row r="33" spans="1:12" ht="168" customHeight="1" x14ac:dyDescent="0.15">
      <c r="B33" s="70"/>
      <c r="C33" s="69">
        <v>26</v>
      </c>
      <c r="D33" s="54" t="s">
        <v>209</v>
      </c>
      <c r="E33" s="94" t="s">
        <v>208</v>
      </c>
      <c r="F33" s="76"/>
      <c r="G33" s="56" t="s">
        <v>204</v>
      </c>
      <c r="H33" s="66" t="s">
        <v>203</v>
      </c>
      <c r="I33" s="66" t="s">
        <v>202</v>
      </c>
      <c r="J33" s="66" t="s">
        <v>207</v>
      </c>
      <c r="K33" s="66" t="s">
        <v>200</v>
      </c>
      <c r="L33" s="66" t="s">
        <v>36</v>
      </c>
    </row>
    <row r="34" spans="1:12" ht="174.75" customHeight="1" x14ac:dyDescent="0.15">
      <c r="B34" s="70"/>
      <c r="C34" s="69">
        <v>27</v>
      </c>
      <c r="D34" s="54" t="s">
        <v>206</v>
      </c>
      <c r="E34" s="94" t="s">
        <v>205</v>
      </c>
      <c r="F34" s="76"/>
      <c r="G34" s="56" t="s">
        <v>204</v>
      </c>
      <c r="H34" s="66" t="s">
        <v>203</v>
      </c>
      <c r="I34" s="66" t="s">
        <v>202</v>
      </c>
      <c r="J34" s="66" t="s">
        <v>201</v>
      </c>
      <c r="K34" s="66" t="s">
        <v>200</v>
      </c>
      <c r="L34" s="66" t="s">
        <v>36</v>
      </c>
    </row>
    <row r="35" spans="1:12" ht="30.75" customHeight="1" x14ac:dyDescent="0.15"/>
    <row r="36" spans="1:12" ht="15" x14ac:dyDescent="0.15">
      <c r="A36" s="63" t="s">
        <v>199</v>
      </c>
    </row>
    <row r="37" spans="1:12" ht="15" x14ac:dyDescent="0.15">
      <c r="B37" s="96" t="s">
        <v>198</v>
      </c>
      <c r="C37" s="97"/>
      <c r="D37" s="96" t="s">
        <v>197</v>
      </c>
      <c r="E37" s="97"/>
      <c r="F37" s="52" t="s">
        <v>196</v>
      </c>
      <c r="G37" s="52" t="s">
        <v>195</v>
      </c>
      <c r="H37" s="96" t="s">
        <v>194</v>
      </c>
      <c r="I37" s="100"/>
      <c r="J37" s="97"/>
      <c r="K37" s="96" t="s">
        <v>193</v>
      </c>
      <c r="L37" s="97"/>
    </row>
    <row r="38" spans="1:12" ht="30" x14ac:dyDescent="0.15">
      <c r="B38" s="96" t="s">
        <v>192</v>
      </c>
      <c r="C38" s="97"/>
      <c r="D38" s="96" t="s">
        <v>191</v>
      </c>
      <c r="E38" s="97"/>
      <c r="F38" s="52" t="s">
        <v>190</v>
      </c>
      <c r="G38" s="52" t="s">
        <v>178</v>
      </c>
      <c r="H38" s="96" t="s">
        <v>189</v>
      </c>
      <c r="I38" s="100"/>
      <c r="J38" s="97"/>
      <c r="K38" s="96" t="s">
        <v>188</v>
      </c>
      <c r="L38" s="97"/>
    </row>
    <row r="39" spans="1:12" ht="299.25" customHeight="1" x14ac:dyDescent="0.15">
      <c r="B39" s="120" t="s">
        <v>187</v>
      </c>
      <c r="C39" s="121"/>
      <c r="D39" s="98" t="s">
        <v>186</v>
      </c>
      <c r="E39" s="98"/>
      <c r="F39" s="77">
        <f>'Loc2_MPS(input)'!E39</f>
        <v>0.56030000000000002</v>
      </c>
      <c r="G39" s="71" t="s">
        <v>185</v>
      </c>
      <c r="H39" s="110" t="str">
        <f>'Loc2_MPS(input)'!G39</f>
        <v>[EFgrid]
Ministry of Natural Resources and Environment of Vietnam (MONRE), Vietnamese DNA for CDM unless otherwise instructed by the Joint Committee.  
[EFcaptive]
CDM approved small scale methodology: AMS-I.A</v>
      </c>
      <c r="I39" s="110"/>
      <c r="J39" s="110"/>
      <c r="K39" s="110" t="str">
        <f>IF('Loc2_MPS(input)'!J39&gt;0,'Loc2_MPS(input)'!J39,"")</f>
        <v>CM value for 2012, published by MONRE in 2014</v>
      </c>
      <c r="L39" s="110"/>
    </row>
    <row r="40" spans="1:12" ht="78" customHeight="1" x14ac:dyDescent="0.15">
      <c r="B40" s="120" t="s">
        <v>184</v>
      </c>
      <c r="C40" s="121"/>
      <c r="D40" s="98" t="s">
        <v>183</v>
      </c>
      <c r="E40" s="98"/>
      <c r="F40" s="78">
        <f>'Loc2_MPS(input)'!E40</f>
        <v>21</v>
      </c>
      <c r="G40" s="72" t="s">
        <v>182</v>
      </c>
      <c r="H40" s="110" t="str">
        <f>'Loc2_MPS(input)'!G40</f>
        <v>The project proponent selects an integer between 1 and 25 in line with the number of RACs groups included in the project.</v>
      </c>
      <c r="I40" s="110"/>
      <c r="J40" s="110"/>
      <c r="K40" s="110" t="str">
        <f>IF('Loc2_MPS(input)'!J40&gt;0,'Loc2_MPS(input)'!J40,"")</f>
        <v>1 to 10 : 115 Hospital in HCMC
11 to 21: Viet Duc Hospital in Hanoi</v>
      </c>
      <c r="L40" s="110"/>
    </row>
    <row r="42" spans="1:12" ht="16.5" x14ac:dyDescent="0.15">
      <c r="A42" s="68" t="s">
        <v>181</v>
      </c>
      <c r="B42" s="4"/>
    </row>
    <row r="43" spans="1:12" ht="17.25" thickBot="1" x14ac:dyDescent="0.2">
      <c r="B43" s="122" t="s">
        <v>180</v>
      </c>
      <c r="C43" s="123"/>
      <c r="D43" s="113" t="s">
        <v>179</v>
      </c>
      <c r="E43" s="114"/>
      <c r="F43" s="57" t="s">
        <v>178</v>
      </c>
    </row>
    <row r="44" spans="1:12" ht="19.5" thickBot="1" x14ac:dyDescent="0.2">
      <c r="B44" s="111"/>
      <c r="C44" s="112"/>
      <c r="D44" s="115" t="e">
        <f>ROUNDDOWN('Loc2_MRS(calc_process) '!G6, 0)</f>
        <v>#DIV/0!</v>
      </c>
      <c r="E44" s="116"/>
      <c r="F44" s="81" t="s">
        <v>177</v>
      </c>
    </row>
    <row r="45" spans="1:12" x14ac:dyDescent="0.15">
      <c r="B45" s="5"/>
      <c r="C45" s="5"/>
      <c r="F45" s="11"/>
      <c r="G45" s="11"/>
    </row>
    <row r="46" spans="1:12" ht="15" x14ac:dyDescent="0.15">
      <c r="A46" s="6" t="s">
        <v>176</v>
      </c>
    </row>
    <row r="47" spans="1:12" ht="17.25" customHeight="1" x14ac:dyDescent="0.15">
      <c r="B47" s="59" t="s">
        <v>175</v>
      </c>
      <c r="C47" s="117" t="s">
        <v>174</v>
      </c>
      <c r="D47" s="118"/>
      <c r="E47" s="118"/>
      <c r="F47" s="118"/>
      <c r="G47" s="118"/>
      <c r="H47" s="118"/>
      <c r="I47" s="118"/>
      <c r="J47" s="119"/>
    </row>
    <row r="48" spans="1:12" ht="17.25" customHeight="1" x14ac:dyDescent="0.15">
      <c r="B48" s="59" t="s">
        <v>173</v>
      </c>
      <c r="C48" s="117" t="s">
        <v>172</v>
      </c>
      <c r="D48" s="118"/>
      <c r="E48" s="118"/>
      <c r="F48" s="118"/>
      <c r="G48" s="118"/>
      <c r="H48" s="118"/>
      <c r="I48" s="118"/>
      <c r="J48" s="119"/>
    </row>
    <row r="49" spans="2:10" ht="17.25" customHeight="1" x14ac:dyDescent="0.15">
      <c r="B49" s="59" t="s">
        <v>171</v>
      </c>
      <c r="C49" s="117" t="s">
        <v>170</v>
      </c>
      <c r="D49" s="118"/>
      <c r="E49" s="118"/>
      <c r="F49" s="118"/>
      <c r="G49" s="118"/>
      <c r="H49" s="118"/>
      <c r="I49" s="118"/>
      <c r="J49" s="119"/>
    </row>
  </sheetData>
  <sheetProtection password="C6A3" sheet="1" objects="1" scenarios="1" formatCells="0" formatRows="0"/>
  <mergeCells count="23">
    <mergeCell ref="D37:E37"/>
    <mergeCell ref="H37:J37"/>
    <mergeCell ref="K37:L37"/>
    <mergeCell ref="D38:E38"/>
    <mergeCell ref="H38:J38"/>
    <mergeCell ref="K38:L38"/>
    <mergeCell ref="C49:J49"/>
    <mergeCell ref="K39:L39"/>
    <mergeCell ref="D40:E40"/>
    <mergeCell ref="H40:J40"/>
    <mergeCell ref="K40:L40"/>
    <mergeCell ref="D39:E39"/>
    <mergeCell ref="H39:J39"/>
    <mergeCell ref="D43:E43"/>
    <mergeCell ref="D44:E44"/>
    <mergeCell ref="B44:C44"/>
    <mergeCell ref="C47:J47"/>
    <mergeCell ref="C48:J48"/>
    <mergeCell ref="B37:C37"/>
    <mergeCell ref="B38:C38"/>
    <mergeCell ref="B39:C39"/>
    <mergeCell ref="B40:C40"/>
    <mergeCell ref="B43:C43"/>
  </mergeCells>
  <phoneticPr fontId="19"/>
  <pageMargins left="0.35433070866141736" right="0.39370078740157483" top="0.51181102362204722" bottom="0.62992125984251968" header="0.31496062992125984" footer="0.31496062992125984"/>
  <pageSetup paperSize="9" scale="45" fitToHeight="3" orientation="portrait" r:id="rId1"/>
  <headerFooter>
    <oddFooter>&amp;C&amp;"Arial,標準"&amp;P</oddFooter>
  </headerFooter>
  <rowBreaks count="2" manualBreakCount="2">
    <brk id="17" max="11" man="1"/>
    <brk id="2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Loc1_MPS(input)</vt:lpstr>
      <vt:lpstr>Loc1_MPS(calc_process)</vt:lpstr>
      <vt:lpstr>Loc1_MSS</vt:lpstr>
      <vt:lpstr>Loc1_MRS(input)</vt:lpstr>
      <vt:lpstr>Loc1_MRS(calc_process) </vt:lpstr>
      <vt:lpstr>Loc2_MPS(input)</vt:lpstr>
      <vt:lpstr>Loc2_MPS(calc_process)</vt:lpstr>
      <vt:lpstr>Loc2_MSS</vt:lpstr>
      <vt:lpstr>Loc2_MRS(input)</vt:lpstr>
      <vt:lpstr>Loc2_MRS(calc_process) </vt:lpstr>
      <vt:lpstr>'Loc1_MPS(calc_process)'!Print_Area</vt:lpstr>
      <vt:lpstr>'Loc1_MPS(input)'!Print_Area</vt:lpstr>
      <vt:lpstr>'Loc1_MRS(calc_process) '!Print_Area</vt:lpstr>
      <vt:lpstr>'Loc1_MRS(input)'!Print_Area</vt:lpstr>
      <vt:lpstr>'Loc2_MPS(calc_process)'!Print_Area</vt:lpstr>
      <vt:lpstr>'Loc2_MPS(input)'!Print_Area</vt:lpstr>
      <vt:lpstr>'Loc2_MRS(calc_process) '!Print_Area</vt:lpstr>
      <vt:lpstr>'Loc2_MRS(input)'!Print_Area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2015-08-21T09:23:24Z</cp:lastPrinted>
  <dcterms:created xsi:type="dcterms:W3CDTF">2012-01-13T02:28:29Z</dcterms:created>
  <dcterms:modified xsi:type="dcterms:W3CDTF">2017-08-02T02:46:58Z</dcterms:modified>
</cp:coreProperties>
</file>