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6_TH\TH_PM016(NTTD,冷蔵庫)\5_public comments\"/>
    </mc:Choice>
  </mc:AlternateContent>
  <xr:revisionPtr revIDLastSave="0" documentId="13_ncr:1_{72EDD945-0D5D-4814-B168-AD3D9D4EF4E5}" xr6:coauthVersionLast="45" xr6:coauthVersionMax="45" xr10:uidLastSave="{00000000-0000-0000-0000-000000000000}"/>
  <bookViews>
    <workbookView xWindow="32290" yWindow="-110" windowWidth="29020" windowHeight="15970" tabRatio="834" xr2:uid="{00000000-000D-0000-FFFF-FFFF00000000}"/>
  </bookViews>
  <sheets>
    <sheet name="PMS(input)" sheetId="1" r:id="rId1"/>
    <sheet name="PMS(input_separate)_Option1" sheetId="6" r:id="rId2"/>
    <sheet name="PMS(input_separate)_Option2" sheetId="4" r:id="rId3"/>
    <sheet name="PMS(calc_process)" sheetId="5" r:id="rId4"/>
  </sheets>
  <externalReferences>
    <externalReference r:id="rId5"/>
  </externalReferences>
  <definedNames>
    <definedName name="_xlnm._FilterDatabase" localSheetId="3" hidden="1">'PMS(input_separate)_Option2'!$H$2:$N$435</definedName>
    <definedName name="COP">'[1]MPS(calc_process)'!$I$40:$I$43</definedName>
    <definedName name="EE_freezer">'[1]MPS(calc_process)'!$I$35:$I$37</definedName>
    <definedName name="_xlnm.Print_Area" localSheetId="3">'PMS(calc_process)'!$A$1:$J$18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 i="4" l="1"/>
  <c r="I1" i="5" l="1"/>
  <c r="F435" i="6" l="1"/>
  <c r="I435" i="6" s="1"/>
  <c r="F434" i="6"/>
  <c r="I434" i="6" s="1"/>
  <c r="F433" i="6"/>
  <c r="I433" i="6" s="1"/>
  <c r="F432" i="6"/>
  <c r="I432" i="6" s="1"/>
  <c r="F431" i="6"/>
  <c r="I431" i="6" s="1"/>
  <c r="F430" i="6"/>
  <c r="F429" i="6"/>
  <c r="F428" i="6"/>
  <c r="I428" i="6" s="1"/>
  <c r="F427" i="6"/>
  <c r="I427" i="6" s="1"/>
  <c r="F426" i="6"/>
  <c r="I426" i="6" s="1"/>
  <c r="F425" i="6"/>
  <c r="I425" i="6" s="1"/>
  <c r="F424" i="6"/>
  <c r="I424" i="6" s="1"/>
  <c r="F423" i="6"/>
  <c r="I423" i="6" s="1"/>
  <c r="F422" i="6"/>
  <c r="F421" i="6"/>
  <c r="F420" i="6"/>
  <c r="I420" i="6" s="1"/>
  <c r="F419" i="6"/>
  <c r="I419" i="6" s="1"/>
  <c r="F418" i="6"/>
  <c r="I418" i="6" s="1"/>
  <c r="F417" i="6"/>
  <c r="F416" i="6"/>
  <c r="I416" i="6" s="1"/>
  <c r="F415" i="6"/>
  <c r="I415" i="6" s="1"/>
  <c r="F414" i="6"/>
  <c r="F413" i="6"/>
  <c r="F412" i="6"/>
  <c r="I412" i="6" s="1"/>
  <c r="F411" i="6"/>
  <c r="I411" i="6" s="1"/>
  <c r="F410" i="6"/>
  <c r="I410" i="6" s="1"/>
  <c r="F409" i="6"/>
  <c r="F408" i="6"/>
  <c r="F407" i="6"/>
  <c r="F406" i="6"/>
  <c r="I406" i="6" s="1"/>
  <c r="F405" i="6"/>
  <c r="F404" i="6"/>
  <c r="F403" i="6"/>
  <c r="F402" i="6"/>
  <c r="I402" i="6" s="1"/>
  <c r="F401" i="6"/>
  <c r="F400" i="6"/>
  <c r="F399" i="6"/>
  <c r="F398" i="6"/>
  <c r="I398" i="6" s="1"/>
  <c r="F397" i="6"/>
  <c r="F396" i="6"/>
  <c r="F395" i="6"/>
  <c r="F394" i="6"/>
  <c r="I394" i="6" s="1"/>
  <c r="F393" i="6"/>
  <c r="F392" i="6"/>
  <c r="F391" i="6"/>
  <c r="F390" i="6"/>
  <c r="I390" i="6" s="1"/>
  <c r="F389" i="6"/>
  <c r="F388" i="6"/>
  <c r="F387" i="6"/>
  <c r="F386" i="6"/>
  <c r="I386" i="6" s="1"/>
  <c r="F385" i="6"/>
  <c r="F384" i="6"/>
  <c r="F383" i="6"/>
  <c r="F382" i="6"/>
  <c r="F381" i="6"/>
  <c r="I381" i="6" s="1"/>
  <c r="F380" i="6"/>
  <c r="F379" i="6"/>
  <c r="F378" i="6"/>
  <c r="I378" i="6" s="1"/>
  <c r="F377" i="6"/>
  <c r="I377" i="6" s="1"/>
  <c r="F376" i="6"/>
  <c r="F375" i="6"/>
  <c r="F374" i="6"/>
  <c r="I374" i="6" s="1"/>
  <c r="F373" i="6"/>
  <c r="I373" i="6" s="1"/>
  <c r="F372" i="6"/>
  <c r="F371" i="6"/>
  <c r="F370" i="6"/>
  <c r="I370" i="6" s="1"/>
  <c r="F369" i="6"/>
  <c r="I369" i="6" s="1"/>
  <c r="F368" i="6"/>
  <c r="F367" i="6"/>
  <c r="F366" i="6"/>
  <c r="I366" i="6" s="1"/>
  <c r="F365" i="6"/>
  <c r="I365" i="6" s="1"/>
  <c r="F364" i="6"/>
  <c r="F363" i="6"/>
  <c r="F362" i="6"/>
  <c r="I362" i="6" s="1"/>
  <c r="F361" i="6"/>
  <c r="I361" i="6" s="1"/>
  <c r="F360" i="6"/>
  <c r="F359" i="6"/>
  <c r="F358" i="6"/>
  <c r="I358" i="6" s="1"/>
  <c r="F357" i="6"/>
  <c r="I357" i="6" s="1"/>
  <c r="F356" i="6"/>
  <c r="F355" i="6"/>
  <c r="F354" i="6"/>
  <c r="I354" i="6" s="1"/>
  <c r="F353" i="6"/>
  <c r="I353" i="6" s="1"/>
  <c r="F352" i="6"/>
  <c r="F351" i="6"/>
  <c r="F350" i="6"/>
  <c r="I350" i="6" s="1"/>
  <c r="F349" i="6"/>
  <c r="F348" i="6"/>
  <c r="F347" i="6"/>
  <c r="F346" i="6"/>
  <c r="I346" i="6" s="1"/>
  <c r="F345" i="6"/>
  <c r="I345" i="6" s="1"/>
  <c r="F344" i="6"/>
  <c r="F343" i="6"/>
  <c r="F342" i="6"/>
  <c r="I342" i="6" s="1"/>
  <c r="F341" i="6"/>
  <c r="I341" i="6" s="1"/>
  <c r="F340" i="6"/>
  <c r="F339" i="6"/>
  <c r="I339" i="6" s="1"/>
  <c r="F338" i="6"/>
  <c r="F337" i="6"/>
  <c r="F336" i="6"/>
  <c r="F335" i="6"/>
  <c r="F334" i="6"/>
  <c r="F333" i="6"/>
  <c r="F332" i="6"/>
  <c r="F331" i="6"/>
  <c r="F330" i="6"/>
  <c r="I330" i="6" s="1"/>
  <c r="F329" i="6"/>
  <c r="F328" i="6"/>
  <c r="F327" i="6"/>
  <c r="F326" i="6"/>
  <c r="F325" i="6"/>
  <c r="F324" i="6"/>
  <c r="F323" i="6"/>
  <c r="F322" i="6"/>
  <c r="F321" i="6"/>
  <c r="I321" i="6" s="1"/>
  <c r="F320" i="6"/>
  <c r="F319" i="6"/>
  <c r="F318" i="6"/>
  <c r="F317" i="6"/>
  <c r="F316" i="6"/>
  <c r="F315" i="6"/>
  <c r="F314" i="6"/>
  <c r="I314" i="6" s="1"/>
  <c r="F313" i="6"/>
  <c r="I313" i="6" s="1"/>
  <c r="F312" i="6"/>
  <c r="F311" i="6"/>
  <c r="F310" i="6"/>
  <c r="F309" i="6"/>
  <c r="I309" i="6" s="1"/>
  <c r="F308" i="6"/>
  <c r="F307" i="6"/>
  <c r="F306" i="6"/>
  <c r="F305" i="6"/>
  <c r="I305" i="6" s="1"/>
  <c r="F304" i="6"/>
  <c r="F303" i="6"/>
  <c r="F302" i="6"/>
  <c r="F301" i="6"/>
  <c r="I301" i="6" s="1"/>
  <c r="F300" i="6"/>
  <c r="F299" i="6"/>
  <c r="F298" i="6"/>
  <c r="F297" i="6"/>
  <c r="I297" i="6" s="1"/>
  <c r="F296" i="6"/>
  <c r="F295" i="6"/>
  <c r="F294" i="6"/>
  <c r="F293" i="6"/>
  <c r="I293" i="6" s="1"/>
  <c r="F292" i="6"/>
  <c r="F291" i="6"/>
  <c r="F290" i="6"/>
  <c r="I290" i="6" s="1"/>
  <c r="F289" i="6"/>
  <c r="I289" i="6" s="1"/>
  <c r="F288" i="6"/>
  <c r="F287" i="6"/>
  <c r="F286" i="6"/>
  <c r="I286" i="6" s="1"/>
  <c r="J285" i="6"/>
  <c r="F285" i="6"/>
  <c r="I285" i="6" s="1"/>
  <c r="F284" i="6"/>
  <c r="F283" i="6"/>
  <c r="J282" i="6"/>
  <c r="F282" i="6"/>
  <c r="I282" i="6" s="1"/>
  <c r="F281" i="6"/>
  <c r="I281" i="6" s="1"/>
  <c r="F280" i="6"/>
  <c r="F279" i="6"/>
  <c r="F278" i="6"/>
  <c r="I278" i="6" s="1"/>
  <c r="F277" i="6"/>
  <c r="I277" i="6" s="1"/>
  <c r="F276" i="6"/>
  <c r="F275" i="6"/>
  <c r="F274" i="6"/>
  <c r="I274" i="6" s="1"/>
  <c r="F273" i="6"/>
  <c r="I273" i="6" s="1"/>
  <c r="F272" i="6"/>
  <c r="F271" i="6"/>
  <c r="F270" i="6"/>
  <c r="I270" i="6" s="1"/>
  <c r="F269" i="6"/>
  <c r="I269" i="6" s="1"/>
  <c r="F268" i="6"/>
  <c r="F267" i="6"/>
  <c r="F266" i="6"/>
  <c r="I266" i="6" s="1"/>
  <c r="F265" i="6"/>
  <c r="I265" i="6" s="1"/>
  <c r="F264" i="6"/>
  <c r="F263" i="6"/>
  <c r="F262" i="6"/>
  <c r="F261" i="6"/>
  <c r="I261" i="6" s="1"/>
  <c r="F260" i="6"/>
  <c r="F259" i="6"/>
  <c r="F258" i="6"/>
  <c r="I258" i="6" s="1"/>
  <c r="F257" i="6"/>
  <c r="I257" i="6" s="1"/>
  <c r="F256" i="6"/>
  <c r="F255" i="6"/>
  <c r="F254" i="6"/>
  <c r="I254" i="6" s="1"/>
  <c r="F253" i="6"/>
  <c r="I253" i="6" s="1"/>
  <c r="F252" i="6"/>
  <c r="F251" i="6"/>
  <c r="F250" i="6"/>
  <c r="I250" i="6" s="1"/>
  <c r="F249" i="6"/>
  <c r="I249" i="6" s="1"/>
  <c r="F248" i="6"/>
  <c r="F247" i="6"/>
  <c r="F246" i="6"/>
  <c r="I246" i="6" s="1"/>
  <c r="F245" i="6"/>
  <c r="I245" i="6" s="1"/>
  <c r="F244" i="6"/>
  <c r="F243" i="6"/>
  <c r="F242" i="6"/>
  <c r="I242" i="6" s="1"/>
  <c r="F241" i="6"/>
  <c r="I241" i="6" s="1"/>
  <c r="F240" i="6"/>
  <c r="F239" i="6"/>
  <c r="F238" i="6"/>
  <c r="I238" i="6" s="1"/>
  <c r="F237" i="6"/>
  <c r="I237" i="6" s="1"/>
  <c r="F236" i="6"/>
  <c r="F235" i="6"/>
  <c r="F234" i="6"/>
  <c r="I234" i="6" s="1"/>
  <c r="F233" i="6"/>
  <c r="F232" i="6"/>
  <c r="F231" i="6"/>
  <c r="F230" i="6"/>
  <c r="F229" i="6"/>
  <c r="I229" i="6" s="1"/>
  <c r="F228" i="6"/>
  <c r="F227" i="6"/>
  <c r="F226" i="6"/>
  <c r="F225" i="6"/>
  <c r="F224" i="6"/>
  <c r="F223" i="6"/>
  <c r="F222" i="6"/>
  <c r="F221" i="6"/>
  <c r="F220" i="6"/>
  <c r="F219" i="6"/>
  <c r="F218" i="6"/>
  <c r="F217" i="6"/>
  <c r="F216" i="6"/>
  <c r="F215" i="6"/>
  <c r="F214" i="6"/>
  <c r="F213" i="6"/>
  <c r="I213" i="6" s="1"/>
  <c r="F212" i="6"/>
  <c r="F211" i="6"/>
  <c r="F210" i="6"/>
  <c r="F209" i="6"/>
  <c r="F208" i="6"/>
  <c r="F207" i="6"/>
  <c r="F206" i="6"/>
  <c r="F205" i="6"/>
  <c r="F204" i="6"/>
  <c r="F203" i="6"/>
  <c r="F202" i="6"/>
  <c r="F201" i="6"/>
  <c r="F200" i="6"/>
  <c r="F199" i="6"/>
  <c r="F198" i="6"/>
  <c r="F197" i="6"/>
  <c r="I197" i="6" s="1"/>
  <c r="F196" i="6"/>
  <c r="F195" i="6"/>
  <c r="F194" i="6"/>
  <c r="F193" i="6"/>
  <c r="F192" i="6"/>
  <c r="F191" i="6"/>
  <c r="F190" i="6"/>
  <c r="F189" i="6"/>
  <c r="F188" i="6"/>
  <c r="F187" i="6"/>
  <c r="F186" i="6"/>
  <c r="F185" i="6"/>
  <c r="F184" i="6"/>
  <c r="F183" i="6"/>
  <c r="F182" i="6"/>
  <c r="F181" i="6"/>
  <c r="F180" i="6"/>
  <c r="F179" i="6"/>
  <c r="F178" i="6"/>
  <c r="F177" i="6"/>
  <c r="F176" i="6"/>
  <c r="F175" i="6"/>
  <c r="I175" i="6" s="1"/>
  <c r="F174" i="6"/>
  <c r="F173" i="6"/>
  <c r="I173" i="6" s="1"/>
  <c r="F172" i="6"/>
  <c r="F171" i="6"/>
  <c r="F170" i="6"/>
  <c r="I170" i="6" s="1"/>
  <c r="F169" i="6"/>
  <c r="I169" i="6" s="1"/>
  <c r="F168" i="6"/>
  <c r="F167" i="6"/>
  <c r="F166" i="6"/>
  <c r="F165" i="6"/>
  <c r="I165" i="6" s="1"/>
  <c r="F164" i="6"/>
  <c r="F163" i="6"/>
  <c r="F162" i="6"/>
  <c r="F161" i="6"/>
  <c r="I161" i="6" s="1"/>
  <c r="F160" i="6"/>
  <c r="F159" i="6"/>
  <c r="F158" i="6"/>
  <c r="I158" i="6" s="1"/>
  <c r="F157" i="6"/>
  <c r="I157" i="6" s="1"/>
  <c r="F156" i="6"/>
  <c r="F155" i="6"/>
  <c r="F154" i="6"/>
  <c r="I154" i="6" s="1"/>
  <c r="F153" i="6"/>
  <c r="I153" i="6" s="1"/>
  <c r="F152" i="6"/>
  <c r="F151" i="6"/>
  <c r="F150" i="6"/>
  <c r="I150" i="6" s="1"/>
  <c r="F149" i="6"/>
  <c r="I149" i="6" s="1"/>
  <c r="F148" i="6"/>
  <c r="F147" i="6"/>
  <c r="F146" i="6"/>
  <c r="I146" i="6" s="1"/>
  <c r="F145" i="6"/>
  <c r="I145" i="6" s="1"/>
  <c r="F144" i="6"/>
  <c r="F143" i="6"/>
  <c r="F142" i="6"/>
  <c r="I142" i="6" s="1"/>
  <c r="F141" i="6"/>
  <c r="F140" i="6"/>
  <c r="F139" i="6"/>
  <c r="F138" i="6"/>
  <c r="I138" i="6" s="1"/>
  <c r="F137" i="6"/>
  <c r="F136" i="6"/>
  <c r="F135" i="6"/>
  <c r="F134" i="6"/>
  <c r="F133" i="6"/>
  <c r="F132" i="6"/>
  <c r="F131" i="6"/>
  <c r="F130" i="6"/>
  <c r="I130" i="6" s="1"/>
  <c r="F129" i="6"/>
  <c r="I129" i="6" s="1"/>
  <c r="F128" i="6"/>
  <c r="F127" i="6"/>
  <c r="I127" i="6" s="1"/>
  <c r="F126" i="6"/>
  <c r="I126" i="6" s="1"/>
  <c r="F125" i="6"/>
  <c r="I125" i="6" s="1"/>
  <c r="F124" i="6"/>
  <c r="F123" i="6"/>
  <c r="F122" i="6"/>
  <c r="I122" i="6" s="1"/>
  <c r="F121" i="6"/>
  <c r="F120" i="6"/>
  <c r="F119" i="6"/>
  <c r="F118" i="6"/>
  <c r="I118" i="6" s="1"/>
  <c r="F117" i="6"/>
  <c r="F116" i="6"/>
  <c r="F115" i="6"/>
  <c r="I115" i="6" s="1"/>
  <c r="F114" i="6"/>
  <c r="I114" i="6" s="1"/>
  <c r="F113" i="6"/>
  <c r="I113" i="6" s="1"/>
  <c r="F112" i="6"/>
  <c r="F111" i="6"/>
  <c r="F110" i="6"/>
  <c r="F109" i="6"/>
  <c r="I109" i="6" s="1"/>
  <c r="F108" i="6"/>
  <c r="F107" i="6"/>
  <c r="F106" i="6"/>
  <c r="I106" i="6" s="1"/>
  <c r="F105" i="6"/>
  <c r="I105" i="6" s="1"/>
  <c r="F104" i="6"/>
  <c r="F103" i="6"/>
  <c r="F102" i="6"/>
  <c r="F101" i="6"/>
  <c r="I101" i="6" s="1"/>
  <c r="F100" i="6"/>
  <c r="F99" i="6"/>
  <c r="F98" i="6"/>
  <c r="F97" i="6"/>
  <c r="I97" i="6" s="1"/>
  <c r="F96" i="6"/>
  <c r="F95" i="6"/>
  <c r="F94" i="6"/>
  <c r="F93" i="6"/>
  <c r="I93" i="6" s="1"/>
  <c r="F92" i="6"/>
  <c r="F91" i="6"/>
  <c r="F90" i="6"/>
  <c r="I90" i="6" s="1"/>
  <c r="F89" i="6"/>
  <c r="I89" i="6" s="1"/>
  <c r="F88" i="6"/>
  <c r="F87" i="6"/>
  <c r="F86" i="6"/>
  <c r="F85" i="6"/>
  <c r="I85" i="6" s="1"/>
  <c r="F84" i="6"/>
  <c r="F83" i="6"/>
  <c r="F82" i="6"/>
  <c r="F81" i="6"/>
  <c r="I81" i="6" s="1"/>
  <c r="F80" i="6"/>
  <c r="F79" i="6"/>
  <c r="F78" i="6"/>
  <c r="F77" i="6"/>
  <c r="I77" i="6" s="1"/>
  <c r="F76" i="6"/>
  <c r="F75" i="6"/>
  <c r="F74" i="6"/>
  <c r="I74" i="6" s="1"/>
  <c r="F73" i="6"/>
  <c r="I73" i="6" s="1"/>
  <c r="F72" i="6"/>
  <c r="F71" i="6"/>
  <c r="F70" i="6"/>
  <c r="F69" i="6"/>
  <c r="I69" i="6" s="1"/>
  <c r="F68" i="6"/>
  <c r="F67" i="6"/>
  <c r="F66" i="6"/>
  <c r="F65" i="6"/>
  <c r="I65" i="6" s="1"/>
  <c r="F64" i="6"/>
  <c r="F63" i="6"/>
  <c r="F62" i="6"/>
  <c r="F61" i="6"/>
  <c r="I61" i="6" s="1"/>
  <c r="F60" i="6"/>
  <c r="F59" i="6"/>
  <c r="F58" i="6"/>
  <c r="I58" i="6" s="1"/>
  <c r="F57" i="6"/>
  <c r="I57" i="6" s="1"/>
  <c r="F56" i="6"/>
  <c r="F55" i="6"/>
  <c r="F54" i="6"/>
  <c r="F53" i="6"/>
  <c r="I53" i="6" s="1"/>
  <c r="F52" i="6"/>
  <c r="F51" i="6"/>
  <c r="F50" i="6"/>
  <c r="F49" i="6"/>
  <c r="I49" i="6" s="1"/>
  <c r="F48" i="6"/>
  <c r="F47" i="6"/>
  <c r="F46" i="6"/>
  <c r="F45" i="6"/>
  <c r="I45" i="6" s="1"/>
  <c r="F44" i="6"/>
  <c r="F43" i="6"/>
  <c r="F42" i="6"/>
  <c r="I42" i="6" s="1"/>
  <c r="F41" i="6"/>
  <c r="I41" i="6" s="1"/>
  <c r="F40" i="6"/>
  <c r="F39" i="6"/>
  <c r="F38" i="6"/>
  <c r="F37" i="6"/>
  <c r="I37" i="6" s="1"/>
  <c r="F36" i="6"/>
  <c r="F35" i="6"/>
  <c r="F34" i="6"/>
  <c r="I34" i="6" s="1"/>
  <c r="F33" i="6"/>
  <c r="I33" i="6" s="1"/>
  <c r="F32" i="6"/>
  <c r="F31" i="6"/>
  <c r="F30" i="6"/>
  <c r="I30" i="6" s="1"/>
  <c r="F29" i="6"/>
  <c r="I29" i="6" s="1"/>
  <c r="F28" i="6"/>
  <c r="F27" i="6"/>
  <c r="F26" i="6"/>
  <c r="I26" i="6" s="1"/>
  <c r="F25" i="6"/>
  <c r="I25" i="6" s="1"/>
  <c r="F24" i="6"/>
  <c r="F23" i="6"/>
  <c r="F22" i="6"/>
  <c r="I22" i="6" s="1"/>
  <c r="F21" i="6"/>
  <c r="I21" i="6" s="1"/>
  <c r="F20" i="6"/>
  <c r="F19" i="6"/>
  <c r="F18" i="6"/>
  <c r="I18" i="6" s="1"/>
  <c r="F17" i="6"/>
  <c r="I17" i="6" s="1"/>
  <c r="F16" i="6"/>
  <c r="F15" i="6"/>
  <c r="F14" i="6"/>
  <c r="I14" i="6" s="1"/>
  <c r="F13" i="6"/>
  <c r="I13" i="6" s="1"/>
  <c r="F12" i="6"/>
  <c r="F11" i="6"/>
  <c r="F10" i="6"/>
  <c r="I10" i="6" s="1"/>
  <c r="F9" i="6"/>
  <c r="I9" i="6" s="1"/>
  <c r="F8" i="6"/>
  <c r="F7" i="6"/>
  <c r="F6" i="6"/>
  <c r="I6" i="6" s="1"/>
  <c r="J175" i="6" l="1"/>
  <c r="J234" i="6"/>
  <c r="J237" i="6"/>
  <c r="J341" i="6"/>
  <c r="J46" i="6"/>
  <c r="I46" i="6"/>
  <c r="J50" i="6"/>
  <c r="I50" i="6"/>
  <c r="J54" i="6"/>
  <c r="I54" i="6"/>
  <c r="J78" i="6"/>
  <c r="I78" i="6"/>
  <c r="J82" i="6"/>
  <c r="I82" i="6"/>
  <c r="J86" i="6"/>
  <c r="I86" i="6"/>
  <c r="J110" i="6"/>
  <c r="I110" i="6"/>
  <c r="J134" i="6"/>
  <c r="I134" i="6"/>
  <c r="J162" i="6"/>
  <c r="I162" i="6"/>
  <c r="J166" i="6"/>
  <c r="I166" i="6"/>
  <c r="J174" i="6"/>
  <c r="I174" i="6"/>
  <c r="J177" i="6"/>
  <c r="I177" i="6"/>
  <c r="J181" i="6"/>
  <c r="I181" i="6"/>
  <c r="J185" i="6"/>
  <c r="I185" i="6"/>
  <c r="J189" i="6"/>
  <c r="I189" i="6"/>
  <c r="J193" i="6"/>
  <c r="I193" i="6"/>
  <c r="J201" i="6"/>
  <c r="I201" i="6"/>
  <c r="J205" i="6"/>
  <c r="I205" i="6"/>
  <c r="J209" i="6"/>
  <c r="I209" i="6"/>
  <c r="J217" i="6"/>
  <c r="I217" i="6"/>
  <c r="J221" i="6"/>
  <c r="I221" i="6"/>
  <c r="J225" i="6"/>
  <c r="I225" i="6"/>
  <c r="J233" i="6"/>
  <c r="I233" i="6"/>
  <c r="J236" i="6"/>
  <c r="I236" i="6"/>
  <c r="J239" i="6"/>
  <c r="I239" i="6"/>
  <c r="J243" i="6"/>
  <c r="I243" i="6"/>
  <c r="J247" i="6"/>
  <c r="I247" i="6"/>
  <c r="J251" i="6"/>
  <c r="I251" i="6"/>
  <c r="J255" i="6"/>
  <c r="I255" i="6"/>
  <c r="J259" i="6"/>
  <c r="I259" i="6"/>
  <c r="J263" i="6"/>
  <c r="I263" i="6"/>
  <c r="J267" i="6"/>
  <c r="I267" i="6"/>
  <c r="J271" i="6"/>
  <c r="I271" i="6"/>
  <c r="J275" i="6"/>
  <c r="I275" i="6"/>
  <c r="J279" i="6"/>
  <c r="I279" i="6"/>
  <c r="J317" i="6"/>
  <c r="I317" i="6"/>
  <c r="J325" i="6"/>
  <c r="I325" i="6"/>
  <c r="J329" i="6"/>
  <c r="I329" i="6"/>
  <c r="J333" i="6"/>
  <c r="I333" i="6"/>
  <c r="J337" i="6"/>
  <c r="I337" i="6"/>
  <c r="J344" i="6"/>
  <c r="I344" i="6"/>
  <c r="J348" i="6"/>
  <c r="I348" i="6"/>
  <c r="J352" i="6"/>
  <c r="I352" i="6"/>
  <c r="J356" i="6"/>
  <c r="I356" i="6"/>
  <c r="J360" i="6"/>
  <c r="I360" i="6"/>
  <c r="J364" i="6"/>
  <c r="I364" i="6"/>
  <c r="J368" i="6"/>
  <c r="I368" i="6"/>
  <c r="J372" i="6"/>
  <c r="I372" i="6"/>
  <c r="J376" i="6"/>
  <c r="K376" i="6" s="1"/>
  <c r="I376" i="6"/>
  <c r="J380" i="6"/>
  <c r="I380" i="6"/>
  <c r="J384" i="6"/>
  <c r="K384" i="6" s="1"/>
  <c r="I384" i="6"/>
  <c r="J388" i="6"/>
  <c r="I388" i="6"/>
  <c r="J392" i="6"/>
  <c r="K392" i="6" s="1"/>
  <c r="I392" i="6"/>
  <c r="J396" i="6"/>
  <c r="I396" i="6"/>
  <c r="J400" i="6"/>
  <c r="I400" i="6"/>
  <c r="J404" i="6"/>
  <c r="I404" i="6"/>
  <c r="J408" i="6"/>
  <c r="I408" i="6"/>
  <c r="J38" i="6"/>
  <c r="I38" i="6"/>
  <c r="J62" i="6"/>
  <c r="I62" i="6"/>
  <c r="J66" i="6"/>
  <c r="I66" i="6"/>
  <c r="J70" i="6"/>
  <c r="I70" i="6"/>
  <c r="J94" i="6"/>
  <c r="I94" i="6"/>
  <c r="J98" i="6"/>
  <c r="I98" i="6"/>
  <c r="J102" i="6"/>
  <c r="I102" i="6"/>
  <c r="J7" i="6"/>
  <c r="I7" i="6"/>
  <c r="J11" i="6"/>
  <c r="I11" i="6"/>
  <c r="J15" i="6"/>
  <c r="I15" i="6"/>
  <c r="J19" i="6"/>
  <c r="I19" i="6"/>
  <c r="J23" i="6"/>
  <c r="K23" i="6" s="1"/>
  <c r="I23" i="6"/>
  <c r="J27" i="6"/>
  <c r="I27" i="6"/>
  <c r="J31" i="6"/>
  <c r="I31" i="6"/>
  <c r="J35" i="6"/>
  <c r="I35" i="6"/>
  <c r="J39" i="6"/>
  <c r="K39" i="6" s="1"/>
  <c r="I39" i="6"/>
  <c r="J43" i="6"/>
  <c r="I43" i="6"/>
  <c r="J47" i="6"/>
  <c r="I47" i="6"/>
  <c r="J51" i="6"/>
  <c r="I51" i="6"/>
  <c r="J55" i="6"/>
  <c r="I55" i="6"/>
  <c r="J59" i="6"/>
  <c r="I59" i="6"/>
  <c r="J63" i="6"/>
  <c r="I63" i="6"/>
  <c r="J67" i="6"/>
  <c r="I67" i="6"/>
  <c r="J71" i="6"/>
  <c r="I71" i="6"/>
  <c r="J75" i="6"/>
  <c r="I75" i="6"/>
  <c r="J79" i="6"/>
  <c r="I79" i="6"/>
  <c r="J83" i="6"/>
  <c r="I83" i="6"/>
  <c r="J87" i="6"/>
  <c r="K87" i="6" s="1"/>
  <c r="I87" i="6"/>
  <c r="J91" i="6"/>
  <c r="I91" i="6"/>
  <c r="J95" i="6"/>
  <c r="I95" i="6"/>
  <c r="J99" i="6"/>
  <c r="I99" i="6"/>
  <c r="J103" i="6"/>
  <c r="K103" i="6" s="1"/>
  <c r="I103" i="6"/>
  <c r="J107" i="6"/>
  <c r="I107" i="6"/>
  <c r="J111" i="6"/>
  <c r="I111" i="6"/>
  <c r="J119" i="6"/>
  <c r="I119" i="6"/>
  <c r="J123" i="6"/>
  <c r="I123" i="6"/>
  <c r="J131" i="6"/>
  <c r="I131" i="6"/>
  <c r="J135" i="6"/>
  <c r="I135" i="6"/>
  <c r="J139" i="6"/>
  <c r="I139" i="6"/>
  <c r="J143" i="6"/>
  <c r="K143" i="6" s="1"/>
  <c r="I143" i="6"/>
  <c r="J147" i="6"/>
  <c r="I147" i="6"/>
  <c r="J151" i="6"/>
  <c r="K151" i="6" s="1"/>
  <c r="I151" i="6"/>
  <c r="J155" i="6"/>
  <c r="I155" i="6"/>
  <c r="J159" i="6"/>
  <c r="K159" i="6" s="1"/>
  <c r="I159" i="6"/>
  <c r="J163" i="6"/>
  <c r="I163" i="6"/>
  <c r="J167" i="6"/>
  <c r="I167" i="6"/>
  <c r="J171" i="6"/>
  <c r="I171" i="6"/>
  <c r="J178" i="6"/>
  <c r="I178" i="6"/>
  <c r="J182" i="6"/>
  <c r="I182" i="6"/>
  <c r="J186" i="6"/>
  <c r="K186" i="6" s="1"/>
  <c r="I186" i="6"/>
  <c r="J190" i="6"/>
  <c r="I190" i="6"/>
  <c r="J194" i="6"/>
  <c r="I194" i="6"/>
  <c r="J198" i="6"/>
  <c r="I198" i="6"/>
  <c r="J202" i="6"/>
  <c r="I202" i="6"/>
  <c r="J206" i="6"/>
  <c r="I206" i="6"/>
  <c r="J210" i="6"/>
  <c r="K210" i="6" s="1"/>
  <c r="I210" i="6"/>
  <c r="J214" i="6"/>
  <c r="I214" i="6"/>
  <c r="J218" i="6"/>
  <c r="I218" i="6"/>
  <c r="J222" i="6"/>
  <c r="I222" i="6"/>
  <c r="J226" i="6"/>
  <c r="K226" i="6" s="1"/>
  <c r="I226" i="6"/>
  <c r="J230" i="6"/>
  <c r="I230" i="6"/>
  <c r="J240" i="6"/>
  <c r="I240" i="6"/>
  <c r="J244" i="6"/>
  <c r="I244" i="6"/>
  <c r="J248" i="6"/>
  <c r="I248" i="6"/>
  <c r="J252" i="6"/>
  <c r="I252" i="6"/>
  <c r="J256" i="6"/>
  <c r="K256" i="6" s="1"/>
  <c r="I256" i="6"/>
  <c r="J260" i="6"/>
  <c r="I260" i="6"/>
  <c r="J264" i="6"/>
  <c r="I264" i="6"/>
  <c r="J268" i="6"/>
  <c r="I268" i="6"/>
  <c r="J272" i="6"/>
  <c r="K272" i="6" s="1"/>
  <c r="I272" i="6"/>
  <c r="J276" i="6"/>
  <c r="I276" i="6"/>
  <c r="J280" i="6"/>
  <c r="I280" i="6"/>
  <c r="J283" i="6"/>
  <c r="I283" i="6"/>
  <c r="J294" i="6"/>
  <c r="I294" i="6"/>
  <c r="J298" i="6"/>
  <c r="I298" i="6"/>
  <c r="K298" i="6" s="1"/>
  <c r="J302" i="6"/>
  <c r="I302" i="6"/>
  <c r="J306" i="6"/>
  <c r="I306" i="6"/>
  <c r="K306" i="6" s="1"/>
  <c r="J310" i="6"/>
  <c r="K310" i="6" s="1"/>
  <c r="I310" i="6"/>
  <c r="J318" i="6"/>
  <c r="I318" i="6"/>
  <c r="J322" i="6"/>
  <c r="K322" i="6" s="1"/>
  <c r="I322" i="6"/>
  <c r="J326" i="6"/>
  <c r="I326" i="6"/>
  <c r="J334" i="6"/>
  <c r="I334" i="6"/>
  <c r="J338" i="6"/>
  <c r="I338" i="6"/>
  <c r="K338" i="6" s="1"/>
  <c r="J349" i="6"/>
  <c r="K349" i="6" s="1"/>
  <c r="I349" i="6"/>
  <c r="J385" i="6"/>
  <c r="I385" i="6"/>
  <c r="K385" i="6" s="1"/>
  <c r="J389" i="6"/>
  <c r="I389" i="6"/>
  <c r="J393" i="6"/>
  <c r="I393" i="6"/>
  <c r="J397" i="6"/>
  <c r="K397" i="6" s="1"/>
  <c r="I397" i="6"/>
  <c r="J401" i="6"/>
  <c r="I401" i="6"/>
  <c r="J405" i="6"/>
  <c r="I405" i="6"/>
  <c r="J409" i="6"/>
  <c r="I409" i="6"/>
  <c r="J413" i="6"/>
  <c r="I413" i="6"/>
  <c r="J417" i="6"/>
  <c r="I417" i="6"/>
  <c r="J421" i="6"/>
  <c r="I421" i="6"/>
  <c r="J429" i="6"/>
  <c r="I429" i="6"/>
  <c r="K429" i="6" s="1"/>
  <c r="J8" i="6"/>
  <c r="I8" i="6"/>
  <c r="J12" i="6"/>
  <c r="I12" i="6"/>
  <c r="K12" i="6" s="1"/>
  <c r="J16" i="6"/>
  <c r="K16" i="6" s="1"/>
  <c r="I16" i="6"/>
  <c r="J20" i="6"/>
  <c r="I20" i="6"/>
  <c r="K20" i="6" s="1"/>
  <c r="J24" i="6"/>
  <c r="K24" i="6" s="1"/>
  <c r="I24" i="6"/>
  <c r="J28" i="6"/>
  <c r="I28" i="6"/>
  <c r="J32" i="6"/>
  <c r="I32" i="6"/>
  <c r="J36" i="6"/>
  <c r="I36" i="6"/>
  <c r="J40" i="6"/>
  <c r="K40" i="6" s="1"/>
  <c r="I40" i="6"/>
  <c r="J44" i="6"/>
  <c r="I44" i="6"/>
  <c r="K44" i="6" s="1"/>
  <c r="J48" i="6"/>
  <c r="I48" i="6"/>
  <c r="J52" i="6"/>
  <c r="I52" i="6"/>
  <c r="J56" i="6"/>
  <c r="K56" i="6" s="1"/>
  <c r="I56" i="6"/>
  <c r="J60" i="6"/>
  <c r="I60" i="6"/>
  <c r="K60" i="6" s="1"/>
  <c r="J64" i="6"/>
  <c r="I64" i="6"/>
  <c r="J68" i="6"/>
  <c r="I68" i="6"/>
  <c r="J72" i="6"/>
  <c r="K72" i="6" s="1"/>
  <c r="I72" i="6"/>
  <c r="J76" i="6"/>
  <c r="I76" i="6"/>
  <c r="J80" i="6"/>
  <c r="I80" i="6"/>
  <c r="J84" i="6"/>
  <c r="I84" i="6"/>
  <c r="K84" i="6" s="1"/>
  <c r="J88" i="6"/>
  <c r="K88" i="6" s="1"/>
  <c r="I88" i="6"/>
  <c r="J92" i="6"/>
  <c r="I92" i="6"/>
  <c r="J96" i="6"/>
  <c r="I96" i="6"/>
  <c r="J100" i="6"/>
  <c r="I100" i="6"/>
  <c r="K100" i="6" s="1"/>
  <c r="J104" i="6"/>
  <c r="K104" i="6" s="1"/>
  <c r="I104" i="6"/>
  <c r="J108" i="6"/>
  <c r="I108" i="6"/>
  <c r="K108" i="6" s="1"/>
  <c r="J112" i="6"/>
  <c r="I112" i="6"/>
  <c r="J116" i="6"/>
  <c r="I116" i="6"/>
  <c r="K116" i="6" s="1"/>
  <c r="J120" i="6"/>
  <c r="K120" i="6" s="1"/>
  <c r="I120" i="6"/>
  <c r="J124" i="6"/>
  <c r="I124" i="6"/>
  <c r="J128" i="6"/>
  <c r="I128" i="6"/>
  <c r="J132" i="6"/>
  <c r="I132" i="6"/>
  <c r="J136" i="6"/>
  <c r="K136" i="6" s="1"/>
  <c r="I136" i="6"/>
  <c r="J140" i="6"/>
  <c r="I140" i="6"/>
  <c r="J144" i="6"/>
  <c r="I144" i="6"/>
  <c r="J148" i="6"/>
  <c r="I148" i="6"/>
  <c r="K148" i="6" s="1"/>
  <c r="J152" i="6"/>
  <c r="I152" i="6"/>
  <c r="K152" i="6" s="1"/>
  <c r="J156" i="6"/>
  <c r="I156" i="6"/>
  <c r="J160" i="6"/>
  <c r="K160" i="6" s="1"/>
  <c r="I160" i="6"/>
  <c r="J164" i="6"/>
  <c r="I164" i="6"/>
  <c r="J168" i="6"/>
  <c r="K168" i="6" s="1"/>
  <c r="I168" i="6"/>
  <c r="J172" i="6"/>
  <c r="I172" i="6"/>
  <c r="K172" i="6" s="1"/>
  <c r="J179" i="6"/>
  <c r="I179" i="6"/>
  <c r="J183" i="6"/>
  <c r="I183" i="6"/>
  <c r="K183" i="6" s="1"/>
  <c r="J187" i="6"/>
  <c r="K187" i="6" s="1"/>
  <c r="I187" i="6"/>
  <c r="J191" i="6"/>
  <c r="I191" i="6"/>
  <c r="J195" i="6"/>
  <c r="I195" i="6"/>
  <c r="J199" i="6"/>
  <c r="I199" i="6"/>
  <c r="K199" i="6" s="1"/>
  <c r="J203" i="6"/>
  <c r="I203" i="6"/>
  <c r="K203" i="6" s="1"/>
  <c r="J207" i="6"/>
  <c r="I207" i="6"/>
  <c r="J211" i="6"/>
  <c r="I211" i="6"/>
  <c r="J215" i="6"/>
  <c r="I215" i="6"/>
  <c r="J219" i="6"/>
  <c r="I219" i="6"/>
  <c r="J223" i="6"/>
  <c r="I223" i="6"/>
  <c r="K223" i="6" s="1"/>
  <c r="J227" i="6"/>
  <c r="I227" i="6"/>
  <c r="J231" i="6"/>
  <c r="I231" i="6"/>
  <c r="K231" i="6" s="1"/>
  <c r="J284" i="6"/>
  <c r="I284" i="6"/>
  <c r="J287" i="6"/>
  <c r="I287" i="6"/>
  <c r="K287" i="6" s="1"/>
  <c r="J291" i="6"/>
  <c r="I291" i="6"/>
  <c r="J295" i="6"/>
  <c r="I295" i="6"/>
  <c r="K295" i="6" s="1"/>
  <c r="J299" i="6"/>
  <c r="K299" i="6" s="1"/>
  <c r="I299" i="6"/>
  <c r="J303" i="6"/>
  <c r="I303" i="6"/>
  <c r="K303" i="6" s="1"/>
  <c r="J307" i="6"/>
  <c r="I307" i="6"/>
  <c r="J311" i="6"/>
  <c r="I311" i="6"/>
  <c r="K311" i="6" s="1"/>
  <c r="J315" i="6"/>
  <c r="I315" i="6"/>
  <c r="J319" i="6"/>
  <c r="I319" i="6"/>
  <c r="K319" i="6" s="1"/>
  <c r="J323" i="6"/>
  <c r="K323" i="6" s="1"/>
  <c r="I323" i="6"/>
  <c r="J327" i="6"/>
  <c r="I327" i="6"/>
  <c r="K327" i="6" s="1"/>
  <c r="J331" i="6"/>
  <c r="I331" i="6"/>
  <c r="J335" i="6"/>
  <c r="I335" i="6"/>
  <c r="K335" i="6" s="1"/>
  <c r="J382" i="6"/>
  <c r="I382" i="6"/>
  <c r="J414" i="6"/>
  <c r="I414" i="6"/>
  <c r="K414" i="6" s="1"/>
  <c r="J422" i="6"/>
  <c r="I422" i="6"/>
  <c r="J430" i="6"/>
  <c r="I430" i="6"/>
  <c r="K430" i="6" s="1"/>
  <c r="J117" i="6"/>
  <c r="I117" i="6"/>
  <c r="J121" i="6"/>
  <c r="I121" i="6"/>
  <c r="K121" i="6" s="1"/>
  <c r="J133" i="6"/>
  <c r="I133" i="6"/>
  <c r="K133" i="6" s="1"/>
  <c r="J137" i="6"/>
  <c r="I137" i="6"/>
  <c r="K137" i="6" s="1"/>
  <c r="J141" i="6"/>
  <c r="K141" i="6" s="1"/>
  <c r="I141" i="6"/>
  <c r="J176" i="6"/>
  <c r="I176" i="6"/>
  <c r="K176" i="6" s="1"/>
  <c r="J180" i="6"/>
  <c r="I180" i="6"/>
  <c r="J184" i="6"/>
  <c r="I184" i="6"/>
  <c r="K184" i="6" s="1"/>
  <c r="J188" i="6"/>
  <c r="I188" i="6"/>
  <c r="J192" i="6"/>
  <c r="I192" i="6"/>
  <c r="J196" i="6"/>
  <c r="I196" i="6"/>
  <c r="J200" i="6"/>
  <c r="I200" i="6"/>
  <c r="K200" i="6" s="1"/>
  <c r="J204" i="6"/>
  <c r="I204" i="6"/>
  <c r="J208" i="6"/>
  <c r="I208" i="6"/>
  <c r="K208" i="6" s="1"/>
  <c r="J212" i="6"/>
  <c r="I212" i="6"/>
  <c r="J216" i="6"/>
  <c r="I216" i="6"/>
  <c r="K216" i="6" s="1"/>
  <c r="J220" i="6"/>
  <c r="K220" i="6" s="1"/>
  <c r="I220" i="6"/>
  <c r="J224" i="6"/>
  <c r="I224" i="6"/>
  <c r="K224" i="6" s="1"/>
  <c r="J228" i="6"/>
  <c r="I228" i="6"/>
  <c r="J232" i="6"/>
  <c r="I232" i="6"/>
  <c r="K232" i="6" s="1"/>
  <c r="J235" i="6"/>
  <c r="I235" i="6"/>
  <c r="J262" i="6"/>
  <c r="I262" i="6"/>
  <c r="K262" i="6" s="1"/>
  <c r="J288" i="6"/>
  <c r="I288" i="6"/>
  <c r="J292" i="6"/>
  <c r="I292" i="6"/>
  <c r="K292" i="6" s="1"/>
  <c r="J296" i="6"/>
  <c r="I296" i="6"/>
  <c r="K296" i="6" s="1"/>
  <c r="J300" i="6"/>
  <c r="I300" i="6"/>
  <c r="K300" i="6" s="1"/>
  <c r="J304" i="6"/>
  <c r="I304" i="6"/>
  <c r="J308" i="6"/>
  <c r="I308" i="6"/>
  <c r="K308" i="6" s="1"/>
  <c r="J312" i="6"/>
  <c r="I312" i="6"/>
  <c r="J316" i="6"/>
  <c r="I316" i="6"/>
  <c r="K316" i="6" s="1"/>
  <c r="J320" i="6"/>
  <c r="I320" i="6"/>
  <c r="J324" i="6"/>
  <c r="I324" i="6"/>
  <c r="K324" i="6" s="1"/>
  <c r="J328" i="6"/>
  <c r="I328" i="6"/>
  <c r="K328" i="6" s="1"/>
  <c r="J332" i="6"/>
  <c r="I332" i="6"/>
  <c r="J336" i="6"/>
  <c r="I336" i="6"/>
  <c r="J340" i="6"/>
  <c r="I340" i="6"/>
  <c r="J343" i="6"/>
  <c r="K343" i="6" s="1"/>
  <c r="I343" i="6"/>
  <c r="J347" i="6"/>
  <c r="I347" i="6"/>
  <c r="K347" i="6" s="1"/>
  <c r="J351" i="6"/>
  <c r="I351" i="6"/>
  <c r="J355" i="6"/>
  <c r="I355" i="6"/>
  <c r="K355" i="6" s="1"/>
  <c r="J359" i="6"/>
  <c r="I359" i="6"/>
  <c r="J363" i="6"/>
  <c r="I363" i="6"/>
  <c r="J367" i="6"/>
  <c r="I367" i="6"/>
  <c r="J371" i="6"/>
  <c r="I371" i="6"/>
  <c r="K371" i="6" s="1"/>
  <c r="J375" i="6"/>
  <c r="I375" i="6"/>
  <c r="J379" i="6"/>
  <c r="I379" i="6"/>
  <c r="K379" i="6" s="1"/>
  <c r="J383" i="6"/>
  <c r="I383" i="6"/>
  <c r="J387" i="6"/>
  <c r="I387" i="6"/>
  <c r="K387" i="6" s="1"/>
  <c r="J391" i="6"/>
  <c r="I391" i="6"/>
  <c r="J395" i="6"/>
  <c r="I395" i="6"/>
  <c r="K395" i="6" s="1"/>
  <c r="J399" i="6"/>
  <c r="I399" i="6"/>
  <c r="J403" i="6"/>
  <c r="I403" i="6"/>
  <c r="K403" i="6" s="1"/>
  <c r="J407" i="6"/>
  <c r="I407" i="6"/>
  <c r="J127" i="6"/>
  <c r="K127" i="6" s="1"/>
  <c r="J386" i="6"/>
  <c r="K386" i="6" s="1"/>
  <c r="J114" i="6"/>
  <c r="J125" i="6"/>
  <c r="K125" i="6" s="1"/>
  <c r="J350" i="6"/>
  <c r="J353" i="6"/>
  <c r="K353" i="6" s="1"/>
  <c r="K140" i="6"/>
  <c r="K275" i="6"/>
  <c r="J130" i="6"/>
  <c r="K130" i="6" s="1"/>
  <c r="J265" i="6"/>
  <c r="K265" i="6" s="1"/>
  <c r="K239" i="6"/>
  <c r="K276" i="6"/>
  <c r="K132" i="6"/>
  <c r="J258" i="6"/>
  <c r="K258" i="6" s="1"/>
  <c r="K11" i="6"/>
  <c r="K251" i="6"/>
  <c r="K352" i="6"/>
  <c r="J6" i="6"/>
  <c r="J286" i="6"/>
  <c r="K286" i="6"/>
  <c r="J361" i="6"/>
  <c r="J365" i="6"/>
  <c r="J373" i="6"/>
  <c r="K373" i="6"/>
  <c r="J377" i="6"/>
  <c r="K377" i="6" s="1"/>
  <c r="J381" i="6"/>
  <c r="K381" i="6" s="1"/>
  <c r="J415" i="6"/>
  <c r="K415" i="6"/>
  <c r="J149" i="6"/>
  <c r="K149" i="6" s="1"/>
  <c r="J153" i="6"/>
  <c r="K153" i="6" s="1"/>
  <c r="J157" i="6"/>
  <c r="K157" i="6"/>
  <c r="J253" i="6"/>
  <c r="K253" i="6" s="1"/>
  <c r="J257" i="6"/>
  <c r="K257" i="6" s="1"/>
  <c r="J266" i="6"/>
  <c r="K266" i="6" s="1"/>
  <c r="J274" i="6"/>
  <c r="K274" i="6" s="1"/>
  <c r="J278" i="6"/>
  <c r="K278" i="6" s="1"/>
  <c r="J281" i="6"/>
  <c r="K281" i="6" s="1"/>
  <c r="J354" i="6"/>
  <c r="J358" i="6"/>
  <c r="J366" i="6"/>
  <c r="J370" i="6"/>
  <c r="J374" i="6"/>
  <c r="K191" i="6"/>
  <c r="K263" i="6"/>
  <c r="J118" i="6"/>
  <c r="J142" i="6"/>
  <c r="K142" i="6" s="1"/>
  <c r="J146" i="6"/>
  <c r="K146" i="6" s="1"/>
  <c r="J150" i="6"/>
  <c r="K150" i="6" s="1"/>
  <c r="J158" i="6"/>
  <c r="K158" i="6" s="1"/>
  <c r="J161" i="6"/>
  <c r="K161" i="6" s="1"/>
  <c r="J165" i="6"/>
  <c r="J169" i="6"/>
  <c r="J173" i="6"/>
  <c r="J238" i="6"/>
  <c r="K238" i="6" s="1"/>
  <c r="J242" i="6"/>
  <c r="J246" i="6"/>
  <c r="J250" i="6"/>
  <c r="J254" i="6"/>
  <c r="J339" i="6"/>
  <c r="K339" i="6" s="1"/>
  <c r="J342" i="6"/>
  <c r="K342" i="6" s="1"/>
  <c r="J346" i="6"/>
  <c r="K346" i="6" s="1"/>
  <c r="J425" i="6"/>
  <c r="K425" i="6" s="1"/>
  <c r="J433" i="6"/>
  <c r="K433" i="6" s="1"/>
  <c r="K64" i="6"/>
  <c r="K320" i="6"/>
  <c r="J14" i="6"/>
  <c r="K14" i="6" s="1"/>
  <c r="J18" i="6"/>
  <c r="J22" i="6"/>
  <c r="K22" i="6" s="1"/>
  <c r="J30" i="6"/>
  <c r="K30" i="6" s="1"/>
  <c r="J34" i="6"/>
  <c r="K34" i="6" s="1"/>
  <c r="J269" i="6"/>
  <c r="J290" i="6"/>
  <c r="J357" i="6"/>
  <c r="J369" i="6"/>
  <c r="J411" i="6"/>
  <c r="J419" i="6"/>
  <c r="J423" i="6"/>
  <c r="K348" i="6"/>
  <c r="J145" i="6"/>
  <c r="K145" i="6"/>
  <c r="J241" i="6"/>
  <c r="K241" i="6" s="1"/>
  <c r="J249" i="6"/>
  <c r="K249" i="6" s="1"/>
  <c r="J270" i="6"/>
  <c r="K270" i="6"/>
  <c r="J345" i="6"/>
  <c r="K345" i="6" s="1"/>
  <c r="J9" i="6"/>
  <c r="J13" i="6"/>
  <c r="K13" i="6" s="1"/>
  <c r="J17" i="6"/>
  <c r="J21" i="6"/>
  <c r="J25" i="6"/>
  <c r="K25" i="6" s="1"/>
  <c r="J29" i="6"/>
  <c r="K29" i="6" s="1"/>
  <c r="J33" i="6"/>
  <c r="J37" i="6"/>
  <c r="K37" i="6" s="1"/>
  <c r="J41" i="6"/>
  <c r="J45" i="6"/>
  <c r="J49" i="6"/>
  <c r="J53" i="6"/>
  <c r="J57" i="6"/>
  <c r="K57" i="6" s="1"/>
  <c r="J61" i="6"/>
  <c r="J65" i="6"/>
  <c r="J69" i="6"/>
  <c r="J73" i="6"/>
  <c r="J77" i="6"/>
  <c r="K77" i="6" s="1"/>
  <c r="J81" i="6"/>
  <c r="J85" i="6"/>
  <c r="J89" i="6"/>
  <c r="K89" i="6" s="1"/>
  <c r="J93" i="6"/>
  <c r="K93" i="6" s="1"/>
  <c r="J97" i="6"/>
  <c r="J101" i="6"/>
  <c r="K101" i="6" s="1"/>
  <c r="J105" i="6"/>
  <c r="J109" i="6"/>
  <c r="J113" i="6"/>
  <c r="J115" i="6"/>
  <c r="K115" i="6" s="1"/>
  <c r="J126" i="6"/>
  <c r="K126" i="6" s="1"/>
  <c r="J129" i="6"/>
  <c r="K129" i="6" s="1"/>
  <c r="J297" i="6"/>
  <c r="K297" i="6" s="1"/>
  <c r="J301" i="6"/>
  <c r="K301" i="6" s="1"/>
  <c r="J313" i="6"/>
  <c r="J390" i="6"/>
  <c r="K390" i="6" s="1"/>
  <c r="J398" i="6"/>
  <c r="K398" i="6" s="1"/>
  <c r="J402" i="6"/>
  <c r="K402" i="6" s="1"/>
  <c r="J406" i="6"/>
  <c r="K406" i="6" s="1"/>
  <c r="J418" i="6"/>
  <c r="K418" i="6" s="1"/>
  <c r="J434" i="6"/>
  <c r="K434" i="6" s="1"/>
  <c r="K139" i="6"/>
  <c r="K211" i="6"/>
  <c r="K259" i="6"/>
  <c r="J412" i="6"/>
  <c r="K412" i="6"/>
  <c r="J416" i="6"/>
  <c r="K416" i="6" s="1"/>
  <c r="J420" i="6"/>
  <c r="K420" i="6" s="1"/>
  <c r="J427" i="6"/>
  <c r="K427" i="6" s="1"/>
  <c r="J431" i="6"/>
  <c r="K431" i="6"/>
  <c r="J435" i="6"/>
  <c r="K435" i="6" s="1"/>
  <c r="K185" i="6"/>
  <c r="K193" i="6"/>
  <c r="K201" i="6"/>
  <c r="K221" i="6"/>
  <c r="K225" i="6"/>
  <c r="K325" i="6"/>
  <c r="K329" i="6"/>
  <c r="J314" i="6"/>
  <c r="K314" i="6" s="1"/>
  <c r="J424" i="6"/>
  <c r="K424" i="6" s="1"/>
  <c r="J428" i="6"/>
  <c r="K428" i="6" s="1"/>
  <c r="J432" i="6"/>
  <c r="K432" i="6" s="1"/>
  <c r="K38" i="6"/>
  <c r="K46" i="6"/>
  <c r="K66" i="6"/>
  <c r="K82" i="6"/>
  <c r="K98" i="6"/>
  <c r="K102" i="6"/>
  <c r="K110" i="6"/>
  <c r="K162" i="6"/>
  <c r="K166" i="6"/>
  <c r="K174" i="6"/>
  <c r="K198" i="6"/>
  <c r="K202" i="6"/>
  <c r="K222" i="6"/>
  <c r="K294" i="6"/>
  <c r="K302" i="6"/>
  <c r="K326" i="6"/>
  <c r="K334" i="6"/>
  <c r="K279" i="6"/>
  <c r="K99" i="6"/>
  <c r="K32" i="6"/>
  <c r="K156" i="6"/>
  <c r="J309" i="6"/>
  <c r="K83" i="6"/>
  <c r="K124" i="6"/>
  <c r="J378" i="6"/>
  <c r="K378" i="6" s="1"/>
  <c r="K313" i="6"/>
  <c r="K368" i="6"/>
  <c r="K128" i="6"/>
  <c r="K268" i="6"/>
  <c r="K400" i="6"/>
  <c r="J410" i="6"/>
  <c r="K410" i="6" s="1"/>
  <c r="K19" i="6"/>
  <c r="K67" i="6"/>
  <c r="J138" i="6"/>
  <c r="J170" i="6"/>
  <c r="J10" i="6"/>
  <c r="K10" i="6" s="1"/>
  <c r="K15" i="6"/>
  <c r="J26" i="6"/>
  <c r="K26" i="6" s="1"/>
  <c r="K31" i="6"/>
  <c r="J42" i="6"/>
  <c r="K42" i="6" s="1"/>
  <c r="K47" i="6"/>
  <c r="J58" i="6"/>
  <c r="K58" i="6" s="1"/>
  <c r="K63" i="6"/>
  <c r="J74" i="6"/>
  <c r="K74" i="6" s="1"/>
  <c r="K79" i="6"/>
  <c r="J90" i="6"/>
  <c r="K90" i="6" s="1"/>
  <c r="K95" i="6"/>
  <c r="J106" i="6"/>
  <c r="K106" i="6" s="1"/>
  <c r="K111" i="6"/>
  <c r="K114" i="6"/>
  <c r="J122" i="6"/>
  <c r="K122" i="6" s="1"/>
  <c r="K180" i="6"/>
  <c r="J330" i="6"/>
  <c r="K330" i="6" s="1"/>
  <c r="K350" i="6"/>
  <c r="J394" i="6"/>
  <c r="K394" i="6" s="1"/>
  <c r="K417" i="6"/>
  <c r="K62" i="6"/>
  <c r="J154" i="6"/>
  <c r="K154" i="6" s="1"/>
  <c r="K171" i="6"/>
  <c r="K52" i="6"/>
  <c r="K55" i="6"/>
  <c r="K71" i="6"/>
  <c r="K75" i="6"/>
  <c r="K119" i="6"/>
  <c r="K123" i="6"/>
  <c r="K135" i="6"/>
  <c r="K147" i="6"/>
  <c r="K164" i="6"/>
  <c r="K167" i="6"/>
  <c r="K209" i="6"/>
  <c r="J293" i="6"/>
  <c r="K293" i="6" s="1"/>
  <c r="J362" i="6"/>
  <c r="K362" i="6" s="1"/>
  <c r="J426" i="6"/>
  <c r="K426" i="6" s="1"/>
  <c r="K175" i="6"/>
  <c r="K178" i="6"/>
  <c r="K207" i="6"/>
  <c r="K255" i="6"/>
  <c r="K267" i="6"/>
  <c r="K332" i="6"/>
  <c r="K364" i="6"/>
  <c r="K369" i="6"/>
  <c r="K396" i="6"/>
  <c r="K401" i="6"/>
  <c r="K194" i="6"/>
  <c r="K218" i="6"/>
  <c r="K234" i="6"/>
  <c r="K282" i="6"/>
  <c r="K285" i="6"/>
  <c r="K363" i="6"/>
  <c r="J321" i="6"/>
  <c r="K53" i="6"/>
  <c r="K165" i="6"/>
  <c r="K181" i="6"/>
  <c r="K240" i="6"/>
  <c r="J273" i="6"/>
  <c r="K340" i="6"/>
  <c r="K356" i="6"/>
  <c r="K54" i="6"/>
  <c r="K70" i="6"/>
  <c r="K182" i="6"/>
  <c r="J197" i="6"/>
  <c r="K197" i="6" s="1"/>
  <c r="J213" i="6"/>
  <c r="K213" i="6" s="1"/>
  <c r="K215" i="6"/>
  <c r="K228" i="6"/>
  <c r="J229" i="6"/>
  <c r="K229" i="6" s="1"/>
  <c r="K233" i="6"/>
  <c r="K244" i="6"/>
  <c r="J245" i="6"/>
  <c r="K245" i="6" s="1"/>
  <c r="K247" i="6"/>
  <c r="J261" i="6"/>
  <c r="K261" i="6" s="1"/>
  <c r="K271" i="6"/>
  <c r="J289" i="6"/>
  <c r="K189" i="6"/>
  <c r="K237" i="6"/>
  <c r="K243" i="6"/>
  <c r="J277" i="6"/>
  <c r="K277" i="6" s="1"/>
  <c r="J305" i="6"/>
  <c r="K341" i="6"/>
  <c r="K361" i="6"/>
  <c r="K389" i="6"/>
  <c r="K405" i="6"/>
  <c r="K421" i="6"/>
  <c r="K344" i="6"/>
  <c r="K360" i="6"/>
  <c r="K408" i="6"/>
  <c r="K248" i="6"/>
  <c r="K264" i="6"/>
  <c r="K280" i="6"/>
  <c r="K391" i="6"/>
  <c r="K333" i="6"/>
  <c r="K365" i="6"/>
  <c r="K413" i="6"/>
  <c r="K236" i="6" l="1"/>
  <c r="K217" i="6"/>
  <c r="K205" i="6"/>
  <c r="K177" i="6"/>
  <c r="K134" i="6"/>
  <c r="K86" i="6"/>
  <c r="K78" i="6"/>
  <c r="K50" i="6"/>
  <c r="K407" i="6"/>
  <c r="K399" i="6"/>
  <c r="K383" i="6"/>
  <c r="K375" i="6"/>
  <c r="K359" i="6"/>
  <c r="K351" i="6"/>
  <c r="K312" i="6"/>
  <c r="K235" i="6"/>
  <c r="K212" i="6"/>
  <c r="K204" i="6"/>
  <c r="K196" i="6"/>
  <c r="K188" i="6"/>
  <c r="K117" i="6"/>
  <c r="K422" i="6"/>
  <c r="K382" i="6"/>
  <c r="K315" i="6"/>
  <c r="K307" i="6"/>
  <c r="K284" i="6"/>
  <c r="K227" i="6"/>
  <c r="K219" i="6"/>
  <c r="K195" i="6"/>
  <c r="K179" i="6"/>
  <c r="K144" i="6"/>
  <c r="K112" i="6"/>
  <c r="K96" i="6"/>
  <c r="K80" i="6"/>
  <c r="K48" i="6"/>
  <c r="K7" i="6"/>
  <c r="K92" i="6"/>
  <c r="K76" i="6"/>
  <c r="K68" i="6"/>
  <c r="K36" i="6"/>
  <c r="K28" i="6"/>
  <c r="K409" i="6"/>
  <c r="K393" i="6"/>
  <c r="K318" i="6"/>
  <c r="K283" i="6"/>
  <c r="K260" i="6"/>
  <c r="K252" i="6"/>
  <c r="K230" i="6"/>
  <c r="K214" i="6"/>
  <c r="K206" i="6"/>
  <c r="K190" i="6"/>
  <c r="K163" i="6"/>
  <c r="K155" i="6"/>
  <c r="K131" i="6"/>
  <c r="K107" i="6"/>
  <c r="K91" i="6"/>
  <c r="K59" i="6"/>
  <c r="K51" i="6"/>
  <c r="K43" i="6"/>
  <c r="K35" i="6"/>
  <c r="K27" i="6"/>
  <c r="K94" i="6"/>
  <c r="K404" i="6"/>
  <c r="K388" i="6"/>
  <c r="K380" i="6"/>
  <c r="K372" i="6"/>
  <c r="K337" i="6"/>
  <c r="K317" i="6"/>
  <c r="K6" i="6"/>
  <c r="K367" i="6"/>
  <c r="K336" i="6"/>
  <c r="K304" i="6"/>
  <c r="K288" i="6"/>
  <c r="K331" i="6"/>
  <c r="K291" i="6"/>
  <c r="K8" i="6"/>
  <c r="K192" i="6"/>
  <c r="K113" i="6"/>
  <c r="K105" i="6"/>
  <c r="K97" i="6"/>
  <c r="K81" i="6"/>
  <c r="K73" i="6"/>
  <c r="K65" i="6"/>
  <c r="K49" i="6"/>
  <c r="K41" i="6"/>
  <c r="K33" i="6"/>
  <c r="K17" i="6"/>
  <c r="K9" i="6"/>
  <c r="K423" i="6"/>
  <c r="K411" i="6"/>
  <c r="K357" i="6"/>
  <c r="K269" i="6"/>
  <c r="K18" i="6"/>
  <c r="K254" i="6"/>
  <c r="K246" i="6"/>
  <c r="K169" i="6"/>
  <c r="K118" i="6"/>
  <c r="K370" i="6"/>
  <c r="K358" i="6"/>
  <c r="K109" i="6"/>
  <c r="K85" i="6"/>
  <c r="K69" i="6"/>
  <c r="K61" i="6"/>
  <c r="K45" i="6"/>
  <c r="K21" i="6"/>
  <c r="K419" i="6"/>
  <c r="K290" i="6"/>
  <c r="K250" i="6"/>
  <c r="K242" i="6"/>
  <c r="K173" i="6"/>
  <c r="K374" i="6"/>
  <c r="K366" i="6"/>
  <c r="K354" i="6"/>
  <c r="K321" i="6"/>
  <c r="K309" i="6"/>
  <c r="K138" i="6"/>
  <c r="K289" i="6"/>
  <c r="K170" i="6"/>
  <c r="K305" i="6"/>
  <c r="K273" i="6"/>
  <c r="K7" i="4" l="1"/>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G7" i="4"/>
  <c r="M7" i="4" s="1"/>
  <c r="G8" i="4"/>
  <c r="M8" i="4" s="1"/>
  <c r="G9" i="4"/>
  <c r="M9" i="4" s="1"/>
  <c r="G10" i="4"/>
  <c r="M10" i="4" s="1"/>
  <c r="G11" i="4"/>
  <c r="M11" i="4" s="1"/>
  <c r="G12" i="4"/>
  <c r="M12" i="4" s="1"/>
  <c r="G13" i="4"/>
  <c r="M13" i="4" s="1"/>
  <c r="G14" i="4"/>
  <c r="M14" i="4" s="1"/>
  <c r="G15" i="4"/>
  <c r="M15" i="4" s="1"/>
  <c r="G16" i="4"/>
  <c r="M16" i="4" s="1"/>
  <c r="G17" i="4"/>
  <c r="M17" i="4" s="1"/>
  <c r="G18" i="4"/>
  <c r="M18" i="4" s="1"/>
  <c r="G19" i="4"/>
  <c r="M19" i="4" s="1"/>
  <c r="G20" i="4"/>
  <c r="M20" i="4" s="1"/>
  <c r="G21" i="4"/>
  <c r="M21" i="4" s="1"/>
  <c r="G22" i="4"/>
  <c r="M22" i="4" s="1"/>
  <c r="G23" i="4"/>
  <c r="M23" i="4" s="1"/>
  <c r="G24" i="4"/>
  <c r="M24" i="4" s="1"/>
  <c r="G25" i="4"/>
  <c r="M25" i="4" s="1"/>
  <c r="G26" i="4"/>
  <c r="M26" i="4" s="1"/>
  <c r="G27" i="4"/>
  <c r="M27" i="4" s="1"/>
  <c r="G28" i="4"/>
  <c r="M28" i="4" s="1"/>
  <c r="G29" i="4"/>
  <c r="M29" i="4" s="1"/>
  <c r="G30" i="4"/>
  <c r="M30" i="4" s="1"/>
  <c r="G31" i="4"/>
  <c r="M31" i="4" s="1"/>
  <c r="G32" i="4"/>
  <c r="M32" i="4" s="1"/>
  <c r="G33" i="4"/>
  <c r="M33" i="4" s="1"/>
  <c r="G34" i="4"/>
  <c r="M34" i="4" s="1"/>
  <c r="G35" i="4"/>
  <c r="M35" i="4" s="1"/>
  <c r="G36" i="4"/>
  <c r="M36" i="4" s="1"/>
  <c r="G37" i="4"/>
  <c r="M37" i="4" s="1"/>
  <c r="G38" i="4"/>
  <c r="M38" i="4" s="1"/>
  <c r="G39" i="4"/>
  <c r="M39" i="4" s="1"/>
  <c r="G40" i="4"/>
  <c r="M40" i="4" s="1"/>
  <c r="G41" i="4"/>
  <c r="M41" i="4" s="1"/>
  <c r="G42" i="4"/>
  <c r="M42" i="4" s="1"/>
  <c r="G43" i="4"/>
  <c r="M43" i="4" s="1"/>
  <c r="G44" i="4"/>
  <c r="M44" i="4" s="1"/>
  <c r="G45" i="4"/>
  <c r="M45" i="4" s="1"/>
  <c r="G46" i="4"/>
  <c r="M46" i="4" s="1"/>
  <c r="G47" i="4"/>
  <c r="M47" i="4" s="1"/>
  <c r="G48" i="4"/>
  <c r="M48" i="4" s="1"/>
  <c r="G49" i="4"/>
  <c r="M49" i="4" s="1"/>
  <c r="G50" i="4"/>
  <c r="M50" i="4" s="1"/>
  <c r="G51" i="4"/>
  <c r="M51" i="4" s="1"/>
  <c r="G52" i="4"/>
  <c r="M52" i="4" s="1"/>
  <c r="G53" i="4"/>
  <c r="M53" i="4" s="1"/>
  <c r="G54" i="4"/>
  <c r="M54" i="4" s="1"/>
  <c r="G55" i="4"/>
  <c r="M55" i="4" s="1"/>
  <c r="G56" i="4"/>
  <c r="M56" i="4" s="1"/>
  <c r="G57" i="4"/>
  <c r="M57" i="4" s="1"/>
  <c r="G58" i="4"/>
  <c r="M58" i="4" s="1"/>
  <c r="G59" i="4"/>
  <c r="M59" i="4" s="1"/>
  <c r="G60" i="4"/>
  <c r="M60" i="4" s="1"/>
  <c r="G61" i="4"/>
  <c r="M61" i="4" s="1"/>
  <c r="G62" i="4"/>
  <c r="M62" i="4" s="1"/>
  <c r="G63" i="4"/>
  <c r="M63" i="4" s="1"/>
  <c r="G64" i="4"/>
  <c r="M64" i="4" s="1"/>
  <c r="G65" i="4"/>
  <c r="M65" i="4" s="1"/>
  <c r="G66" i="4"/>
  <c r="M66" i="4" s="1"/>
  <c r="G67" i="4"/>
  <c r="M67" i="4" s="1"/>
  <c r="G68" i="4"/>
  <c r="M68" i="4" s="1"/>
  <c r="G69" i="4"/>
  <c r="M69" i="4" s="1"/>
  <c r="G70" i="4"/>
  <c r="M70" i="4" s="1"/>
  <c r="G71" i="4"/>
  <c r="M71" i="4" s="1"/>
  <c r="G72" i="4"/>
  <c r="M72" i="4" s="1"/>
  <c r="G73" i="4"/>
  <c r="M73" i="4" s="1"/>
  <c r="G74" i="4"/>
  <c r="M74" i="4" s="1"/>
  <c r="G75" i="4"/>
  <c r="M75" i="4" s="1"/>
  <c r="G76" i="4"/>
  <c r="M76" i="4" s="1"/>
  <c r="G77" i="4"/>
  <c r="M77" i="4" s="1"/>
  <c r="G78" i="4"/>
  <c r="M78" i="4" s="1"/>
  <c r="G79" i="4"/>
  <c r="M79" i="4" s="1"/>
  <c r="G80" i="4"/>
  <c r="M80" i="4" s="1"/>
  <c r="G81" i="4"/>
  <c r="M81" i="4" s="1"/>
  <c r="G82" i="4"/>
  <c r="M82" i="4" s="1"/>
  <c r="G83" i="4"/>
  <c r="M83" i="4" s="1"/>
  <c r="G84" i="4"/>
  <c r="M84" i="4" s="1"/>
  <c r="G85" i="4"/>
  <c r="M85" i="4" s="1"/>
  <c r="G86" i="4"/>
  <c r="M86" i="4" s="1"/>
  <c r="G87" i="4"/>
  <c r="M87" i="4" s="1"/>
  <c r="G88" i="4"/>
  <c r="M88" i="4" s="1"/>
  <c r="G89" i="4"/>
  <c r="M89" i="4" s="1"/>
  <c r="G90" i="4"/>
  <c r="M90" i="4" s="1"/>
  <c r="G91" i="4"/>
  <c r="M91" i="4" s="1"/>
  <c r="G92" i="4"/>
  <c r="M92" i="4" s="1"/>
  <c r="G93" i="4"/>
  <c r="M93" i="4" s="1"/>
  <c r="G94" i="4"/>
  <c r="M94" i="4" s="1"/>
  <c r="G95" i="4"/>
  <c r="M95" i="4" s="1"/>
  <c r="G96" i="4"/>
  <c r="M96" i="4" s="1"/>
  <c r="G97" i="4"/>
  <c r="M97" i="4" s="1"/>
  <c r="G98" i="4"/>
  <c r="M98" i="4" s="1"/>
  <c r="G99" i="4"/>
  <c r="M99" i="4" s="1"/>
  <c r="G100" i="4"/>
  <c r="M100" i="4" s="1"/>
  <c r="G101" i="4"/>
  <c r="M101" i="4" s="1"/>
  <c r="G102" i="4"/>
  <c r="M102" i="4" s="1"/>
  <c r="G103" i="4"/>
  <c r="M103" i="4" s="1"/>
  <c r="G104" i="4"/>
  <c r="M104" i="4" s="1"/>
  <c r="G105" i="4"/>
  <c r="M105" i="4" s="1"/>
  <c r="G106" i="4"/>
  <c r="M106" i="4" s="1"/>
  <c r="G107" i="4"/>
  <c r="M107" i="4" s="1"/>
  <c r="G108" i="4"/>
  <c r="M108" i="4" s="1"/>
  <c r="G109" i="4"/>
  <c r="M109" i="4" s="1"/>
  <c r="G110" i="4"/>
  <c r="M110" i="4" s="1"/>
  <c r="G111" i="4"/>
  <c r="M111" i="4" s="1"/>
  <c r="G112" i="4"/>
  <c r="M112" i="4" s="1"/>
  <c r="G113" i="4"/>
  <c r="M113" i="4" s="1"/>
  <c r="G114" i="4"/>
  <c r="M114" i="4" s="1"/>
  <c r="G115" i="4"/>
  <c r="M115" i="4" s="1"/>
  <c r="G116" i="4"/>
  <c r="M116" i="4" s="1"/>
  <c r="G117" i="4"/>
  <c r="M117" i="4" s="1"/>
  <c r="G118" i="4"/>
  <c r="M118" i="4" s="1"/>
  <c r="G119" i="4"/>
  <c r="M119" i="4" s="1"/>
  <c r="G120" i="4"/>
  <c r="M120" i="4" s="1"/>
  <c r="G121" i="4"/>
  <c r="M121" i="4" s="1"/>
  <c r="G122" i="4"/>
  <c r="M122" i="4" s="1"/>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6" i="4"/>
  <c r="M6" i="4" s="1"/>
  <c r="M421" i="4" l="1"/>
  <c r="L421" i="4"/>
  <c r="M401" i="4"/>
  <c r="L401" i="4"/>
  <c r="M389" i="4"/>
  <c r="L389" i="4"/>
  <c r="M377" i="4"/>
  <c r="L377" i="4"/>
  <c r="M357" i="4"/>
  <c r="L357" i="4"/>
  <c r="M345" i="4"/>
  <c r="L345" i="4"/>
  <c r="M333" i="4"/>
  <c r="L333" i="4"/>
  <c r="M321" i="4"/>
  <c r="L321" i="4"/>
  <c r="M309" i="4"/>
  <c r="L309" i="4"/>
  <c r="M293" i="4"/>
  <c r="L293" i="4"/>
  <c r="M277" i="4"/>
  <c r="L277" i="4"/>
  <c r="M257" i="4"/>
  <c r="L257" i="4"/>
  <c r="M237" i="4"/>
  <c r="L237" i="4"/>
  <c r="M221" i="4"/>
  <c r="L221" i="4"/>
  <c r="M209" i="4"/>
  <c r="L209" i="4"/>
  <c r="M197" i="4"/>
  <c r="L197" i="4"/>
  <c r="M181" i="4"/>
  <c r="L181" i="4"/>
  <c r="M165" i="4"/>
  <c r="L165" i="4"/>
  <c r="M153" i="4"/>
  <c r="L153" i="4"/>
  <c r="M137" i="4"/>
  <c r="L137" i="4"/>
  <c r="L117" i="4"/>
  <c r="L105" i="4"/>
  <c r="L93" i="4"/>
  <c r="L81" i="4"/>
  <c r="L69" i="4"/>
  <c r="L57" i="4"/>
  <c r="L45" i="4"/>
  <c r="L33" i="4"/>
  <c r="L21" i="4"/>
  <c r="L13" i="4"/>
  <c r="M420" i="4"/>
  <c r="L420" i="4"/>
  <c r="M400" i="4"/>
  <c r="L400" i="4"/>
  <c r="M388" i="4"/>
  <c r="L388" i="4"/>
  <c r="M376" i="4"/>
  <c r="L376" i="4"/>
  <c r="M372" i="4"/>
  <c r="L372" i="4"/>
  <c r="M368" i="4"/>
  <c r="L368" i="4"/>
  <c r="M364" i="4"/>
  <c r="L364" i="4"/>
  <c r="M360" i="4"/>
  <c r="L360" i="4"/>
  <c r="M356" i="4"/>
  <c r="L356" i="4"/>
  <c r="M352" i="4"/>
  <c r="L352" i="4"/>
  <c r="M348" i="4"/>
  <c r="L348" i="4"/>
  <c r="M344" i="4"/>
  <c r="L344" i="4"/>
  <c r="M340" i="4"/>
  <c r="L340" i="4"/>
  <c r="M336" i="4"/>
  <c r="L336" i="4"/>
  <c r="M332" i="4"/>
  <c r="L332" i="4"/>
  <c r="M328" i="4"/>
  <c r="L328" i="4"/>
  <c r="M324" i="4"/>
  <c r="L324" i="4"/>
  <c r="M320" i="4"/>
  <c r="L320" i="4"/>
  <c r="M316" i="4"/>
  <c r="L316" i="4"/>
  <c r="M312" i="4"/>
  <c r="L312" i="4"/>
  <c r="M308" i="4"/>
  <c r="L308" i="4"/>
  <c r="M304" i="4"/>
  <c r="L304" i="4"/>
  <c r="M300" i="4"/>
  <c r="L300" i="4"/>
  <c r="M296" i="4"/>
  <c r="L296" i="4"/>
  <c r="M292" i="4"/>
  <c r="L292" i="4"/>
  <c r="M288" i="4"/>
  <c r="L288" i="4"/>
  <c r="M284" i="4"/>
  <c r="L284" i="4"/>
  <c r="M280" i="4"/>
  <c r="L280" i="4"/>
  <c r="M276" i="4"/>
  <c r="L276" i="4"/>
  <c r="M272" i="4"/>
  <c r="L272" i="4"/>
  <c r="M268" i="4"/>
  <c r="L268" i="4"/>
  <c r="M264" i="4"/>
  <c r="L264" i="4"/>
  <c r="M260" i="4"/>
  <c r="L260" i="4"/>
  <c r="M256" i="4"/>
  <c r="L256" i="4"/>
  <c r="M252" i="4"/>
  <c r="L252" i="4"/>
  <c r="M248" i="4"/>
  <c r="L248" i="4"/>
  <c r="M244" i="4"/>
  <c r="L244" i="4"/>
  <c r="M240" i="4"/>
  <c r="L240" i="4"/>
  <c r="M236" i="4"/>
  <c r="L236" i="4"/>
  <c r="M232" i="4"/>
  <c r="L232" i="4"/>
  <c r="M228" i="4"/>
  <c r="L228" i="4"/>
  <c r="M224" i="4"/>
  <c r="L224" i="4"/>
  <c r="M220" i="4"/>
  <c r="L220" i="4"/>
  <c r="M216" i="4"/>
  <c r="L216" i="4"/>
  <c r="M212" i="4"/>
  <c r="L212" i="4"/>
  <c r="M208" i="4"/>
  <c r="L208" i="4"/>
  <c r="M204" i="4"/>
  <c r="L204" i="4"/>
  <c r="M200" i="4"/>
  <c r="L200" i="4"/>
  <c r="M196" i="4"/>
  <c r="L196" i="4"/>
  <c r="M192" i="4"/>
  <c r="L192" i="4"/>
  <c r="M188" i="4"/>
  <c r="L188" i="4"/>
  <c r="M184" i="4"/>
  <c r="L184" i="4"/>
  <c r="M180" i="4"/>
  <c r="L180" i="4"/>
  <c r="M176" i="4"/>
  <c r="L176" i="4"/>
  <c r="M172" i="4"/>
  <c r="L172" i="4"/>
  <c r="M168" i="4"/>
  <c r="L168" i="4"/>
  <c r="M164" i="4"/>
  <c r="L164" i="4"/>
  <c r="M160" i="4"/>
  <c r="L160" i="4"/>
  <c r="M156" i="4"/>
  <c r="L156" i="4"/>
  <c r="M152" i="4"/>
  <c r="L152" i="4"/>
  <c r="M148" i="4"/>
  <c r="L148" i="4"/>
  <c r="M144" i="4"/>
  <c r="L144" i="4"/>
  <c r="M140" i="4"/>
  <c r="L140" i="4"/>
  <c r="M136" i="4"/>
  <c r="L136" i="4"/>
  <c r="M132" i="4"/>
  <c r="L132" i="4"/>
  <c r="M128" i="4"/>
  <c r="L128" i="4"/>
  <c r="M124" i="4"/>
  <c r="L124" i="4"/>
  <c r="L120" i="4"/>
  <c r="L116" i="4"/>
  <c r="L112" i="4"/>
  <c r="L108" i="4"/>
  <c r="L104" i="4"/>
  <c r="L100" i="4"/>
  <c r="L96" i="4"/>
  <c r="L92" i="4"/>
  <c r="L88" i="4"/>
  <c r="L84" i="4"/>
  <c r="L80" i="4"/>
  <c r="L76" i="4"/>
  <c r="L72" i="4"/>
  <c r="L68" i="4"/>
  <c r="L64" i="4"/>
  <c r="L60" i="4"/>
  <c r="L56" i="4"/>
  <c r="L52" i="4"/>
  <c r="L48" i="4"/>
  <c r="L44" i="4"/>
  <c r="L40" i="4"/>
  <c r="L36" i="4"/>
  <c r="L32" i="4"/>
  <c r="L28" i="4"/>
  <c r="L24" i="4"/>
  <c r="L20" i="4"/>
  <c r="L16" i="4"/>
  <c r="L12" i="4"/>
  <c r="L8" i="4"/>
  <c r="M433" i="4"/>
  <c r="L433" i="4"/>
  <c r="M425" i="4"/>
  <c r="L425" i="4"/>
  <c r="M413" i="4"/>
  <c r="L413" i="4"/>
  <c r="M405" i="4"/>
  <c r="L405" i="4"/>
  <c r="M393" i="4"/>
  <c r="L393" i="4"/>
  <c r="M381" i="4"/>
  <c r="L381" i="4"/>
  <c r="M369" i="4"/>
  <c r="L369" i="4"/>
  <c r="M361" i="4"/>
  <c r="L361" i="4"/>
  <c r="M353" i="4"/>
  <c r="L353" i="4"/>
  <c r="M337" i="4"/>
  <c r="L337" i="4"/>
  <c r="M325" i="4"/>
  <c r="L325" i="4"/>
  <c r="M313" i="4"/>
  <c r="L313" i="4"/>
  <c r="M301" i="4"/>
  <c r="L301" i="4"/>
  <c r="M289" i="4"/>
  <c r="L289" i="4"/>
  <c r="M281" i="4"/>
  <c r="L281" i="4"/>
  <c r="M269" i="4"/>
  <c r="L269" i="4"/>
  <c r="M265" i="4"/>
  <c r="L265" i="4"/>
  <c r="M253" i="4"/>
  <c r="L253" i="4"/>
  <c r="M245" i="4"/>
  <c r="L245" i="4"/>
  <c r="M233" i="4"/>
  <c r="L233" i="4"/>
  <c r="M225" i="4"/>
  <c r="L225" i="4"/>
  <c r="M213" i="4"/>
  <c r="L213" i="4"/>
  <c r="M201" i="4"/>
  <c r="L201" i="4"/>
  <c r="M189" i="4"/>
  <c r="L189" i="4"/>
  <c r="M177" i="4"/>
  <c r="L177" i="4"/>
  <c r="M173" i="4"/>
  <c r="L173" i="4"/>
  <c r="M161" i="4"/>
  <c r="L161" i="4"/>
  <c r="M149" i="4"/>
  <c r="L149" i="4"/>
  <c r="M141" i="4"/>
  <c r="L141" i="4"/>
  <c r="M133" i="4"/>
  <c r="L133" i="4"/>
  <c r="M129" i="4"/>
  <c r="L129" i="4"/>
  <c r="M125" i="4"/>
  <c r="L125" i="4"/>
  <c r="L113" i="4"/>
  <c r="L101" i="4"/>
  <c r="L89" i="4"/>
  <c r="L77" i="4"/>
  <c r="L65" i="4"/>
  <c r="L53" i="4"/>
  <c r="L41" i="4"/>
  <c r="L25" i="4"/>
  <c r="L9" i="4"/>
  <c r="M432" i="4"/>
  <c r="L432" i="4"/>
  <c r="M424" i="4"/>
  <c r="L424" i="4"/>
  <c r="M412" i="4"/>
  <c r="L412" i="4"/>
  <c r="M404" i="4"/>
  <c r="L404" i="4"/>
  <c r="M396" i="4"/>
  <c r="L396" i="4"/>
  <c r="M384" i="4"/>
  <c r="L384" i="4"/>
  <c r="M435" i="4"/>
  <c r="L435" i="4"/>
  <c r="M431" i="4"/>
  <c r="L431" i="4"/>
  <c r="M427" i="4"/>
  <c r="L427" i="4"/>
  <c r="M423" i="4"/>
  <c r="L423" i="4"/>
  <c r="M419" i="4"/>
  <c r="L419" i="4"/>
  <c r="M415" i="4"/>
  <c r="L415" i="4"/>
  <c r="M411" i="4"/>
  <c r="L411" i="4"/>
  <c r="M407" i="4"/>
  <c r="L407" i="4"/>
  <c r="M403" i="4"/>
  <c r="L403" i="4"/>
  <c r="M399" i="4"/>
  <c r="L399" i="4"/>
  <c r="M395" i="4"/>
  <c r="L395" i="4"/>
  <c r="M391" i="4"/>
  <c r="L391" i="4"/>
  <c r="M387" i="4"/>
  <c r="L387" i="4"/>
  <c r="M383" i="4"/>
  <c r="L383" i="4"/>
  <c r="M379" i="4"/>
  <c r="L379" i="4"/>
  <c r="M375" i="4"/>
  <c r="L375" i="4"/>
  <c r="M371" i="4"/>
  <c r="L371" i="4"/>
  <c r="M367" i="4"/>
  <c r="L367" i="4"/>
  <c r="M363" i="4"/>
  <c r="L363" i="4"/>
  <c r="M359" i="4"/>
  <c r="L359" i="4"/>
  <c r="M355" i="4"/>
  <c r="L355" i="4"/>
  <c r="M351" i="4"/>
  <c r="L351" i="4"/>
  <c r="M347" i="4"/>
  <c r="L347" i="4"/>
  <c r="M343" i="4"/>
  <c r="L343" i="4"/>
  <c r="M339" i="4"/>
  <c r="L339" i="4"/>
  <c r="M335" i="4"/>
  <c r="L335" i="4"/>
  <c r="M331" i="4"/>
  <c r="L331" i="4"/>
  <c r="M327" i="4"/>
  <c r="L327" i="4"/>
  <c r="M323" i="4"/>
  <c r="L323" i="4"/>
  <c r="M319" i="4"/>
  <c r="L319" i="4"/>
  <c r="M315" i="4"/>
  <c r="L315" i="4"/>
  <c r="M311" i="4"/>
  <c r="L311" i="4"/>
  <c r="M307" i="4"/>
  <c r="L307" i="4"/>
  <c r="M303" i="4"/>
  <c r="L303" i="4"/>
  <c r="M299" i="4"/>
  <c r="L299" i="4"/>
  <c r="M295" i="4"/>
  <c r="L295" i="4"/>
  <c r="M291" i="4"/>
  <c r="L291" i="4"/>
  <c r="M287" i="4"/>
  <c r="L287" i="4"/>
  <c r="M283" i="4"/>
  <c r="L283" i="4"/>
  <c r="M279" i="4"/>
  <c r="L279" i="4"/>
  <c r="M275" i="4"/>
  <c r="L275" i="4"/>
  <c r="M271" i="4"/>
  <c r="L271" i="4"/>
  <c r="M267" i="4"/>
  <c r="L267" i="4"/>
  <c r="M263" i="4"/>
  <c r="L263" i="4"/>
  <c r="M259" i="4"/>
  <c r="L259" i="4"/>
  <c r="M255" i="4"/>
  <c r="L255" i="4"/>
  <c r="M251" i="4"/>
  <c r="L251" i="4"/>
  <c r="M247" i="4"/>
  <c r="L247" i="4"/>
  <c r="M243" i="4"/>
  <c r="L243" i="4"/>
  <c r="M239" i="4"/>
  <c r="L239" i="4"/>
  <c r="M235" i="4"/>
  <c r="L235" i="4"/>
  <c r="M231" i="4"/>
  <c r="L231" i="4"/>
  <c r="M227" i="4"/>
  <c r="L227" i="4"/>
  <c r="M223" i="4"/>
  <c r="L223" i="4"/>
  <c r="M219" i="4"/>
  <c r="L219" i="4"/>
  <c r="M215" i="4"/>
  <c r="L215" i="4"/>
  <c r="M211" i="4"/>
  <c r="L211" i="4"/>
  <c r="M207" i="4"/>
  <c r="L207" i="4"/>
  <c r="M203" i="4"/>
  <c r="L203" i="4"/>
  <c r="M199" i="4"/>
  <c r="L199" i="4"/>
  <c r="M195" i="4"/>
  <c r="L195" i="4"/>
  <c r="M191" i="4"/>
  <c r="L191" i="4"/>
  <c r="M187" i="4"/>
  <c r="L187" i="4"/>
  <c r="M183" i="4"/>
  <c r="L183" i="4"/>
  <c r="M179" i="4"/>
  <c r="L179" i="4"/>
  <c r="M175" i="4"/>
  <c r="L175" i="4"/>
  <c r="M171" i="4"/>
  <c r="L171" i="4"/>
  <c r="M167" i="4"/>
  <c r="L167" i="4"/>
  <c r="M163" i="4"/>
  <c r="L163" i="4"/>
  <c r="M159" i="4"/>
  <c r="L159" i="4"/>
  <c r="M155" i="4"/>
  <c r="L155" i="4"/>
  <c r="M151" i="4"/>
  <c r="L151" i="4"/>
  <c r="M147" i="4"/>
  <c r="L147" i="4"/>
  <c r="M143" i="4"/>
  <c r="L143" i="4"/>
  <c r="M139" i="4"/>
  <c r="L139" i="4"/>
  <c r="M135" i="4"/>
  <c r="L135" i="4"/>
  <c r="M131" i="4"/>
  <c r="L131" i="4"/>
  <c r="M127" i="4"/>
  <c r="L127" i="4"/>
  <c r="M123" i="4"/>
  <c r="L123" i="4"/>
  <c r="L119" i="4"/>
  <c r="L115" i="4"/>
  <c r="L111" i="4"/>
  <c r="L107" i="4"/>
  <c r="L103" i="4"/>
  <c r="L99" i="4"/>
  <c r="L95" i="4"/>
  <c r="L91" i="4"/>
  <c r="L87" i="4"/>
  <c r="L83" i="4"/>
  <c r="L79" i="4"/>
  <c r="L75" i="4"/>
  <c r="L71" i="4"/>
  <c r="L67" i="4"/>
  <c r="L63" i="4"/>
  <c r="L59" i="4"/>
  <c r="L55" i="4"/>
  <c r="L51" i="4"/>
  <c r="L47" i="4"/>
  <c r="L43" i="4"/>
  <c r="L39" i="4"/>
  <c r="L35" i="4"/>
  <c r="L31" i="4"/>
  <c r="L27" i="4"/>
  <c r="L23" i="4"/>
  <c r="L19" i="4"/>
  <c r="L15" i="4"/>
  <c r="L11" i="4"/>
  <c r="L7" i="4"/>
  <c r="N7" i="4" s="1"/>
  <c r="M429" i="4"/>
  <c r="L429" i="4"/>
  <c r="M417" i="4"/>
  <c r="L417" i="4"/>
  <c r="M409" i="4"/>
  <c r="L409" i="4"/>
  <c r="M397" i="4"/>
  <c r="L397" i="4"/>
  <c r="M385" i="4"/>
  <c r="L385" i="4"/>
  <c r="M373" i="4"/>
  <c r="L373" i="4"/>
  <c r="M365" i="4"/>
  <c r="L365" i="4"/>
  <c r="M349" i="4"/>
  <c r="L349" i="4"/>
  <c r="M341" i="4"/>
  <c r="L341" i="4"/>
  <c r="M329" i="4"/>
  <c r="L329" i="4"/>
  <c r="M317" i="4"/>
  <c r="L317" i="4"/>
  <c r="M305" i="4"/>
  <c r="L305" i="4"/>
  <c r="M297" i="4"/>
  <c r="L297" i="4"/>
  <c r="M285" i="4"/>
  <c r="L285" i="4"/>
  <c r="M273" i="4"/>
  <c r="L273" i="4"/>
  <c r="M261" i="4"/>
  <c r="L261" i="4"/>
  <c r="M249" i="4"/>
  <c r="L249" i="4"/>
  <c r="M241" i="4"/>
  <c r="L241" i="4"/>
  <c r="M229" i="4"/>
  <c r="L229" i="4"/>
  <c r="M217" i="4"/>
  <c r="L217" i="4"/>
  <c r="M205" i="4"/>
  <c r="L205" i="4"/>
  <c r="M193" i="4"/>
  <c r="L193" i="4"/>
  <c r="M185" i="4"/>
  <c r="L185" i="4"/>
  <c r="M169" i="4"/>
  <c r="L169" i="4"/>
  <c r="M157" i="4"/>
  <c r="L157" i="4"/>
  <c r="M145" i="4"/>
  <c r="L145" i="4"/>
  <c r="L121" i="4"/>
  <c r="L109" i="4"/>
  <c r="L97" i="4"/>
  <c r="L85" i="4"/>
  <c r="L73" i="4"/>
  <c r="L61" i="4"/>
  <c r="L49" i="4"/>
  <c r="L37" i="4"/>
  <c r="L29" i="4"/>
  <c r="L17" i="4"/>
  <c r="M428" i="4"/>
  <c r="L428" i="4"/>
  <c r="M416" i="4"/>
  <c r="L416" i="4"/>
  <c r="M408" i="4"/>
  <c r="L408" i="4"/>
  <c r="M392" i="4"/>
  <c r="L392" i="4"/>
  <c r="M380" i="4"/>
  <c r="L380" i="4"/>
  <c r="M434" i="4"/>
  <c r="L434" i="4"/>
  <c r="M430" i="4"/>
  <c r="L430" i="4"/>
  <c r="M426" i="4"/>
  <c r="L426" i="4"/>
  <c r="M422" i="4"/>
  <c r="L422" i="4"/>
  <c r="M418" i="4"/>
  <c r="L418" i="4"/>
  <c r="M414" i="4"/>
  <c r="L414" i="4"/>
  <c r="M410" i="4"/>
  <c r="L410" i="4"/>
  <c r="M406" i="4"/>
  <c r="L406" i="4"/>
  <c r="M402" i="4"/>
  <c r="L402" i="4"/>
  <c r="M398" i="4"/>
  <c r="L398" i="4"/>
  <c r="M394" i="4"/>
  <c r="L394" i="4"/>
  <c r="M390" i="4"/>
  <c r="L390" i="4"/>
  <c r="M386" i="4"/>
  <c r="L386" i="4"/>
  <c r="M382" i="4"/>
  <c r="L382" i="4"/>
  <c r="M378" i="4"/>
  <c r="L378" i="4"/>
  <c r="M374" i="4"/>
  <c r="L374" i="4"/>
  <c r="M370" i="4"/>
  <c r="L370" i="4"/>
  <c r="M366" i="4"/>
  <c r="L366" i="4"/>
  <c r="M362" i="4"/>
  <c r="L362" i="4"/>
  <c r="M358" i="4"/>
  <c r="L358" i="4"/>
  <c r="M354" i="4"/>
  <c r="L354" i="4"/>
  <c r="M350" i="4"/>
  <c r="L350" i="4"/>
  <c r="M346" i="4"/>
  <c r="L346" i="4"/>
  <c r="M342" i="4"/>
  <c r="L342" i="4"/>
  <c r="M338" i="4"/>
  <c r="L338" i="4"/>
  <c r="M334" i="4"/>
  <c r="L334" i="4"/>
  <c r="M330" i="4"/>
  <c r="L330" i="4"/>
  <c r="M326" i="4"/>
  <c r="L326" i="4"/>
  <c r="M322" i="4"/>
  <c r="L322" i="4"/>
  <c r="M318" i="4"/>
  <c r="L318" i="4"/>
  <c r="M314" i="4"/>
  <c r="L314" i="4"/>
  <c r="M310" i="4"/>
  <c r="L310" i="4"/>
  <c r="M306" i="4"/>
  <c r="L306" i="4"/>
  <c r="M302" i="4"/>
  <c r="L302" i="4"/>
  <c r="M298" i="4"/>
  <c r="L298" i="4"/>
  <c r="M294" i="4"/>
  <c r="L294" i="4"/>
  <c r="M290" i="4"/>
  <c r="L290" i="4"/>
  <c r="M286" i="4"/>
  <c r="L286" i="4"/>
  <c r="M282" i="4"/>
  <c r="L282" i="4"/>
  <c r="M278" i="4"/>
  <c r="L278" i="4"/>
  <c r="M274" i="4"/>
  <c r="L274" i="4"/>
  <c r="M270" i="4"/>
  <c r="L270" i="4"/>
  <c r="M266" i="4"/>
  <c r="L266" i="4"/>
  <c r="M262" i="4"/>
  <c r="L262" i="4"/>
  <c r="M258" i="4"/>
  <c r="L258" i="4"/>
  <c r="M254" i="4"/>
  <c r="L254" i="4"/>
  <c r="M250" i="4"/>
  <c r="L250" i="4"/>
  <c r="M246" i="4"/>
  <c r="L246" i="4"/>
  <c r="M242" i="4"/>
  <c r="L242" i="4"/>
  <c r="M238" i="4"/>
  <c r="L238" i="4"/>
  <c r="M234" i="4"/>
  <c r="L234" i="4"/>
  <c r="M230" i="4"/>
  <c r="L230" i="4"/>
  <c r="M226" i="4"/>
  <c r="L226" i="4"/>
  <c r="M222" i="4"/>
  <c r="L222" i="4"/>
  <c r="M218" i="4"/>
  <c r="L218" i="4"/>
  <c r="M214" i="4"/>
  <c r="L214" i="4"/>
  <c r="M210" i="4"/>
  <c r="L210" i="4"/>
  <c r="M206" i="4"/>
  <c r="L206" i="4"/>
  <c r="M202" i="4"/>
  <c r="L202" i="4"/>
  <c r="M198" i="4"/>
  <c r="L198" i="4"/>
  <c r="M194" i="4"/>
  <c r="L194" i="4"/>
  <c r="M190" i="4"/>
  <c r="L190" i="4"/>
  <c r="M186" i="4"/>
  <c r="L186" i="4"/>
  <c r="M182" i="4"/>
  <c r="L182" i="4"/>
  <c r="M178" i="4"/>
  <c r="L178" i="4"/>
  <c r="M174" i="4"/>
  <c r="L174" i="4"/>
  <c r="M170" i="4"/>
  <c r="L170" i="4"/>
  <c r="M166" i="4"/>
  <c r="L166" i="4"/>
  <c r="M162" i="4"/>
  <c r="L162" i="4"/>
  <c r="M158" i="4"/>
  <c r="L158" i="4"/>
  <c r="M154" i="4"/>
  <c r="L154" i="4"/>
  <c r="M150" i="4"/>
  <c r="L150" i="4"/>
  <c r="M146" i="4"/>
  <c r="L146" i="4"/>
  <c r="M142" i="4"/>
  <c r="L142" i="4"/>
  <c r="M138" i="4"/>
  <c r="L138" i="4"/>
  <c r="M134" i="4"/>
  <c r="L134" i="4"/>
  <c r="M130" i="4"/>
  <c r="L130" i="4"/>
  <c r="M126" i="4"/>
  <c r="L126" i="4"/>
  <c r="L122" i="4"/>
  <c r="L118" i="4"/>
  <c r="L114" i="4"/>
  <c r="L110" i="4"/>
  <c r="L106" i="4"/>
  <c r="L102" i="4"/>
  <c r="L98" i="4"/>
  <c r="L94" i="4"/>
  <c r="L90" i="4"/>
  <c r="L86" i="4"/>
  <c r="L82" i="4"/>
  <c r="L78" i="4"/>
  <c r="L74" i="4"/>
  <c r="L70" i="4"/>
  <c r="L66" i="4"/>
  <c r="L62" i="4"/>
  <c r="L58" i="4"/>
  <c r="L54" i="4"/>
  <c r="L50" i="4"/>
  <c r="L46" i="4"/>
  <c r="L42" i="4"/>
  <c r="L38" i="4"/>
  <c r="L34" i="4"/>
  <c r="L30" i="4"/>
  <c r="L26" i="4"/>
  <c r="L22" i="4"/>
  <c r="L18" i="4"/>
  <c r="L14" i="4"/>
  <c r="L10" i="4"/>
  <c r="L6" i="4"/>
  <c r="G11" i="5" l="1"/>
  <c r="G10" i="5" s="1"/>
  <c r="N6" i="4"/>
  <c r="G8" i="5"/>
  <c r="N434" i="4"/>
  <c r="N432" i="4"/>
  <c r="N430" i="4"/>
  <c r="N428" i="4"/>
  <c r="N426" i="4"/>
  <c r="N424" i="4"/>
  <c r="N422" i="4"/>
  <c r="N420" i="4"/>
  <c r="N418" i="4"/>
  <c r="N416" i="4"/>
  <c r="N414" i="4"/>
  <c r="N412" i="4"/>
  <c r="N410" i="4"/>
  <c r="N408" i="4"/>
  <c r="N406" i="4"/>
  <c r="N404" i="4"/>
  <c r="N402" i="4"/>
  <c r="N400" i="4"/>
  <c r="N398" i="4"/>
  <c r="N396" i="4"/>
  <c r="N394" i="4"/>
  <c r="N392" i="4"/>
  <c r="N390" i="4"/>
  <c r="N388" i="4"/>
  <c r="N386" i="4"/>
  <c r="N384" i="4"/>
  <c r="N382" i="4"/>
  <c r="N380" i="4"/>
  <c r="N378" i="4"/>
  <c r="N376" i="4"/>
  <c r="N374" i="4"/>
  <c r="N372" i="4"/>
  <c r="N370" i="4"/>
  <c r="N368" i="4"/>
  <c r="N366" i="4"/>
  <c r="N364" i="4"/>
  <c r="N362" i="4"/>
  <c r="N360" i="4"/>
  <c r="N358" i="4"/>
  <c r="N356" i="4"/>
  <c r="N354" i="4"/>
  <c r="N352" i="4"/>
  <c r="N350" i="4"/>
  <c r="N348" i="4"/>
  <c r="N346" i="4"/>
  <c r="N344" i="4"/>
  <c r="N342" i="4"/>
  <c r="N340" i="4"/>
  <c r="N338" i="4"/>
  <c r="N336" i="4"/>
  <c r="N334" i="4"/>
  <c r="N332" i="4"/>
  <c r="N330" i="4"/>
  <c r="N328" i="4"/>
  <c r="N326" i="4"/>
  <c r="N324" i="4"/>
  <c r="N322" i="4"/>
  <c r="N320" i="4"/>
  <c r="N318" i="4"/>
  <c r="N316" i="4"/>
  <c r="N314" i="4"/>
  <c r="N312" i="4"/>
  <c r="N310" i="4"/>
  <c r="N308" i="4"/>
  <c r="N306" i="4"/>
  <c r="N304" i="4"/>
  <c r="N302" i="4"/>
  <c r="N300" i="4"/>
  <c r="N298" i="4"/>
  <c r="N296" i="4"/>
  <c r="N294" i="4"/>
  <c r="N292" i="4"/>
  <c r="N290" i="4"/>
  <c r="N288" i="4"/>
  <c r="N286" i="4"/>
  <c r="N284" i="4"/>
  <c r="N282" i="4"/>
  <c r="N280" i="4"/>
  <c r="N278" i="4"/>
  <c r="N276" i="4"/>
  <c r="N274" i="4"/>
  <c r="N272" i="4"/>
  <c r="N270" i="4"/>
  <c r="N268" i="4"/>
  <c r="N266" i="4"/>
  <c r="N264" i="4"/>
  <c r="N262" i="4"/>
  <c r="N260" i="4"/>
  <c r="N258" i="4"/>
  <c r="N256" i="4"/>
  <c r="N254" i="4"/>
  <c r="N252" i="4"/>
  <c r="N250" i="4"/>
  <c r="N248" i="4"/>
  <c r="N246" i="4"/>
  <c r="N244" i="4"/>
  <c r="N242" i="4"/>
  <c r="N240" i="4"/>
  <c r="N238" i="4"/>
  <c r="N236" i="4"/>
  <c r="N234" i="4"/>
  <c r="N232" i="4"/>
  <c r="N230" i="4"/>
  <c r="N228" i="4"/>
  <c r="N226" i="4"/>
  <c r="N224" i="4"/>
  <c r="N222" i="4"/>
  <c r="N220" i="4"/>
  <c r="N218" i="4"/>
  <c r="N216" i="4"/>
  <c r="N214" i="4"/>
  <c r="N212" i="4"/>
  <c r="N210" i="4"/>
  <c r="N208" i="4"/>
  <c r="N206" i="4"/>
  <c r="N204" i="4"/>
  <c r="N202" i="4"/>
  <c r="N200" i="4"/>
  <c r="N198" i="4"/>
  <c r="N196" i="4"/>
  <c r="N194" i="4"/>
  <c r="N192" i="4"/>
  <c r="N190" i="4"/>
  <c r="N188" i="4"/>
  <c r="N186" i="4"/>
  <c r="N184" i="4"/>
  <c r="N182" i="4"/>
  <c r="N180" i="4"/>
  <c r="N178" i="4"/>
  <c r="N176" i="4"/>
  <c r="N174" i="4"/>
  <c r="N172" i="4"/>
  <c r="N170" i="4"/>
  <c r="N168" i="4"/>
  <c r="N166" i="4"/>
  <c r="N164" i="4"/>
  <c r="N162" i="4"/>
  <c r="N160" i="4"/>
  <c r="N158" i="4"/>
  <c r="N156" i="4"/>
  <c r="N154" i="4"/>
  <c r="N152" i="4"/>
  <c r="N150" i="4"/>
  <c r="N148" i="4"/>
  <c r="N146" i="4"/>
  <c r="N144" i="4"/>
  <c r="N142" i="4"/>
  <c r="N140" i="4"/>
  <c r="N138" i="4"/>
  <c r="N136" i="4"/>
  <c r="N134" i="4"/>
  <c r="N132" i="4"/>
  <c r="N130" i="4"/>
  <c r="N128" i="4"/>
  <c r="N126" i="4"/>
  <c r="N124" i="4"/>
  <c r="N122" i="4"/>
  <c r="N120" i="4"/>
  <c r="N118" i="4"/>
  <c r="N116" i="4"/>
  <c r="N114" i="4"/>
  <c r="N112" i="4"/>
  <c r="N110" i="4"/>
  <c r="N108" i="4"/>
  <c r="N106" i="4"/>
  <c r="N104" i="4"/>
  <c r="N102" i="4"/>
  <c r="N100" i="4"/>
  <c r="N98" i="4"/>
  <c r="N96" i="4"/>
  <c r="N94" i="4"/>
  <c r="N92" i="4"/>
  <c r="N90" i="4"/>
  <c r="N88" i="4"/>
  <c r="N86" i="4"/>
  <c r="N84" i="4"/>
  <c r="N82" i="4"/>
  <c r="N80" i="4"/>
  <c r="N78" i="4"/>
  <c r="N76" i="4"/>
  <c r="N74" i="4"/>
  <c r="N72" i="4"/>
  <c r="N70" i="4"/>
  <c r="N68" i="4"/>
  <c r="N66" i="4"/>
  <c r="N64" i="4"/>
  <c r="N62" i="4"/>
  <c r="N60" i="4"/>
  <c r="N58" i="4"/>
  <c r="N56" i="4"/>
  <c r="N54" i="4"/>
  <c r="N52" i="4"/>
  <c r="N50" i="4"/>
  <c r="N48" i="4"/>
  <c r="N46" i="4"/>
  <c r="N44" i="4"/>
  <c r="N42" i="4"/>
  <c r="N40" i="4"/>
  <c r="N38" i="4"/>
  <c r="N36" i="4"/>
  <c r="N34" i="4"/>
  <c r="N32" i="4"/>
  <c r="N30" i="4"/>
  <c r="N28" i="4"/>
  <c r="N26" i="4"/>
  <c r="N24" i="4"/>
  <c r="N22" i="4"/>
  <c r="N20" i="4"/>
  <c r="N18" i="4"/>
  <c r="N16" i="4"/>
  <c r="N14" i="4"/>
  <c r="N12" i="4"/>
  <c r="N10" i="4"/>
  <c r="N8" i="4"/>
  <c r="N435" i="4"/>
  <c r="N433" i="4"/>
  <c r="N431" i="4"/>
  <c r="N429" i="4"/>
  <c r="N427" i="4"/>
  <c r="N425" i="4"/>
  <c r="N423" i="4"/>
  <c r="N421" i="4"/>
  <c r="N419" i="4"/>
  <c r="N417" i="4"/>
  <c r="N415" i="4"/>
  <c r="N413" i="4"/>
  <c r="N411" i="4"/>
  <c r="N409" i="4"/>
  <c r="N407" i="4"/>
  <c r="N405" i="4"/>
  <c r="N403" i="4"/>
  <c r="N401" i="4"/>
  <c r="N399" i="4"/>
  <c r="N397" i="4"/>
  <c r="N395" i="4"/>
  <c r="N393" i="4"/>
  <c r="N391" i="4"/>
  <c r="N389" i="4"/>
  <c r="N387" i="4"/>
  <c r="N385" i="4"/>
  <c r="N383" i="4"/>
  <c r="N381" i="4"/>
  <c r="N379" i="4"/>
  <c r="N377" i="4"/>
  <c r="N375" i="4"/>
  <c r="N373" i="4"/>
  <c r="N371" i="4"/>
  <c r="N369" i="4"/>
  <c r="N367" i="4"/>
  <c r="N365" i="4"/>
  <c r="N363" i="4"/>
  <c r="N361" i="4"/>
  <c r="N359" i="4"/>
  <c r="N357" i="4"/>
  <c r="N355" i="4"/>
  <c r="N353" i="4"/>
  <c r="N351" i="4"/>
  <c r="N349" i="4"/>
  <c r="N347" i="4"/>
  <c r="N345" i="4"/>
  <c r="N343" i="4"/>
  <c r="N341" i="4"/>
  <c r="N339" i="4"/>
  <c r="N337" i="4"/>
  <c r="N335" i="4"/>
  <c r="N333" i="4"/>
  <c r="N331" i="4"/>
  <c r="N329" i="4"/>
  <c r="N327" i="4"/>
  <c r="N325" i="4"/>
  <c r="N323" i="4"/>
  <c r="N321" i="4"/>
  <c r="N319" i="4"/>
  <c r="N317" i="4"/>
  <c r="N315" i="4"/>
  <c r="N313" i="4"/>
  <c r="N311" i="4"/>
  <c r="N309" i="4"/>
  <c r="N307" i="4"/>
  <c r="N305" i="4"/>
  <c r="N303" i="4"/>
  <c r="N301" i="4"/>
  <c r="N299" i="4"/>
  <c r="N297" i="4"/>
  <c r="N295" i="4"/>
  <c r="N293" i="4"/>
  <c r="N291" i="4"/>
  <c r="N289" i="4"/>
  <c r="N287" i="4"/>
  <c r="N285" i="4"/>
  <c r="N283" i="4"/>
  <c r="N281" i="4"/>
  <c r="N279" i="4"/>
  <c r="N277" i="4"/>
  <c r="N275" i="4"/>
  <c r="N273" i="4"/>
  <c r="N271" i="4"/>
  <c r="N269" i="4"/>
  <c r="N267" i="4"/>
  <c r="N265" i="4"/>
  <c r="N263" i="4"/>
  <c r="N261" i="4"/>
  <c r="N259" i="4"/>
  <c r="N257" i="4"/>
  <c r="N255" i="4"/>
  <c r="N253" i="4"/>
  <c r="N251" i="4"/>
  <c r="N249" i="4"/>
  <c r="N247" i="4"/>
  <c r="N245" i="4"/>
  <c r="N243" i="4"/>
  <c r="N241" i="4"/>
  <c r="N239" i="4"/>
  <c r="N237" i="4"/>
  <c r="N235" i="4"/>
  <c r="N233" i="4"/>
  <c r="N231" i="4"/>
  <c r="N229" i="4"/>
  <c r="N227" i="4"/>
  <c r="N225" i="4"/>
  <c r="N223" i="4"/>
  <c r="N221" i="4"/>
  <c r="N219" i="4"/>
  <c r="N217" i="4"/>
  <c r="N215" i="4"/>
  <c r="N213" i="4"/>
  <c r="N211" i="4"/>
  <c r="N209" i="4"/>
  <c r="N207" i="4"/>
  <c r="N205" i="4"/>
  <c r="N203" i="4"/>
  <c r="N201" i="4"/>
  <c r="N199" i="4"/>
  <c r="N197" i="4"/>
  <c r="N195" i="4"/>
  <c r="N193" i="4"/>
  <c r="N191" i="4"/>
  <c r="N189" i="4"/>
  <c r="N187" i="4"/>
  <c r="N185" i="4"/>
  <c r="N183" i="4"/>
  <c r="N181" i="4"/>
  <c r="N179" i="4"/>
  <c r="N177" i="4"/>
  <c r="N175" i="4"/>
  <c r="N173" i="4"/>
  <c r="N171" i="4"/>
  <c r="N169" i="4"/>
  <c r="N167" i="4"/>
  <c r="N165" i="4"/>
  <c r="N163" i="4"/>
  <c r="N161" i="4"/>
  <c r="N159" i="4"/>
  <c r="N157" i="4"/>
  <c r="N155" i="4"/>
  <c r="N153" i="4"/>
  <c r="N151" i="4"/>
  <c r="N149" i="4"/>
  <c r="N147" i="4"/>
  <c r="N145" i="4"/>
  <c r="N143" i="4"/>
  <c r="N141" i="4"/>
  <c r="N139" i="4"/>
  <c r="N137" i="4"/>
  <c r="N135" i="4"/>
  <c r="N133" i="4"/>
  <c r="N131" i="4"/>
  <c r="N129" i="4"/>
  <c r="N127" i="4"/>
  <c r="N125" i="4"/>
  <c r="N123" i="4"/>
  <c r="N121" i="4"/>
  <c r="N119" i="4"/>
  <c r="N117" i="4"/>
  <c r="N115" i="4"/>
  <c r="N113" i="4"/>
  <c r="N111" i="4"/>
  <c r="N109" i="4"/>
  <c r="N107" i="4"/>
  <c r="N105" i="4"/>
  <c r="N103" i="4"/>
  <c r="N101" i="4"/>
  <c r="N99" i="4"/>
  <c r="N97" i="4"/>
  <c r="N95" i="4"/>
  <c r="N93" i="4"/>
  <c r="N91" i="4"/>
  <c r="N89" i="4"/>
  <c r="N87" i="4"/>
  <c r="N85" i="4"/>
  <c r="N83" i="4"/>
  <c r="N81" i="4"/>
  <c r="N79" i="4"/>
  <c r="N77" i="4"/>
  <c r="N75" i="4"/>
  <c r="N73" i="4"/>
  <c r="N71" i="4"/>
  <c r="N69" i="4"/>
  <c r="N67" i="4"/>
  <c r="N65" i="4"/>
  <c r="N63" i="4"/>
  <c r="N61" i="4"/>
  <c r="N59" i="4"/>
  <c r="N57" i="4"/>
  <c r="N53" i="4"/>
  <c r="N49" i="4"/>
  <c r="N45" i="4"/>
  <c r="N41" i="4"/>
  <c r="N37" i="4"/>
  <c r="N33" i="4"/>
  <c r="N29" i="4"/>
  <c r="N21" i="4"/>
  <c r="N13" i="4"/>
  <c r="N25" i="4"/>
  <c r="N17" i="4"/>
  <c r="N9" i="4"/>
  <c r="N55" i="4"/>
  <c r="N51" i="4"/>
  <c r="N47" i="4"/>
  <c r="N43" i="4"/>
  <c r="N39" i="4"/>
  <c r="N35" i="4"/>
  <c r="N31" i="4"/>
  <c r="N27" i="4"/>
  <c r="N23" i="4"/>
  <c r="N19" i="4"/>
  <c r="N15" i="4"/>
  <c r="N11" i="4"/>
  <c r="G7" i="5" l="1"/>
  <c r="G5" i="5" s="1"/>
  <c r="B21" i="1" s="1"/>
</calcChain>
</file>

<file path=xl/sharedStrings.xml><?xml version="1.0" encoding="utf-8"?>
<sst xmlns="http://schemas.openxmlformats.org/spreadsheetml/2006/main" count="198" uniqueCount="144">
  <si>
    <t>Units</t>
    <phoneticPr fontId="4"/>
  </si>
  <si>
    <t>n/a</t>
    <phoneticPr fontId="4"/>
  </si>
  <si>
    <t>(a)</t>
    <phoneticPr fontId="4"/>
  </si>
  <si>
    <t>(b)</t>
    <phoneticPr fontId="4"/>
  </si>
  <si>
    <t>(c)</t>
    <phoneticPr fontId="4"/>
  </si>
  <si>
    <t>(d)</t>
    <phoneticPr fontId="4"/>
  </si>
  <si>
    <t>(f)</t>
    <phoneticPr fontId="4"/>
  </si>
  <si>
    <t>Parameters</t>
    <phoneticPr fontId="4"/>
  </si>
  <si>
    <t>Description of data</t>
    <phoneticPr fontId="4"/>
  </si>
  <si>
    <t>Estimated Values</t>
    <phoneticPr fontId="4"/>
  </si>
  <si>
    <t>Units</t>
    <phoneticPr fontId="4"/>
  </si>
  <si>
    <t>Other comments</t>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</si>
  <si>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</si>
  <si>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</si>
  <si>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t>
    <phoneticPr fontId="4"/>
  </si>
  <si>
    <t>Value</t>
    <phoneticPr fontId="4"/>
  </si>
  <si>
    <t>Parameter</t>
  </si>
  <si>
    <t>JCM Proposed Methodology Spreadsheet Form (Calculation Process Sheet)</t>
    <phoneticPr fontId="4"/>
  </si>
  <si>
    <t>(e)</t>
    <phoneticPr fontId="3"/>
  </si>
  <si>
    <t>Source of data</t>
    <phoneticPr fontId="3"/>
  </si>
  <si>
    <t>n/a</t>
    <phoneticPr fontId="3"/>
  </si>
  <si>
    <t>Parameters</t>
    <phoneticPr fontId="4"/>
  </si>
  <si>
    <t>Description of data</t>
    <phoneticPr fontId="4"/>
  </si>
  <si>
    <t>(e)</t>
    <phoneticPr fontId="4"/>
  </si>
  <si>
    <t>Units</t>
    <phoneticPr fontId="4"/>
  </si>
  <si>
    <t>MWh/p</t>
    <phoneticPr fontId="4"/>
  </si>
  <si>
    <t>Monitoring option</t>
    <phoneticPr fontId="4"/>
  </si>
  <si>
    <t>kW</t>
    <phoneticPr fontId="4"/>
  </si>
  <si>
    <t>-</t>
    <phoneticPr fontId="3"/>
  </si>
  <si>
    <t>[List of Default Values]</t>
    <phoneticPr fontId="4"/>
  </si>
  <si>
    <t>Units</t>
    <phoneticPr fontId="4"/>
  </si>
  <si>
    <r>
      <t>tCO</t>
    </r>
    <r>
      <rPr>
        <vertAlign val="subscript"/>
        <sz val="14"/>
        <color indexed="8"/>
        <rFont val="Arial"/>
        <family val="2"/>
      </rPr>
      <t>2</t>
    </r>
    <r>
      <rPr>
        <sz val="14"/>
        <color indexed="8"/>
        <rFont val="Arial"/>
        <family val="2"/>
      </rPr>
      <t>/p</t>
    </r>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</si>
  <si>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</si>
  <si>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</si>
  <si>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</si>
  <si>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Based on the amount of transaction which is measured directly using measuring equipments (Data used: commercial evidence such as invoices)</t>
    <phoneticPr fontId="4"/>
  </si>
  <si>
    <t>Option C</t>
    <phoneticPr fontId="4"/>
  </si>
  <si>
    <t>Based on the actual measurement using measuring equipments (Data used: measured values)</t>
    <phoneticPr fontId="4"/>
  </si>
  <si>
    <t>hours</t>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</si>
  <si>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</si>
  <si>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</si>
  <si>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r>
      <t>EF</t>
    </r>
    <r>
      <rPr>
        <i/>
        <vertAlign val="subscript"/>
        <sz val="11"/>
        <rFont val="Arial"/>
        <family val="2"/>
      </rPr>
      <t>elec</t>
    </r>
    <phoneticPr fontId="4"/>
  </si>
  <si>
    <t>(g)</t>
    <phoneticPr fontId="4"/>
  </si>
  <si>
    <t>(h)</t>
    <phoneticPr fontId="4"/>
  </si>
  <si>
    <t>(i)</t>
    <phoneticPr fontId="4"/>
  </si>
  <si>
    <t>(j)</t>
    <phoneticPr fontId="4"/>
  </si>
  <si>
    <r>
      <t>COP</t>
    </r>
    <r>
      <rPr>
        <b/>
        <i/>
        <vertAlign val="subscript"/>
        <sz val="11"/>
        <rFont val="Arial"/>
        <family val="2"/>
      </rPr>
      <t>pj,i,j</t>
    </r>
    <phoneticPr fontId="4"/>
  </si>
  <si>
    <r>
      <t>PE</t>
    </r>
    <r>
      <rPr>
        <i/>
        <vertAlign val="subscript"/>
        <sz val="11"/>
        <rFont val="Arial"/>
        <family val="2"/>
      </rPr>
      <t>i,j,p</t>
    </r>
    <phoneticPr fontId="3"/>
  </si>
  <si>
    <t>1. Calculations for emission reductions</t>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</si>
  <si>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</si>
  <si>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</si>
  <si>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</si>
  <si>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2. Calculations for reference emissions</t>
    <phoneticPr fontId="4"/>
  </si>
  <si>
    <r>
      <t>RE</t>
    </r>
    <r>
      <rPr>
        <vertAlign val="subscript"/>
        <sz val="11"/>
        <color indexed="8"/>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</si>
  <si>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</si>
  <si>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20"/>
  </si>
  <si>
    <t>3. Calculations of the project emissions</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</si>
  <si>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</si>
  <si>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</si>
  <si>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tCO</t>
    </r>
    <r>
      <rPr>
        <vertAlign val="subscript"/>
        <sz val="11"/>
        <rFont val="Arial"/>
        <family val="2"/>
      </rPr>
      <t>2</t>
    </r>
    <r>
      <rPr>
        <sz val="11"/>
        <rFont val="Arial"/>
        <family val="2"/>
      </rPr>
      <t>/p</t>
    </r>
    <phoneticPr fontId="4"/>
  </si>
  <si>
    <t xml:space="preserve"> i</t>
    <phoneticPr fontId="3"/>
  </si>
  <si>
    <t>j</t>
    <phoneticPr fontId="3"/>
  </si>
  <si>
    <r>
      <t>PLR</t>
    </r>
    <r>
      <rPr>
        <i/>
        <vertAlign val="subscript"/>
        <sz val="11"/>
        <rFont val="Arial"/>
        <family val="2"/>
      </rPr>
      <t>i,j,p</t>
    </r>
    <phoneticPr fontId="3"/>
  </si>
  <si>
    <r>
      <t>RE</t>
    </r>
    <r>
      <rPr>
        <i/>
        <vertAlign val="subscript"/>
        <sz val="11"/>
        <rFont val="Arial"/>
        <family val="2"/>
      </rPr>
      <t>i,j,p</t>
    </r>
    <phoneticPr fontId="3"/>
  </si>
  <si>
    <r>
      <t>ER</t>
    </r>
    <r>
      <rPr>
        <i/>
        <vertAlign val="subscript"/>
        <sz val="11"/>
        <rFont val="Arial"/>
        <family val="2"/>
      </rPr>
      <t>i,j,p</t>
    </r>
    <phoneticPr fontId="3"/>
  </si>
  <si>
    <r>
      <t xml:space="preserve">Reference emissions during the period </t>
    </r>
    <r>
      <rPr>
        <i/>
        <sz val="11"/>
        <rFont val="Arial"/>
        <family val="2"/>
      </rPr>
      <t>p</t>
    </r>
    <phoneticPr fontId="3"/>
  </si>
  <si>
    <r>
      <t xml:space="preserve">Project emissions during the period </t>
    </r>
    <r>
      <rPr>
        <i/>
        <sz val="11"/>
        <rFont val="Arial"/>
        <family val="2"/>
      </rPr>
      <t>p</t>
    </r>
    <phoneticPr fontId="3"/>
  </si>
  <si>
    <r>
      <t xml:space="preserve">Emissions reduction during the period </t>
    </r>
    <r>
      <rPr>
        <i/>
        <sz val="11"/>
        <rFont val="Arial"/>
        <family val="2"/>
      </rPr>
      <t>p</t>
    </r>
    <phoneticPr fontId="3"/>
  </si>
  <si>
    <t>See Additional Information</t>
    <phoneticPr fontId="3"/>
  </si>
  <si>
    <t>-</t>
    <phoneticPr fontId="20"/>
  </si>
  <si>
    <t>-</t>
    <phoneticPr fontId="20"/>
  </si>
  <si>
    <t>-</t>
    <phoneticPr fontId="3"/>
  </si>
  <si>
    <t>-</t>
    <phoneticPr fontId="3"/>
  </si>
  <si>
    <r>
      <t>CO</t>
    </r>
    <r>
      <rPr>
        <b/>
        <vertAlign val="subscript"/>
        <sz val="11"/>
        <color indexed="9"/>
        <rFont val="Arial"/>
        <family val="2"/>
      </rPr>
      <t>2</t>
    </r>
    <r>
      <rPr>
        <b/>
        <sz val="11"/>
        <color indexed="9"/>
        <rFont val="Arial"/>
        <family val="2"/>
      </rPr>
      <t xml:space="preserve"> emission reductions</t>
    </r>
    <phoneticPr fontId="4"/>
  </si>
  <si>
    <t xml:space="preserve">Degradation coefficient </t>
    <phoneticPr fontId="3"/>
  </si>
  <si>
    <t>(d)</t>
    <phoneticPr fontId="4"/>
  </si>
  <si>
    <t>(1)</t>
  </si>
  <si>
    <t>(a)</t>
    <phoneticPr fontId="4"/>
  </si>
  <si>
    <t>(b)</t>
    <phoneticPr fontId="4"/>
  </si>
  <si>
    <t>Monitoring point No.</t>
    <phoneticPr fontId="4"/>
  </si>
  <si>
    <t>Parameters</t>
    <phoneticPr fontId="4"/>
  </si>
  <si>
    <t>Units</t>
    <phoneticPr fontId="4"/>
  </si>
  <si>
    <t>Source of data</t>
    <phoneticPr fontId="4"/>
  </si>
  <si>
    <t>Measurement methods and procedures</t>
    <phoneticPr fontId="4"/>
  </si>
  <si>
    <t>Monitoring frequency</t>
    <phoneticPr fontId="4"/>
  </si>
  <si>
    <t>Other comments</t>
    <phoneticPr fontId="4"/>
  </si>
  <si>
    <t>-</t>
    <phoneticPr fontId="4"/>
  </si>
  <si>
    <t>MWh/p</t>
    <phoneticPr fontId="4"/>
  </si>
  <si>
    <t>Option C</t>
    <phoneticPr fontId="4"/>
  </si>
  <si>
    <t>Monitored data</t>
    <phoneticPr fontId="4"/>
  </si>
  <si>
    <t>Continuously</t>
    <phoneticPr fontId="4"/>
  </si>
  <si>
    <r>
      <t xml:space="preserve">Table 1: Parameters to be monitored </t>
    </r>
    <r>
      <rPr>
        <b/>
        <i/>
        <sz val="11"/>
        <rFont val="Arial"/>
        <family val="2"/>
      </rPr>
      <t>ex post</t>
    </r>
    <phoneticPr fontId="4"/>
  </si>
  <si>
    <t>(2)</t>
  </si>
  <si>
    <r>
      <t>t</t>
    </r>
    <r>
      <rPr>
        <i/>
        <vertAlign val="subscript"/>
        <sz val="11"/>
        <rFont val="Arial"/>
        <family val="2"/>
      </rPr>
      <t>pj,i,j,p</t>
    </r>
    <phoneticPr fontId="3"/>
  </si>
  <si>
    <r>
      <t>EC</t>
    </r>
    <r>
      <rPr>
        <i/>
        <vertAlign val="subscript"/>
        <sz val="11"/>
        <rFont val="Arial"/>
        <family val="2"/>
      </rPr>
      <t>pj,i,j,p</t>
    </r>
    <phoneticPr fontId="4"/>
  </si>
  <si>
    <r>
      <t xml:space="preserve">Parameters to be monitored </t>
    </r>
    <r>
      <rPr>
        <b/>
        <i/>
        <sz val="11"/>
        <color theme="0"/>
        <rFont val="Arial"/>
        <family val="2"/>
      </rPr>
      <t>ex post</t>
    </r>
    <phoneticPr fontId="20"/>
  </si>
  <si>
    <r>
      <t xml:space="preserve">Project-specific parameters to be fixed </t>
    </r>
    <r>
      <rPr>
        <b/>
        <i/>
        <sz val="11"/>
        <color theme="0"/>
        <rFont val="Arial"/>
        <family val="2"/>
      </rPr>
      <t>ex ante</t>
    </r>
    <phoneticPr fontId="20"/>
  </si>
  <si>
    <r>
      <rPr>
        <b/>
        <i/>
        <sz val="11"/>
        <color theme="0"/>
        <rFont val="Arial"/>
        <family val="2"/>
      </rPr>
      <t>Ex-ante</t>
    </r>
    <r>
      <rPr>
        <b/>
        <sz val="11"/>
        <color theme="0"/>
        <rFont val="Arial"/>
        <family val="2"/>
      </rPr>
      <t xml:space="preserve"> estimation of emissions</t>
    </r>
    <phoneticPr fontId="20"/>
  </si>
  <si>
    <t>Estimated value</t>
    <phoneticPr fontId="3"/>
  </si>
  <si>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</si>
  <si>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</si>
  <si>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</si>
  <si>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Specifications of project fridge showcase prepared for the quotation or factory acceptance test data by manufacturer.</t>
  </si>
  <si>
    <r>
      <t>EC</t>
    </r>
    <r>
      <rPr>
        <i/>
        <vertAlign val="subscript"/>
        <sz val="11"/>
        <color theme="1"/>
        <rFont val="Arial"/>
        <family val="2"/>
      </rPr>
      <t>pj,i,j,p</t>
    </r>
    <phoneticPr fontId="4"/>
  </si>
  <si>
    <r>
      <t>C</t>
    </r>
    <r>
      <rPr>
        <i/>
        <vertAlign val="subscript"/>
        <sz val="11"/>
        <color theme="1"/>
        <rFont val="Arial"/>
        <family val="2"/>
      </rPr>
      <t>D</t>
    </r>
    <phoneticPr fontId="3"/>
  </si>
  <si>
    <r>
      <t>C</t>
    </r>
    <r>
      <rPr>
        <vertAlign val="subscript"/>
        <sz val="11"/>
        <color theme="1"/>
        <rFont val="Arial"/>
        <family val="2"/>
      </rPr>
      <t>D</t>
    </r>
    <phoneticPr fontId="3"/>
  </si>
  <si>
    <t xml:space="preserve">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t>
    <phoneticPr fontId="3"/>
  </si>
  <si>
    <t>MPS(input_separate)_Option1, MPS(input_separate)_Option2</t>
    <phoneticPr fontId="4"/>
  </si>
  <si>
    <t>MPS(input_separate)_Option2</t>
    <phoneticPr fontId="4"/>
  </si>
  <si>
    <t>MPS(input_separate)_Option1, MPS(input_separate)_Option2</t>
    <phoneticPr fontId="3"/>
  </si>
  <si>
    <t>MPS(input_separate)_Option2</t>
    <phoneticPr fontId="3"/>
  </si>
  <si>
    <t>MPS(input_separate)_Option1, MPS(input_separate)_Option2</t>
  </si>
  <si>
    <r>
      <t xml:space="preserve">Parameters to be monitored </t>
    </r>
    <r>
      <rPr>
        <b/>
        <i/>
        <sz val="11"/>
        <color theme="0"/>
        <rFont val="Arial"/>
        <family val="2"/>
      </rPr>
      <t>ex post</t>
    </r>
    <phoneticPr fontId="3"/>
  </si>
  <si>
    <r>
      <t xml:space="preserve">JCM Proposed Methodology Spreadsheet Form (Input Sheet) </t>
    </r>
    <r>
      <rPr>
        <b/>
        <sz val="12"/>
        <color indexed="9"/>
        <rFont val="Arial"/>
        <family val="2"/>
      </rPr>
      <t xml:space="preserve">[Attachment to Proposed Methodology Form]  </t>
    </r>
    <phoneticPr fontId="4"/>
  </si>
  <si>
    <t>JCM_TH_F_PMS_ver01.0</t>
    <phoneticPr fontId="3"/>
  </si>
  <si>
    <r>
      <t xml:space="preserve">Table 2: Project-specific parameters to be fixed </t>
    </r>
    <r>
      <rPr>
        <b/>
        <i/>
        <sz val="11"/>
        <color theme="1"/>
        <rFont val="Arial"/>
        <family val="2"/>
      </rPr>
      <t>ex ante</t>
    </r>
    <phoneticPr fontId="4"/>
  </si>
  <si>
    <r>
      <t>t</t>
    </r>
    <r>
      <rPr>
        <i/>
        <vertAlign val="subscript"/>
        <sz val="11"/>
        <color theme="1"/>
        <rFont val="Arial"/>
        <family val="2"/>
      </rPr>
      <t>pj,i,j,p</t>
    </r>
    <phoneticPr fontId="4"/>
  </si>
  <si>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rFont val="Arial"/>
        <family val="2"/>
      </rPr>
      <t>elec,CG</t>
    </r>
    <r>
      <rPr>
        <sz val="11"/>
        <rFont val="Arial"/>
        <family val="2"/>
      </rPr>
      <t xml:space="preserve"> [%]).
CO</t>
    </r>
    <r>
      <rPr>
        <vertAlign val="subscript"/>
        <sz val="11"/>
        <rFont val="Arial"/>
        <family val="2"/>
      </rPr>
      <t>2</t>
    </r>
    <r>
      <rPr>
        <sz val="11"/>
        <rFont val="Arial"/>
        <family val="2"/>
      </rPr>
      <t xml:space="preserve"> emission factor of the fossil fuel type used in the captive power generation system (EF</t>
    </r>
    <r>
      <rPr>
        <vertAlign val="subscript"/>
        <sz val="11"/>
        <rFont val="Arial"/>
        <family val="2"/>
      </rPr>
      <t>fuel,CG</t>
    </r>
    <r>
      <rPr>
        <sz val="11"/>
        <rFont val="Arial"/>
        <family val="2"/>
      </rPr>
      <t xml:space="preserve"> [tCO2/GJ]) 
For the option b)
Generated and supplied electricity by the captive power generation system (EG</t>
    </r>
    <r>
      <rPr>
        <vertAlign val="subscript"/>
        <sz val="11"/>
        <rFont val="Arial"/>
        <family val="2"/>
      </rPr>
      <t>PJ,CG,p</t>
    </r>
    <r>
      <rPr>
        <sz val="11"/>
        <rFont val="Arial"/>
        <family val="2"/>
      </rPr>
      <t xml:space="preserve"> [MWh/p]).
Fuel amount consumed by the captive power generation system (FC</t>
    </r>
    <r>
      <rPr>
        <vertAlign val="subscript"/>
        <sz val="11"/>
        <rFont val="Arial"/>
        <family val="2"/>
      </rPr>
      <t>PJ,CG,p</t>
    </r>
    <r>
      <rPr>
        <sz val="11"/>
        <rFont val="Arial"/>
        <family val="2"/>
      </rPr>
      <t xml:space="preserve"> [mass or volume/p]).
Net calorific value (NCV</t>
    </r>
    <r>
      <rPr>
        <vertAlign val="subscript"/>
        <sz val="11"/>
        <rFont val="Arial"/>
        <family val="2"/>
      </rPr>
      <t>fuel,CG</t>
    </r>
    <r>
      <rPr>
        <sz val="11"/>
        <rFont val="Arial"/>
        <family val="2"/>
      </rPr>
      <t xml:space="preserve"> [GJ/mass or volume]) and CO</t>
    </r>
    <r>
      <rPr>
        <vertAlign val="subscript"/>
        <sz val="11"/>
        <rFont val="Arial"/>
        <family val="2"/>
      </rPr>
      <t>2</t>
    </r>
    <r>
      <rPr>
        <sz val="11"/>
        <rFont val="Arial"/>
        <family val="2"/>
      </rPr>
      <t xml:space="preserve"> emission factor (EF</t>
    </r>
    <r>
      <rPr>
        <vertAlign val="subscript"/>
        <sz val="11"/>
        <rFont val="Arial"/>
        <family val="2"/>
      </rPr>
      <t>fuel,CG</t>
    </r>
    <r>
      <rPr>
        <sz val="11"/>
        <rFont val="Arial"/>
        <family val="2"/>
      </rPr>
      <t xml:space="preserve"> [tCO</t>
    </r>
    <r>
      <rPr>
        <vertAlign val="subscript"/>
        <sz val="11"/>
        <rFont val="Arial"/>
        <family val="2"/>
      </rPr>
      <t>2</t>
    </r>
    <r>
      <rPr>
        <sz val="1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3"/>
  </si>
  <si>
    <r>
      <t>Cap</t>
    </r>
    <r>
      <rPr>
        <i/>
        <vertAlign val="subscript"/>
        <sz val="11"/>
        <color theme="1"/>
        <rFont val="Arial"/>
        <family val="2"/>
      </rPr>
      <t>pj,i,j</t>
    </r>
    <phoneticPr fontId="4"/>
  </si>
  <si>
    <r>
      <t>COP</t>
    </r>
    <r>
      <rPr>
        <i/>
        <vertAlign val="subscript"/>
        <sz val="11"/>
        <color theme="1"/>
        <rFont val="Arial"/>
        <family val="2"/>
      </rPr>
      <t>ref,i,j</t>
    </r>
    <phoneticPr fontId="4"/>
  </si>
  <si>
    <r>
      <t>COP</t>
    </r>
    <r>
      <rPr>
        <i/>
        <vertAlign val="subscript"/>
        <sz val="11"/>
        <color theme="1"/>
        <rFont val="Arial"/>
        <family val="2"/>
      </rPr>
      <t>pj,i,j</t>
    </r>
    <phoneticPr fontId="4"/>
  </si>
  <si>
    <t>Identification number of the convenience store</t>
    <phoneticPr fontId="3"/>
  </si>
  <si>
    <t>Identification number of the fridge showcase</t>
    <phoneticPr fontId="3"/>
  </si>
  <si>
    <r>
      <t>COP</t>
    </r>
    <r>
      <rPr>
        <i/>
        <vertAlign val="subscript"/>
        <sz val="11"/>
        <rFont val="Arial"/>
        <family val="2"/>
      </rPr>
      <t>ref,i,j</t>
    </r>
    <phoneticPr fontId="4"/>
  </si>
  <si>
    <r>
      <t>COP</t>
    </r>
    <r>
      <rPr>
        <i/>
        <vertAlign val="subscript"/>
        <sz val="11"/>
        <rFont val="Arial"/>
        <family val="2"/>
      </rPr>
      <t>pj,i,j</t>
    </r>
    <phoneticPr fontId="4"/>
  </si>
  <si>
    <r>
      <t>tCO</t>
    </r>
    <r>
      <rPr>
        <vertAlign val="subscript"/>
        <sz val="11"/>
        <rFont val="Arial"/>
        <family val="2"/>
      </rPr>
      <t>2</t>
    </r>
    <r>
      <rPr>
        <sz val="11"/>
        <rFont val="Arial"/>
        <family val="2"/>
      </rPr>
      <t>/p</t>
    </r>
    <phoneticPr fontId="3"/>
  </si>
  <si>
    <r>
      <t>Cap</t>
    </r>
    <r>
      <rPr>
        <i/>
        <vertAlign val="subscript"/>
        <sz val="11"/>
        <rFont val="Arial"/>
        <family val="2"/>
      </rPr>
      <t>pj,i,j</t>
    </r>
    <phoneticPr fontId="4"/>
  </si>
  <si>
    <r>
      <t>COP</t>
    </r>
    <r>
      <rPr>
        <vertAlign val="subscript"/>
        <sz val="11"/>
        <color theme="1"/>
        <rFont val="Arial Unicode MS"/>
        <family val="3"/>
        <charset val="128"/>
      </rPr>
      <t>ref,i,j</t>
    </r>
    <r>
      <rPr>
        <sz val="11"/>
        <color theme="1"/>
        <rFont val="Arial Unicode MS"/>
        <family val="3"/>
        <charset val="128"/>
      </rPr>
      <t xml:space="preserve"> (Cooling capacity 15 kW &lt; x ≤ 25 kW)</t>
    </r>
    <phoneticPr fontId="3"/>
  </si>
  <si>
    <r>
      <t>COP</t>
    </r>
    <r>
      <rPr>
        <vertAlign val="subscript"/>
        <sz val="11"/>
        <color theme="1"/>
        <rFont val="Arial Unicode MS"/>
        <family val="3"/>
        <charset val="128"/>
      </rPr>
      <t>ref,i,j</t>
    </r>
    <r>
      <rPr>
        <sz val="11"/>
        <color theme="1"/>
        <rFont val="Arial Unicode MS"/>
        <family val="3"/>
        <charset val="128"/>
      </rPr>
      <t xml:space="preserve"> (Cooling capacity 3kW ≤ x ≤ 15 kW)</t>
    </r>
    <phoneticPr fontId="3"/>
  </si>
  <si>
    <r>
      <t xml:space="preserve">Electricity consumption of the project fridge showcase </t>
    </r>
    <r>
      <rPr>
        <i/>
        <sz val="11"/>
        <color theme="1"/>
        <rFont val="Arial"/>
        <family val="2"/>
      </rPr>
      <t>j</t>
    </r>
    <r>
      <rPr>
        <sz val="11"/>
        <color theme="1"/>
        <rFont val="Arial"/>
        <family val="2"/>
      </rPr>
      <t xml:space="preserve"> at </t>
    </r>
    <r>
      <rPr>
        <sz val="11"/>
        <rFont val="Arial"/>
        <family val="2"/>
      </rPr>
      <t>the</t>
    </r>
    <r>
      <rPr>
        <sz val="11"/>
        <color theme="1"/>
        <rFont val="Arial"/>
        <family val="2"/>
      </rPr>
      <t xml:space="preserve">  convenience store </t>
    </r>
    <r>
      <rPr>
        <i/>
        <sz val="11"/>
        <color theme="1"/>
        <rFont val="Arial"/>
        <family val="2"/>
      </rPr>
      <t>i</t>
    </r>
    <r>
      <rPr>
        <sz val="11"/>
        <color theme="1"/>
        <rFont val="Arial"/>
        <family val="2"/>
      </rPr>
      <t xml:space="preserve"> during the period </t>
    </r>
    <r>
      <rPr>
        <i/>
        <sz val="11"/>
        <color theme="1"/>
        <rFont val="Arial"/>
        <family val="2"/>
      </rPr>
      <t>p</t>
    </r>
    <phoneticPr fontId="3"/>
  </si>
  <si>
    <r>
      <t xml:space="preserve">Operating time of the project fridge showcase </t>
    </r>
    <r>
      <rPr>
        <i/>
        <sz val="11"/>
        <color theme="1"/>
        <rFont val="Arial"/>
        <family val="2"/>
      </rPr>
      <t>j</t>
    </r>
    <r>
      <rPr>
        <sz val="11"/>
        <color theme="1"/>
        <rFont val="Arial"/>
        <family val="2"/>
      </rPr>
      <t xml:space="preserve"> </t>
    </r>
    <r>
      <rPr>
        <sz val="11"/>
        <rFont val="Arial"/>
        <family val="2"/>
      </rPr>
      <t>at the</t>
    </r>
    <r>
      <rPr>
        <sz val="11"/>
        <color rgb="FFFF0000"/>
        <rFont val="Arial"/>
        <family val="2"/>
      </rPr>
      <t xml:space="preserve"> </t>
    </r>
    <r>
      <rPr>
        <sz val="11"/>
        <color theme="1"/>
        <rFont val="Arial"/>
        <family val="2"/>
      </rPr>
      <t xml:space="preserve">convenience store </t>
    </r>
    <r>
      <rPr>
        <i/>
        <sz val="11"/>
        <color theme="1"/>
        <rFont val="Arial"/>
        <family val="2"/>
      </rPr>
      <t>i</t>
    </r>
    <r>
      <rPr>
        <sz val="11"/>
        <color theme="1"/>
        <rFont val="Arial"/>
        <family val="2"/>
      </rPr>
      <t xml:space="preserve"> during the period </t>
    </r>
    <r>
      <rPr>
        <i/>
        <sz val="11"/>
        <color theme="1"/>
        <rFont val="Arial"/>
        <family val="2"/>
      </rPr>
      <t>p</t>
    </r>
    <phoneticPr fontId="4"/>
  </si>
  <si>
    <r>
      <t>hour</t>
    </r>
    <r>
      <rPr>
        <strike/>
        <sz val="11"/>
        <rFont val="Arial"/>
        <family val="2"/>
      </rPr>
      <t>s</t>
    </r>
    <phoneticPr fontId="4"/>
  </si>
  <si>
    <r>
      <t xml:space="preserve">COP of the project fridge showcase </t>
    </r>
    <r>
      <rPr>
        <i/>
        <sz val="11"/>
        <color theme="1"/>
        <rFont val="Arial"/>
        <family val="2"/>
      </rPr>
      <t>j</t>
    </r>
    <r>
      <rPr>
        <sz val="11"/>
        <color theme="1"/>
        <rFont val="Arial"/>
        <family val="2"/>
      </rPr>
      <t xml:space="preserve"> </t>
    </r>
    <r>
      <rPr>
        <sz val="11"/>
        <rFont val="Arial"/>
        <family val="2"/>
      </rPr>
      <t>at the</t>
    </r>
    <r>
      <rPr>
        <sz val="11"/>
        <color rgb="FFFF0000"/>
        <rFont val="Arial"/>
        <family val="2"/>
      </rPr>
      <t xml:space="preserve"> </t>
    </r>
    <r>
      <rPr>
        <sz val="11"/>
        <color theme="1"/>
        <rFont val="Arial"/>
        <family val="2"/>
      </rPr>
      <t xml:space="preserve">convenience store </t>
    </r>
    <r>
      <rPr>
        <i/>
        <sz val="11"/>
        <color theme="1"/>
        <rFont val="Arial"/>
        <family val="2"/>
      </rPr>
      <t>i</t>
    </r>
    <phoneticPr fontId="3"/>
  </si>
  <si>
    <r>
      <t xml:space="preserve">Capacity of the project fridge showcase </t>
    </r>
    <r>
      <rPr>
        <i/>
        <sz val="11"/>
        <color theme="1"/>
        <rFont val="Arial"/>
        <family val="2"/>
      </rPr>
      <t>j</t>
    </r>
    <r>
      <rPr>
        <sz val="11"/>
        <color theme="1"/>
        <rFont val="Arial"/>
        <family val="2"/>
      </rPr>
      <t xml:space="preserve"> </t>
    </r>
    <r>
      <rPr>
        <sz val="11"/>
        <rFont val="Arial"/>
        <family val="2"/>
      </rPr>
      <t>at the</t>
    </r>
    <r>
      <rPr>
        <sz val="11"/>
        <color rgb="FFFF0000"/>
        <rFont val="Arial"/>
        <family val="2"/>
      </rPr>
      <t xml:space="preserve"> </t>
    </r>
    <r>
      <rPr>
        <sz val="11"/>
        <color theme="1"/>
        <rFont val="Arial"/>
        <family val="2"/>
      </rPr>
      <t xml:space="preserve">convenience store </t>
    </r>
    <r>
      <rPr>
        <i/>
        <sz val="11"/>
        <color theme="1"/>
        <rFont val="Arial"/>
        <family val="2"/>
      </rPr>
      <t>i</t>
    </r>
    <phoneticPr fontId="3"/>
  </si>
  <si>
    <r>
      <t xml:space="preserve">COP of the reference fridge showcase </t>
    </r>
    <r>
      <rPr>
        <i/>
        <sz val="11"/>
        <color theme="1"/>
        <rFont val="Arial"/>
        <family val="2"/>
      </rPr>
      <t>j</t>
    </r>
    <r>
      <rPr>
        <sz val="11"/>
        <color theme="1"/>
        <rFont val="Arial"/>
        <family val="2"/>
      </rPr>
      <t xml:space="preserve"> </t>
    </r>
    <r>
      <rPr>
        <sz val="11"/>
        <rFont val="Arial"/>
        <family val="2"/>
      </rPr>
      <t>at the</t>
    </r>
    <r>
      <rPr>
        <sz val="11"/>
        <color rgb="FFFF0000"/>
        <rFont val="Arial"/>
        <family val="2"/>
      </rPr>
      <t xml:space="preserve"> </t>
    </r>
    <r>
      <rPr>
        <sz val="11"/>
        <color theme="1"/>
        <rFont val="Arial"/>
        <family val="2"/>
      </rPr>
      <t xml:space="preserve">convenience store </t>
    </r>
    <r>
      <rPr>
        <i/>
        <sz val="11"/>
        <color theme="1"/>
        <rFont val="Arial"/>
        <family val="2"/>
      </rPr>
      <t>i</t>
    </r>
    <phoneticPr fontId="3"/>
  </si>
  <si>
    <r>
      <t xml:space="preserve">Electricity consumption of  the project fridge showcase </t>
    </r>
    <r>
      <rPr>
        <i/>
        <sz val="11"/>
        <rFont val="Arial"/>
        <family val="2"/>
      </rPr>
      <t>j</t>
    </r>
    <r>
      <rPr>
        <sz val="11"/>
        <rFont val="Arial"/>
        <family val="2"/>
      </rPr>
      <t xml:space="preserve"> at the convenience store </t>
    </r>
    <r>
      <rPr>
        <i/>
        <sz val="11"/>
        <rFont val="Arial"/>
        <family val="2"/>
      </rPr>
      <t>i</t>
    </r>
    <r>
      <rPr>
        <sz val="11"/>
        <rFont val="Arial"/>
        <family val="2"/>
      </rPr>
      <t xml:space="preserve"> during the period </t>
    </r>
    <r>
      <rPr>
        <i/>
        <sz val="11"/>
        <rFont val="Arial"/>
        <family val="2"/>
      </rPr>
      <t>p</t>
    </r>
    <phoneticPr fontId="3"/>
  </si>
  <si>
    <r>
      <t>COP</t>
    </r>
    <r>
      <rPr>
        <sz val="11"/>
        <color rgb="FFFF0000"/>
        <rFont val="Arial"/>
        <family val="2"/>
      </rPr>
      <t xml:space="preserve"> </t>
    </r>
    <r>
      <rPr>
        <sz val="11"/>
        <rFont val="Arial"/>
        <family val="2"/>
      </rPr>
      <t xml:space="preserve">of the project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i </t>
    </r>
    <phoneticPr fontId="3"/>
  </si>
  <si>
    <r>
      <t>COP</t>
    </r>
    <r>
      <rPr>
        <sz val="11"/>
        <color rgb="FFFF0000"/>
        <rFont val="Arial"/>
        <family val="2"/>
      </rPr>
      <t xml:space="preserve"> </t>
    </r>
    <r>
      <rPr>
        <sz val="11"/>
        <rFont val="Arial"/>
        <family val="2"/>
      </rPr>
      <t xml:space="preserve">of the reference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t>
    </r>
    <r>
      <rPr>
        <i/>
        <sz val="11"/>
        <rFont val="Arial"/>
        <family val="2"/>
      </rPr>
      <t>i</t>
    </r>
    <phoneticPr fontId="3"/>
  </si>
  <si>
    <r>
      <t>COP</t>
    </r>
    <r>
      <rPr>
        <b/>
        <i/>
        <vertAlign val="subscript"/>
        <sz val="11"/>
        <rFont val="Arial"/>
        <family val="2"/>
      </rPr>
      <t>ref,i,j</t>
    </r>
    <phoneticPr fontId="4"/>
  </si>
  <si>
    <r>
      <t xml:space="preserve">Operating time of the project fridge showcase </t>
    </r>
    <r>
      <rPr>
        <i/>
        <sz val="11"/>
        <rFont val="Arial"/>
        <family val="2"/>
      </rPr>
      <t>j</t>
    </r>
    <r>
      <rPr>
        <sz val="11"/>
        <color rgb="FFFF0000"/>
        <rFont val="Arial"/>
        <family val="2"/>
      </rPr>
      <t xml:space="preserve"> </t>
    </r>
    <r>
      <rPr>
        <sz val="11"/>
        <rFont val="Arial"/>
        <family val="2"/>
      </rPr>
      <t>at the convenience store i during the period p</t>
    </r>
    <phoneticPr fontId="3"/>
  </si>
  <si>
    <r>
      <t xml:space="preserve">COP of the project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t>
    </r>
    <r>
      <rPr>
        <i/>
        <sz val="11"/>
        <rFont val="Arial"/>
        <family val="2"/>
      </rPr>
      <t>i</t>
    </r>
    <phoneticPr fontId="3"/>
  </si>
  <si>
    <r>
      <t xml:space="preserve">Capacity of the project fridge showcase </t>
    </r>
    <r>
      <rPr>
        <i/>
        <sz val="11"/>
        <rFont val="Arial"/>
        <family val="2"/>
      </rPr>
      <t>j</t>
    </r>
    <r>
      <rPr>
        <sz val="11"/>
        <rFont val="Arial"/>
        <family val="2"/>
      </rPr>
      <t xml:space="preserve"> at the convenience store </t>
    </r>
    <r>
      <rPr>
        <i/>
        <sz val="11"/>
        <rFont val="Arial"/>
        <family val="2"/>
      </rPr>
      <t>i</t>
    </r>
    <phoneticPr fontId="3"/>
  </si>
  <si>
    <r>
      <t xml:space="preserve">COP of the reference fridge showcase </t>
    </r>
    <r>
      <rPr>
        <i/>
        <sz val="11"/>
        <rFont val="Arial"/>
        <family val="2"/>
      </rPr>
      <t>j</t>
    </r>
    <r>
      <rPr>
        <sz val="11"/>
        <rFont val="Arial"/>
        <family val="2"/>
      </rPr>
      <t xml:space="preserve"> at the</t>
    </r>
    <r>
      <rPr>
        <sz val="11"/>
        <color rgb="FFFF0000"/>
        <rFont val="Arial"/>
        <family val="2"/>
      </rPr>
      <t xml:space="preserve"> </t>
    </r>
    <r>
      <rPr>
        <sz val="11"/>
        <rFont val="Arial"/>
        <family val="2"/>
      </rPr>
      <t xml:space="preserve">convenience store </t>
    </r>
    <r>
      <rPr>
        <i/>
        <sz val="11"/>
        <rFont val="Arial"/>
        <family val="2"/>
      </rPr>
      <t>i</t>
    </r>
    <phoneticPr fontId="3"/>
  </si>
  <si>
    <r>
      <t xml:space="preserve">Part Load ratio of the project fridge showcase </t>
    </r>
    <r>
      <rPr>
        <i/>
        <sz val="11"/>
        <rFont val="Arial"/>
        <family val="2"/>
      </rPr>
      <t>j</t>
    </r>
    <r>
      <rPr>
        <sz val="11"/>
        <rFont val="Arial"/>
        <family val="2"/>
      </rPr>
      <t xml:space="preserve"> at the convenience store </t>
    </r>
    <r>
      <rPr>
        <i/>
        <sz val="11"/>
        <rFont val="Arial"/>
        <family val="2"/>
      </rPr>
      <t>i</t>
    </r>
    <r>
      <rPr>
        <sz val="11"/>
        <rFont val="Arial"/>
        <family val="2"/>
      </rPr>
      <t xml:space="preserve"> during the period </t>
    </r>
    <r>
      <rPr>
        <i/>
        <sz val="11"/>
        <rFont val="Arial"/>
        <family val="2"/>
      </rPr>
      <t>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</si>
</sst>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0_ "/>
    <numFmt numFmtId="178" formatCode="#,##0.00_ ;[Red]\-#,##0.00\ "/>
    <numFmt numFmtId="179" formatCode="#,##0.0_ ;[Red]\-#,##0.0\ "/>
    <numFmt numFmtId="180" formatCode="0.0_ "/>
    <numFmt numFmtId="181" formatCode="0.0"/>
    <numFmt numFmtId="182" formatCode="#,##0_ ;[Red]\-#,##0\ "/>
    <numFmt numFmtId="183" formatCode="#,##0.00_ "/>
    <numFmt numFmtId="184" formatCode="#,##0.000_ ;[Red]\-#,##0.000\ "/>
  </numFmts>
  <fonts count="39"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b/>
      <i/>
      <vertAlign val="subscript"/>
      <sz val="11"/>
      <name val="Arial"/>
      <family val="2"/>
    </font>
    <font>
      <vertAlign val="subscript"/>
      <sz val="11"/>
      <color indexed="8"/>
      <name val="Arial"/>
      <family val="2"/>
    </font>
    <font>
      <i/>
      <sz val="11"/>
      <color indexed="8"/>
      <name val="Arial"/>
      <family val="2"/>
    </font>
    <font>
      <sz val="11"/>
      <color theme="1"/>
      <name val="Arial"/>
      <family val="2"/>
    </font>
    <font>
      <b/>
      <sz val="16"/>
      <color indexed="9"/>
      <name val="Arial"/>
      <family val="2"/>
    </font>
    <font>
      <b/>
      <sz val="11"/>
      <color theme="0"/>
      <name val="Arial"/>
      <family val="2"/>
    </font>
    <font>
      <sz val="11"/>
      <color theme="0"/>
      <name val="Arial"/>
      <family val="2"/>
    </font>
    <font>
      <b/>
      <sz val="11"/>
      <name val="Arial"/>
      <family val="2"/>
    </font>
    <font>
      <b/>
      <i/>
      <sz val="11"/>
      <name val="Arial"/>
      <family val="2"/>
    </font>
    <font>
      <sz val="6"/>
      <name val="ＭＳ Ｐゴシック"/>
      <family val="3"/>
      <charset val="128"/>
      <scheme val="minor"/>
    </font>
    <font>
      <i/>
      <vertAlign val="subscript"/>
      <sz val="11"/>
      <name val="Arial"/>
      <family val="2"/>
    </font>
    <font>
      <b/>
      <sz val="14"/>
      <color indexed="9"/>
      <name val="Arial"/>
      <family val="2"/>
    </font>
    <font>
      <sz val="14"/>
      <color indexed="10"/>
      <name val="Arial"/>
      <family val="2"/>
    </font>
    <font>
      <sz val="14"/>
      <color indexed="8"/>
      <name val="Arial"/>
      <family val="2"/>
    </font>
    <font>
      <vertAlign val="subscript"/>
      <sz val="14"/>
      <color indexed="8"/>
      <name val="Arial"/>
      <family val="2"/>
    </font>
    <font>
      <sz val="12"/>
      <color indexed="8"/>
      <name val="Arial"/>
      <family val="2"/>
    </font>
    <font>
      <sz val="10"/>
      <color indexed="8"/>
      <name val="Arial"/>
      <family val="2"/>
    </font>
    <font>
      <sz val="11"/>
      <color rgb="FFFF0000"/>
      <name val="Arial"/>
      <family val="2"/>
    </font>
    <font>
      <b/>
      <vertAlign val="subscript"/>
      <sz val="11"/>
      <color indexed="9"/>
      <name val="Arial"/>
      <family val="2"/>
    </font>
    <font>
      <b/>
      <i/>
      <sz val="11"/>
      <color theme="0"/>
      <name val="Arial"/>
      <family val="2"/>
    </font>
    <font>
      <i/>
      <sz val="11"/>
      <color theme="1"/>
      <name val="Arial"/>
      <family val="2"/>
    </font>
    <font>
      <i/>
      <vertAlign val="subscript"/>
      <sz val="11"/>
      <color theme="1"/>
      <name val="Arial"/>
      <family val="2"/>
    </font>
    <font>
      <vertAlign val="subscript"/>
      <sz val="11"/>
      <color theme="1"/>
      <name val="Arial"/>
      <family val="2"/>
    </font>
    <font>
      <b/>
      <sz val="11"/>
      <color theme="1"/>
      <name val="Arial"/>
      <family val="2"/>
    </font>
    <font>
      <b/>
      <i/>
      <sz val="11"/>
      <color theme="1"/>
      <name val="Arial"/>
      <family val="2"/>
    </font>
    <font>
      <sz val="11"/>
      <color theme="1"/>
      <name val="Arial Unicode MS"/>
      <family val="3"/>
      <charset val="128"/>
    </font>
    <font>
      <vertAlign val="subscript"/>
      <sz val="11"/>
      <color theme="1"/>
      <name val="Arial Unicode MS"/>
      <family val="3"/>
      <charset val="128"/>
    </font>
    <font>
      <strike/>
      <sz val="11"/>
      <name val="Arial"/>
      <family val="2"/>
    </font>
  </fonts>
  <fills count="9">
    <fill>
      <patternFill patternType="none"/>
    </fill>
    <fill>
      <patternFill patternType="gray125"/>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indexed="56"/>
        <bgColor indexed="64"/>
      </patternFill>
    </fill>
    <fill>
      <patternFill patternType="solid">
        <fgColor theme="3" tint="-0.499984740745262"/>
        <bgColor indexed="64"/>
      </patternFill>
    </fill>
  </fills>
  <borders count="3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style="thin">
        <color indexed="23"/>
      </right>
      <top style="thin">
        <color indexed="23"/>
      </top>
      <bottom style="thin">
        <color indexed="23"/>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rgb="FFFF0000"/>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rgb="FFFF0000"/>
      </right>
      <top style="thin">
        <color theme="0" tint="-0.499984740745262"/>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style="thin">
        <color theme="1" tint="0.34998626667073579"/>
      </right>
      <top/>
      <bottom/>
      <diagonal/>
    </border>
    <border>
      <left style="thin">
        <color theme="1" tint="0.34998626667073579"/>
      </left>
      <right/>
      <top/>
      <bottom/>
      <diagonal/>
    </border>
    <border>
      <left style="thin">
        <color rgb="FF808080"/>
      </left>
      <right style="thin">
        <color rgb="FF808080"/>
      </right>
      <top style="thin">
        <color rgb="FF808080"/>
      </top>
      <bottom style="thin">
        <color rgb="FF808080"/>
      </bottom>
      <diagonal/>
    </border>
    <border>
      <left/>
      <right style="thin">
        <color indexed="23"/>
      </right>
      <top style="thin">
        <color theme="1" tint="0.34998626667073579"/>
      </top>
      <bottom style="thin">
        <color theme="1" tint="0.34998626667073579"/>
      </bottom>
      <diagonal/>
    </border>
    <border>
      <left/>
      <right/>
      <top/>
      <bottom style="thin">
        <color theme="1" tint="0.34998626667073579"/>
      </bottom>
      <diagonal/>
    </border>
    <border>
      <left style="thin">
        <color theme="0" tint="-0.499984740745262"/>
      </left>
      <right/>
      <top/>
      <bottom style="thin">
        <color theme="1" tint="0.34998626667073579"/>
      </bottom>
      <diagonal/>
    </border>
    <border>
      <left/>
      <right style="thin">
        <color theme="0" tint="-0.499984740745262"/>
      </right>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6" fillId="2" borderId="1" xfId="0" applyFont="1" applyFill="1" applyBorder="1" applyAlignment="1">
      <alignment horizontal="center" vertical="center" wrapText="1"/>
    </xf>
    <xf numFmtId="0" fontId="8" fillId="3" borderId="1" xfId="0" applyFont="1" applyFill="1" applyBorder="1" applyAlignment="1">
      <alignment horizontal="center" vertical="center"/>
    </xf>
    <xf numFmtId="176" fontId="8"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14" fillId="0" borderId="0" xfId="0" applyFont="1">
      <alignmen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8" fillId="3" borderId="2" xfId="0" applyFont="1" applyFill="1" applyBorder="1" applyAlignment="1">
      <alignment horizontal="left"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8" fillId="0" borderId="0" xfId="0" applyFont="1" applyFill="1" applyBorder="1">
      <alignment vertical="center"/>
    </xf>
    <xf numFmtId="0" fontId="18" fillId="0" borderId="0" xfId="0" applyFont="1" applyFill="1" applyBorder="1" applyAlignment="1">
      <alignment horizontal="center" vertical="center"/>
    </xf>
    <xf numFmtId="0" fontId="16" fillId="0" borderId="0" xfId="0" applyFont="1" applyFill="1" applyBorder="1">
      <alignment vertical="center"/>
    </xf>
    <xf numFmtId="0" fontId="16" fillId="2"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0" fillId="0" borderId="0" xfId="0" applyFont="1" applyAlignment="1">
      <alignment horizontal="center" vertical="center"/>
    </xf>
    <xf numFmtId="0" fontId="8" fillId="3" borderId="1" xfId="0" applyFont="1" applyFill="1" applyBorder="1" applyAlignment="1">
      <alignment horizontal="center" vertical="center" wrapText="1"/>
    </xf>
    <xf numFmtId="0" fontId="0" fillId="0" borderId="0" xfId="0" applyFo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178" fontId="8" fillId="4" borderId="1" xfId="1" applyNumberFormat="1" applyFont="1" applyFill="1" applyBorder="1" applyAlignment="1" applyProtection="1">
      <alignment horizontal="center" vertical="center" wrapText="1"/>
      <protection locked="0"/>
    </xf>
    <xf numFmtId="0" fontId="7" fillId="0" borderId="0" xfId="0" applyFont="1">
      <alignment vertical="center"/>
    </xf>
    <xf numFmtId="0" fontId="22" fillId="2" borderId="10" xfId="0" applyFont="1" applyFill="1" applyBorder="1" applyAlignment="1">
      <alignment horizontal="center" vertical="center"/>
    </xf>
    <xf numFmtId="0" fontId="24" fillId="3" borderId="13" xfId="0" applyFont="1" applyFill="1" applyBorder="1">
      <alignment vertical="center"/>
    </xf>
    <xf numFmtId="38" fontId="2" fillId="0" borderId="0" xfId="1" applyFont="1">
      <alignment vertical="center"/>
    </xf>
    <xf numFmtId="0" fontId="26" fillId="0" borderId="1" xfId="0" applyFont="1" applyFill="1" applyBorder="1">
      <alignment vertical="center"/>
    </xf>
    <xf numFmtId="0" fontId="8" fillId="3" borderId="2" xfId="0" applyFont="1" applyFill="1" applyBorder="1" applyAlignment="1">
      <alignment vertical="center" wrapText="1"/>
    </xf>
    <xf numFmtId="38" fontId="8" fillId="0" borderId="1" xfId="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8" fillId="4" borderId="1" xfId="1" applyNumberFormat="1" applyFont="1" applyFill="1" applyBorder="1" applyAlignment="1" applyProtection="1">
      <alignment horizontal="center" vertical="center" wrapText="1"/>
      <protection locked="0"/>
    </xf>
    <xf numFmtId="0" fontId="8" fillId="0" borderId="0" xfId="0" applyNumberFormat="1" applyFont="1" applyAlignment="1">
      <alignment vertical="center" wrapText="1"/>
    </xf>
    <xf numFmtId="0" fontId="8" fillId="3" borderId="14" xfId="0" applyFont="1" applyFill="1" applyBorder="1" applyAlignment="1">
      <alignment horizontal="center" vertical="center"/>
    </xf>
    <xf numFmtId="178" fontId="8" fillId="4" borderId="14" xfId="1" applyNumberFormat="1" applyFont="1" applyFill="1" applyBorder="1" applyAlignment="1" applyProtection="1">
      <alignment horizontal="center" vertical="center" wrapText="1"/>
      <protection locked="0"/>
    </xf>
    <xf numFmtId="0" fontId="6" fillId="2" borderId="16" xfId="0" applyFont="1" applyFill="1" applyBorder="1">
      <alignment vertical="center"/>
    </xf>
    <xf numFmtId="0" fontId="6" fillId="2" borderId="17" xfId="0" applyFont="1" applyFill="1" applyBorder="1">
      <alignment vertical="center"/>
    </xf>
    <xf numFmtId="0" fontId="6" fillId="2" borderId="17" xfId="0" applyFont="1" applyFill="1" applyBorder="1" applyAlignment="1">
      <alignment horizontal="center" vertical="center"/>
    </xf>
    <xf numFmtId="0" fontId="6" fillId="2" borderId="17" xfId="0" applyFont="1" applyFill="1" applyBorder="1" applyAlignment="1">
      <alignment horizontal="center" vertical="center" shrinkToFit="1"/>
    </xf>
    <xf numFmtId="0" fontId="2" fillId="2" borderId="18" xfId="0" applyFont="1" applyFill="1" applyBorder="1">
      <alignment vertical="center"/>
    </xf>
    <xf numFmtId="0" fontId="2" fillId="0" borderId="17" xfId="0" applyFont="1" applyBorder="1" applyAlignment="1">
      <alignment horizontal="center" vertical="center"/>
    </xf>
    <xf numFmtId="0" fontId="2" fillId="0" borderId="17" xfId="0" applyFont="1" applyFill="1" applyBorder="1" applyAlignment="1">
      <alignment horizontal="center" vertical="center"/>
    </xf>
    <xf numFmtId="0" fontId="2" fillId="2" borderId="19" xfId="0" applyFont="1" applyFill="1" applyBorder="1">
      <alignment vertical="center"/>
    </xf>
    <xf numFmtId="0" fontId="2" fillId="5" borderId="18" xfId="0" applyFont="1" applyFill="1" applyBorder="1">
      <alignment vertical="center"/>
    </xf>
    <xf numFmtId="0" fontId="8" fillId="0" borderId="17" xfId="0" applyFont="1" applyBorder="1" applyAlignment="1">
      <alignment horizontal="center" vertical="center"/>
    </xf>
    <xf numFmtId="0" fontId="2" fillId="5" borderId="20" xfId="0" applyFont="1" applyFill="1" applyBorder="1" applyAlignment="1">
      <alignment vertical="center"/>
    </xf>
    <xf numFmtId="0" fontId="2" fillId="0" borderId="21" xfId="0" applyFont="1" applyBorder="1" applyAlignment="1">
      <alignment horizontal="center" vertical="center"/>
    </xf>
    <xf numFmtId="0" fontId="8" fillId="0" borderId="21" xfId="0" applyFont="1" applyBorder="1" applyAlignment="1">
      <alignment horizontal="center" vertical="center"/>
    </xf>
    <xf numFmtId="0" fontId="6" fillId="2" borderId="16" xfId="0" applyFont="1" applyFill="1" applyBorder="1" applyAlignment="1">
      <alignment horizontal="center" vertical="center"/>
    </xf>
    <xf numFmtId="181" fontId="8" fillId="0" borderId="18" xfId="0" applyNumberFormat="1" applyFont="1" applyFill="1" applyBorder="1">
      <alignment vertical="center"/>
    </xf>
    <xf numFmtId="0" fontId="6" fillId="2" borderId="19" xfId="0" applyFont="1" applyFill="1" applyBorder="1">
      <alignment vertical="center"/>
    </xf>
    <xf numFmtId="180" fontId="8" fillId="0" borderId="6" xfId="0" applyNumberFormat="1" applyFont="1" applyBorder="1" applyAlignment="1">
      <alignment vertical="center" wrapText="1"/>
    </xf>
    <xf numFmtId="0" fontId="2" fillId="2" borderId="20" xfId="0" applyFont="1" applyFill="1" applyBorder="1">
      <alignment vertical="center"/>
    </xf>
    <xf numFmtId="0" fontId="2" fillId="2" borderId="22" xfId="0" applyFont="1" applyFill="1" applyBorder="1">
      <alignment vertical="center"/>
    </xf>
    <xf numFmtId="0" fontId="6" fillId="2" borderId="21" xfId="0" applyFont="1" applyFill="1" applyBorder="1">
      <alignment vertical="center"/>
    </xf>
    <xf numFmtId="0" fontId="6" fillId="2" borderId="24" xfId="0" applyFont="1" applyFill="1" applyBorder="1">
      <alignment vertical="center"/>
    </xf>
    <xf numFmtId="0" fontId="6" fillId="2" borderId="22" xfId="0" applyFont="1" applyFill="1" applyBorder="1">
      <alignment vertical="center"/>
    </xf>
    <xf numFmtId="0" fontId="6" fillId="2" borderId="22" xfId="0" applyFont="1" applyFill="1" applyBorder="1" applyAlignment="1">
      <alignment horizontal="center" vertical="center"/>
    </xf>
    <xf numFmtId="0" fontId="6" fillId="2" borderId="21" xfId="0" applyFont="1" applyFill="1" applyBorder="1" applyAlignment="1">
      <alignment horizontal="center" vertical="center"/>
    </xf>
    <xf numFmtId="0" fontId="2" fillId="3" borderId="20" xfId="0" applyFont="1" applyFill="1" applyBorder="1">
      <alignment vertical="center"/>
    </xf>
    <xf numFmtId="0" fontId="2" fillId="3" borderId="22" xfId="0" applyFont="1" applyFill="1" applyBorder="1">
      <alignment vertical="center"/>
    </xf>
    <xf numFmtId="0" fontId="2" fillId="3" borderId="21" xfId="0" applyFont="1" applyFill="1" applyBorder="1">
      <alignment vertical="center"/>
    </xf>
    <xf numFmtId="0" fontId="2" fillId="5" borderId="24" xfId="0" applyFont="1" applyFill="1" applyBorder="1" applyAlignment="1">
      <alignment vertical="center"/>
    </xf>
    <xf numFmtId="0" fontId="2" fillId="5" borderId="25" xfId="0" applyFont="1" applyFill="1" applyBorder="1" applyAlignment="1">
      <alignment vertical="center"/>
    </xf>
    <xf numFmtId="0" fontId="2" fillId="5" borderId="26" xfId="0" applyFont="1" applyFill="1" applyBorder="1" applyAlignment="1">
      <alignment vertical="center"/>
    </xf>
    <xf numFmtId="0" fontId="2" fillId="5" borderId="22" xfId="0" applyFont="1" applyFill="1" applyBorder="1" applyAlignment="1">
      <alignment vertical="center"/>
    </xf>
    <xf numFmtId="0" fontId="2" fillId="5" borderId="23" xfId="0" applyFont="1" applyFill="1" applyBorder="1" applyAlignment="1">
      <alignment vertical="center"/>
    </xf>
    <xf numFmtId="0" fontId="27" fillId="3" borderId="22" xfId="0" applyFont="1" applyFill="1" applyBorder="1">
      <alignment vertical="center"/>
    </xf>
    <xf numFmtId="0" fontId="27" fillId="3" borderId="21" xfId="0" applyFont="1" applyFill="1" applyBorder="1">
      <alignment vertical="center"/>
    </xf>
    <xf numFmtId="0" fontId="2" fillId="0" borderId="29" xfId="0" applyFont="1" applyFill="1" applyBorder="1" applyAlignment="1">
      <alignment horizontal="center" vertical="center"/>
    </xf>
    <xf numFmtId="0" fontId="28" fillId="3" borderId="1" xfId="0" applyFont="1" applyFill="1" applyBorder="1" applyAlignment="1">
      <alignment horizontal="center" vertical="center"/>
    </xf>
    <xf numFmtId="0" fontId="16" fillId="2" borderId="31" xfId="0" applyFont="1" applyFill="1" applyBorder="1" applyAlignment="1">
      <alignment horizontal="center" vertical="center" wrapText="1"/>
    </xf>
    <xf numFmtId="0" fontId="2" fillId="0" borderId="0" xfId="0" applyFont="1" applyAlignment="1">
      <alignment vertical="center" wrapText="1"/>
    </xf>
    <xf numFmtId="0" fontId="8" fillId="0" borderId="31" xfId="0" applyFont="1" applyFill="1" applyBorder="1" applyAlignment="1" applyProtection="1">
      <alignment vertical="center" wrapText="1"/>
      <protection locked="0"/>
    </xf>
    <xf numFmtId="0" fontId="1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2" fillId="0" borderId="0" xfId="0" applyFont="1" applyFill="1">
      <alignment vertical="center"/>
    </xf>
    <xf numFmtId="0" fontId="16" fillId="2" borderId="17" xfId="0" applyFont="1" applyFill="1" applyBorder="1">
      <alignment vertical="center"/>
    </xf>
    <xf numFmtId="0" fontId="10" fillId="3" borderId="17" xfId="0" applyFont="1" applyFill="1" applyBorder="1" applyAlignment="1">
      <alignment horizontal="center" vertical="center"/>
    </xf>
    <xf numFmtId="0" fontId="8" fillId="3" borderId="17" xfId="0" applyFont="1" applyFill="1" applyBorder="1" applyAlignment="1">
      <alignment vertical="center" wrapText="1"/>
    </xf>
    <xf numFmtId="179" fontId="8" fillId="0" borderId="1" xfId="1" applyNumberFormat="1" applyFont="1" applyFill="1" applyBorder="1" applyAlignment="1" applyProtection="1">
      <alignment horizontal="center" vertical="center" wrapText="1"/>
      <protection locked="0"/>
    </xf>
    <xf numFmtId="184" fontId="8" fillId="3" borderId="1" xfId="1" applyNumberFormat="1" applyFont="1" applyFill="1" applyBorder="1" applyAlignment="1" applyProtection="1">
      <alignment horizontal="center" vertical="center" wrapText="1"/>
      <protection locked="0"/>
    </xf>
    <xf numFmtId="183" fontId="8" fillId="0" borderId="17" xfId="0" applyNumberFormat="1" applyFont="1" applyFill="1" applyBorder="1" applyAlignment="1" applyProtection="1">
      <alignment horizontal="center" vertical="center"/>
      <protection locked="0"/>
    </xf>
    <xf numFmtId="0" fontId="16" fillId="2" borderId="33" xfId="0" applyFont="1" applyFill="1" applyBorder="1" applyAlignment="1">
      <alignment horizontal="center" vertical="top" wrapText="1"/>
    </xf>
    <xf numFmtId="0" fontId="14" fillId="3" borderId="31" xfId="0" quotePrefix="1" applyFont="1" applyFill="1" applyBorder="1" applyAlignment="1">
      <alignment horizontal="center" vertical="center"/>
    </xf>
    <xf numFmtId="0" fontId="31" fillId="3" borderId="31" xfId="0" applyFont="1" applyFill="1" applyBorder="1" applyAlignment="1">
      <alignment vertical="center" wrapText="1"/>
    </xf>
    <xf numFmtId="0" fontId="14" fillId="3" borderId="31" xfId="0" applyFont="1" applyFill="1" applyBorder="1" applyAlignment="1">
      <alignment vertical="center" wrapText="1"/>
    </xf>
    <xf numFmtId="182" fontId="14" fillId="3" borderId="31" xfId="1" applyNumberFormat="1" applyFont="1" applyFill="1" applyBorder="1" applyAlignment="1" applyProtection="1">
      <alignment horizontal="center" vertical="center"/>
      <protection locked="0"/>
    </xf>
    <xf numFmtId="0" fontId="14" fillId="3" borderId="31" xfId="0" applyFont="1" applyFill="1" applyBorder="1" applyAlignment="1">
      <alignment vertical="center"/>
    </xf>
    <xf numFmtId="0" fontId="14" fillId="0" borderId="31" xfId="0" applyFont="1" applyFill="1" applyBorder="1" applyAlignment="1" applyProtection="1">
      <alignment vertical="center" wrapText="1"/>
      <protection locked="0"/>
    </xf>
    <xf numFmtId="0" fontId="14" fillId="0" borderId="31" xfId="0" quotePrefix="1" applyFont="1" applyFill="1" applyBorder="1" applyAlignment="1" applyProtection="1">
      <alignment vertical="center" wrapText="1"/>
      <protection locked="0"/>
    </xf>
    <xf numFmtId="0" fontId="31" fillId="3" borderId="1" xfId="0" applyFont="1" applyFill="1" applyBorder="1" applyAlignment="1">
      <alignment vertical="center"/>
    </xf>
    <xf numFmtId="177" fontId="14" fillId="3" borderId="1" xfId="1" applyNumberFormat="1" applyFont="1" applyFill="1" applyBorder="1" applyAlignment="1">
      <alignment horizontal="right" vertical="center"/>
    </xf>
    <xf numFmtId="0" fontId="14" fillId="3" borderId="1" xfId="0" applyFont="1" applyFill="1" applyBorder="1" applyAlignment="1">
      <alignment horizontal="center" vertical="center"/>
    </xf>
    <xf numFmtId="0" fontId="14" fillId="0" borderId="0" xfId="0" applyFont="1" applyFill="1" applyBorder="1">
      <alignment vertical="center"/>
    </xf>
    <xf numFmtId="0" fontId="14" fillId="6" borderId="1" xfId="0" applyFont="1" applyFill="1" applyBorder="1" applyAlignment="1">
      <alignment horizontal="center" vertical="center"/>
    </xf>
    <xf numFmtId="0" fontId="14" fillId="6" borderId="17"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8" xfId="0" applyFont="1" applyFill="1" applyBorder="1" applyAlignment="1">
      <alignment horizontal="center" vertical="center"/>
    </xf>
    <xf numFmtId="177" fontId="14" fillId="6" borderId="1" xfId="0" applyNumberFormat="1" applyFont="1" applyFill="1" applyBorder="1" applyAlignment="1">
      <alignment horizontal="center" vertical="center"/>
    </xf>
    <xf numFmtId="0" fontId="15" fillId="8" borderId="0" xfId="0" applyFont="1" applyFill="1" applyAlignment="1">
      <alignment vertical="center"/>
    </xf>
    <xf numFmtId="0" fontId="6" fillId="8" borderId="0" xfId="0" applyFont="1" applyFill="1" applyAlignment="1">
      <alignment vertical="center"/>
    </xf>
    <xf numFmtId="0" fontId="6" fillId="8" borderId="0" xfId="0" applyFont="1" applyFill="1" applyAlignment="1">
      <alignment horizontal="right" vertical="center"/>
    </xf>
    <xf numFmtId="0" fontId="34" fillId="0" borderId="0" xfId="0" applyFont="1" applyFill="1" applyBorder="1">
      <alignment vertical="center"/>
    </xf>
    <xf numFmtId="0" fontId="8" fillId="3" borderId="15" xfId="0" applyFont="1" applyFill="1" applyBorder="1" applyAlignment="1">
      <alignment vertical="center" wrapText="1"/>
    </xf>
    <xf numFmtId="0" fontId="8" fillId="3" borderId="17" xfId="0" applyFont="1" applyFill="1" applyBorder="1" applyAlignment="1">
      <alignment horizontal="center" vertical="center" wrapText="1"/>
    </xf>
    <xf numFmtId="180" fontId="28" fillId="0" borderId="6" xfId="0" applyNumberFormat="1" applyFont="1" applyBorder="1" applyAlignment="1">
      <alignment vertical="center" wrapText="1"/>
    </xf>
    <xf numFmtId="0" fontId="6"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Fill="1" applyBorder="1" applyAlignment="1" applyProtection="1">
      <alignment horizontal="center" vertical="center"/>
      <protection locked="0"/>
    </xf>
    <xf numFmtId="0" fontId="6" fillId="2" borderId="3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14" fillId="3" borderId="1" xfId="0" applyFont="1" applyFill="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1" fontId="23" fillId="4" borderId="11" xfId="1" applyNumberFormat="1" applyFont="1" applyFill="1" applyBorder="1" applyAlignment="1">
      <alignment horizontal="right" vertical="center"/>
    </xf>
    <xf numFmtId="1" fontId="23" fillId="4" borderId="12" xfId="1" applyNumberFormat="1" applyFont="1" applyFill="1" applyBorder="1" applyAlignment="1">
      <alignment horizontal="right" vertical="center"/>
    </xf>
    <xf numFmtId="0" fontId="14" fillId="0" borderId="5"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32" xfId="0" applyFont="1" applyBorder="1" applyAlignment="1" applyProtection="1">
      <alignment horizontal="left" vertical="center" wrapText="1"/>
      <protection locked="0"/>
    </xf>
    <xf numFmtId="0" fontId="26" fillId="0" borderId="1" xfId="0" applyFont="1" applyFill="1" applyBorder="1" applyAlignment="1">
      <alignment vertical="center" wrapText="1"/>
    </xf>
    <xf numFmtId="0" fontId="14" fillId="0" borderId="4"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6" fillId="2" borderId="33" xfId="0" applyFont="1" applyFill="1" applyBorder="1" applyAlignment="1">
      <alignment horizontal="center" vertical="top" wrapText="1"/>
    </xf>
    <xf numFmtId="0" fontId="16" fillId="2" borderId="35"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34" xfId="0" applyFont="1" applyFill="1" applyBorder="1" applyAlignment="1">
      <alignment horizontal="center" vertical="top" wrapText="1"/>
    </xf>
    <xf numFmtId="0" fontId="36" fillId="6" borderId="5" xfId="0" applyFont="1" applyFill="1" applyBorder="1" applyAlignment="1">
      <alignment horizontal="center" vertical="center" wrapText="1" shrinkToFit="1"/>
    </xf>
    <xf numFmtId="0" fontId="36" fillId="6" borderId="3" xfId="0" applyFont="1" applyFill="1" applyBorder="1" applyAlignment="1">
      <alignment horizontal="center" vertical="center" wrapText="1" shrinkToFit="1"/>
    </xf>
    <xf numFmtId="0" fontId="36" fillId="6" borderId="5"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5" fillId="7" borderId="0" xfId="0" applyFont="1" applyFill="1" applyAlignment="1">
      <alignment vertical="center"/>
    </xf>
    <xf numFmtId="0" fontId="14" fillId="6" borderId="5"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5" borderId="2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v01\&#22320;&#29699;&#29872;&#22659;&#23616;\Users\suzukia\Downloads\JCM_ID_AM008_ver01.0_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_fridge_showcase)"/>
      <sheetName val="MPS(input_freezer_showcase)"/>
      <sheetName val="MPS(calc_process)"/>
      <sheetName val="MSS"/>
      <sheetName val="MRS(input_fridge_showcase)"/>
      <sheetName val="MRS(input_freezer_showcase)"/>
      <sheetName val="MRS(calc_process)"/>
    </sheetNames>
    <sheetDataSet>
      <sheetData sheetId="0">
        <row r="1">
          <cell r="AC1" t="str">
            <v>Monitoring Spreadsheet: JCM_ID_AM008_ver01.0</v>
          </cell>
        </row>
      </sheetData>
      <sheetData sheetId="1"/>
      <sheetData sheetId="2">
        <row r="35">
          <cell r="I35">
            <v>0.7</v>
          </cell>
        </row>
        <row r="36">
          <cell r="I36">
            <v>0.7</v>
          </cell>
        </row>
        <row r="37">
          <cell r="I37">
            <v>1.01</v>
          </cell>
        </row>
        <row r="40">
          <cell r="I40">
            <v>4</v>
          </cell>
        </row>
        <row r="41">
          <cell r="I41">
            <v>3.59</v>
          </cell>
        </row>
        <row r="42">
          <cell r="I42">
            <v>2.96</v>
          </cell>
        </row>
        <row r="43">
          <cell r="I43">
            <v>2.85</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tabSelected="1" view="pageBreakPreview" zoomScale="85" zoomScaleNormal="85" zoomScaleSheetLayoutView="85" workbookViewId="0"/>
  </sheetViews>
  <sheetFormatPr defaultColWidth="9" defaultRowHeight="14" x14ac:dyDescent="0.2"/>
  <cols>
    <col min="1" max="1" width="2.6328125" style="1" customWidth="1"/>
    <col min="2" max="2" width="11.7265625" style="1" customWidth="1"/>
    <col min="3" max="3" width="13.6328125" style="1" customWidth="1"/>
    <col min="4" max="4" width="23.7265625" style="1" customWidth="1"/>
    <col min="5" max="6" width="10.6328125" style="1" customWidth="1"/>
    <col min="7" max="7" width="18" style="1" bestFit="1" customWidth="1"/>
    <col min="8" max="8" width="17.453125" style="1" customWidth="1"/>
    <col min="9" max="9" width="78" style="1" customWidth="1"/>
    <col min="10" max="10" width="11.6328125" style="1" customWidth="1"/>
    <col min="11" max="11" width="27.36328125" style="1" customWidth="1"/>
    <col min="12" max="16384" width="9" style="1"/>
  </cols>
  <sheetData>
    <row r="1" spans="1:11" x14ac:dyDescent="0.2">
      <c r="I1" s="2"/>
      <c r="K1" s="2" t="s">
        <v>114</v>
      </c>
    </row>
    <row r="2" spans="1:11" ht="20" x14ac:dyDescent="0.2">
      <c r="A2" s="110" t="s">
        <v>113</v>
      </c>
      <c r="B2" s="111"/>
      <c r="C2" s="111"/>
      <c r="D2" s="111"/>
      <c r="E2" s="111"/>
      <c r="F2" s="111"/>
      <c r="G2" s="111"/>
      <c r="H2" s="111"/>
      <c r="I2" s="111"/>
      <c r="J2" s="111"/>
      <c r="K2" s="112"/>
    </row>
    <row r="3" spans="1:11" s="86" customFormat="1" ht="14.25" customHeight="1" x14ac:dyDescent="0.2">
      <c r="A3" s="83"/>
      <c r="B3" s="84"/>
      <c r="C3" s="84"/>
      <c r="D3" s="84"/>
      <c r="E3" s="84"/>
      <c r="F3" s="84"/>
      <c r="G3" s="84"/>
      <c r="H3" s="84"/>
      <c r="I3" s="85"/>
    </row>
    <row r="4" spans="1:11" ht="14.25" customHeight="1" x14ac:dyDescent="0.2">
      <c r="A4" s="19" t="s">
        <v>91</v>
      </c>
      <c r="B4" s="19"/>
      <c r="C4" s="14"/>
      <c r="D4" s="14"/>
      <c r="E4" s="14"/>
      <c r="F4" s="14"/>
      <c r="G4" s="14"/>
      <c r="H4" s="14"/>
      <c r="I4" s="14"/>
      <c r="J4" s="14"/>
      <c r="K4" s="14"/>
    </row>
    <row r="5" spans="1:11" ht="14.25" customHeight="1" x14ac:dyDescent="0.2">
      <c r="A5" s="3"/>
      <c r="B5" s="80" t="s">
        <v>77</v>
      </c>
      <c r="C5" s="80" t="s">
        <v>78</v>
      </c>
      <c r="D5" s="80" t="s">
        <v>4</v>
      </c>
      <c r="E5" s="80" t="s">
        <v>75</v>
      </c>
      <c r="F5" s="80" t="s">
        <v>23</v>
      </c>
      <c r="G5" s="80" t="s">
        <v>6</v>
      </c>
      <c r="H5" s="80" t="s">
        <v>42</v>
      </c>
      <c r="I5" s="80" t="s">
        <v>43</v>
      </c>
      <c r="J5" s="80" t="s">
        <v>44</v>
      </c>
      <c r="K5" s="80" t="s">
        <v>45</v>
      </c>
    </row>
    <row r="6" spans="1:11" ht="30.75" customHeight="1" x14ac:dyDescent="0.2">
      <c r="A6" s="81"/>
      <c r="B6" s="80" t="s">
        <v>79</v>
      </c>
      <c r="C6" s="80" t="s">
        <v>80</v>
      </c>
      <c r="D6" s="80" t="s">
        <v>8</v>
      </c>
      <c r="E6" s="80" t="s">
        <v>9</v>
      </c>
      <c r="F6" s="80" t="s">
        <v>81</v>
      </c>
      <c r="G6" s="80" t="s">
        <v>26</v>
      </c>
      <c r="H6" s="80" t="s">
        <v>82</v>
      </c>
      <c r="I6" s="80" t="s">
        <v>83</v>
      </c>
      <c r="J6" s="80" t="s">
        <v>84</v>
      </c>
      <c r="K6" s="80" t="s">
        <v>85</v>
      </c>
    </row>
    <row r="7" spans="1:11" ht="108.75" customHeight="1" x14ac:dyDescent="0.2">
      <c r="B7" s="94" t="s">
        <v>76</v>
      </c>
      <c r="C7" s="95" t="s">
        <v>103</v>
      </c>
      <c r="D7" s="96" t="s">
        <v>129</v>
      </c>
      <c r="E7" s="97" t="s">
        <v>86</v>
      </c>
      <c r="F7" s="98" t="s">
        <v>87</v>
      </c>
      <c r="G7" s="99" t="s">
        <v>88</v>
      </c>
      <c r="H7" s="99" t="s">
        <v>89</v>
      </c>
      <c r="I7" s="100" t="s">
        <v>106</v>
      </c>
      <c r="J7" s="82" t="s">
        <v>90</v>
      </c>
      <c r="K7" s="82" t="s">
        <v>107</v>
      </c>
    </row>
    <row r="8" spans="1:11" ht="109.5" customHeight="1" x14ac:dyDescent="0.2">
      <c r="B8" s="94" t="s">
        <v>92</v>
      </c>
      <c r="C8" s="95" t="s">
        <v>116</v>
      </c>
      <c r="D8" s="96" t="s">
        <v>130</v>
      </c>
      <c r="E8" s="97" t="s">
        <v>86</v>
      </c>
      <c r="F8" s="98" t="s">
        <v>131</v>
      </c>
      <c r="G8" s="99" t="s">
        <v>88</v>
      </c>
      <c r="H8" s="99" t="s">
        <v>89</v>
      </c>
      <c r="I8" s="100" t="s">
        <v>106</v>
      </c>
      <c r="J8" s="82" t="s">
        <v>90</v>
      </c>
      <c r="K8" s="82" t="s">
        <v>108</v>
      </c>
    </row>
    <row r="9" spans="1:11" ht="15" customHeight="1" x14ac:dyDescent="0.2"/>
    <row r="10" spans="1:11" ht="18.75" customHeight="1" x14ac:dyDescent="0.2">
      <c r="A10" s="113" t="s">
        <v>115</v>
      </c>
      <c r="B10" s="10"/>
    </row>
    <row r="11" spans="1:11" ht="35.25" customHeight="1" x14ac:dyDescent="0.2">
      <c r="B11" s="4" t="s">
        <v>2</v>
      </c>
      <c r="C11" s="117" t="s">
        <v>3</v>
      </c>
      <c r="D11" s="117"/>
      <c r="E11" s="4" t="s">
        <v>4</v>
      </c>
      <c r="F11" s="4" t="s">
        <v>5</v>
      </c>
      <c r="G11" s="120" t="s">
        <v>18</v>
      </c>
      <c r="H11" s="121"/>
      <c r="I11" s="122"/>
      <c r="J11" s="117" t="s">
        <v>6</v>
      </c>
      <c r="K11" s="117"/>
    </row>
    <row r="12" spans="1:11" ht="35.25" customHeight="1" x14ac:dyDescent="0.2">
      <c r="B12" s="4" t="s">
        <v>7</v>
      </c>
      <c r="C12" s="117" t="s">
        <v>8</v>
      </c>
      <c r="D12" s="117"/>
      <c r="E12" s="4" t="s">
        <v>9</v>
      </c>
      <c r="F12" s="4" t="s">
        <v>10</v>
      </c>
      <c r="G12" s="120" t="s">
        <v>19</v>
      </c>
      <c r="H12" s="121"/>
      <c r="I12" s="122"/>
      <c r="J12" s="117" t="s">
        <v>11</v>
      </c>
      <c r="K12" s="117"/>
    </row>
    <row r="13" spans="1:11" ht="390" customHeight="1" x14ac:dyDescent="0.2">
      <c r="B13" s="39" t="s">
        <v>41</v>
      </c>
      <c r="C13" s="118" t="s">
        <v>12</v>
      </c>
      <c r="D13" s="118"/>
      <c r="E13" s="6"/>
      <c r="F13" s="5" t="s">
        <v>13</v>
      </c>
      <c r="G13" s="123" t="s">
        <v>117</v>
      </c>
      <c r="H13" s="124"/>
      <c r="I13" s="125"/>
      <c r="J13" s="119" t="s">
        <v>1</v>
      </c>
      <c r="K13" s="119"/>
    </row>
    <row r="14" spans="1:11" ht="71.25" customHeight="1" x14ac:dyDescent="0.2">
      <c r="B14" s="101" t="s">
        <v>120</v>
      </c>
      <c r="C14" s="126" t="s">
        <v>132</v>
      </c>
      <c r="D14" s="126"/>
      <c r="E14" s="102" t="s">
        <v>71</v>
      </c>
      <c r="F14" s="103" t="s">
        <v>14</v>
      </c>
      <c r="G14" s="133" t="s">
        <v>102</v>
      </c>
      <c r="H14" s="134"/>
      <c r="I14" s="135"/>
      <c r="J14" s="127" t="s">
        <v>109</v>
      </c>
      <c r="K14" s="128"/>
    </row>
    <row r="15" spans="1:11" ht="71.25" customHeight="1" x14ac:dyDescent="0.2">
      <c r="B15" s="101" t="s">
        <v>118</v>
      </c>
      <c r="C15" s="126" t="s">
        <v>133</v>
      </c>
      <c r="D15" s="126"/>
      <c r="E15" s="102" t="s">
        <v>72</v>
      </c>
      <c r="F15" s="103" t="s">
        <v>27</v>
      </c>
      <c r="G15" s="133" t="s">
        <v>102</v>
      </c>
      <c r="H15" s="134"/>
      <c r="I15" s="135"/>
      <c r="J15" s="129" t="s">
        <v>110</v>
      </c>
      <c r="K15" s="130"/>
    </row>
    <row r="16" spans="1:11" ht="51" customHeight="1" x14ac:dyDescent="0.2">
      <c r="B16" s="101" t="s">
        <v>119</v>
      </c>
      <c r="C16" s="126" t="s">
        <v>134</v>
      </c>
      <c r="D16" s="126"/>
      <c r="E16" s="102" t="s">
        <v>71</v>
      </c>
      <c r="F16" s="103" t="s">
        <v>14</v>
      </c>
      <c r="G16" s="133"/>
      <c r="H16" s="134"/>
      <c r="I16" s="135"/>
      <c r="J16" s="129" t="s">
        <v>111</v>
      </c>
      <c r="K16" s="130"/>
    </row>
    <row r="17" spans="2:11" ht="39" customHeight="1" x14ac:dyDescent="0.2">
      <c r="B17" s="101" t="s">
        <v>104</v>
      </c>
      <c r="C17" s="126" t="s">
        <v>74</v>
      </c>
      <c r="D17" s="126"/>
      <c r="E17" s="102">
        <v>0.15</v>
      </c>
      <c r="F17" s="103" t="s">
        <v>28</v>
      </c>
      <c r="G17" s="139" t="s">
        <v>68</v>
      </c>
      <c r="H17" s="140"/>
      <c r="I17" s="141"/>
      <c r="J17" s="137" t="s">
        <v>1</v>
      </c>
      <c r="K17" s="137"/>
    </row>
    <row r="19" spans="2:11" x14ac:dyDescent="0.2">
      <c r="B19" s="30"/>
    </row>
    <row r="20" spans="2:11" ht="18.5" thickBot="1" x14ac:dyDescent="0.25">
      <c r="B20" s="138" t="s">
        <v>73</v>
      </c>
      <c r="C20" s="138"/>
      <c r="D20" s="31" t="s">
        <v>30</v>
      </c>
    </row>
    <row r="21" spans="2:11" ht="21" thickBot="1" x14ac:dyDescent="0.25">
      <c r="B21" s="131">
        <f>ROUNDDOWN('PMS(calc_process)'!G5,0)</f>
        <v>0</v>
      </c>
      <c r="C21" s="132"/>
      <c r="D21" s="32" t="s">
        <v>31</v>
      </c>
    </row>
    <row r="22" spans="2:11" x14ac:dyDescent="0.2">
      <c r="B22" s="7"/>
      <c r="C22" s="7"/>
      <c r="F22" s="33"/>
      <c r="G22" s="33"/>
    </row>
    <row r="24" spans="2:11" ht="15.5" x14ac:dyDescent="0.2">
      <c r="B24" s="34" t="s">
        <v>32</v>
      </c>
      <c r="C24" s="136" t="s">
        <v>33</v>
      </c>
      <c r="D24" s="136"/>
      <c r="E24" s="136"/>
      <c r="F24" s="136"/>
      <c r="G24" s="136"/>
      <c r="H24" s="136"/>
      <c r="I24" s="136"/>
    </row>
    <row r="25" spans="2:11" ht="15.5" x14ac:dyDescent="0.2">
      <c r="B25" s="34" t="s">
        <v>34</v>
      </c>
      <c r="C25" s="136" t="s">
        <v>35</v>
      </c>
      <c r="D25" s="136"/>
      <c r="E25" s="136"/>
      <c r="F25" s="136"/>
      <c r="G25" s="136"/>
      <c r="H25" s="136"/>
      <c r="I25" s="136"/>
    </row>
    <row r="26" spans="2:11" ht="15.5" x14ac:dyDescent="0.2">
      <c r="B26" s="34" t="s">
        <v>36</v>
      </c>
      <c r="C26" s="136" t="s">
        <v>37</v>
      </c>
      <c r="D26" s="136"/>
      <c r="E26" s="136"/>
      <c r="F26" s="136"/>
      <c r="G26" s="136"/>
      <c r="H26" s="136"/>
      <c r="I26" s="136"/>
    </row>
  </sheetData>
  <mergeCells count="26">
    <mergeCell ref="C24:I24"/>
    <mergeCell ref="C25:I25"/>
    <mergeCell ref="C26:I26"/>
    <mergeCell ref="C17:D17"/>
    <mergeCell ref="J17:K17"/>
    <mergeCell ref="B20:C20"/>
    <mergeCell ref="G17:I17"/>
    <mergeCell ref="C14:D14"/>
    <mergeCell ref="J14:K14"/>
    <mergeCell ref="C15:D15"/>
    <mergeCell ref="J15:K15"/>
    <mergeCell ref="B21:C21"/>
    <mergeCell ref="J16:K16"/>
    <mergeCell ref="C16:D16"/>
    <mergeCell ref="G14:I14"/>
    <mergeCell ref="G15:I15"/>
    <mergeCell ref="G16:I16"/>
    <mergeCell ref="C11:D11"/>
    <mergeCell ref="J11:K11"/>
    <mergeCell ref="C12:D12"/>
    <mergeCell ref="J12:K12"/>
    <mergeCell ref="C13:D13"/>
    <mergeCell ref="J13:K13"/>
    <mergeCell ref="G11:I11"/>
    <mergeCell ref="G12:I12"/>
    <mergeCell ref="G13:I13"/>
  </mergeCells>
  <phoneticPr fontId="3"/>
  <pageMargins left="0.7" right="0.7"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35"/>
  <sheetViews>
    <sheetView view="pageBreakPreview" zoomScale="70" zoomScaleNormal="55" zoomScaleSheetLayoutView="70" workbookViewId="0"/>
  </sheetViews>
  <sheetFormatPr defaultColWidth="9" defaultRowHeight="14" x14ac:dyDescent="0.2"/>
  <cols>
    <col min="1" max="1" width="3.26953125" style="14" customWidth="1"/>
    <col min="2" max="2" width="25.6328125" style="16" customWidth="1"/>
    <col min="3" max="4" width="25.6328125" style="41" customWidth="1"/>
    <col min="5" max="6" width="25.6328125" style="16" customWidth="1"/>
    <col min="7" max="11" width="25.6328125" style="14" customWidth="1"/>
    <col min="12" max="16384" width="9" style="14"/>
  </cols>
  <sheetData>
    <row r="1" spans="1:11" ht="15" customHeight="1" x14ac:dyDescent="0.2">
      <c r="A1" s="18"/>
      <c r="C1" s="16"/>
      <c r="D1" s="16"/>
    </row>
    <row r="2" spans="1:11" ht="28" x14ac:dyDescent="0.2">
      <c r="A2" s="19"/>
      <c r="B2" s="87"/>
      <c r="C2" s="87"/>
      <c r="D2" s="87"/>
      <c r="E2" s="93" t="s">
        <v>112</v>
      </c>
      <c r="F2" s="142" t="s">
        <v>96</v>
      </c>
      <c r="G2" s="142"/>
      <c r="H2" s="143"/>
      <c r="I2" s="144" t="s">
        <v>97</v>
      </c>
      <c r="J2" s="144"/>
      <c r="K2" s="144"/>
    </row>
    <row r="3" spans="1:11" s="24" customFormat="1" ht="18" customHeight="1" x14ac:dyDescent="0.2">
      <c r="B3" s="22" t="s">
        <v>21</v>
      </c>
      <c r="C3" s="37" t="s">
        <v>60</v>
      </c>
      <c r="D3" s="37" t="s">
        <v>61</v>
      </c>
      <c r="E3" s="38" t="s">
        <v>94</v>
      </c>
      <c r="F3" s="88" t="s">
        <v>99</v>
      </c>
      <c r="G3" s="38" t="s">
        <v>46</v>
      </c>
      <c r="H3" s="38" t="s">
        <v>138</v>
      </c>
      <c r="I3" s="28" t="s">
        <v>63</v>
      </c>
      <c r="J3" s="28" t="s">
        <v>47</v>
      </c>
      <c r="K3" s="42" t="s">
        <v>64</v>
      </c>
    </row>
    <row r="4" spans="1:11" s="26" customFormat="1" ht="70.5" customHeight="1" x14ac:dyDescent="0.2">
      <c r="B4" s="22" t="s">
        <v>8</v>
      </c>
      <c r="C4" s="27" t="s">
        <v>121</v>
      </c>
      <c r="D4" s="27" t="s">
        <v>122</v>
      </c>
      <c r="E4" s="13" t="s">
        <v>135</v>
      </c>
      <c r="F4" s="89" t="s">
        <v>12</v>
      </c>
      <c r="G4" s="27" t="s">
        <v>136</v>
      </c>
      <c r="H4" s="27" t="s">
        <v>137</v>
      </c>
      <c r="I4" s="35" t="s">
        <v>65</v>
      </c>
      <c r="J4" s="35" t="s">
        <v>66</v>
      </c>
      <c r="K4" s="114" t="s">
        <v>67</v>
      </c>
    </row>
    <row r="5" spans="1:11" s="26" customFormat="1" ht="18" customHeight="1" x14ac:dyDescent="0.2">
      <c r="B5" s="22" t="s">
        <v>0</v>
      </c>
      <c r="C5" s="23" t="s">
        <v>20</v>
      </c>
      <c r="D5" s="23" t="s">
        <v>20</v>
      </c>
      <c r="E5" s="27" t="s">
        <v>25</v>
      </c>
      <c r="F5" s="89" t="s">
        <v>101</v>
      </c>
      <c r="G5" s="28" t="s">
        <v>14</v>
      </c>
      <c r="H5" s="28" t="s">
        <v>14</v>
      </c>
      <c r="I5" s="25" t="s">
        <v>125</v>
      </c>
      <c r="J5" s="25" t="s">
        <v>125</v>
      </c>
      <c r="K5" s="25" t="s">
        <v>125</v>
      </c>
    </row>
    <row r="6" spans="1:11" s="26" customFormat="1" ht="18" customHeight="1" x14ac:dyDescent="0.2">
      <c r="B6" s="145" t="s">
        <v>98</v>
      </c>
      <c r="C6" s="40"/>
      <c r="D6" s="40"/>
      <c r="E6" s="90"/>
      <c r="F6" s="91">
        <f>'PMS(input)'!$E$13</f>
        <v>0</v>
      </c>
      <c r="G6" s="29"/>
      <c r="H6" s="92"/>
      <c r="I6" s="29">
        <f>+IF(ISERROR((E6*(G6/H6))*F6),"0.0",E6*(G6/H6))*F6</f>
        <v>0</v>
      </c>
      <c r="J6" s="29">
        <f t="shared" ref="J6:J69" si="0">IF(ISERROR(E6*F6),"0,0",(E6*F6))</f>
        <v>0</v>
      </c>
      <c r="K6" s="43">
        <f>+IFERROR(I6-J6,"-")</f>
        <v>0</v>
      </c>
    </row>
    <row r="7" spans="1:11" s="26" customFormat="1" ht="15" customHeight="1" x14ac:dyDescent="0.2">
      <c r="B7" s="146"/>
      <c r="C7" s="40"/>
      <c r="D7" s="40"/>
      <c r="E7" s="90"/>
      <c r="F7" s="91">
        <f>'PMS(input)'!$E$13</f>
        <v>0</v>
      </c>
      <c r="G7" s="29"/>
      <c r="H7" s="92"/>
      <c r="I7" s="29">
        <f t="shared" ref="I7:I70" si="1">+IF(ISERROR((E7*(G7/H7))*F7),"0.0",E7*(G7/H7))*F7</f>
        <v>0</v>
      </c>
      <c r="J7" s="29">
        <f t="shared" si="0"/>
        <v>0</v>
      </c>
      <c r="K7" s="43">
        <f>+IFERROR(I7-J7,"-")</f>
        <v>0</v>
      </c>
    </row>
    <row r="8" spans="1:11" s="26" customFormat="1" x14ac:dyDescent="0.2">
      <c r="B8" s="146"/>
      <c r="C8" s="40"/>
      <c r="D8" s="40"/>
      <c r="E8" s="90"/>
      <c r="F8" s="91">
        <f>'PMS(input)'!$E$13</f>
        <v>0</v>
      </c>
      <c r="G8" s="29"/>
      <c r="H8" s="92"/>
      <c r="I8" s="29">
        <f t="shared" si="1"/>
        <v>0</v>
      </c>
      <c r="J8" s="29">
        <f t="shared" si="0"/>
        <v>0</v>
      </c>
      <c r="K8" s="43">
        <f t="shared" ref="K8:K71" si="2">+IFERROR(I8-J8,"-")</f>
        <v>0</v>
      </c>
    </row>
    <row r="9" spans="1:11" s="26" customFormat="1" ht="15" customHeight="1" x14ac:dyDescent="0.2">
      <c r="B9" s="146"/>
      <c r="C9" s="40"/>
      <c r="D9" s="40"/>
      <c r="E9" s="90"/>
      <c r="F9" s="91">
        <f>'PMS(input)'!$E$13</f>
        <v>0</v>
      </c>
      <c r="G9" s="29"/>
      <c r="H9" s="92"/>
      <c r="I9" s="29">
        <f t="shared" si="1"/>
        <v>0</v>
      </c>
      <c r="J9" s="29">
        <f t="shared" si="0"/>
        <v>0</v>
      </c>
      <c r="K9" s="43">
        <f t="shared" si="2"/>
        <v>0</v>
      </c>
    </row>
    <row r="10" spans="1:11" s="26" customFormat="1" x14ac:dyDescent="0.2">
      <c r="B10" s="146"/>
      <c r="C10" s="40"/>
      <c r="D10" s="40"/>
      <c r="E10" s="90"/>
      <c r="F10" s="91">
        <f>'PMS(input)'!$E$13</f>
        <v>0</v>
      </c>
      <c r="G10" s="29"/>
      <c r="H10" s="92"/>
      <c r="I10" s="29">
        <f t="shared" si="1"/>
        <v>0</v>
      </c>
      <c r="J10" s="29">
        <f t="shared" si="0"/>
        <v>0</v>
      </c>
      <c r="K10" s="43">
        <f t="shared" si="2"/>
        <v>0</v>
      </c>
    </row>
    <row r="11" spans="1:11" s="26" customFormat="1" ht="15" customHeight="1" x14ac:dyDescent="0.2">
      <c r="B11" s="146"/>
      <c r="C11" s="40"/>
      <c r="D11" s="40"/>
      <c r="E11" s="90"/>
      <c r="F11" s="91">
        <f>'PMS(input)'!$E$13</f>
        <v>0</v>
      </c>
      <c r="G11" s="29"/>
      <c r="H11" s="92"/>
      <c r="I11" s="29">
        <f t="shared" si="1"/>
        <v>0</v>
      </c>
      <c r="J11" s="29">
        <f t="shared" si="0"/>
        <v>0</v>
      </c>
      <c r="K11" s="43">
        <f t="shared" si="2"/>
        <v>0</v>
      </c>
    </row>
    <row r="12" spans="1:11" s="26" customFormat="1" ht="15" customHeight="1" x14ac:dyDescent="0.2">
      <c r="B12" s="146"/>
      <c r="C12" s="40"/>
      <c r="D12" s="40"/>
      <c r="E12" s="90"/>
      <c r="F12" s="91">
        <f>'PMS(input)'!$E$13</f>
        <v>0</v>
      </c>
      <c r="G12" s="29"/>
      <c r="H12" s="92"/>
      <c r="I12" s="29">
        <f t="shared" si="1"/>
        <v>0</v>
      </c>
      <c r="J12" s="29">
        <f t="shared" si="0"/>
        <v>0</v>
      </c>
      <c r="K12" s="43">
        <f t="shared" si="2"/>
        <v>0</v>
      </c>
    </row>
    <row r="13" spans="1:11" s="26" customFormat="1" ht="15" customHeight="1" x14ac:dyDescent="0.2">
      <c r="B13" s="146"/>
      <c r="C13" s="40"/>
      <c r="D13" s="40"/>
      <c r="E13" s="90"/>
      <c r="F13" s="91">
        <f>'PMS(input)'!$E$13</f>
        <v>0</v>
      </c>
      <c r="G13" s="29"/>
      <c r="H13" s="92"/>
      <c r="I13" s="29">
        <f t="shared" si="1"/>
        <v>0</v>
      </c>
      <c r="J13" s="29">
        <f t="shared" si="0"/>
        <v>0</v>
      </c>
      <c r="K13" s="43">
        <f t="shared" si="2"/>
        <v>0</v>
      </c>
    </row>
    <row r="14" spans="1:11" s="26" customFormat="1" ht="15" customHeight="1" x14ac:dyDescent="0.2">
      <c r="B14" s="146"/>
      <c r="C14" s="40"/>
      <c r="D14" s="40"/>
      <c r="E14" s="90"/>
      <c r="F14" s="91">
        <f>'PMS(input)'!$E$13</f>
        <v>0</v>
      </c>
      <c r="G14" s="29"/>
      <c r="H14" s="92"/>
      <c r="I14" s="29">
        <f t="shared" si="1"/>
        <v>0</v>
      </c>
      <c r="J14" s="29">
        <f t="shared" si="0"/>
        <v>0</v>
      </c>
      <c r="K14" s="43">
        <f t="shared" si="2"/>
        <v>0</v>
      </c>
    </row>
    <row r="15" spans="1:11" s="26" customFormat="1" ht="15" customHeight="1" x14ac:dyDescent="0.2">
      <c r="B15" s="146"/>
      <c r="C15" s="40"/>
      <c r="D15" s="40"/>
      <c r="E15" s="90"/>
      <c r="F15" s="91">
        <f>'PMS(input)'!$E$13</f>
        <v>0</v>
      </c>
      <c r="G15" s="29"/>
      <c r="H15" s="92"/>
      <c r="I15" s="29">
        <f t="shared" si="1"/>
        <v>0</v>
      </c>
      <c r="J15" s="29">
        <f t="shared" si="0"/>
        <v>0</v>
      </c>
      <c r="K15" s="43">
        <f t="shared" si="2"/>
        <v>0</v>
      </c>
    </row>
    <row r="16" spans="1:11" s="26" customFormat="1" ht="15" customHeight="1" x14ac:dyDescent="0.2">
      <c r="B16" s="146"/>
      <c r="C16" s="40"/>
      <c r="D16" s="40"/>
      <c r="E16" s="90"/>
      <c r="F16" s="91">
        <f>'PMS(input)'!$E$13</f>
        <v>0</v>
      </c>
      <c r="G16" s="29"/>
      <c r="H16" s="92"/>
      <c r="I16" s="29">
        <f t="shared" si="1"/>
        <v>0</v>
      </c>
      <c r="J16" s="29">
        <f t="shared" si="0"/>
        <v>0</v>
      </c>
      <c r="K16" s="43">
        <f t="shared" si="2"/>
        <v>0</v>
      </c>
    </row>
    <row r="17" spans="2:11" s="26" customFormat="1" ht="15" customHeight="1" x14ac:dyDescent="0.2">
      <c r="B17" s="146"/>
      <c r="C17" s="40"/>
      <c r="D17" s="40"/>
      <c r="E17" s="90"/>
      <c r="F17" s="91">
        <f>'PMS(input)'!$E$13</f>
        <v>0</v>
      </c>
      <c r="G17" s="29"/>
      <c r="H17" s="92"/>
      <c r="I17" s="29">
        <f t="shared" si="1"/>
        <v>0</v>
      </c>
      <c r="J17" s="29">
        <f t="shared" si="0"/>
        <v>0</v>
      </c>
      <c r="K17" s="43">
        <f t="shared" si="2"/>
        <v>0</v>
      </c>
    </row>
    <row r="18" spans="2:11" s="26" customFormat="1" ht="15" customHeight="1" x14ac:dyDescent="0.2">
      <c r="B18" s="146"/>
      <c r="C18" s="40"/>
      <c r="D18" s="40"/>
      <c r="E18" s="90"/>
      <c r="F18" s="91">
        <f>'PMS(input)'!$E$13</f>
        <v>0</v>
      </c>
      <c r="G18" s="29"/>
      <c r="H18" s="92"/>
      <c r="I18" s="29">
        <f t="shared" si="1"/>
        <v>0</v>
      </c>
      <c r="J18" s="29">
        <f t="shared" si="0"/>
        <v>0</v>
      </c>
      <c r="K18" s="43">
        <f t="shared" si="2"/>
        <v>0</v>
      </c>
    </row>
    <row r="19" spans="2:11" s="26" customFormat="1" ht="15" customHeight="1" x14ac:dyDescent="0.2">
      <c r="B19" s="146"/>
      <c r="C19" s="40"/>
      <c r="D19" s="40"/>
      <c r="E19" s="90"/>
      <c r="F19" s="91">
        <f>'PMS(input)'!$E$13</f>
        <v>0</v>
      </c>
      <c r="G19" s="29"/>
      <c r="H19" s="92"/>
      <c r="I19" s="29">
        <f t="shared" si="1"/>
        <v>0</v>
      </c>
      <c r="J19" s="29">
        <f t="shared" si="0"/>
        <v>0</v>
      </c>
      <c r="K19" s="43">
        <f t="shared" si="2"/>
        <v>0</v>
      </c>
    </row>
    <row r="20" spans="2:11" s="26" customFormat="1" ht="15" customHeight="1" x14ac:dyDescent="0.2">
      <c r="B20" s="146"/>
      <c r="C20" s="40"/>
      <c r="D20" s="40"/>
      <c r="E20" s="90"/>
      <c r="F20" s="91">
        <f>'PMS(input)'!$E$13</f>
        <v>0</v>
      </c>
      <c r="G20" s="29"/>
      <c r="H20" s="92"/>
      <c r="I20" s="29">
        <f t="shared" si="1"/>
        <v>0</v>
      </c>
      <c r="J20" s="29">
        <f t="shared" si="0"/>
        <v>0</v>
      </c>
      <c r="K20" s="43">
        <f t="shared" si="2"/>
        <v>0</v>
      </c>
    </row>
    <row r="21" spans="2:11" s="26" customFormat="1" ht="15" customHeight="1" x14ac:dyDescent="0.2">
      <c r="B21" s="146"/>
      <c r="C21" s="40"/>
      <c r="D21" s="40"/>
      <c r="E21" s="90"/>
      <c r="F21" s="91">
        <f>'PMS(input)'!$E$13</f>
        <v>0</v>
      </c>
      <c r="G21" s="29"/>
      <c r="H21" s="92"/>
      <c r="I21" s="29">
        <f t="shared" si="1"/>
        <v>0</v>
      </c>
      <c r="J21" s="29">
        <f t="shared" si="0"/>
        <v>0</v>
      </c>
      <c r="K21" s="43">
        <f t="shared" si="2"/>
        <v>0</v>
      </c>
    </row>
    <row r="22" spans="2:11" s="26" customFormat="1" ht="15" customHeight="1" x14ac:dyDescent="0.2">
      <c r="B22" s="146"/>
      <c r="C22" s="40"/>
      <c r="D22" s="40"/>
      <c r="E22" s="90"/>
      <c r="F22" s="91">
        <f>'PMS(input)'!$E$13</f>
        <v>0</v>
      </c>
      <c r="G22" s="29"/>
      <c r="H22" s="92"/>
      <c r="I22" s="29">
        <f t="shared" si="1"/>
        <v>0</v>
      </c>
      <c r="J22" s="29">
        <f t="shared" si="0"/>
        <v>0</v>
      </c>
      <c r="K22" s="43">
        <f t="shared" si="2"/>
        <v>0</v>
      </c>
    </row>
    <row r="23" spans="2:11" s="26" customFormat="1" ht="15" customHeight="1" x14ac:dyDescent="0.2">
      <c r="B23" s="146"/>
      <c r="C23" s="40"/>
      <c r="D23" s="40"/>
      <c r="E23" s="90"/>
      <c r="F23" s="91">
        <f>'PMS(input)'!$E$13</f>
        <v>0</v>
      </c>
      <c r="G23" s="29"/>
      <c r="H23" s="92"/>
      <c r="I23" s="29">
        <f t="shared" si="1"/>
        <v>0</v>
      </c>
      <c r="J23" s="29">
        <f t="shared" si="0"/>
        <v>0</v>
      </c>
      <c r="K23" s="43">
        <f t="shared" si="2"/>
        <v>0</v>
      </c>
    </row>
    <row r="24" spans="2:11" s="26" customFormat="1" ht="15" customHeight="1" x14ac:dyDescent="0.2">
      <c r="B24" s="146"/>
      <c r="C24" s="40"/>
      <c r="D24" s="40"/>
      <c r="E24" s="90"/>
      <c r="F24" s="91">
        <f>'PMS(input)'!$E$13</f>
        <v>0</v>
      </c>
      <c r="G24" s="29"/>
      <c r="H24" s="92"/>
      <c r="I24" s="29">
        <f t="shared" si="1"/>
        <v>0</v>
      </c>
      <c r="J24" s="29">
        <f t="shared" si="0"/>
        <v>0</v>
      </c>
      <c r="K24" s="43">
        <f t="shared" si="2"/>
        <v>0</v>
      </c>
    </row>
    <row r="25" spans="2:11" s="26" customFormat="1" ht="15" customHeight="1" x14ac:dyDescent="0.2">
      <c r="B25" s="146"/>
      <c r="C25" s="40"/>
      <c r="D25" s="40"/>
      <c r="E25" s="90"/>
      <c r="F25" s="91">
        <f>'PMS(input)'!$E$13</f>
        <v>0</v>
      </c>
      <c r="G25" s="29"/>
      <c r="H25" s="92"/>
      <c r="I25" s="29">
        <f t="shared" si="1"/>
        <v>0</v>
      </c>
      <c r="J25" s="29">
        <f t="shared" si="0"/>
        <v>0</v>
      </c>
      <c r="K25" s="43">
        <f t="shared" si="2"/>
        <v>0</v>
      </c>
    </row>
    <row r="26" spans="2:11" s="26" customFormat="1" ht="15" customHeight="1" x14ac:dyDescent="0.2">
      <c r="B26" s="146"/>
      <c r="C26" s="40"/>
      <c r="D26" s="40"/>
      <c r="E26" s="90"/>
      <c r="F26" s="91">
        <f>'PMS(input)'!$E$13</f>
        <v>0</v>
      </c>
      <c r="G26" s="29"/>
      <c r="H26" s="92"/>
      <c r="I26" s="29">
        <f t="shared" si="1"/>
        <v>0</v>
      </c>
      <c r="J26" s="29">
        <f t="shared" si="0"/>
        <v>0</v>
      </c>
      <c r="K26" s="43">
        <f t="shared" si="2"/>
        <v>0</v>
      </c>
    </row>
    <row r="27" spans="2:11" s="26" customFormat="1" ht="15" customHeight="1" x14ac:dyDescent="0.2">
      <c r="B27" s="146"/>
      <c r="C27" s="40"/>
      <c r="D27" s="40"/>
      <c r="E27" s="90"/>
      <c r="F27" s="91">
        <f>'PMS(input)'!$E$13</f>
        <v>0</v>
      </c>
      <c r="G27" s="29"/>
      <c r="H27" s="92"/>
      <c r="I27" s="29">
        <f t="shared" si="1"/>
        <v>0</v>
      </c>
      <c r="J27" s="29">
        <f t="shared" si="0"/>
        <v>0</v>
      </c>
      <c r="K27" s="43">
        <f t="shared" si="2"/>
        <v>0</v>
      </c>
    </row>
    <row r="28" spans="2:11" s="26" customFormat="1" ht="15" customHeight="1" x14ac:dyDescent="0.2">
      <c r="B28" s="146"/>
      <c r="C28" s="40"/>
      <c r="D28" s="40"/>
      <c r="E28" s="90"/>
      <c r="F28" s="91">
        <f>'PMS(input)'!$E$13</f>
        <v>0</v>
      </c>
      <c r="G28" s="29"/>
      <c r="H28" s="92"/>
      <c r="I28" s="29">
        <f t="shared" si="1"/>
        <v>0</v>
      </c>
      <c r="J28" s="29">
        <f t="shared" si="0"/>
        <v>0</v>
      </c>
      <c r="K28" s="43">
        <f t="shared" si="2"/>
        <v>0</v>
      </c>
    </row>
    <row r="29" spans="2:11" s="26" customFormat="1" ht="15" customHeight="1" x14ac:dyDescent="0.2">
      <c r="B29" s="146"/>
      <c r="C29" s="40"/>
      <c r="D29" s="40"/>
      <c r="E29" s="90"/>
      <c r="F29" s="91">
        <f>'PMS(input)'!$E$13</f>
        <v>0</v>
      </c>
      <c r="G29" s="29"/>
      <c r="H29" s="92"/>
      <c r="I29" s="29">
        <f t="shared" si="1"/>
        <v>0</v>
      </c>
      <c r="J29" s="29">
        <f t="shared" si="0"/>
        <v>0</v>
      </c>
      <c r="K29" s="43">
        <f t="shared" si="2"/>
        <v>0</v>
      </c>
    </row>
    <row r="30" spans="2:11" s="26" customFormat="1" ht="15" customHeight="1" x14ac:dyDescent="0.2">
      <c r="B30" s="146"/>
      <c r="C30" s="40"/>
      <c r="D30" s="40"/>
      <c r="E30" s="90"/>
      <c r="F30" s="91">
        <f>'PMS(input)'!$E$13</f>
        <v>0</v>
      </c>
      <c r="G30" s="29"/>
      <c r="H30" s="92"/>
      <c r="I30" s="29">
        <f t="shared" si="1"/>
        <v>0</v>
      </c>
      <c r="J30" s="29">
        <f t="shared" si="0"/>
        <v>0</v>
      </c>
      <c r="K30" s="43">
        <f t="shared" si="2"/>
        <v>0</v>
      </c>
    </row>
    <row r="31" spans="2:11" s="26" customFormat="1" ht="15" customHeight="1" x14ac:dyDescent="0.2">
      <c r="B31" s="146"/>
      <c r="C31" s="40"/>
      <c r="D31" s="40"/>
      <c r="E31" s="90"/>
      <c r="F31" s="91">
        <f>'PMS(input)'!$E$13</f>
        <v>0</v>
      </c>
      <c r="G31" s="29"/>
      <c r="H31" s="92"/>
      <c r="I31" s="29">
        <f t="shared" si="1"/>
        <v>0</v>
      </c>
      <c r="J31" s="29">
        <f t="shared" si="0"/>
        <v>0</v>
      </c>
      <c r="K31" s="43">
        <f t="shared" si="2"/>
        <v>0</v>
      </c>
    </row>
    <row r="32" spans="2:11" s="26" customFormat="1" ht="15" customHeight="1" x14ac:dyDescent="0.2">
      <c r="B32" s="146"/>
      <c r="C32" s="40"/>
      <c r="D32" s="40"/>
      <c r="E32" s="90"/>
      <c r="F32" s="91">
        <f>'PMS(input)'!$E$13</f>
        <v>0</v>
      </c>
      <c r="G32" s="29"/>
      <c r="H32" s="92"/>
      <c r="I32" s="29">
        <f t="shared" si="1"/>
        <v>0</v>
      </c>
      <c r="J32" s="29">
        <f t="shared" si="0"/>
        <v>0</v>
      </c>
      <c r="K32" s="43">
        <f t="shared" si="2"/>
        <v>0</v>
      </c>
    </row>
    <row r="33" spans="2:11" s="26" customFormat="1" ht="15" customHeight="1" x14ac:dyDescent="0.2">
      <c r="B33" s="146"/>
      <c r="C33" s="40"/>
      <c r="D33" s="40"/>
      <c r="E33" s="90"/>
      <c r="F33" s="91">
        <f>'PMS(input)'!$E$13</f>
        <v>0</v>
      </c>
      <c r="G33" s="29"/>
      <c r="H33" s="92"/>
      <c r="I33" s="29">
        <f t="shared" si="1"/>
        <v>0</v>
      </c>
      <c r="J33" s="29">
        <f t="shared" si="0"/>
        <v>0</v>
      </c>
      <c r="K33" s="43">
        <f t="shared" si="2"/>
        <v>0</v>
      </c>
    </row>
    <row r="34" spans="2:11" s="26" customFormat="1" ht="15" customHeight="1" x14ac:dyDescent="0.2">
      <c r="B34" s="146"/>
      <c r="C34" s="40"/>
      <c r="D34" s="40"/>
      <c r="E34" s="90"/>
      <c r="F34" s="91">
        <f>'PMS(input)'!$E$13</f>
        <v>0</v>
      </c>
      <c r="G34" s="29"/>
      <c r="H34" s="92"/>
      <c r="I34" s="29">
        <f t="shared" si="1"/>
        <v>0</v>
      </c>
      <c r="J34" s="29">
        <f t="shared" si="0"/>
        <v>0</v>
      </c>
      <c r="K34" s="43">
        <f t="shared" si="2"/>
        <v>0</v>
      </c>
    </row>
    <row r="35" spans="2:11" s="26" customFormat="1" ht="15" customHeight="1" x14ac:dyDescent="0.2">
      <c r="B35" s="146"/>
      <c r="C35" s="40"/>
      <c r="D35" s="40"/>
      <c r="E35" s="90"/>
      <c r="F35" s="91">
        <f>'PMS(input)'!$E$13</f>
        <v>0</v>
      </c>
      <c r="G35" s="29"/>
      <c r="H35" s="92"/>
      <c r="I35" s="29">
        <f t="shared" si="1"/>
        <v>0</v>
      </c>
      <c r="J35" s="29">
        <f t="shared" si="0"/>
        <v>0</v>
      </c>
      <c r="K35" s="43">
        <f t="shared" si="2"/>
        <v>0</v>
      </c>
    </row>
    <row r="36" spans="2:11" s="26" customFormat="1" ht="15" customHeight="1" x14ac:dyDescent="0.2">
      <c r="B36" s="146"/>
      <c r="C36" s="40"/>
      <c r="D36" s="40"/>
      <c r="E36" s="90"/>
      <c r="F36" s="91">
        <f>'PMS(input)'!$E$13</f>
        <v>0</v>
      </c>
      <c r="G36" s="29"/>
      <c r="H36" s="92"/>
      <c r="I36" s="29">
        <f t="shared" si="1"/>
        <v>0</v>
      </c>
      <c r="J36" s="29">
        <f t="shared" si="0"/>
        <v>0</v>
      </c>
      <c r="K36" s="43">
        <f t="shared" si="2"/>
        <v>0</v>
      </c>
    </row>
    <row r="37" spans="2:11" s="26" customFormat="1" ht="15" customHeight="1" x14ac:dyDescent="0.2">
      <c r="B37" s="146"/>
      <c r="C37" s="40"/>
      <c r="D37" s="40"/>
      <c r="E37" s="90"/>
      <c r="F37" s="91">
        <f>'PMS(input)'!$E$13</f>
        <v>0</v>
      </c>
      <c r="G37" s="29"/>
      <c r="H37" s="92"/>
      <c r="I37" s="29">
        <f t="shared" si="1"/>
        <v>0</v>
      </c>
      <c r="J37" s="29">
        <f t="shared" si="0"/>
        <v>0</v>
      </c>
      <c r="K37" s="43">
        <f t="shared" si="2"/>
        <v>0</v>
      </c>
    </row>
    <row r="38" spans="2:11" s="26" customFormat="1" ht="15" customHeight="1" x14ac:dyDescent="0.2">
      <c r="B38" s="146"/>
      <c r="C38" s="40"/>
      <c r="D38" s="40"/>
      <c r="E38" s="90"/>
      <c r="F38" s="91">
        <f>'PMS(input)'!$E$13</f>
        <v>0</v>
      </c>
      <c r="G38" s="29"/>
      <c r="H38" s="92"/>
      <c r="I38" s="29">
        <f t="shared" si="1"/>
        <v>0</v>
      </c>
      <c r="J38" s="29">
        <f t="shared" si="0"/>
        <v>0</v>
      </c>
      <c r="K38" s="43">
        <f t="shared" si="2"/>
        <v>0</v>
      </c>
    </row>
    <row r="39" spans="2:11" s="26" customFormat="1" ht="15" customHeight="1" x14ac:dyDescent="0.2">
      <c r="B39" s="146"/>
      <c r="C39" s="40"/>
      <c r="D39" s="40"/>
      <c r="E39" s="90"/>
      <c r="F39" s="91">
        <f>'PMS(input)'!$E$13</f>
        <v>0</v>
      </c>
      <c r="G39" s="29"/>
      <c r="H39" s="92"/>
      <c r="I39" s="29">
        <f t="shared" si="1"/>
        <v>0</v>
      </c>
      <c r="J39" s="29">
        <f t="shared" si="0"/>
        <v>0</v>
      </c>
      <c r="K39" s="43">
        <f t="shared" si="2"/>
        <v>0</v>
      </c>
    </row>
    <row r="40" spans="2:11" s="26" customFormat="1" ht="15" customHeight="1" x14ac:dyDescent="0.2">
      <c r="B40" s="146"/>
      <c r="C40" s="40"/>
      <c r="D40" s="40"/>
      <c r="E40" s="90"/>
      <c r="F40" s="91">
        <f>'PMS(input)'!$E$13</f>
        <v>0</v>
      </c>
      <c r="G40" s="29"/>
      <c r="H40" s="92"/>
      <c r="I40" s="29">
        <f t="shared" si="1"/>
        <v>0</v>
      </c>
      <c r="J40" s="29">
        <f t="shared" si="0"/>
        <v>0</v>
      </c>
      <c r="K40" s="43">
        <f t="shared" si="2"/>
        <v>0</v>
      </c>
    </row>
    <row r="41" spans="2:11" s="26" customFormat="1" ht="15" customHeight="1" x14ac:dyDescent="0.2">
      <c r="B41" s="146"/>
      <c r="C41" s="40"/>
      <c r="D41" s="40"/>
      <c r="E41" s="90"/>
      <c r="F41" s="91">
        <f>'PMS(input)'!$E$13</f>
        <v>0</v>
      </c>
      <c r="G41" s="29"/>
      <c r="H41" s="92"/>
      <c r="I41" s="29">
        <f t="shared" si="1"/>
        <v>0</v>
      </c>
      <c r="J41" s="29">
        <f t="shared" si="0"/>
        <v>0</v>
      </c>
      <c r="K41" s="43">
        <f t="shared" si="2"/>
        <v>0</v>
      </c>
    </row>
    <row r="42" spans="2:11" s="26" customFormat="1" ht="15" customHeight="1" x14ac:dyDescent="0.2">
      <c r="B42" s="146"/>
      <c r="C42" s="40"/>
      <c r="D42" s="40"/>
      <c r="E42" s="90"/>
      <c r="F42" s="91">
        <f>'PMS(input)'!$E$13</f>
        <v>0</v>
      </c>
      <c r="G42" s="29"/>
      <c r="H42" s="92"/>
      <c r="I42" s="29">
        <f t="shared" si="1"/>
        <v>0</v>
      </c>
      <c r="J42" s="29">
        <f t="shared" si="0"/>
        <v>0</v>
      </c>
      <c r="K42" s="43">
        <f t="shared" si="2"/>
        <v>0</v>
      </c>
    </row>
    <row r="43" spans="2:11" s="26" customFormat="1" ht="15" customHeight="1" x14ac:dyDescent="0.2">
      <c r="B43" s="146"/>
      <c r="C43" s="40"/>
      <c r="D43" s="40"/>
      <c r="E43" s="90"/>
      <c r="F43" s="91">
        <f>'PMS(input)'!$E$13</f>
        <v>0</v>
      </c>
      <c r="G43" s="29"/>
      <c r="H43" s="92"/>
      <c r="I43" s="29">
        <f t="shared" si="1"/>
        <v>0</v>
      </c>
      <c r="J43" s="29">
        <f t="shared" si="0"/>
        <v>0</v>
      </c>
      <c r="K43" s="43">
        <f t="shared" si="2"/>
        <v>0</v>
      </c>
    </row>
    <row r="44" spans="2:11" s="26" customFormat="1" ht="15" customHeight="1" x14ac:dyDescent="0.2">
      <c r="B44" s="146"/>
      <c r="C44" s="40"/>
      <c r="D44" s="40"/>
      <c r="E44" s="90"/>
      <c r="F44" s="91">
        <f>'PMS(input)'!$E$13</f>
        <v>0</v>
      </c>
      <c r="G44" s="29"/>
      <c r="H44" s="92"/>
      <c r="I44" s="29">
        <f t="shared" si="1"/>
        <v>0</v>
      </c>
      <c r="J44" s="29">
        <f t="shared" si="0"/>
        <v>0</v>
      </c>
      <c r="K44" s="43">
        <f t="shared" si="2"/>
        <v>0</v>
      </c>
    </row>
    <row r="45" spans="2:11" s="26" customFormat="1" ht="15" customHeight="1" x14ac:dyDescent="0.2">
      <c r="B45" s="146"/>
      <c r="C45" s="40"/>
      <c r="D45" s="40"/>
      <c r="E45" s="90"/>
      <c r="F45" s="91">
        <f>'PMS(input)'!$E$13</f>
        <v>0</v>
      </c>
      <c r="G45" s="29"/>
      <c r="H45" s="92"/>
      <c r="I45" s="29">
        <f t="shared" si="1"/>
        <v>0</v>
      </c>
      <c r="J45" s="29">
        <f t="shared" si="0"/>
        <v>0</v>
      </c>
      <c r="K45" s="43">
        <f t="shared" si="2"/>
        <v>0</v>
      </c>
    </row>
    <row r="46" spans="2:11" s="26" customFormat="1" ht="15" customHeight="1" x14ac:dyDescent="0.2">
      <c r="B46" s="146"/>
      <c r="C46" s="40"/>
      <c r="D46" s="40"/>
      <c r="E46" s="90"/>
      <c r="F46" s="91">
        <f>'PMS(input)'!$E$13</f>
        <v>0</v>
      </c>
      <c r="G46" s="29"/>
      <c r="H46" s="92"/>
      <c r="I46" s="29">
        <f t="shared" si="1"/>
        <v>0</v>
      </c>
      <c r="J46" s="29">
        <f t="shared" si="0"/>
        <v>0</v>
      </c>
      <c r="K46" s="43">
        <f t="shared" si="2"/>
        <v>0</v>
      </c>
    </row>
    <row r="47" spans="2:11" s="26" customFormat="1" ht="15" customHeight="1" x14ac:dyDescent="0.2">
      <c r="B47" s="146"/>
      <c r="C47" s="40"/>
      <c r="D47" s="40"/>
      <c r="E47" s="90"/>
      <c r="F47" s="91">
        <f>'PMS(input)'!$E$13</f>
        <v>0</v>
      </c>
      <c r="G47" s="29"/>
      <c r="H47" s="92"/>
      <c r="I47" s="29">
        <f t="shared" si="1"/>
        <v>0</v>
      </c>
      <c r="J47" s="29">
        <f t="shared" si="0"/>
        <v>0</v>
      </c>
      <c r="K47" s="43">
        <f t="shared" si="2"/>
        <v>0</v>
      </c>
    </row>
    <row r="48" spans="2:11" s="26" customFormat="1" ht="15" customHeight="1" x14ac:dyDescent="0.2">
      <c r="B48" s="146"/>
      <c r="C48" s="40"/>
      <c r="D48" s="40"/>
      <c r="E48" s="90"/>
      <c r="F48" s="91">
        <f>'PMS(input)'!$E$13</f>
        <v>0</v>
      </c>
      <c r="G48" s="29"/>
      <c r="H48" s="92"/>
      <c r="I48" s="29">
        <f t="shared" si="1"/>
        <v>0</v>
      </c>
      <c r="J48" s="29">
        <f t="shared" si="0"/>
        <v>0</v>
      </c>
      <c r="K48" s="43">
        <f t="shared" si="2"/>
        <v>0</v>
      </c>
    </row>
    <row r="49" spans="1:12" s="26" customFormat="1" ht="15" customHeight="1" x14ac:dyDescent="0.2">
      <c r="B49" s="146"/>
      <c r="C49" s="40"/>
      <c r="D49" s="40"/>
      <c r="E49" s="90"/>
      <c r="F49" s="91">
        <f>'PMS(input)'!$E$13</f>
        <v>0</v>
      </c>
      <c r="G49" s="29"/>
      <c r="H49" s="92"/>
      <c r="I49" s="29">
        <f t="shared" si="1"/>
        <v>0</v>
      </c>
      <c r="J49" s="29">
        <f t="shared" si="0"/>
        <v>0</v>
      </c>
      <c r="K49" s="43">
        <f t="shared" si="2"/>
        <v>0</v>
      </c>
    </row>
    <row r="50" spans="1:12" s="26" customFormat="1" ht="15" customHeight="1" x14ac:dyDescent="0.2">
      <c r="A50" s="14"/>
      <c r="B50" s="146"/>
      <c r="C50" s="40"/>
      <c r="D50" s="40"/>
      <c r="E50" s="90"/>
      <c r="F50" s="91">
        <f>'PMS(input)'!$E$13</f>
        <v>0</v>
      </c>
      <c r="G50" s="29"/>
      <c r="H50" s="92"/>
      <c r="I50" s="29">
        <f t="shared" si="1"/>
        <v>0</v>
      </c>
      <c r="J50" s="29">
        <f t="shared" si="0"/>
        <v>0</v>
      </c>
      <c r="K50" s="43">
        <f t="shared" si="2"/>
        <v>0</v>
      </c>
    </row>
    <row r="51" spans="1:12" s="26" customFormat="1" ht="15" customHeight="1" x14ac:dyDescent="0.2">
      <c r="A51" s="14"/>
      <c r="B51" s="146"/>
      <c r="C51" s="40"/>
      <c r="D51" s="40"/>
      <c r="E51" s="90"/>
      <c r="F51" s="91">
        <f>'PMS(input)'!$E$13</f>
        <v>0</v>
      </c>
      <c r="G51" s="29"/>
      <c r="H51" s="92"/>
      <c r="I51" s="29">
        <f t="shared" si="1"/>
        <v>0</v>
      </c>
      <c r="J51" s="29">
        <f t="shared" si="0"/>
        <v>0</v>
      </c>
      <c r="K51" s="43">
        <f t="shared" si="2"/>
        <v>0</v>
      </c>
    </row>
    <row r="52" spans="1:12" s="26" customFormat="1" ht="15" customHeight="1" x14ac:dyDescent="0.2">
      <c r="A52" s="14"/>
      <c r="B52" s="146"/>
      <c r="C52" s="40"/>
      <c r="D52" s="40"/>
      <c r="E52" s="90"/>
      <c r="F52" s="91">
        <f>'PMS(input)'!$E$13</f>
        <v>0</v>
      </c>
      <c r="G52" s="29"/>
      <c r="H52" s="92"/>
      <c r="I52" s="29">
        <f t="shared" si="1"/>
        <v>0</v>
      </c>
      <c r="J52" s="29">
        <f t="shared" si="0"/>
        <v>0</v>
      </c>
      <c r="K52" s="43">
        <f t="shared" si="2"/>
        <v>0</v>
      </c>
    </row>
    <row r="53" spans="1:12" s="26" customFormat="1" ht="15" customHeight="1" x14ac:dyDescent="0.2">
      <c r="A53" s="14"/>
      <c r="B53" s="146"/>
      <c r="C53" s="40"/>
      <c r="D53" s="40"/>
      <c r="E53" s="90"/>
      <c r="F53" s="91">
        <f>'PMS(input)'!$E$13</f>
        <v>0</v>
      </c>
      <c r="G53" s="29"/>
      <c r="H53" s="92"/>
      <c r="I53" s="29">
        <f t="shared" si="1"/>
        <v>0</v>
      </c>
      <c r="J53" s="29">
        <f t="shared" si="0"/>
        <v>0</v>
      </c>
      <c r="K53" s="43">
        <f t="shared" si="2"/>
        <v>0</v>
      </c>
    </row>
    <row r="54" spans="1:12" s="26" customFormat="1" ht="15" customHeight="1" x14ac:dyDescent="0.2">
      <c r="A54" s="14"/>
      <c r="B54" s="146"/>
      <c r="C54" s="40"/>
      <c r="D54" s="40"/>
      <c r="E54" s="90"/>
      <c r="F54" s="91">
        <f>'PMS(input)'!$E$13</f>
        <v>0</v>
      </c>
      <c r="G54" s="29"/>
      <c r="H54" s="92"/>
      <c r="I54" s="29">
        <f t="shared" si="1"/>
        <v>0</v>
      </c>
      <c r="J54" s="29">
        <f t="shared" si="0"/>
        <v>0</v>
      </c>
      <c r="K54" s="43">
        <f t="shared" si="2"/>
        <v>0</v>
      </c>
    </row>
    <row r="55" spans="1:12" s="26" customFormat="1" ht="15" customHeight="1" x14ac:dyDescent="0.2">
      <c r="A55" s="14"/>
      <c r="B55" s="146"/>
      <c r="C55" s="40"/>
      <c r="D55" s="40"/>
      <c r="E55" s="90"/>
      <c r="F55" s="91">
        <f>'PMS(input)'!$E$13</f>
        <v>0</v>
      </c>
      <c r="G55" s="29"/>
      <c r="H55" s="92"/>
      <c r="I55" s="29">
        <f t="shared" si="1"/>
        <v>0</v>
      </c>
      <c r="J55" s="29">
        <f t="shared" si="0"/>
        <v>0</v>
      </c>
      <c r="K55" s="43">
        <f t="shared" si="2"/>
        <v>0</v>
      </c>
    </row>
    <row r="56" spans="1:12" s="26" customFormat="1" ht="15" customHeight="1" x14ac:dyDescent="0.2">
      <c r="A56" s="14"/>
      <c r="B56" s="146"/>
      <c r="C56" s="40"/>
      <c r="D56" s="40"/>
      <c r="E56" s="90"/>
      <c r="F56" s="91">
        <f>'PMS(input)'!$E$13</f>
        <v>0</v>
      </c>
      <c r="G56" s="29"/>
      <c r="H56" s="92"/>
      <c r="I56" s="29">
        <f t="shared" si="1"/>
        <v>0</v>
      </c>
      <c r="J56" s="29">
        <f t="shared" si="0"/>
        <v>0</v>
      </c>
      <c r="K56" s="43">
        <f t="shared" si="2"/>
        <v>0</v>
      </c>
    </row>
    <row r="57" spans="1:12" s="26" customFormat="1" ht="15" customHeight="1" x14ac:dyDescent="0.2">
      <c r="A57" s="14"/>
      <c r="B57" s="146"/>
      <c r="C57" s="40"/>
      <c r="D57" s="40"/>
      <c r="E57" s="90"/>
      <c r="F57" s="91">
        <f>'PMS(input)'!$E$13</f>
        <v>0</v>
      </c>
      <c r="G57" s="29"/>
      <c r="H57" s="92"/>
      <c r="I57" s="29">
        <f t="shared" si="1"/>
        <v>0</v>
      </c>
      <c r="J57" s="29">
        <f t="shared" si="0"/>
        <v>0</v>
      </c>
      <c r="K57" s="43">
        <f t="shared" si="2"/>
        <v>0</v>
      </c>
    </row>
    <row r="58" spans="1:12" s="26" customFormat="1" ht="15" customHeight="1" x14ac:dyDescent="0.2">
      <c r="A58" s="14"/>
      <c r="B58" s="146"/>
      <c r="C58" s="40"/>
      <c r="D58" s="40"/>
      <c r="E58" s="90"/>
      <c r="F58" s="91">
        <f>'PMS(input)'!$E$13</f>
        <v>0</v>
      </c>
      <c r="G58" s="29"/>
      <c r="H58" s="92"/>
      <c r="I58" s="29">
        <f t="shared" si="1"/>
        <v>0</v>
      </c>
      <c r="J58" s="29">
        <f t="shared" si="0"/>
        <v>0</v>
      </c>
      <c r="K58" s="43">
        <f t="shared" si="2"/>
        <v>0</v>
      </c>
    </row>
    <row r="59" spans="1:12" s="26" customFormat="1" ht="15" customHeight="1" x14ac:dyDescent="0.2">
      <c r="A59" s="14"/>
      <c r="B59" s="146"/>
      <c r="C59" s="40"/>
      <c r="D59" s="40"/>
      <c r="E59" s="90"/>
      <c r="F59" s="91">
        <f>'PMS(input)'!$E$13</f>
        <v>0</v>
      </c>
      <c r="G59" s="29"/>
      <c r="H59" s="92"/>
      <c r="I59" s="29">
        <f t="shared" si="1"/>
        <v>0</v>
      </c>
      <c r="J59" s="29">
        <f t="shared" si="0"/>
        <v>0</v>
      </c>
      <c r="K59" s="43">
        <f t="shared" si="2"/>
        <v>0</v>
      </c>
    </row>
    <row r="60" spans="1:12" s="26" customFormat="1" ht="15" customHeight="1" x14ac:dyDescent="0.2">
      <c r="A60" s="14"/>
      <c r="B60" s="146"/>
      <c r="C60" s="40"/>
      <c r="D60" s="40"/>
      <c r="E60" s="90"/>
      <c r="F60" s="91">
        <f>'PMS(input)'!$E$13</f>
        <v>0</v>
      </c>
      <c r="G60" s="29"/>
      <c r="H60" s="92"/>
      <c r="I60" s="29">
        <f t="shared" si="1"/>
        <v>0</v>
      </c>
      <c r="J60" s="29">
        <f t="shared" si="0"/>
        <v>0</v>
      </c>
      <c r="K60" s="43">
        <f t="shared" si="2"/>
        <v>0</v>
      </c>
      <c r="L60" s="14"/>
    </row>
    <row r="61" spans="1:12" ht="15" customHeight="1" x14ac:dyDescent="0.2">
      <c r="B61" s="146"/>
      <c r="C61" s="40"/>
      <c r="D61" s="40"/>
      <c r="E61" s="90"/>
      <c r="F61" s="91">
        <f>'PMS(input)'!$E$13</f>
        <v>0</v>
      </c>
      <c r="G61" s="29"/>
      <c r="H61" s="92"/>
      <c r="I61" s="29">
        <f t="shared" si="1"/>
        <v>0</v>
      </c>
      <c r="J61" s="29">
        <f t="shared" si="0"/>
        <v>0</v>
      </c>
      <c r="K61" s="43">
        <f t="shared" si="2"/>
        <v>0</v>
      </c>
    </row>
    <row r="62" spans="1:12" ht="15" customHeight="1" x14ac:dyDescent="0.2">
      <c r="B62" s="146"/>
      <c r="C62" s="40"/>
      <c r="D62" s="40"/>
      <c r="E62" s="90"/>
      <c r="F62" s="91">
        <f>'PMS(input)'!$E$13</f>
        <v>0</v>
      </c>
      <c r="G62" s="29"/>
      <c r="H62" s="92"/>
      <c r="I62" s="29">
        <f t="shared" si="1"/>
        <v>0</v>
      </c>
      <c r="J62" s="29">
        <f t="shared" si="0"/>
        <v>0</v>
      </c>
      <c r="K62" s="43">
        <f t="shared" si="2"/>
        <v>0</v>
      </c>
    </row>
    <row r="63" spans="1:12" ht="15" customHeight="1" x14ac:dyDescent="0.2">
      <c r="B63" s="146"/>
      <c r="C63" s="40"/>
      <c r="D63" s="40"/>
      <c r="E63" s="90"/>
      <c r="F63" s="91">
        <f>'PMS(input)'!$E$13</f>
        <v>0</v>
      </c>
      <c r="G63" s="29"/>
      <c r="H63" s="92"/>
      <c r="I63" s="29">
        <f t="shared" si="1"/>
        <v>0</v>
      </c>
      <c r="J63" s="29">
        <f t="shared" si="0"/>
        <v>0</v>
      </c>
      <c r="K63" s="43">
        <f t="shared" si="2"/>
        <v>0</v>
      </c>
    </row>
    <row r="64" spans="1:12" ht="15" customHeight="1" x14ac:dyDescent="0.2">
      <c r="B64" s="146"/>
      <c r="C64" s="40"/>
      <c r="D64" s="40"/>
      <c r="E64" s="90"/>
      <c r="F64" s="91">
        <f>'PMS(input)'!$E$13</f>
        <v>0</v>
      </c>
      <c r="G64" s="29"/>
      <c r="H64" s="92"/>
      <c r="I64" s="29">
        <f t="shared" si="1"/>
        <v>0</v>
      </c>
      <c r="J64" s="29">
        <f t="shared" si="0"/>
        <v>0</v>
      </c>
      <c r="K64" s="43">
        <f t="shared" si="2"/>
        <v>0</v>
      </c>
    </row>
    <row r="65" spans="2:11" ht="15" customHeight="1" x14ac:dyDescent="0.2">
      <c r="B65" s="146"/>
      <c r="C65" s="40"/>
      <c r="D65" s="40"/>
      <c r="E65" s="90"/>
      <c r="F65" s="91">
        <f>'PMS(input)'!$E$13</f>
        <v>0</v>
      </c>
      <c r="G65" s="29"/>
      <c r="H65" s="92"/>
      <c r="I65" s="29">
        <f t="shared" si="1"/>
        <v>0</v>
      </c>
      <c r="J65" s="29">
        <f t="shared" si="0"/>
        <v>0</v>
      </c>
      <c r="K65" s="43">
        <f t="shared" si="2"/>
        <v>0</v>
      </c>
    </row>
    <row r="66" spans="2:11" ht="15" customHeight="1" x14ac:dyDescent="0.2">
      <c r="B66" s="146"/>
      <c r="C66" s="40"/>
      <c r="D66" s="40"/>
      <c r="E66" s="90"/>
      <c r="F66" s="91">
        <f>'PMS(input)'!$E$13</f>
        <v>0</v>
      </c>
      <c r="G66" s="29"/>
      <c r="H66" s="92"/>
      <c r="I66" s="29">
        <f t="shared" si="1"/>
        <v>0</v>
      </c>
      <c r="J66" s="29">
        <f t="shared" si="0"/>
        <v>0</v>
      </c>
      <c r="K66" s="43">
        <f t="shared" si="2"/>
        <v>0</v>
      </c>
    </row>
    <row r="67" spans="2:11" ht="15" customHeight="1" x14ac:dyDescent="0.2">
      <c r="B67" s="146"/>
      <c r="C67" s="40"/>
      <c r="D67" s="40"/>
      <c r="E67" s="90"/>
      <c r="F67" s="91">
        <f>'PMS(input)'!$E$13</f>
        <v>0</v>
      </c>
      <c r="G67" s="29"/>
      <c r="H67" s="92"/>
      <c r="I67" s="29">
        <f t="shared" si="1"/>
        <v>0</v>
      </c>
      <c r="J67" s="29">
        <f t="shared" si="0"/>
        <v>0</v>
      </c>
      <c r="K67" s="43">
        <f t="shared" si="2"/>
        <v>0</v>
      </c>
    </row>
    <row r="68" spans="2:11" ht="15" customHeight="1" x14ac:dyDescent="0.2">
      <c r="B68" s="146"/>
      <c r="C68" s="40"/>
      <c r="D68" s="40"/>
      <c r="E68" s="90"/>
      <c r="F68" s="91">
        <f>'PMS(input)'!$E$13</f>
        <v>0</v>
      </c>
      <c r="G68" s="29"/>
      <c r="H68" s="92"/>
      <c r="I68" s="29">
        <f t="shared" si="1"/>
        <v>0</v>
      </c>
      <c r="J68" s="29">
        <f t="shared" si="0"/>
        <v>0</v>
      </c>
      <c r="K68" s="43">
        <f t="shared" si="2"/>
        <v>0</v>
      </c>
    </row>
    <row r="69" spans="2:11" ht="15" customHeight="1" x14ac:dyDescent="0.2">
      <c r="B69" s="146"/>
      <c r="C69" s="40"/>
      <c r="D69" s="40"/>
      <c r="E69" s="90"/>
      <c r="F69" s="91">
        <f>'PMS(input)'!$E$13</f>
        <v>0</v>
      </c>
      <c r="G69" s="29"/>
      <c r="H69" s="92"/>
      <c r="I69" s="29">
        <f t="shared" si="1"/>
        <v>0</v>
      </c>
      <c r="J69" s="29">
        <f t="shared" si="0"/>
        <v>0</v>
      </c>
      <c r="K69" s="43">
        <f t="shared" si="2"/>
        <v>0</v>
      </c>
    </row>
    <row r="70" spans="2:11" ht="15" customHeight="1" x14ac:dyDescent="0.2">
      <c r="B70" s="146"/>
      <c r="C70" s="40"/>
      <c r="D70" s="40"/>
      <c r="E70" s="90"/>
      <c r="F70" s="91">
        <f>'PMS(input)'!$E$13</f>
        <v>0</v>
      </c>
      <c r="G70" s="29"/>
      <c r="H70" s="92"/>
      <c r="I70" s="29">
        <f t="shared" si="1"/>
        <v>0</v>
      </c>
      <c r="J70" s="29">
        <f t="shared" ref="J70:J133" si="3">IF(ISERROR(E70*F70),"0,0",(E70*F70))</f>
        <v>0</v>
      </c>
      <c r="K70" s="43">
        <f t="shared" si="2"/>
        <v>0</v>
      </c>
    </row>
    <row r="71" spans="2:11" ht="15" customHeight="1" x14ac:dyDescent="0.2">
      <c r="B71" s="146"/>
      <c r="C71" s="40"/>
      <c r="D71" s="40"/>
      <c r="E71" s="90"/>
      <c r="F71" s="91">
        <f>'PMS(input)'!$E$13</f>
        <v>0</v>
      </c>
      <c r="G71" s="29"/>
      <c r="H71" s="92"/>
      <c r="I71" s="29">
        <f t="shared" ref="I71:I134" si="4">+IF(ISERROR((E71*(G71/H71))*F71),"0.0",E71*(G71/H71))*F71</f>
        <v>0</v>
      </c>
      <c r="J71" s="29">
        <f t="shared" si="3"/>
        <v>0</v>
      </c>
      <c r="K71" s="43">
        <f t="shared" si="2"/>
        <v>0</v>
      </c>
    </row>
    <row r="72" spans="2:11" ht="15" customHeight="1" x14ac:dyDescent="0.2">
      <c r="B72" s="146"/>
      <c r="C72" s="40"/>
      <c r="D72" s="40"/>
      <c r="E72" s="90"/>
      <c r="F72" s="91">
        <f>'PMS(input)'!$E$13</f>
        <v>0</v>
      </c>
      <c r="G72" s="29"/>
      <c r="H72" s="92"/>
      <c r="I72" s="29">
        <f t="shared" si="4"/>
        <v>0</v>
      </c>
      <c r="J72" s="29">
        <f t="shared" si="3"/>
        <v>0</v>
      </c>
      <c r="K72" s="43">
        <f t="shared" ref="K72:K135" si="5">+IFERROR(I72-J72,"-")</f>
        <v>0</v>
      </c>
    </row>
    <row r="73" spans="2:11" ht="15" customHeight="1" x14ac:dyDescent="0.2">
      <c r="B73" s="146"/>
      <c r="C73" s="40"/>
      <c r="D73" s="40"/>
      <c r="E73" s="90"/>
      <c r="F73" s="91">
        <f>'PMS(input)'!$E$13</f>
        <v>0</v>
      </c>
      <c r="G73" s="29"/>
      <c r="H73" s="92"/>
      <c r="I73" s="29">
        <f t="shared" si="4"/>
        <v>0</v>
      </c>
      <c r="J73" s="29">
        <f t="shared" si="3"/>
        <v>0</v>
      </c>
      <c r="K73" s="43">
        <f t="shared" si="5"/>
        <v>0</v>
      </c>
    </row>
    <row r="74" spans="2:11" ht="15" customHeight="1" x14ac:dyDescent="0.2">
      <c r="B74" s="146"/>
      <c r="C74" s="40"/>
      <c r="D74" s="40"/>
      <c r="E74" s="90"/>
      <c r="F74" s="91">
        <f>'PMS(input)'!$E$13</f>
        <v>0</v>
      </c>
      <c r="G74" s="29"/>
      <c r="H74" s="92"/>
      <c r="I74" s="29">
        <f t="shared" si="4"/>
        <v>0</v>
      </c>
      <c r="J74" s="29">
        <f t="shared" si="3"/>
        <v>0</v>
      </c>
      <c r="K74" s="43">
        <f t="shared" si="5"/>
        <v>0</v>
      </c>
    </row>
    <row r="75" spans="2:11" ht="15" customHeight="1" x14ac:dyDescent="0.2">
      <c r="B75" s="146"/>
      <c r="C75" s="40"/>
      <c r="D75" s="40"/>
      <c r="E75" s="90"/>
      <c r="F75" s="91">
        <f>'PMS(input)'!$E$13</f>
        <v>0</v>
      </c>
      <c r="G75" s="29"/>
      <c r="H75" s="92"/>
      <c r="I75" s="29">
        <f t="shared" si="4"/>
        <v>0</v>
      </c>
      <c r="J75" s="29">
        <f t="shared" si="3"/>
        <v>0</v>
      </c>
      <c r="K75" s="43">
        <f t="shared" si="5"/>
        <v>0</v>
      </c>
    </row>
    <row r="76" spans="2:11" ht="15" customHeight="1" x14ac:dyDescent="0.2">
      <c r="B76" s="146"/>
      <c r="C76" s="40"/>
      <c r="D76" s="40"/>
      <c r="E76" s="90"/>
      <c r="F76" s="91">
        <f>'PMS(input)'!$E$13</f>
        <v>0</v>
      </c>
      <c r="G76" s="29"/>
      <c r="H76" s="92"/>
      <c r="I76" s="29">
        <f t="shared" si="4"/>
        <v>0</v>
      </c>
      <c r="J76" s="29">
        <f t="shared" si="3"/>
        <v>0</v>
      </c>
      <c r="K76" s="43">
        <f t="shared" si="5"/>
        <v>0</v>
      </c>
    </row>
    <row r="77" spans="2:11" ht="15" customHeight="1" x14ac:dyDescent="0.2">
      <c r="B77" s="146"/>
      <c r="C77" s="40"/>
      <c r="D77" s="40"/>
      <c r="E77" s="90"/>
      <c r="F77" s="91">
        <f>'PMS(input)'!$E$13</f>
        <v>0</v>
      </c>
      <c r="G77" s="29"/>
      <c r="H77" s="92"/>
      <c r="I77" s="29">
        <f t="shared" si="4"/>
        <v>0</v>
      </c>
      <c r="J77" s="29">
        <f t="shared" si="3"/>
        <v>0</v>
      </c>
      <c r="K77" s="43">
        <f t="shared" si="5"/>
        <v>0</v>
      </c>
    </row>
    <row r="78" spans="2:11" ht="15" customHeight="1" x14ac:dyDescent="0.2">
      <c r="B78" s="146"/>
      <c r="C78" s="40"/>
      <c r="D78" s="40"/>
      <c r="E78" s="90"/>
      <c r="F78" s="91">
        <f>'PMS(input)'!$E$13</f>
        <v>0</v>
      </c>
      <c r="G78" s="29"/>
      <c r="H78" s="92"/>
      <c r="I78" s="29">
        <f t="shared" si="4"/>
        <v>0</v>
      </c>
      <c r="J78" s="29">
        <f t="shared" si="3"/>
        <v>0</v>
      </c>
      <c r="K78" s="43">
        <f t="shared" si="5"/>
        <v>0</v>
      </c>
    </row>
    <row r="79" spans="2:11" ht="15" customHeight="1" x14ac:dyDescent="0.2">
      <c r="B79" s="146"/>
      <c r="C79" s="40"/>
      <c r="D79" s="40"/>
      <c r="E79" s="90"/>
      <c r="F79" s="91">
        <f>'PMS(input)'!$E$13</f>
        <v>0</v>
      </c>
      <c r="G79" s="29"/>
      <c r="H79" s="92"/>
      <c r="I79" s="29">
        <f t="shared" si="4"/>
        <v>0</v>
      </c>
      <c r="J79" s="29">
        <f t="shared" si="3"/>
        <v>0</v>
      </c>
      <c r="K79" s="43">
        <f t="shared" si="5"/>
        <v>0</v>
      </c>
    </row>
    <row r="80" spans="2:11" ht="15" customHeight="1" x14ac:dyDescent="0.2">
      <c r="B80" s="146"/>
      <c r="C80" s="40"/>
      <c r="D80" s="40"/>
      <c r="E80" s="90"/>
      <c r="F80" s="91">
        <f>'PMS(input)'!$E$13</f>
        <v>0</v>
      </c>
      <c r="G80" s="29"/>
      <c r="H80" s="92"/>
      <c r="I80" s="29">
        <f t="shared" si="4"/>
        <v>0</v>
      </c>
      <c r="J80" s="29">
        <f t="shared" si="3"/>
        <v>0</v>
      </c>
      <c r="K80" s="43">
        <f t="shared" si="5"/>
        <v>0</v>
      </c>
    </row>
    <row r="81" spans="2:11" ht="15" customHeight="1" x14ac:dyDescent="0.2">
      <c r="B81" s="146"/>
      <c r="C81" s="40"/>
      <c r="D81" s="40"/>
      <c r="E81" s="90"/>
      <c r="F81" s="91">
        <f>'PMS(input)'!$E$13</f>
        <v>0</v>
      </c>
      <c r="G81" s="29"/>
      <c r="H81" s="92"/>
      <c r="I81" s="29">
        <f t="shared" si="4"/>
        <v>0</v>
      </c>
      <c r="J81" s="29">
        <f t="shared" si="3"/>
        <v>0</v>
      </c>
      <c r="K81" s="43">
        <f t="shared" si="5"/>
        <v>0</v>
      </c>
    </row>
    <row r="82" spans="2:11" ht="15" customHeight="1" x14ac:dyDescent="0.2">
      <c r="B82" s="146"/>
      <c r="C82" s="40"/>
      <c r="D82" s="40"/>
      <c r="E82" s="90"/>
      <c r="F82" s="91">
        <f>'PMS(input)'!$E$13</f>
        <v>0</v>
      </c>
      <c r="G82" s="29"/>
      <c r="H82" s="92"/>
      <c r="I82" s="29">
        <f t="shared" si="4"/>
        <v>0</v>
      </c>
      <c r="J82" s="29">
        <f t="shared" si="3"/>
        <v>0</v>
      </c>
      <c r="K82" s="43">
        <f t="shared" si="5"/>
        <v>0</v>
      </c>
    </row>
    <row r="83" spans="2:11" ht="15" customHeight="1" x14ac:dyDescent="0.2">
      <c r="B83" s="146"/>
      <c r="C83" s="40"/>
      <c r="D83" s="40"/>
      <c r="E83" s="90"/>
      <c r="F83" s="91">
        <f>'PMS(input)'!$E$13</f>
        <v>0</v>
      </c>
      <c r="G83" s="29"/>
      <c r="H83" s="92"/>
      <c r="I83" s="29">
        <f t="shared" si="4"/>
        <v>0</v>
      </c>
      <c r="J83" s="29">
        <f t="shared" si="3"/>
        <v>0</v>
      </c>
      <c r="K83" s="43">
        <f t="shared" si="5"/>
        <v>0</v>
      </c>
    </row>
    <row r="84" spans="2:11" ht="15" customHeight="1" x14ac:dyDescent="0.2">
      <c r="B84" s="146"/>
      <c r="C84" s="40"/>
      <c r="D84" s="40"/>
      <c r="E84" s="90"/>
      <c r="F84" s="91">
        <f>'PMS(input)'!$E$13</f>
        <v>0</v>
      </c>
      <c r="G84" s="29"/>
      <c r="H84" s="92"/>
      <c r="I84" s="29">
        <f t="shared" si="4"/>
        <v>0</v>
      </c>
      <c r="J84" s="29">
        <f t="shared" si="3"/>
        <v>0</v>
      </c>
      <c r="K84" s="43">
        <f t="shared" si="5"/>
        <v>0</v>
      </c>
    </row>
    <row r="85" spans="2:11" ht="15" customHeight="1" x14ac:dyDescent="0.2">
      <c r="B85" s="146"/>
      <c r="C85" s="40"/>
      <c r="D85" s="40"/>
      <c r="E85" s="90"/>
      <c r="F85" s="91">
        <f>'PMS(input)'!$E$13</f>
        <v>0</v>
      </c>
      <c r="G85" s="29"/>
      <c r="H85" s="92"/>
      <c r="I85" s="29">
        <f t="shared" si="4"/>
        <v>0</v>
      </c>
      <c r="J85" s="29">
        <f t="shared" si="3"/>
        <v>0</v>
      </c>
      <c r="K85" s="43">
        <f t="shared" si="5"/>
        <v>0</v>
      </c>
    </row>
    <row r="86" spans="2:11" ht="15" customHeight="1" x14ac:dyDescent="0.2">
      <c r="B86" s="146"/>
      <c r="C86" s="40"/>
      <c r="D86" s="40"/>
      <c r="E86" s="90"/>
      <c r="F86" s="91">
        <f>'PMS(input)'!$E$13</f>
        <v>0</v>
      </c>
      <c r="G86" s="29"/>
      <c r="H86" s="92"/>
      <c r="I86" s="29">
        <f t="shared" si="4"/>
        <v>0</v>
      </c>
      <c r="J86" s="29">
        <f t="shared" si="3"/>
        <v>0</v>
      </c>
      <c r="K86" s="43">
        <f t="shared" si="5"/>
        <v>0</v>
      </c>
    </row>
    <row r="87" spans="2:11" ht="15" customHeight="1" x14ac:dyDescent="0.2">
      <c r="B87" s="146"/>
      <c r="C87" s="40"/>
      <c r="D87" s="40"/>
      <c r="E87" s="90"/>
      <c r="F87" s="91">
        <f>'PMS(input)'!$E$13</f>
        <v>0</v>
      </c>
      <c r="G87" s="29"/>
      <c r="H87" s="92"/>
      <c r="I87" s="29">
        <f t="shared" si="4"/>
        <v>0</v>
      </c>
      <c r="J87" s="29">
        <f t="shared" si="3"/>
        <v>0</v>
      </c>
      <c r="K87" s="43">
        <f t="shared" si="5"/>
        <v>0</v>
      </c>
    </row>
    <row r="88" spans="2:11" ht="15" customHeight="1" x14ac:dyDescent="0.2">
      <c r="B88" s="146"/>
      <c r="C88" s="40"/>
      <c r="D88" s="40"/>
      <c r="E88" s="90"/>
      <c r="F88" s="91">
        <f>'PMS(input)'!$E$13</f>
        <v>0</v>
      </c>
      <c r="G88" s="29"/>
      <c r="H88" s="92"/>
      <c r="I88" s="29">
        <f t="shared" si="4"/>
        <v>0</v>
      </c>
      <c r="J88" s="29">
        <f t="shared" si="3"/>
        <v>0</v>
      </c>
      <c r="K88" s="43">
        <f t="shared" si="5"/>
        <v>0</v>
      </c>
    </row>
    <row r="89" spans="2:11" ht="15" customHeight="1" x14ac:dyDescent="0.2">
      <c r="B89" s="146"/>
      <c r="C89" s="40"/>
      <c r="D89" s="40"/>
      <c r="E89" s="90"/>
      <c r="F89" s="91">
        <f>'PMS(input)'!$E$13</f>
        <v>0</v>
      </c>
      <c r="G89" s="29"/>
      <c r="H89" s="92"/>
      <c r="I89" s="29">
        <f t="shared" si="4"/>
        <v>0</v>
      </c>
      <c r="J89" s="29">
        <f t="shared" si="3"/>
        <v>0</v>
      </c>
      <c r="K89" s="43">
        <f t="shared" si="5"/>
        <v>0</v>
      </c>
    </row>
    <row r="90" spans="2:11" ht="15" customHeight="1" x14ac:dyDescent="0.2">
      <c r="B90" s="146"/>
      <c r="C90" s="40"/>
      <c r="D90" s="40"/>
      <c r="E90" s="90"/>
      <c r="F90" s="91">
        <f>'PMS(input)'!$E$13</f>
        <v>0</v>
      </c>
      <c r="G90" s="29"/>
      <c r="H90" s="92"/>
      <c r="I90" s="29">
        <f t="shared" si="4"/>
        <v>0</v>
      </c>
      <c r="J90" s="29">
        <f t="shared" si="3"/>
        <v>0</v>
      </c>
      <c r="K90" s="43">
        <f t="shared" si="5"/>
        <v>0</v>
      </c>
    </row>
    <row r="91" spans="2:11" ht="15" customHeight="1" x14ac:dyDescent="0.2">
      <c r="B91" s="146"/>
      <c r="C91" s="40"/>
      <c r="D91" s="40"/>
      <c r="E91" s="90"/>
      <c r="F91" s="91">
        <f>'PMS(input)'!$E$13</f>
        <v>0</v>
      </c>
      <c r="G91" s="29"/>
      <c r="H91" s="92"/>
      <c r="I91" s="29">
        <f t="shared" si="4"/>
        <v>0</v>
      </c>
      <c r="J91" s="29">
        <f t="shared" si="3"/>
        <v>0</v>
      </c>
      <c r="K91" s="43">
        <f t="shared" si="5"/>
        <v>0</v>
      </c>
    </row>
    <row r="92" spans="2:11" ht="15" customHeight="1" x14ac:dyDescent="0.2">
      <c r="B92" s="146"/>
      <c r="C92" s="40"/>
      <c r="D92" s="40"/>
      <c r="E92" s="90"/>
      <c r="F92" s="91">
        <f>'PMS(input)'!$E$13</f>
        <v>0</v>
      </c>
      <c r="G92" s="29"/>
      <c r="H92" s="92"/>
      <c r="I92" s="29">
        <f t="shared" si="4"/>
        <v>0</v>
      </c>
      <c r="J92" s="29">
        <f t="shared" si="3"/>
        <v>0</v>
      </c>
      <c r="K92" s="43">
        <f t="shared" si="5"/>
        <v>0</v>
      </c>
    </row>
    <row r="93" spans="2:11" ht="15" customHeight="1" x14ac:dyDescent="0.2">
      <c r="B93" s="146"/>
      <c r="C93" s="40"/>
      <c r="D93" s="40"/>
      <c r="E93" s="90"/>
      <c r="F93" s="91">
        <f>'PMS(input)'!$E$13</f>
        <v>0</v>
      </c>
      <c r="G93" s="29"/>
      <c r="H93" s="92"/>
      <c r="I93" s="29">
        <f t="shared" si="4"/>
        <v>0</v>
      </c>
      <c r="J93" s="29">
        <f t="shared" si="3"/>
        <v>0</v>
      </c>
      <c r="K93" s="43">
        <f t="shared" si="5"/>
        <v>0</v>
      </c>
    </row>
    <row r="94" spans="2:11" ht="15" customHeight="1" x14ac:dyDescent="0.2">
      <c r="B94" s="146"/>
      <c r="C94" s="40"/>
      <c r="D94" s="40"/>
      <c r="E94" s="90"/>
      <c r="F94" s="91">
        <f>'PMS(input)'!$E$13</f>
        <v>0</v>
      </c>
      <c r="G94" s="29"/>
      <c r="H94" s="92"/>
      <c r="I94" s="29">
        <f t="shared" si="4"/>
        <v>0</v>
      </c>
      <c r="J94" s="29">
        <f t="shared" si="3"/>
        <v>0</v>
      </c>
      <c r="K94" s="43">
        <f t="shared" si="5"/>
        <v>0</v>
      </c>
    </row>
    <row r="95" spans="2:11" ht="15" customHeight="1" x14ac:dyDescent="0.2">
      <c r="B95" s="146"/>
      <c r="C95" s="40"/>
      <c r="D95" s="40"/>
      <c r="E95" s="90"/>
      <c r="F95" s="91">
        <f>'PMS(input)'!$E$13</f>
        <v>0</v>
      </c>
      <c r="G95" s="29"/>
      <c r="H95" s="92"/>
      <c r="I95" s="29">
        <f t="shared" si="4"/>
        <v>0</v>
      </c>
      <c r="J95" s="29">
        <f t="shared" si="3"/>
        <v>0</v>
      </c>
      <c r="K95" s="43">
        <f t="shared" si="5"/>
        <v>0</v>
      </c>
    </row>
    <row r="96" spans="2:11" ht="15" customHeight="1" x14ac:dyDescent="0.2">
      <c r="B96" s="146"/>
      <c r="C96" s="40"/>
      <c r="D96" s="40"/>
      <c r="E96" s="90"/>
      <c r="F96" s="91">
        <f>'PMS(input)'!$E$13</f>
        <v>0</v>
      </c>
      <c r="G96" s="29"/>
      <c r="H96" s="92"/>
      <c r="I96" s="29">
        <f t="shared" si="4"/>
        <v>0</v>
      </c>
      <c r="J96" s="29">
        <f t="shared" si="3"/>
        <v>0</v>
      </c>
      <c r="K96" s="43">
        <f t="shared" si="5"/>
        <v>0</v>
      </c>
    </row>
    <row r="97" spans="2:11" ht="15" customHeight="1" x14ac:dyDescent="0.2">
      <c r="B97" s="146"/>
      <c r="C97" s="40"/>
      <c r="D97" s="40"/>
      <c r="E97" s="90"/>
      <c r="F97" s="91">
        <f>'PMS(input)'!$E$13</f>
        <v>0</v>
      </c>
      <c r="G97" s="29"/>
      <c r="H97" s="92"/>
      <c r="I97" s="29">
        <f t="shared" si="4"/>
        <v>0</v>
      </c>
      <c r="J97" s="29">
        <f t="shared" si="3"/>
        <v>0</v>
      </c>
      <c r="K97" s="43">
        <f t="shared" si="5"/>
        <v>0</v>
      </c>
    </row>
    <row r="98" spans="2:11" ht="15" customHeight="1" x14ac:dyDescent="0.2">
      <c r="B98" s="146"/>
      <c r="C98" s="40"/>
      <c r="D98" s="40"/>
      <c r="E98" s="90"/>
      <c r="F98" s="91">
        <f>'PMS(input)'!$E$13</f>
        <v>0</v>
      </c>
      <c r="G98" s="29"/>
      <c r="H98" s="92"/>
      <c r="I98" s="29">
        <f t="shared" si="4"/>
        <v>0</v>
      </c>
      <c r="J98" s="29">
        <f t="shared" si="3"/>
        <v>0</v>
      </c>
      <c r="K98" s="43">
        <f t="shared" si="5"/>
        <v>0</v>
      </c>
    </row>
    <row r="99" spans="2:11" ht="15" customHeight="1" x14ac:dyDescent="0.2">
      <c r="B99" s="146"/>
      <c r="C99" s="40"/>
      <c r="D99" s="40"/>
      <c r="E99" s="90"/>
      <c r="F99" s="91">
        <f>'PMS(input)'!$E$13</f>
        <v>0</v>
      </c>
      <c r="G99" s="29"/>
      <c r="H99" s="92"/>
      <c r="I99" s="29">
        <f t="shared" si="4"/>
        <v>0</v>
      </c>
      <c r="J99" s="29">
        <f t="shared" si="3"/>
        <v>0</v>
      </c>
      <c r="K99" s="43">
        <f t="shared" si="5"/>
        <v>0</v>
      </c>
    </row>
    <row r="100" spans="2:11" ht="15" customHeight="1" x14ac:dyDescent="0.2">
      <c r="B100" s="146"/>
      <c r="C100" s="40"/>
      <c r="D100" s="40"/>
      <c r="E100" s="90"/>
      <c r="F100" s="91">
        <f>'PMS(input)'!$E$13</f>
        <v>0</v>
      </c>
      <c r="G100" s="29"/>
      <c r="H100" s="92"/>
      <c r="I100" s="29">
        <f t="shared" si="4"/>
        <v>0</v>
      </c>
      <c r="J100" s="29">
        <f t="shared" si="3"/>
        <v>0</v>
      </c>
      <c r="K100" s="43">
        <f t="shared" si="5"/>
        <v>0</v>
      </c>
    </row>
    <row r="101" spans="2:11" ht="15" customHeight="1" x14ac:dyDescent="0.2">
      <c r="B101" s="146"/>
      <c r="C101" s="40"/>
      <c r="D101" s="40"/>
      <c r="E101" s="90"/>
      <c r="F101" s="91">
        <f>'PMS(input)'!$E$13</f>
        <v>0</v>
      </c>
      <c r="G101" s="29"/>
      <c r="H101" s="92"/>
      <c r="I101" s="29">
        <f t="shared" si="4"/>
        <v>0</v>
      </c>
      <c r="J101" s="29">
        <f t="shared" si="3"/>
        <v>0</v>
      </c>
      <c r="K101" s="43">
        <f t="shared" si="5"/>
        <v>0</v>
      </c>
    </row>
    <row r="102" spans="2:11" ht="15" customHeight="1" x14ac:dyDescent="0.2">
      <c r="B102" s="146"/>
      <c r="C102" s="40"/>
      <c r="D102" s="40"/>
      <c r="E102" s="90"/>
      <c r="F102" s="91">
        <f>'PMS(input)'!$E$13</f>
        <v>0</v>
      </c>
      <c r="G102" s="29"/>
      <c r="H102" s="92"/>
      <c r="I102" s="29">
        <f t="shared" si="4"/>
        <v>0</v>
      </c>
      <c r="J102" s="29">
        <f t="shared" si="3"/>
        <v>0</v>
      </c>
      <c r="K102" s="43">
        <f t="shared" si="5"/>
        <v>0</v>
      </c>
    </row>
    <row r="103" spans="2:11" ht="15" customHeight="1" x14ac:dyDescent="0.2">
      <c r="B103" s="146"/>
      <c r="C103" s="40"/>
      <c r="D103" s="40"/>
      <c r="E103" s="90"/>
      <c r="F103" s="91">
        <f>'PMS(input)'!$E$13</f>
        <v>0</v>
      </c>
      <c r="G103" s="29"/>
      <c r="H103" s="92"/>
      <c r="I103" s="29">
        <f t="shared" si="4"/>
        <v>0</v>
      </c>
      <c r="J103" s="29">
        <f t="shared" si="3"/>
        <v>0</v>
      </c>
      <c r="K103" s="43">
        <f t="shared" si="5"/>
        <v>0</v>
      </c>
    </row>
    <row r="104" spans="2:11" ht="15" customHeight="1" x14ac:dyDescent="0.2">
      <c r="B104" s="146"/>
      <c r="C104" s="40"/>
      <c r="D104" s="40"/>
      <c r="E104" s="90"/>
      <c r="F104" s="91">
        <f>'PMS(input)'!$E$13</f>
        <v>0</v>
      </c>
      <c r="G104" s="29"/>
      <c r="H104" s="92"/>
      <c r="I104" s="29">
        <f t="shared" si="4"/>
        <v>0</v>
      </c>
      <c r="J104" s="29">
        <f t="shared" si="3"/>
        <v>0</v>
      </c>
      <c r="K104" s="43">
        <f t="shared" si="5"/>
        <v>0</v>
      </c>
    </row>
    <row r="105" spans="2:11" ht="15" customHeight="1" x14ac:dyDescent="0.2">
      <c r="B105" s="146"/>
      <c r="C105" s="40"/>
      <c r="D105" s="40"/>
      <c r="E105" s="90"/>
      <c r="F105" s="91">
        <f>'PMS(input)'!$E$13</f>
        <v>0</v>
      </c>
      <c r="G105" s="29"/>
      <c r="H105" s="92"/>
      <c r="I105" s="29">
        <f t="shared" si="4"/>
        <v>0</v>
      </c>
      <c r="J105" s="29">
        <f t="shared" si="3"/>
        <v>0</v>
      </c>
      <c r="K105" s="43">
        <f t="shared" si="5"/>
        <v>0</v>
      </c>
    </row>
    <row r="106" spans="2:11" ht="15" customHeight="1" x14ac:dyDescent="0.2">
      <c r="B106" s="146"/>
      <c r="C106" s="40"/>
      <c r="D106" s="40"/>
      <c r="E106" s="90"/>
      <c r="F106" s="91">
        <f>'PMS(input)'!$E$13</f>
        <v>0</v>
      </c>
      <c r="G106" s="29"/>
      <c r="H106" s="92"/>
      <c r="I106" s="29">
        <f t="shared" si="4"/>
        <v>0</v>
      </c>
      <c r="J106" s="29">
        <f t="shared" si="3"/>
        <v>0</v>
      </c>
      <c r="K106" s="43">
        <f t="shared" si="5"/>
        <v>0</v>
      </c>
    </row>
    <row r="107" spans="2:11" ht="15" customHeight="1" x14ac:dyDescent="0.2">
      <c r="B107" s="146"/>
      <c r="C107" s="40"/>
      <c r="D107" s="40"/>
      <c r="E107" s="90"/>
      <c r="F107" s="91">
        <f>'PMS(input)'!$E$13</f>
        <v>0</v>
      </c>
      <c r="G107" s="29"/>
      <c r="H107" s="92"/>
      <c r="I107" s="29">
        <f t="shared" si="4"/>
        <v>0</v>
      </c>
      <c r="J107" s="29">
        <f t="shared" si="3"/>
        <v>0</v>
      </c>
      <c r="K107" s="43">
        <f t="shared" si="5"/>
        <v>0</v>
      </c>
    </row>
    <row r="108" spans="2:11" ht="15" customHeight="1" x14ac:dyDescent="0.2">
      <c r="B108" s="146"/>
      <c r="C108" s="40"/>
      <c r="D108" s="40"/>
      <c r="E108" s="90"/>
      <c r="F108" s="91">
        <f>'PMS(input)'!$E$13</f>
        <v>0</v>
      </c>
      <c r="G108" s="29"/>
      <c r="H108" s="92"/>
      <c r="I108" s="29">
        <f t="shared" si="4"/>
        <v>0</v>
      </c>
      <c r="J108" s="29">
        <f t="shared" si="3"/>
        <v>0</v>
      </c>
      <c r="K108" s="43">
        <f t="shared" si="5"/>
        <v>0</v>
      </c>
    </row>
    <row r="109" spans="2:11" ht="15" customHeight="1" x14ac:dyDescent="0.2">
      <c r="B109" s="146"/>
      <c r="C109" s="40"/>
      <c r="D109" s="40"/>
      <c r="E109" s="90"/>
      <c r="F109" s="91">
        <f>'PMS(input)'!$E$13</f>
        <v>0</v>
      </c>
      <c r="G109" s="29"/>
      <c r="H109" s="92"/>
      <c r="I109" s="29">
        <f t="shared" si="4"/>
        <v>0</v>
      </c>
      <c r="J109" s="29">
        <f t="shared" si="3"/>
        <v>0</v>
      </c>
      <c r="K109" s="43">
        <f t="shared" si="5"/>
        <v>0</v>
      </c>
    </row>
    <row r="110" spans="2:11" ht="15" customHeight="1" x14ac:dyDescent="0.2">
      <c r="B110" s="146"/>
      <c r="C110" s="40"/>
      <c r="D110" s="40"/>
      <c r="E110" s="90"/>
      <c r="F110" s="91">
        <f>'PMS(input)'!$E$13</f>
        <v>0</v>
      </c>
      <c r="G110" s="29"/>
      <c r="H110" s="92"/>
      <c r="I110" s="29">
        <f t="shared" si="4"/>
        <v>0</v>
      </c>
      <c r="J110" s="29">
        <f t="shared" si="3"/>
        <v>0</v>
      </c>
      <c r="K110" s="43">
        <f t="shared" si="5"/>
        <v>0</v>
      </c>
    </row>
    <row r="111" spans="2:11" ht="15" customHeight="1" x14ac:dyDescent="0.2">
      <c r="B111" s="146"/>
      <c r="C111" s="40"/>
      <c r="D111" s="40"/>
      <c r="E111" s="90"/>
      <c r="F111" s="91">
        <f>'PMS(input)'!$E$13</f>
        <v>0</v>
      </c>
      <c r="G111" s="29"/>
      <c r="H111" s="92"/>
      <c r="I111" s="29">
        <f t="shared" si="4"/>
        <v>0</v>
      </c>
      <c r="J111" s="29">
        <f t="shared" si="3"/>
        <v>0</v>
      </c>
      <c r="K111" s="43">
        <f t="shared" si="5"/>
        <v>0</v>
      </c>
    </row>
    <row r="112" spans="2:11" ht="15" customHeight="1" x14ac:dyDescent="0.2">
      <c r="B112" s="146"/>
      <c r="C112" s="40"/>
      <c r="D112" s="40"/>
      <c r="E112" s="90"/>
      <c r="F112" s="91">
        <f>'PMS(input)'!$E$13</f>
        <v>0</v>
      </c>
      <c r="G112" s="29"/>
      <c r="H112" s="92"/>
      <c r="I112" s="29">
        <f t="shared" si="4"/>
        <v>0</v>
      </c>
      <c r="J112" s="29">
        <f t="shared" si="3"/>
        <v>0</v>
      </c>
      <c r="K112" s="43">
        <f t="shared" si="5"/>
        <v>0</v>
      </c>
    </row>
    <row r="113" spans="2:11" ht="15" customHeight="1" x14ac:dyDescent="0.2">
      <c r="B113" s="146"/>
      <c r="C113" s="40"/>
      <c r="D113" s="40"/>
      <c r="E113" s="90"/>
      <c r="F113" s="91">
        <f>'PMS(input)'!$E$13</f>
        <v>0</v>
      </c>
      <c r="G113" s="29"/>
      <c r="H113" s="92"/>
      <c r="I113" s="29">
        <f t="shared" si="4"/>
        <v>0</v>
      </c>
      <c r="J113" s="29">
        <f t="shared" si="3"/>
        <v>0</v>
      </c>
      <c r="K113" s="43">
        <f t="shared" si="5"/>
        <v>0</v>
      </c>
    </row>
    <row r="114" spans="2:11" ht="15" customHeight="1" x14ac:dyDescent="0.2">
      <c r="B114" s="146"/>
      <c r="C114" s="40"/>
      <c r="D114" s="40"/>
      <c r="E114" s="90"/>
      <c r="F114" s="91">
        <f>'PMS(input)'!$E$13</f>
        <v>0</v>
      </c>
      <c r="G114" s="29"/>
      <c r="H114" s="92"/>
      <c r="I114" s="29">
        <f t="shared" si="4"/>
        <v>0</v>
      </c>
      <c r="J114" s="29">
        <f t="shared" si="3"/>
        <v>0</v>
      </c>
      <c r="K114" s="43">
        <f t="shared" si="5"/>
        <v>0</v>
      </c>
    </row>
    <row r="115" spans="2:11" ht="15" customHeight="1" x14ac:dyDescent="0.2">
      <c r="B115" s="146"/>
      <c r="C115" s="40"/>
      <c r="D115" s="40"/>
      <c r="E115" s="90"/>
      <c r="F115" s="91">
        <f>'PMS(input)'!$E$13</f>
        <v>0</v>
      </c>
      <c r="G115" s="29"/>
      <c r="H115" s="92"/>
      <c r="I115" s="29">
        <f t="shared" si="4"/>
        <v>0</v>
      </c>
      <c r="J115" s="29">
        <f t="shared" si="3"/>
        <v>0</v>
      </c>
      <c r="K115" s="43">
        <f t="shared" si="5"/>
        <v>0</v>
      </c>
    </row>
    <row r="116" spans="2:11" ht="15" customHeight="1" x14ac:dyDescent="0.2">
      <c r="B116" s="146"/>
      <c r="C116" s="40"/>
      <c r="D116" s="40"/>
      <c r="E116" s="90"/>
      <c r="F116" s="91">
        <f>'PMS(input)'!$E$13</f>
        <v>0</v>
      </c>
      <c r="G116" s="29"/>
      <c r="H116" s="92"/>
      <c r="I116" s="29">
        <f t="shared" si="4"/>
        <v>0</v>
      </c>
      <c r="J116" s="29">
        <f t="shared" si="3"/>
        <v>0</v>
      </c>
      <c r="K116" s="43">
        <f t="shared" si="5"/>
        <v>0</v>
      </c>
    </row>
    <row r="117" spans="2:11" ht="15" customHeight="1" x14ac:dyDescent="0.2">
      <c r="B117" s="146"/>
      <c r="C117" s="40"/>
      <c r="D117" s="40"/>
      <c r="E117" s="90"/>
      <c r="F117" s="91">
        <f>'PMS(input)'!$E$13</f>
        <v>0</v>
      </c>
      <c r="G117" s="29"/>
      <c r="H117" s="92"/>
      <c r="I117" s="29">
        <f t="shared" si="4"/>
        <v>0</v>
      </c>
      <c r="J117" s="29">
        <f t="shared" si="3"/>
        <v>0</v>
      </c>
      <c r="K117" s="43">
        <f t="shared" si="5"/>
        <v>0</v>
      </c>
    </row>
    <row r="118" spans="2:11" ht="15" customHeight="1" x14ac:dyDescent="0.2">
      <c r="B118" s="146"/>
      <c r="C118" s="40"/>
      <c r="D118" s="40"/>
      <c r="E118" s="90"/>
      <c r="F118" s="91">
        <f>'PMS(input)'!$E$13</f>
        <v>0</v>
      </c>
      <c r="G118" s="29"/>
      <c r="H118" s="92"/>
      <c r="I118" s="29">
        <f t="shared" si="4"/>
        <v>0</v>
      </c>
      <c r="J118" s="29">
        <f t="shared" si="3"/>
        <v>0</v>
      </c>
      <c r="K118" s="43">
        <f t="shared" si="5"/>
        <v>0</v>
      </c>
    </row>
    <row r="119" spans="2:11" ht="15" customHeight="1" x14ac:dyDescent="0.2">
      <c r="B119" s="146"/>
      <c r="C119" s="40"/>
      <c r="D119" s="40"/>
      <c r="E119" s="90"/>
      <c r="F119" s="91">
        <f>'PMS(input)'!$E$13</f>
        <v>0</v>
      </c>
      <c r="G119" s="29"/>
      <c r="H119" s="92"/>
      <c r="I119" s="29">
        <f t="shared" si="4"/>
        <v>0</v>
      </c>
      <c r="J119" s="29">
        <f t="shared" si="3"/>
        <v>0</v>
      </c>
      <c r="K119" s="43">
        <f t="shared" si="5"/>
        <v>0</v>
      </c>
    </row>
    <row r="120" spans="2:11" ht="15" customHeight="1" x14ac:dyDescent="0.2">
      <c r="B120" s="146"/>
      <c r="C120" s="40"/>
      <c r="D120" s="40"/>
      <c r="E120" s="90"/>
      <c r="F120" s="91">
        <f>'PMS(input)'!$E$13</f>
        <v>0</v>
      </c>
      <c r="G120" s="29"/>
      <c r="H120" s="92"/>
      <c r="I120" s="29">
        <f t="shared" si="4"/>
        <v>0</v>
      </c>
      <c r="J120" s="29">
        <f t="shared" si="3"/>
        <v>0</v>
      </c>
      <c r="K120" s="43">
        <f t="shared" si="5"/>
        <v>0</v>
      </c>
    </row>
    <row r="121" spans="2:11" ht="15" customHeight="1" x14ac:dyDescent="0.2">
      <c r="B121" s="146"/>
      <c r="C121" s="40"/>
      <c r="D121" s="40"/>
      <c r="E121" s="90"/>
      <c r="F121" s="91">
        <f>'PMS(input)'!$E$13</f>
        <v>0</v>
      </c>
      <c r="G121" s="29"/>
      <c r="H121" s="92"/>
      <c r="I121" s="29">
        <f t="shared" si="4"/>
        <v>0</v>
      </c>
      <c r="J121" s="29">
        <f t="shared" si="3"/>
        <v>0</v>
      </c>
      <c r="K121" s="43">
        <f t="shared" si="5"/>
        <v>0</v>
      </c>
    </row>
    <row r="122" spans="2:11" ht="15" customHeight="1" x14ac:dyDescent="0.2">
      <c r="B122" s="146"/>
      <c r="C122" s="40"/>
      <c r="D122" s="40"/>
      <c r="E122" s="90"/>
      <c r="F122" s="91">
        <f>'PMS(input)'!$E$13</f>
        <v>0</v>
      </c>
      <c r="G122" s="29"/>
      <c r="H122" s="92"/>
      <c r="I122" s="29">
        <f t="shared" si="4"/>
        <v>0</v>
      </c>
      <c r="J122" s="29">
        <f t="shared" si="3"/>
        <v>0</v>
      </c>
      <c r="K122" s="43">
        <f t="shared" si="5"/>
        <v>0</v>
      </c>
    </row>
    <row r="123" spans="2:11" ht="15" customHeight="1" x14ac:dyDescent="0.2">
      <c r="B123" s="146"/>
      <c r="C123" s="40"/>
      <c r="D123" s="40"/>
      <c r="E123" s="90"/>
      <c r="F123" s="91">
        <f>'PMS(input)'!$E$13</f>
        <v>0</v>
      </c>
      <c r="G123" s="29"/>
      <c r="H123" s="92"/>
      <c r="I123" s="29">
        <f t="shared" si="4"/>
        <v>0</v>
      </c>
      <c r="J123" s="29">
        <f t="shared" si="3"/>
        <v>0</v>
      </c>
      <c r="K123" s="43">
        <f t="shared" si="5"/>
        <v>0</v>
      </c>
    </row>
    <row r="124" spans="2:11" ht="15" customHeight="1" x14ac:dyDescent="0.2">
      <c r="B124" s="146"/>
      <c r="C124" s="40"/>
      <c r="D124" s="40"/>
      <c r="E124" s="90"/>
      <c r="F124" s="91">
        <f>'PMS(input)'!$E$13</f>
        <v>0</v>
      </c>
      <c r="G124" s="29"/>
      <c r="H124" s="92"/>
      <c r="I124" s="29">
        <f t="shared" si="4"/>
        <v>0</v>
      </c>
      <c r="J124" s="29">
        <f t="shared" si="3"/>
        <v>0</v>
      </c>
      <c r="K124" s="43">
        <f t="shared" si="5"/>
        <v>0</v>
      </c>
    </row>
    <row r="125" spans="2:11" ht="15" customHeight="1" x14ac:dyDescent="0.2">
      <c r="B125" s="146"/>
      <c r="C125" s="40"/>
      <c r="D125" s="40"/>
      <c r="E125" s="90"/>
      <c r="F125" s="91">
        <f>'PMS(input)'!$E$13</f>
        <v>0</v>
      </c>
      <c r="G125" s="29"/>
      <c r="H125" s="92"/>
      <c r="I125" s="29">
        <f t="shared" si="4"/>
        <v>0</v>
      </c>
      <c r="J125" s="29">
        <f t="shared" si="3"/>
        <v>0</v>
      </c>
      <c r="K125" s="43">
        <f t="shared" si="5"/>
        <v>0</v>
      </c>
    </row>
    <row r="126" spans="2:11" ht="15" customHeight="1" x14ac:dyDescent="0.2">
      <c r="B126" s="146"/>
      <c r="C126" s="40"/>
      <c r="D126" s="40"/>
      <c r="E126" s="90"/>
      <c r="F126" s="91">
        <f>'PMS(input)'!$E$13</f>
        <v>0</v>
      </c>
      <c r="G126" s="29"/>
      <c r="H126" s="92"/>
      <c r="I126" s="29">
        <f t="shared" si="4"/>
        <v>0</v>
      </c>
      <c r="J126" s="29">
        <f t="shared" si="3"/>
        <v>0</v>
      </c>
      <c r="K126" s="43">
        <f t="shared" si="5"/>
        <v>0</v>
      </c>
    </row>
    <row r="127" spans="2:11" ht="15" customHeight="1" x14ac:dyDescent="0.2">
      <c r="B127" s="146"/>
      <c r="C127" s="40"/>
      <c r="D127" s="40"/>
      <c r="E127" s="90"/>
      <c r="F127" s="91">
        <f>'PMS(input)'!$E$13</f>
        <v>0</v>
      </c>
      <c r="G127" s="29"/>
      <c r="H127" s="92"/>
      <c r="I127" s="29">
        <f t="shared" si="4"/>
        <v>0</v>
      </c>
      <c r="J127" s="29">
        <f t="shared" si="3"/>
        <v>0</v>
      </c>
      <c r="K127" s="43">
        <f t="shared" si="5"/>
        <v>0</v>
      </c>
    </row>
    <row r="128" spans="2:11" ht="15" customHeight="1" x14ac:dyDescent="0.2">
      <c r="B128" s="146"/>
      <c r="C128" s="40"/>
      <c r="D128" s="40"/>
      <c r="E128" s="90"/>
      <c r="F128" s="91">
        <f>'PMS(input)'!$E$13</f>
        <v>0</v>
      </c>
      <c r="G128" s="29"/>
      <c r="H128" s="92"/>
      <c r="I128" s="29">
        <f t="shared" si="4"/>
        <v>0</v>
      </c>
      <c r="J128" s="29">
        <f t="shared" si="3"/>
        <v>0</v>
      </c>
      <c r="K128" s="43">
        <f t="shared" si="5"/>
        <v>0</v>
      </c>
    </row>
    <row r="129" spans="2:11" ht="15" customHeight="1" x14ac:dyDescent="0.2">
      <c r="B129" s="146"/>
      <c r="C129" s="40"/>
      <c r="D129" s="40"/>
      <c r="E129" s="90"/>
      <c r="F129" s="91">
        <f>'PMS(input)'!$E$13</f>
        <v>0</v>
      </c>
      <c r="G129" s="29"/>
      <c r="H129" s="92"/>
      <c r="I129" s="29">
        <f t="shared" si="4"/>
        <v>0</v>
      </c>
      <c r="J129" s="29">
        <f t="shared" si="3"/>
        <v>0</v>
      </c>
      <c r="K129" s="43">
        <f t="shared" si="5"/>
        <v>0</v>
      </c>
    </row>
    <row r="130" spans="2:11" ht="15" customHeight="1" x14ac:dyDescent="0.2">
      <c r="B130" s="146"/>
      <c r="C130" s="40"/>
      <c r="D130" s="40"/>
      <c r="E130" s="90"/>
      <c r="F130" s="91">
        <f>'PMS(input)'!$E$13</f>
        <v>0</v>
      </c>
      <c r="G130" s="29"/>
      <c r="H130" s="92"/>
      <c r="I130" s="29">
        <f t="shared" si="4"/>
        <v>0</v>
      </c>
      <c r="J130" s="29">
        <f t="shared" si="3"/>
        <v>0</v>
      </c>
      <c r="K130" s="43">
        <f t="shared" si="5"/>
        <v>0</v>
      </c>
    </row>
    <row r="131" spans="2:11" ht="15" customHeight="1" x14ac:dyDescent="0.2">
      <c r="B131" s="146"/>
      <c r="C131" s="40"/>
      <c r="D131" s="40"/>
      <c r="E131" s="90"/>
      <c r="F131" s="91">
        <f>'PMS(input)'!$E$13</f>
        <v>0</v>
      </c>
      <c r="G131" s="29"/>
      <c r="H131" s="92"/>
      <c r="I131" s="29">
        <f t="shared" si="4"/>
        <v>0</v>
      </c>
      <c r="J131" s="29">
        <f t="shared" si="3"/>
        <v>0</v>
      </c>
      <c r="K131" s="43">
        <f t="shared" si="5"/>
        <v>0</v>
      </c>
    </row>
    <row r="132" spans="2:11" ht="15" customHeight="1" x14ac:dyDescent="0.2">
      <c r="B132" s="146"/>
      <c r="C132" s="40"/>
      <c r="D132" s="40"/>
      <c r="E132" s="90"/>
      <c r="F132" s="91">
        <f>'PMS(input)'!$E$13</f>
        <v>0</v>
      </c>
      <c r="G132" s="29"/>
      <c r="H132" s="92"/>
      <c r="I132" s="29">
        <f t="shared" si="4"/>
        <v>0</v>
      </c>
      <c r="J132" s="29">
        <f t="shared" si="3"/>
        <v>0</v>
      </c>
      <c r="K132" s="43">
        <f t="shared" si="5"/>
        <v>0</v>
      </c>
    </row>
    <row r="133" spans="2:11" ht="15" customHeight="1" x14ac:dyDescent="0.2">
      <c r="B133" s="146"/>
      <c r="C133" s="40"/>
      <c r="D133" s="40"/>
      <c r="E133" s="90"/>
      <c r="F133" s="91">
        <f>'PMS(input)'!$E$13</f>
        <v>0</v>
      </c>
      <c r="G133" s="29"/>
      <c r="H133" s="92"/>
      <c r="I133" s="29">
        <f t="shared" si="4"/>
        <v>0</v>
      </c>
      <c r="J133" s="29">
        <f t="shared" si="3"/>
        <v>0</v>
      </c>
      <c r="K133" s="43">
        <f t="shared" si="5"/>
        <v>0</v>
      </c>
    </row>
    <row r="134" spans="2:11" ht="15" customHeight="1" x14ac:dyDescent="0.2">
      <c r="B134" s="146"/>
      <c r="C134" s="40"/>
      <c r="D134" s="40"/>
      <c r="E134" s="90"/>
      <c r="F134" s="91">
        <f>'PMS(input)'!$E$13</f>
        <v>0</v>
      </c>
      <c r="G134" s="29"/>
      <c r="H134" s="92"/>
      <c r="I134" s="29">
        <f t="shared" si="4"/>
        <v>0</v>
      </c>
      <c r="J134" s="29">
        <f t="shared" ref="J134:J197" si="6">IF(ISERROR(E134*F134),"0,0",(E134*F134))</f>
        <v>0</v>
      </c>
      <c r="K134" s="43">
        <f t="shared" si="5"/>
        <v>0</v>
      </c>
    </row>
    <row r="135" spans="2:11" ht="15" customHeight="1" x14ac:dyDescent="0.2">
      <c r="B135" s="146"/>
      <c r="C135" s="40"/>
      <c r="D135" s="40"/>
      <c r="E135" s="90"/>
      <c r="F135" s="91">
        <f>'PMS(input)'!$E$13</f>
        <v>0</v>
      </c>
      <c r="G135" s="29"/>
      <c r="H135" s="92"/>
      <c r="I135" s="29">
        <f t="shared" ref="I135:I198" si="7">+IF(ISERROR((E135*(G135/H135))*F135),"0.0",E135*(G135/H135))*F135</f>
        <v>0</v>
      </c>
      <c r="J135" s="29">
        <f t="shared" si="6"/>
        <v>0</v>
      </c>
      <c r="K135" s="43">
        <f t="shared" si="5"/>
        <v>0</v>
      </c>
    </row>
    <row r="136" spans="2:11" ht="15" customHeight="1" x14ac:dyDescent="0.2">
      <c r="B136" s="146"/>
      <c r="C136" s="40"/>
      <c r="D136" s="40"/>
      <c r="E136" s="90"/>
      <c r="F136" s="91">
        <f>'PMS(input)'!$E$13</f>
        <v>0</v>
      </c>
      <c r="G136" s="29"/>
      <c r="H136" s="92"/>
      <c r="I136" s="29">
        <f t="shared" si="7"/>
        <v>0</v>
      </c>
      <c r="J136" s="29">
        <f t="shared" si="6"/>
        <v>0</v>
      </c>
      <c r="K136" s="43">
        <f t="shared" ref="K136:K199" si="8">+IFERROR(I136-J136,"-")</f>
        <v>0</v>
      </c>
    </row>
    <row r="137" spans="2:11" ht="15" customHeight="1" x14ac:dyDescent="0.2">
      <c r="B137" s="146"/>
      <c r="C137" s="40"/>
      <c r="D137" s="40"/>
      <c r="E137" s="90"/>
      <c r="F137" s="91">
        <f>'PMS(input)'!$E$13</f>
        <v>0</v>
      </c>
      <c r="G137" s="29"/>
      <c r="H137" s="92"/>
      <c r="I137" s="29">
        <f t="shared" si="7"/>
        <v>0</v>
      </c>
      <c r="J137" s="29">
        <f t="shared" si="6"/>
        <v>0</v>
      </c>
      <c r="K137" s="43">
        <f t="shared" si="8"/>
        <v>0</v>
      </c>
    </row>
    <row r="138" spans="2:11" ht="15" customHeight="1" x14ac:dyDescent="0.2">
      <c r="B138" s="146"/>
      <c r="C138" s="40"/>
      <c r="D138" s="40"/>
      <c r="E138" s="90"/>
      <c r="F138" s="91">
        <f>'PMS(input)'!$E$13</f>
        <v>0</v>
      </c>
      <c r="G138" s="29"/>
      <c r="H138" s="92"/>
      <c r="I138" s="29">
        <f t="shared" si="7"/>
        <v>0</v>
      </c>
      <c r="J138" s="29">
        <f t="shared" si="6"/>
        <v>0</v>
      </c>
      <c r="K138" s="43">
        <f t="shared" si="8"/>
        <v>0</v>
      </c>
    </row>
    <row r="139" spans="2:11" ht="15" customHeight="1" x14ac:dyDescent="0.2">
      <c r="B139" s="146"/>
      <c r="C139" s="40"/>
      <c r="D139" s="40"/>
      <c r="E139" s="90"/>
      <c r="F139" s="91">
        <f>'PMS(input)'!$E$13</f>
        <v>0</v>
      </c>
      <c r="G139" s="29"/>
      <c r="H139" s="92"/>
      <c r="I139" s="29">
        <f t="shared" si="7"/>
        <v>0</v>
      </c>
      <c r="J139" s="29">
        <f t="shared" si="6"/>
        <v>0</v>
      </c>
      <c r="K139" s="43">
        <f t="shared" si="8"/>
        <v>0</v>
      </c>
    </row>
    <row r="140" spans="2:11" ht="15" customHeight="1" x14ac:dyDescent="0.2">
      <c r="B140" s="146"/>
      <c r="C140" s="40"/>
      <c r="D140" s="40"/>
      <c r="E140" s="90"/>
      <c r="F140" s="91">
        <f>'PMS(input)'!$E$13</f>
        <v>0</v>
      </c>
      <c r="G140" s="29"/>
      <c r="H140" s="92"/>
      <c r="I140" s="29">
        <f t="shared" si="7"/>
        <v>0</v>
      </c>
      <c r="J140" s="29">
        <f t="shared" si="6"/>
        <v>0</v>
      </c>
      <c r="K140" s="43">
        <f t="shared" si="8"/>
        <v>0</v>
      </c>
    </row>
    <row r="141" spans="2:11" ht="15" customHeight="1" x14ac:dyDescent="0.2">
      <c r="B141" s="146"/>
      <c r="C141" s="40"/>
      <c r="D141" s="40"/>
      <c r="E141" s="90"/>
      <c r="F141" s="91">
        <f>'PMS(input)'!$E$13</f>
        <v>0</v>
      </c>
      <c r="G141" s="29"/>
      <c r="H141" s="92"/>
      <c r="I141" s="29">
        <f t="shared" si="7"/>
        <v>0</v>
      </c>
      <c r="J141" s="29">
        <f t="shared" si="6"/>
        <v>0</v>
      </c>
      <c r="K141" s="43">
        <f t="shared" si="8"/>
        <v>0</v>
      </c>
    </row>
    <row r="142" spans="2:11" ht="15" customHeight="1" x14ac:dyDescent="0.2">
      <c r="B142" s="146"/>
      <c r="C142" s="40"/>
      <c r="D142" s="40"/>
      <c r="E142" s="90"/>
      <c r="F142" s="91">
        <f>'PMS(input)'!$E$13</f>
        <v>0</v>
      </c>
      <c r="G142" s="29"/>
      <c r="H142" s="92"/>
      <c r="I142" s="29">
        <f t="shared" si="7"/>
        <v>0</v>
      </c>
      <c r="J142" s="29">
        <f t="shared" si="6"/>
        <v>0</v>
      </c>
      <c r="K142" s="43">
        <f t="shared" si="8"/>
        <v>0</v>
      </c>
    </row>
    <row r="143" spans="2:11" ht="15" customHeight="1" x14ac:dyDescent="0.2">
      <c r="B143" s="146"/>
      <c r="C143" s="40"/>
      <c r="D143" s="40"/>
      <c r="E143" s="90"/>
      <c r="F143" s="91">
        <f>'PMS(input)'!$E$13</f>
        <v>0</v>
      </c>
      <c r="G143" s="29"/>
      <c r="H143" s="92"/>
      <c r="I143" s="29">
        <f t="shared" si="7"/>
        <v>0</v>
      </c>
      <c r="J143" s="29">
        <f t="shared" si="6"/>
        <v>0</v>
      </c>
      <c r="K143" s="43">
        <f t="shared" si="8"/>
        <v>0</v>
      </c>
    </row>
    <row r="144" spans="2:11" ht="15" customHeight="1" x14ac:dyDescent="0.2">
      <c r="B144" s="146"/>
      <c r="C144" s="40"/>
      <c r="D144" s="40"/>
      <c r="E144" s="90"/>
      <c r="F144" s="91">
        <f>'PMS(input)'!$E$13</f>
        <v>0</v>
      </c>
      <c r="G144" s="29"/>
      <c r="H144" s="92"/>
      <c r="I144" s="29">
        <f t="shared" si="7"/>
        <v>0</v>
      </c>
      <c r="J144" s="29">
        <f t="shared" si="6"/>
        <v>0</v>
      </c>
      <c r="K144" s="43">
        <f t="shared" si="8"/>
        <v>0</v>
      </c>
    </row>
    <row r="145" spans="2:11" ht="15" customHeight="1" x14ac:dyDescent="0.2">
      <c r="B145" s="146"/>
      <c r="C145" s="40"/>
      <c r="D145" s="40"/>
      <c r="E145" s="90"/>
      <c r="F145" s="91">
        <f>'PMS(input)'!$E$13</f>
        <v>0</v>
      </c>
      <c r="G145" s="29"/>
      <c r="H145" s="92"/>
      <c r="I145" s="29">
        <f t="shared" si="7"/>
        <v>0</v>
      </c>
      <c r="J145" s="29">
        <f t="shared" si="6"/>
        <v>0</v>
      </c>
      <c r="K145" s="43">
        <f t="shared" si="8"/>
        <v>0</v>
      </c>
    </row>
    <row r="146" spans="2:11" ht="15" customHeight="1" x14ac:dyDescent="0.2">
      <c r="B146" s="146"/>
      <c r="C146" s="40"/>
      <c r="D146" s="40"/>
      <c r="E146" s="90"/>
      <c r="F146" s="91">
        <f>'PMS(input)'!$E$13</f>
        <v>0</v>
      </c>
      <c r="G146" s="29"/>
      <c r="H146" s="92"/>
      <c r="I146" s="29">
        <f t="shared" si="7"/>
        <v>0</v>
      </c>
      <c r="J146" s="29">
        <f t="shared" si="6"/>
        <v>0</v>
      </c>
      <c r="K146" s="43">
        <f t="shared" si="8"/>
        <v>0</v>
      </c>
    </row>
    <row r="147" spans="2:11" ht="15" customHeight="1" x14ac:dyDescent="0.2">
      <c r="B147" s="146"/>
      <c r="C147" s="40"/>
      <c r="D147" s="40"/>
      <c r="E147" s="90"/>
      <c r="F147" s="91">
        <f>'PMS(input)'!$E$13</f>
        <v>0</v>
      </c>
      <c r="G147" s="29"/>
      <c r="H147" s="92"/>
      <c r="I147" s="29">
        <f t="shared" si="7"/>
        <v>0</v>
      </c>
      <c r="J147" s="29">
        <f t="shared" si="6"/>
        <v>0</v>
      </c>
      <c r="K147" s="43">
        <f t="shared" si="8"/>
        <v>0</v>
      </c>
    </row>
    <row r="148" spans="2:11" ht="15" customHeight="1" x14ac:dyDescent="0.2">
      <c r="B148" s="146"/>
      <c r="C148" s="40"/>
      <c r="D148" s="40"/>
      <c r="E148" s="90"/>
      <c r="F148" s="91">
        <f>'PMS(input)'!$E$13</f>
        <v>0</v>
      </c>
      <c r="G148" s="29"/>
      <c r="H148" s="92"/>
      <c r="I148" s="29">
        <f t="shared" si="7"/>
        <v>0</v>
      </c>
      <c r="J148" s="29">
        <f t="shared" si="6"/>
        <v>0</v>
      </c>
      <c r="K148" s="43">
        <f t="shared" si="8"/>
        <v>0</v>
      </c>
    </row>
    <row r="149" spans="2:11" ht="15" customHeight="1" x14ac:dyDescent="0.2">
      <c r="B149" s="146"/>
      <c r="C149" s="40"/>
      <c r="D149" s="40"/>
      <c r="E149" s="90"/>
      <c r="F149" s="91">
        <f>'PMS(input)'!$E$13</f>
        <v>0</v>
      </c>
      <c r="G149" s="29"/>
      <c r="H149" s="92"/>
      <c r="I149" s="29">
        <f t="shared" si="7"/>
        <v>0</v>
      </c>
      <c r="J149" s="29">
        <f t="shared" si="6"/>
        <v>0</v>
      </c>
      <c r="K149" s="43">
        <f t="shared" si="8"/>
        <v>0</v>
      </c>
    </row>
    <row r="150" spans="2:11" ht="15" customHeight="1" x14ac:dyDescent="0.2">
      <c r="B150" s="146"/>
      <c r="C150" s="40"/>
      <c r="D150" s="40"/>
      <c r="E150" s="90"/>
      <c r="F150" s="91">
        <f>'PMS(input)'!$E$13</f>
        <v>0</v>
      </c>
      <c r="G150" s="29"/>
      <c r="H150" s="92"/>
      <c r="I150" s="29">
        <f t="shared" si="7"/>
        <v>0</v>
      </c>
      <c r="J150" s="29">
        <f t="shared" si="6"/>
        <v>0</v>
      </c>
      <c r="K150" s="43">
        <f t="shared" si="8"/>
        <v>0</v>
      </c>
    </row>
    <row r="151" spans="2:11" ht="15" customHeight="1" x14ac:dyDescent="0.2">
      <c r="B151" s="146"/>
      <c r="C151" s="40"/>
      <c r="D151" s="40"/>
      <c r="E151" s="90"/>
      <c r="F151" s="91">
        <f>'PMS(input)'!$E$13</f>
        <v>0</v>
      </c>
      <c r="G151" s="29"/>
      <c r="H151" s="92"/>
      <c r="I151" s="29">
        <f t="shared" si="7"/>
        <v>0</v>
      </c>
      <c r="J151" s="29">
        <f t="shared" si="6"/>
        <v>0</v>
      </c>
      <c r="K151" s="43">
        <f t="shared" si="8"/>
        <v>0</v>
      </c>
    </row>
    <row r="152" spans="2:11" ht="15" customHeight="1" x14ac:dyDescent="0.2">
      <c r="B152" s="146"/>
      <c r="C152" s="40"/>
      <c r="D152" s="40"/>
      <c r="E152" s="90"/>
      <c r="F152" s="91">
        <f>'PMS(input)'!$E$13</f>
        <v>0</v>
      </c>
      <c r="G152" s="29"/>
      <c r="H152" s="92"/>
      <c r="I152" s="29">
        <f t="shared" si="7"/>
        <v>0</v>
      </c>
      <c r="J152" s="29">
        <f t="shared" si="6"/>
        <v>0</v>
      </c>
      <c r="K152" s="43">
        <f t="shared" si="8"/>
        <v>0</v>
      </c>
    </row>
    <row r="153" spans="2:11" ht="15" customHeight="1" x14ac:dyDescent="0.2">
      <c r="B153" s="146"/>
      <c r="C153" s="40"/>
      <c r="D153" s="40"/>
      <c r="E153" s="90"/>
      <c r="F153" s="91">
        <f>'PMS(input)'!$E$13</f>
        <v>0</v>
      </c>
      <c r="G153" s="29"/>
      <c r="H153" s="92"/>
      <c r="I153" s="29">
        <f t="shared" si="7"/>
        <v>0</v>
      </c>
      <c r="J153" s="29">
        <f t="shared" si="6"/>
        <v>0</v>
      </c>
      <c r="K153" s="43">
        <f t="shared" si="8"/>
        <v>0</v>
      </c>
    </row>
    <row r="154" spans="2:11" ht="15" customHeight="1" x14ac:dyDescent="0.2">
      <c r="B154" s="146"/>
      <c r="C154" s="40"/>
      <c r="D154" s="40"/>
      <c r="E154" s="90"/>
      <c r="F154" s="91">
        <f>'PMS(input)'!$E$13</f>
        <v>0</v>
      </c>
      <c r="G154" s="29"/>
      <c r="H154" s="92"/>
      <c r="I154" s="29">
        <f t="shared" si="7"/>
        <v>0</v>
      </c>
      <c r="J154" s="29">
        <f t="shared" si="6"/>
        <v>0</v>
      </c>
      <c r="K154" s="43">
        <f t="shared" si="8"/>
        <v>0</v>
      </c>
    </row>
    <row r="155" spans="2:11" ht="15" customHeight="1" x14ac:dyDescent="0.2">
      <c r="B155" s="146"/>
      <c r="C155" s="40"/>
      <c r="D155" s="40"/>
      <c r="E155" s="90"/>
      <c r="F155" s="91">
        <f>'PMS(input)'!$E$13</f>
        <v>0</v>
      </c>
      <c r="G155" s="29"/>
      <c r="H155" s="92"/>
      <c r="I155" s="29">
        <f t="shared" si="7"/>
        <v>0</v>
      </c>
      <c r="J155" s="29">
        <f t="shared" si="6"/>
        <v>0</v>
      </c>
      <c r="K155" s="43">
        <f t="shared" si="8"/>
        <v>0</v>
      </c>
    </row>
    <row r="156" spans="2:11" ht="15" customHeight="1" x14ac:dyDescent="0.2">
      <c r="B156" s="146"/>
      <c r="C156" s="40"/>
      <c r="D156" s="40"/>
      <c r="E156" s="90"/>
      <c r="F156" s="91">
        <f>'PMS(input)'!$E$13</f>
        <v>0</v>
      </c>
      <c r="G156" s="29"/>
      <c r="H156" s="92"/>
      <c r="I156" s="29">
        <f t="shared" si="7"/>
        <v>0</v>
      </c>
      <c r="J156" s="29">
        <f t="shared" si="6"/>
        <v>0</v>
      </c>
      <c r="K156" s="43">
        <f t="shared" si="8"/>
        <v>0</v>
      </c>
    </row>
    <row r="157" spans="2:11" ht="15" customHeight="1" x14ac:dyDescent="0.2">
      <c r="B157" s="146"/>
      <c r="C157" s="40"/>
      <c r="D157" s="40"/>
      <c r="E157" s="90"/>
      <c r="F157" s="91">
        <f>'PMS(input)'!$E$13</f>
        <v>0</v>
      </c>
      <c r="G157" s="29"/>
      <c r="H157" s="92"/>
      <c r="I157" s="29">
        <f t="shared" si="7"/>
        <v>0</v>
      </c>
      <c r="J157" s="29">
        <f t="shared" si="6"/>
        <v>0</v>
      </c>
      <c r="K157" s="43">
        <f t="shared" si="8"/>
        <v>0</v>
      </c>
    </row>
    <row r="158" spans="2:11" ht="15" customHeight="1" x14ac:dyDescent="0.2">
      <c r="B158" s="146"/>
      <c r="C158" s="40"/>
      <c r="D158" s="40"/>
      <c r="E158" s="90"/>
      <c r="F158" s="91">
        <f>'PMS(input)'!$E$13</f>
        <v>0</v>
      </c>
      <c r="G158" s="29"/>
      <c r="H158" s="92"/>
      <c r="I158" s="29">
        <f t="shared" si="7"/>
        <v>0</v>
      </c>
      <c r="J158" s="29">
        <f t="shared" si="6"/>
        <v>0</v>
      </c>
      <c r="K158" s="43">
        <f t="shared" si="8"/>
        <v>0</v>
      </c>
    </row>
    <row r="159" spans="2:11" ht="15" customHeight="1" x14ac:dyDescent="0.2">
      <c r="B159" s="146"/>
      <c r="C159" s="40"/>
      <c r="D159" s="40"/>
      <c r="E159" s="90"/>
      <c r="F159" s="91">
        <f>'PMS(input)'!$E$13</f>
        <v>0</v>
      </c>
      <c r="G159" s="29"/>
      <c r="H159" s="92"/>
      <c r="I159" s="29">
        <f t="shared" si="7"/>
        <v>0</v>
      </c>
      <c r="J159" s="29">
        <f t="shared" si="6"/>
        <v>0</v>
      </c>
      <c r="K159" s="43">
        <f t="shared" si="8"/>
        <v>0</v>
      </c>
    </row>
    <row r="160" spans="2:11" ht="15" customHeight="1" x14ac:dyDescent="0.2">
      <c r="B160" s="146"/>
      <c r="C160" s="40"/>
      <c r="D160" s="40"/>
      <c r="E160" s="90"/>
      <c r="F160" s="91">
        <f>'PMS(input)'!$E$13</f>
        <v>0</v>
      </c>
      <c r="G160" s="29"/>
      <c r="H160" s="92"/>
      <c r="I160" s="29">
        <f t="shared" si="7"/>
        <v>0</v>
      </c>
      <c r="J160" s="29">
        <f t="shared" si="6"/>
        <v>0</v>
      </c>
      <c r="K160" s="43">
        <f t="shared" si="8"/>
        <v>0</v>
      </c>
    </row>
    <row r="161" spans="2:11" ht="15" customHeight="1" x14ac:dyDescent="0.2">
      <c r="B161" s="146"/>
      <c r="C161" s="40"/>
      <c r="D161" s="40"/>
      <c r="E161" s="90"/>
      <c r="F161" s="91">
        <f>'PMS(input)'!$E$13</f>
        <v>0</v>
      </c>
      <c r="G161" s="29"/>
      <c r="H161" s="92"/>
      <c r="I161" s="29">
        <f t="shared" si="7"/>
        <v>0</v>
      </c>
      <c r="J161" s="29">
        <f t="shared" si="6"/>
        <v>0</v>
      </c>
      <c r="K161" s="43">
        <f t="shared" si="8"/>
        <v>0</v>
      </c>
    </row>
    <row r="162" spans="2:11" ht="15" customHeight="1" x14ac:dyDescent="0.2">
      <c r="B162" s="146"/>
      <c r="C162" s="40"/>
      <c r="D162" s="40"/>
      <c r="E162" s="90"/>
      <c r="F162" s="91">
        <f>'PMS(input)'!$E$13</f>
        <v>0</v>
      </c>
      <c r="G162" s="29"/>
      <c r="H162" s="92"/>
      <c r="I162" s="29">
        <f t="shared" si="7"/>
        <v>0</v>
      </c>
      <c r="J162" s="29">
        <f t="shared" si="6"/>
        <v>0</v>
      </c>
      <c r="K162" s="43">
        <f t="shared" si="8"/>
        <v>0</v>
      </c>
    </row>
    <row r="163" spans="2:11" ht="15" customHeight="1" x14ac:dyDescent="0.2">
      <c r="B163" s="146"/>
      <c r="C163" s="40"/>
      <c r="D163" s="40"/>
      <c r="E163" s="90"/>
      <c r="F163" s="91">
        <f>'PMS(input)'!$E$13</f>
        <v>0</v>
      </c>
      <c r="G163" s="29"/>
      <c r="H163" s="92"/>
      <c r="I163" s="29">
        <f t="shared" si="7"/>
        <v>0</v>
      </c>
      <c r="J163" s="29">
        <f t="shared" si="6"/>
        <v>0</v>
      </c>
      <c r="K163" s="43">
        <f t="shared" si="8"/>
        <v>0</v>
      </c>
    </row>
    <row r="164" spans="2:11" ht="15" customHeight="1" x14ac:dyDescent="0.2">
      <c r="B164" s="146"/>
      <c r="C164" s="40"/>
      <c r="D164" s="40"/>
      <c r="E164" s="90"/>
      <c r="F164" s="91">
        <f>'PMS(input)'!$E$13</f>
        <v>0</v>
      </c>
      <c r="G164" s="29"/>
      <c r="H164" s="92"/>
      <c r="I164" s="29">
        <f t="shared" si="7"/>
        <v>0</v>
      </c>
      <c r="J164" s="29">
        <f t="shared" si="6"/>
        <v>0</v>
      </c>
      <c r="K164" s="43">
        <f t="shared" si="8"/>
        <v>0</v>
      </c>
    </row>
    <row r="165" spans="2:11" ht="15" customHeight="1" x14ac:dyDescent="0.2">
      <c r="B165" s="146"/>
      <c r="C165" s="40"/>
      <c r="D165" s="40"/>
      <c r="E165" s="90"/>
      <c r="F165" s="91">
        <f>'PMS(input)'!$E$13</f>
        <v>0</v>
      </c>
      <c r="G165" s="29"/>
      <c r="H165" s="92"/>
      <c r="I165" s="29">
        <f t="shared" si="7"/>
        <v>0</v>
      </c>
      <c r="J165" s="29">
        <f t="shared" si="6"/>
        <v>0</v>
      </c>
      <c r="K165" s="43">
        <f t="shared" si="8"/>
        <v>0</v>
      </c>
    </row>
    <row r="166" spans="2:11" ht="15" customHeight="1" x14ac:dyDescent="0.2">
      <c r="B166" s="146"/>
      <c r="C166" s="40"/>
      <c r="D166" s="40"/>
      <c r="E166" s="90"/>
      <c r="F166" s="91">
        <f>'PMS(input)'!$E$13</f>
        <v>0</v>
      </c>
      <c r="G166" s="29"/>
      <c r="H166" s="92"/>
      <c r="I166" s="29">
        <f t="shared" si="7"/>
        <v>0</v>
      </c>
      <c r="J166" s="29">
        <f t="shared" si="6"/>
        <v>0</v>
      </c>
      <c r="K166" s="43">
        <f t="shared" si="8"/>
        <v>0</v>
      </c>
    </row>
    <row r="167" spans="2:11" ht="15" customHeight="1" x14ac:dyDescent="0.2">
      <c r="B167" s="146"/>
      <c r="C167" s="40"/>
      <c r="D167" s="40"/>
      <c r="E167" s="90"/>
      <c r="F167" s="91">
        <f>'PMS(input)'!$E$13</f>
        <v>0</v>
      </c>
      <c r="G167" s="29"/>
      <c r="H167" s="92"/>
      <c r="I167" s="29">
        <f t="shared" si="7"/>
        <v>0</v>
      </c>
      <c r="J167" s="29">
        <f t="shared" si="6"/>
        <v>0</v>
      </c>
      <c r="K167" s="43">
        <f t="shared" si="8"/>
        <v>0</v>
      </c>
    </row>
    <row r="168" spans="2:11" ht="15" customHeight="1" x14ac:dyDescent="0.2">
      <c r="B168" s="146"/>
      <c r="C168" s="40"/>
      <c r="D168" s="40"/>
      <c r="E168" s="90"/>
      <c r="F168" s="91">
        <f>'PMS(input)'!$E$13</f>
        <v>0</v>
      </c>
      <c r="G168" s="29"/>
      <c r="H168" s="92"/>
      <c r="I168" s="29">
        <f t="shared" si="7"/>
        <v>0</v>
      </c>
      <c r="J168" s="29">
        <f t="shared" si="6"/>
        <v>0</v>
      </c>
      <c r="K168" s="43">
        <f t="shared" si="8"/>
        <v>0</v>
      </c>
    </row>
    <row r="169" spans="2:11" ht="15" customHeight="1" x14ac:dyDescent="0.2">
      <c r="B169" s="146"/>
      <c r="C169" s="40"/>
      <c r="D169" s="40"/>
      <c r="E169" s="90"/>
      <c r="F169" s="91">
        <f>'PMS(input)'!$E$13</f>
        <v>0</v>
      </c>
      <c r="G169" s="29"/>
      <c r="H169" s="92"/>
      <c r="I169" s="29">
        <f t="shared" si="7"/>
        <v>0</v>
      </c>
      <c r="J169" s="29">
        <f t="shared" si="6"/>
        <v>0</v>
      </c>
      <c r="K169" s="43">
        <f t="shared" si="8"/>
        <v>0</v>
      </c>
    </row>
    <row r="170" spans="2:11" ht="15" customHeight="1" x14ac:dyDescent="0.2">
      <c r="B170" s="146"/>
      <c r="C170" s="40"/>
      <c r="D170" s="40"/>
      <c r="E170" s="90"/>
      <c r="F170" s="91">
        <f>'PMS(input)'!$E$13</f>
        <v>0</v>
      </c>
      <c r="G170" s="29"/>
      <c r="H170" s="92"/>
      <c r="I170" s="29">
        <f t="shared" si="7"/>
        <v>0</v>
      </c>
      <c r="J170" s="29">
        <f t="shared" si="6"/>
        <v>0</v>
      </c>
      <c r="K170" s="43">
        <f t="shared" si="8"/>
        <v>0</v>
      </c>
    </row>
    <row r="171" spans="2:11" ht="15" customHeight="1" x14ac:dyDescent="0.2">
      <c r="B171" s="146"/>
      <c r="C171" s="40"/>
      <c r="D171" s="40"/>
      <c r="E171" s="90"/>
      <c r="F171" s="91">
        <f>'PMS(input)'!$E$13</f>
        <v>0</v>
      </c>
      <c r="G171" s="29"/>
      <c r="H171" s="92"/>
      <c r="I171" s="29">
        <f t="shared" si="7"/>
        <v>0</v>
      </c>
      <c r="J171" s="29">
        <f t="shared" si="6"/>
        <v>0</v>
      </c>
      <c r="K171" s="43">
        <f t="shared" si="8"/>
        <v>0</v>
      </c>
    </row>
    <row r="172" spans="2:11" ht="15" customHeight="1" x14ac:dyDescent="0.2">
      <c r="B172" s="146"/>
      <c r="C172" s="40"/>
      <c r="D172" s="40"/>
      <c r="E172" s="90"/>
      <c r="F172" s="91">
        <f>'PMS(input)'!$E$13</f>
        <v>0</v>
      </c>
      <c r="G172" s="29"/>
      <c r="H172" s="92"/>
      <c r="I172" s="29">
        <f t="shared" si="7"/>
        <v>0</v>
      </c>
      <c r="J172" s="29">
        <f t="shared" si="6"/>
        <v>0</v>
      </c>
      <c r="K172" s="43">
        <f t="shared" si="8"/>
        <v>0</v>
      </c>
    </row>
    <row r="173" spans="2:11" ht="15" customHeight="1" x14ac:dyDescent="0.2">
      <c r="B173" s="146"/>
      <c r="C173" s="40"/>
      <c r="D173" s="40"/>
      <c r="E173" s="90"/>
      <c r="F173" s="91">
        <f>'PMS(input)'!$E$13</f>
        <v>0</v>
      </c>
      <c r="G173" s="29"/>
      <c r="H173" s="92"/>
      <c r="I173" s="29">
        <f t="shared" si="7"/>
        <v>0</v>
      </c>
      <c r="J173" s="29">
        <f t="shared" si="6"/>
        <v>0</v>
      </c>
      <c r="K173" s="43">
        <f t="shared" si="8"/>
        <v>0</v>
      </c>
    </row>
    <row r="174" spans="2:11" ht="15" customHeight="1" x14ac:dyDescent="0.2">
      <c r="B174" s="146"/>
      <c r="C174" s="40"/>
      <c r="D174" s="40"/>
      <c r="E174" s="90"/>
      <c r="F174" s="91">
        <f>'PMS(input)'!$E$13</f>
        <v>0</v>
      </c>
      <c r="G174" s="29"/>
      <c r="H174" s="92"/>
      <c r="I174" s="29">
        <f t="shared" si="7"/>
        <v>0</v>
      </c>
      <c r="J174" s="29">
        <f t="shared" si="6"/>
        <v>0</v>
      </c>
      <c r="K174" s="43">
        <f t="shared" si="8"/>
        <v>0</v>
      </c>
    </row>
    <row r="175" spans="2:11" ht="15" customHeight="1" x14ac:dyDescent="0.2">
      <c r="B175" s="146"/>
      <c r="C175" s="40"/>
      <c r="D175" s="40"/>
      <c r="E175" s="90"/>
      <c r="F175" s="91">
        <f>'PMS(input)'!$E$13</f>
        <v>0</v>
      </c>
      <c r="G175" s="29"/>
      <c r="H175" s="92"/>
      <c r="I175" s="29">
        <f t="shared" si="7"/>
        <v>0</v>
      </c>
      <c r="J175" s="29">
        <f t="shared" si="6"/>
        <v>0</v>
      </c>
      <c r="K175" s="43">
        <f t="shared" si="8"/>
        <v>0</v>
      </c>
    </row>
    <row r="176" spans="2:11" ht="15" customHeight="1" x14ac:dyDescent="0.2">
      <c r="B176" s="146"/>
      <c r="C176" s="40"/>
      <c r="D176" s="40"/>
      <c r="E176" s="90"/>
      <c r="F176" s="91">
        <f>'PMS(input)'!$E$13</f>
        <v>0</v>
      </c>
      <c r="G176" s="29"/>
      <c r="H176" s="92"/>
      <c r="I176" s="29">
        <f t="shared" si="7"/>
        <v>0</v>
      </c>
      <c r="J176" s="29">
        <f t="shared" si="6"/>
        <v>0</v>
      </c>
      <c r="K176" s="43">
        <f t="shared" si="8"/>
        <v>0</v>
      </c>
    </row>
    <row r="177" spans="2:11" ht="15" customHeight="1" x14ac:dyDescent="0.2">
      <c r="B177" s="146"/>
      <c r="C177" s="40"/>
      <c r="D177" s="40"/>
      <c r="E177" s="90"/>
      <c r="F177" s="91">
        <f>'PMS(input)'!$E$13</f>
        <v>0</v>
      </c>
      <c r="G177" s="29"/>
      <c r="H177" s="92"/>
      <c r="I177" s="29">
        <f t="shared" si="7"/>
        <v>0</v>
      </c>
      <c r="J177" s="29">
        <f t="shared" si="6"/>
        <v>0</v>
      </c>
      <c r="K177" s="43">
        <f t="shared" si="8"/>
        <v>0</v>
      </c>
    </row>
    <row r="178" spans="2:11" ht="15" customHeight="1" x14ac:dyDescent="0.2">
      <c r="B178" s="146"/>
      <c r="C178" s="40"/>
      <c r="D178" s="40"/>
      <c r="E178" s="90"/>
      <c r="F178" s="91">
        <f>'PMS(input)'!$E$13</f>
        <v>0</v>
      </c>
      <c r="G178" s="29"/>
      <c r="H178" s="92"/>
      <c r="I178" s="29">
        <f t="shared" si="7"/>
        <v>0</v>
      </c>
      <c r="J178" s="29">
        <f t="shared" si="6"/>
        <v>0</v>
      </c>
      <c r="K178" s="43">
        <f t="shared" si="8"/>
        <v>0</v>
      </c>
    </row>
    <row r="179" spans="2:11" ht="15" customHeight="1" x14ac:dyDescent="0.2">
      <c r="B179" s="146"/>
      <c r="C179" s="40"/>
      <c r="D179" s="40"/>
      <c r="E179" s="90"/>
      <c r="F179" s="91">
        <f>'PMS(input)'!$E$13</f>
        <v>0</v>
      </c>
      <c r="G179" s="29"/>
      <c r="H179" s="92"/>
      <c r="I179" s="29">
        <f t="shared" si="7"/>
        <v>0</v>
      </c>
      <c r="J179" s="29">
        <f t="shared" si="6"/>
        <v>0</v>
      </c>
      <c r="K179" s="43">
        <f t="shared" si="8"/>
        <v>0</v>
      </c>
    </row>
    <row r="180" spans="2:11" ht="15" customHeight="1" x14ac:dyDescent="0.2">
      <c r="B180" s="146"/>
      <c r="C180" s="40"/>
      <c r="D180" s="40"/>
      <c r="E180" s="90"/>
      <c r="F180" s="91">
        <f>'PMS(input)'!$E$13</f>
        <v>0</v>
      </c>
      <c r="G180" s="29"/>
      <c r="H180" s="92"/>
      <c r="I180" s="29">
        <f t="shared" si="7"/>
        <v>0</v>
      </c>
      <c r="J180" s="29">
        <f t="shared" si="6"/>
        <v>0</v>
      </c>
      <c r="K180" s="43">
        <f t="shared" si="8"/>
        <v>0</v>
      </c>
    </row>
    <row r="181" spans="2:11" ht="15" customHeight="1" x14ac:dyDescent="0.2">
      <c r="B181" s="146"/>
      <c r="C181" s="40"/>
      <c r="D181" s="40"/>
      <c r="E181" s="90"/>
      <c r="F181" s="91">
        <f>'PMS(input)'!$E$13</f>
        <v>0</v>
      </c>
      <c r="G181" s="29"/>
      <c r="H181" s="92"/>
      <c r="I181" s="29">
        <f t="shared" si="7"/>
        <v>0</v>
      </c>
      <c r="J181" s="29">
        <f t="shared" si="6"/>
        <v>0</v>
      </c>
      <c r="K181" s="43">
        <f t="shared" si="8"/>
        <v>0</v>
      </c>
    </row>
    <row r="182" spans="2:11" ht="15" customHeight="1" x14ac:dyDescent="0.2">
      <c r="B182" s="146"/>
      <c r="C182" s="40"/>
      <c r="D182" s="40"/>
      <c r="E182" s="90"/>
      <c r="F182" s="91">
        <f>'PMS(input)'!$E$13</f>
        <v>0</v>
      </c>
      <c r="G182" s="29"/>
      <c r="H182" s="92"/>
      <c r="I182" s="29">
        <f t="shared" si="7"/>
        <v>0</v>
      </c>
      <c r="J182" s="29">
        <f t="shared" si="6"/>
        <v>0</v>
      </c>
      <c r="K182" s="43">
        <f t="shared" si="8"/>
        <v>0</v>
      </c>
    </row>
    <row r="183" spans="2:11" ht="15" customHeight="1" x14ac:dyDescent="0.2">
      <c r="B183" s="146"/>
      <c r="C183" s="40"/>
      <c r="D183" s="40"/>
      <c r="E183" s="90"/>
      <c r="F183" s="91">
        <f>'PMS(input)'!$E$13</f>
        <v>0</v>
      </c>
      <c r="G183" s="29"/>
      <c r="H183" s="92"/>
      <c r="I183" s="29">
        <f t="shared" si="7"/>
        <v>0</v>
      </c>
      <c r="J183" s="29">
        <f t="shared" si="6"/>
        <v>0</v>
      </c>
      <c r="K183" s="43">
        <f t="shared" si="8"/>
        <v>0</v>
      </c>
    </row>
    <row r="184" spans="2:11" ht="15" customHeight="1" x14ac:dyDescent="0.2">
      <c r="B184" s="146"/>
      <c r="C184" s="40"/>
      <c r="D184" s="40"/>
      <c r="E184" s="90"/>
      <c r="F184" s="91">
        <f>'PMS(input)'!$E$13</f>
        <v>0</v>
      </c>
      <c r="G184" s="29"/>
      <c r="H184" s="92"/>
      <c r="I184" s="29">
        <f t="shared" si="7"/>
        <v>0</v>
      </c>
      <c r="J184" s="29">
        <f t="shared" si="6"/>
        <v>0</v>
      </c>
      <c r="K184" s="43">
        <f t="shared" si="8"/>
        <v>0</v>
      </c>
    </row>
    <row r="185" spans="2:11" ht="15" customHeight="1" x14ac:dyDescent="0.2">
      <c r="B185" s="146"/>
      <c r="C185" s="40"/>
      <c r="D185" s="40"/>
      <c r="E185" s="90"/>
      <c r="F185" s="91">
        <f>'PMS(input)'!$E$13</f>
        <v>0</v>
      </c>
      <c r="G185" s="29"/>
      <c r="H185" s="92"/>
      <c r="I185" s="29">
        <f t="shared" si="7"/>
        <v>0</v>
      </c>
      <c r="J185" s="29">
        <f t="shared" si="6"/>
        <v>0</v>
      </c>
      <c r="K185" s="43">
        <f t="shared" si="8"/>
        <v>0</v>
      </c>
    </row>
    <row r="186" spans="2:11" ht="15" customHeight="1" x14ac:dyDescent="0.2">
      <c r="B186" s="146"/>
      <c r="C186" s="40"/>
      <c r="D186" s="40"/>
      <c r="E186" s="90"/>
      <c r="F186" s="91">
        <f>'PMS(input)'!$E$13</f>
        <v>0</v>
      </c>
      <c r="G186" s="29"/>
      <c r="H186" s="92"/>
      <c r="I186" s="29">
        <f t="shared" si="7"/>
        <v>0</v>
      </c>
      <c r="J186" s="29">
        <f t="shared" si="6"/>
        <v>0</v>
      </c>
      <c r="K186" s="43">
        <f t="shared" si="8"/>
        <v>0</v>
      </c>
    </row>
    <row r="187" spans="2:11" ht="15" customHeight="1" x14ac:dyDescent="0.2">
      <c r="B187" s="146"/>
      <c r="C187" s="40"/>
      <c r="D187" s="40"/>
      <c r="E187" s="90"/>
      <c r="F187" s="91">
        <f>'PMS(input)'!$E$13</f>
        <v>0</v>
      </c>
      <c r="G187" s="29"/>
      <c r="H187" s="92"/>
      <c r="I187" s="29">
        <f t="shared" si="7"/>
        <v>0</v>
      </c>
      <c r="J187" s="29">
        <f t="shared" si="6"/>
        <v>0</v>
      </c>
      <c r="K187" s="43">
        <f t="shared" si="8"/>
        <v>0</v>
      </c>
    </row>
    <row r="188" spans="2:11" ht="15" customHeight="1" x14ac:dyDescent="0.2">
      <c r="B188" s="146"/>
      <c r="C188" s="40"/>
      <c r="D188" s="40"/>
      <c r="E188" s="90"/>
      <c r="F188" s="91">
        <f>'PMS(input)'!$E$13</f>
        <v>0</v>
      </c>
      <c r="G188" s="29"/>
      <c r="H188" s="92"/>
      <c r="I188" s="29">
        <f t="shared" si="7"/>
        <v>0</v>
      </c>
      <c r="J188" s="29">
        <f t="shared" si="6"/>
        <v>0</v>
      </c>
      <c r="K188" s="43">
        <f t="shared" si="8"/>
        <v>0</v>
      </c>
    </row>
    <row r="189" spans="2:11" ht="15" customHeight="1" x14ac:dyDescent="0.2">
      <c r="B189" s="146"/>
      <c r="C189" s="40"/>
      <c r="D189" s="40"/>
      <c r="E189" s="90"/>
      <c r="F189" s="91">
        <f>'PMS(input)'!$E$13</f>
        <v>0</v>
      </c>
      <c r="G189" s="29"/>
      <c r="H189" s="92"/>
      <c r="I189" s="29">
        <f t="shared" si="7"/>
        <v>0</v>
      </c>
      <c r="J189" s="29">
        <f t="shared" si="6"/>
        <v>0</v>
      </c>
      <c r="K189" s="43">
        <f t="shared" si="8"/>
        <v>0</v>
      </c>
    </row>
    <row r="190" spans="2:11" ht="15" customHeight="1" x14ac:dyDescent="0.2">
      <c r="B190" s="146"/>
      <c r="C190" s="40"/>
      <c r="D190" s="40"/>
      <c r="E190" s="90"/>
      <c r="F190" s="91">
        <f>'PMS(input)'!$E$13</f>
        <v>0</v>
      </c>
      <c r="G190" s="29"/>
      <c r="H190" s="92"/>
      <c r="I190" s="29">
        <f t="shared" si="7"/>
        <v>0</v>
      </c>
      <c r="J190" s="29">
        <f t="shared" si="6"/>
        <v>0</v>
      </c>
      <c r="K190" s="43">
        <f t="shared" si="8"/>
        <v>0</v>
      </c>
    </row>
    <row r="191" spans="2:11" ht="15" customHeight="1" x14ac:dyDescent="0.2">
      <c r="B191" s="146"/>
      <c r="C191" s="40"/>
      <c r="D191" s="40"/>
      <c r="E191" s="90"/>
      <c r="F191" s="91">
        <f>'PMS(input)'!$E$13</f>
        <v>0</v>
      </c>
      <c r="G191" s="29"/>
      <c r="H191" s="92"/>
      <c r="I191" s="29">
        <f t="shared" si="7"/>
        <v>0</v>
      </c>
      <c r="J191" s="29">
        <f t="shared" si="6"/>
        <v>0</v>
      </c>
      <c r="K191" s="43">
        <f t="shared" si="8"/>
        <v>0</v>
      </c>
    </row>
    <row r="192" spans="2:11" ht="15" customHeight="1" x14ac:dyDescent="0.2">
      <c r="B192" s="146"/>
      <c r="C192" s="40"/>
      <c r="D192" s="40"/>
      <c r="E192" s="90"/>
      <c r="F192" s="91">
        <f>'PMS(input)'!$E$13</f>
        <v>0</v>
      </c>
      <c r="G192" s="29"/>
      <c r="H192" s="92"/>
      <c r="I192" s="29">
        <f t="shared" si="7"/>
        <v>0</v>
      </c>
      <c r="J192" s="29">
        <f t="shared" si="6"/>
        <v>0</v>
      </c>
      <c r="K192" s="43">
        <f t="shared" si="8"/>
        <v>0</v>
      </c>
    </row>
    <row r="193" spans="2:11" ht="15" customHeight="1" x14ac:dyDescent="0.2">
      <c r="B193" s="146"/>
      <c r="C193" s="40"/>
      <c r="D193" s="40"/>
      <c r="E193" s="90"/>
      <c r="F193" s="91">
        <f>'PMS(input)'!$E$13</f>
        <v>0</v>
      </c>
      <c r="G193" s="29"/>
      <c r="H193" s="92"/>
      <c r="I193" s="29">
        <f t="shared" si="7"/>
        <v>0</v>
      </c>
      <c r="J193" s="29">
        <f t="shared" si="6"/>
        <v>0</v>
      </c>
      <c r="K193" s="43">
        <f t="shared" si="8"/>
        <v>0</v>
      </c>
    </row>
    <row r="194" spans="2:11" ht="15" customHeight="1" x14ac:dyDescent="0.2">
      <c r="B194" s="146"/>
      <c r="C194" s="40"/>
      <c r="D194" s="40"/>
      <c r="E194" s="90"/>
      <c r="F194" s="91">
        <f>'PMS(input)'!$E$13</f>
        <v>0</v>
      </c>
      <c r="G194" s="29"/>
      <c r="H194" s="92"/>
      <c r="I194" s="29">
        <f t="shared" si="7"/>
        <v>0</v>
      </c>
      <c r="J194" s="29">
        <f t="shared" si="6"/>
        <v>0</v>
      </c>
      <c r="K194" s="43">
        <f t="shared" si="8"/>
        <v>0</v>
      </c>
    </row>
    <row r="195" spans="2:11" ht="15" customHeight="1" x14ac:dyDescent="0.2">
      <c r="B195" s="146"/>
      <c r="C195" s="40"/>
      <c r="D195" s="40"/>
      <c r="E195" s="90"/>
      <c r="F195" s="91">
        <f>'PMS(input)'!$E$13</f>
        <v>0</v>
      </c>
      <c r="G195" s="29"/>
      <c r="H195" s="92"/>
      <c r="I195" s="29">
        <f t="shared" si="7"/>
        <v>0</v>
      </c>
      <c r="J195" s="29">
        <f t="shared" si="6"/>
        <v>0</v>
      </c>
      <c r="K195" s="43">
        <f t="shared" si="8"/>
        <v>0</v>
      </c>
    </row>
    <row r="196" spans="2:11" ht="15" customHeight="1" x14ac:dyDescent="0.2">
      <c r="B196" s="146"/>
      <c r="C196" s="40"/>
      <c r="D196" s="40"/>
      <c r="E196" s="90"/>
      <c r="F196" s="91">
        <f>'PMS(input)'!$E$13</f>
        <v>0</v>
      </c>
      <c r="G196" s="29"/>
      <c r="H196" s="92"/>
      <c r="I196" s="29">
        <f t="shared" si="7"/>
        <v>0</v>
      </c>
      <c r="J196" s="29">
        <f t="shared" si="6"/>
        <v>0</v>
      </c>
      <c r="K196" s="43">
        <f t="shared" si="8"/>
        <v>0</v>
      </c>
    </row>
    <row r="197" spans="2:11" ht="15" customHeight="1" x14ac:dyDescent="0.2">
      <c r="B197" s="146"/>
      <c r="C197" s="40"/>
      <c r="D197" s="40"/>
      <c r="E197" s="90"/>
      <c r="F197" s="91">
        <f>'PMS(input)'!$E$13</f>
        <v>0</v>
      </c>
      <c r="G197" s="29"/>
      <c r="H197" s="92"/>
      <c r="I197" s="29">
        <f t="shared" si="7"/>
        <v>0</v>
      </c>
      <c r="J197" s="29">
        <f t="shared" si="6"/>
        <v>0</v>
      </c>
      <c r="K197" s="43">
        <f t="shared" si="8"/>
        <v>0</v>
      </c>
    </row>
    <row r="198" spans="2:11" ht="15" customHeight="1" x14ac:dyDescent="0.2">
      <c r="B198" s="146"/>
      <c r="C198" s="40"/>
      <c r="D198" s="40"/>
      <c r="E198" s="90"/>
      <c r="F198" s="91">
        <f>'PMS(input)'!$E$13</f>
        <v>0</v>
      </c>
      <c r="G198" s="29"/>
      <c r="H198" s="92"/>
      <c r="I198" s="29">
        <f t="shared" si="7"/>
        <v>0</v>
      </c>
      <c r="J198" s="29">
        <f t="shared" ref="J198:J261" si="9">IF(ISERROR(E198*F198),"0,0",(E198*F198))</f>
        <v>0</v>
      </c>
      <c r="K198" s="43">
        <f t="shared" si="8"/>
        <v>0</v>
      </c>
    </row>
    <row r="199" spans="2:11" ht="15" customHeight="1" x14ac:dyDescent="0.2">
      <c r="B199" s="146"/>
      <c r="C199" s="40"/>
      <c r="D199" s="40"/>
      <c r="E199" s="90"/>
      <c r="F199" s="91">
        <f>'PMS(input)'!$E$13</f>
        <v>0</v>
      </c>
      <c r="G199" s="29"/>
      <c r="H199" s="92"/>
      <c r="I199" s="29">
        <f t="shared" ref="I199:I262" si="10">+IF(ISERROR((E199*(G199/H199))*F199),"0.0",E199*(G199/H199))*F199</f>
        <v>0</v>
      </c>
      <c r="J199" s="29">
        <f t="shared" si="9"/>
        <v>0</v>
      </c>
      <c r="K199" s="43">
        <f t="shared" si="8"/>
        <v>0</v>
      </c>
    </row>
    <row r="200" spans="2:11" ht="15" customHeight="1" x14ac:dyDescent="0.2">
      <c r="B200" s="146"/>
      <c r="C200" s="40"/>
      <c r="D200" s="40"/>
      <c r="E200" s="90"/>
      <c r="F200" s="91">
        <f>'PMS(input)'!$E$13</f>
        <v>0</v>
      </c>
      <c r="G200" s="29"/>
      <c r="H200" s="92"/>
      <c r="I200" s="29">
        <f t="shared" si="10"/>
        <v>0</v>
      </c>
      <c r="J200" s="29">
        <f t="shared" si="9"/>
        <v>0</v>
      </c>
      <c r="K200" s="43">
        <f t="shared" ref="K200:K263" si="11">+IFERROR(I200-J200,"-")</f>
        <v>0</v>
      </c>
    </row>
    <row r="201" spans="2:11" ht="15" customHeight="1" x14ac:dyDescent="0.2">
      <c r="B201" s="146"/>
      <c r="C201" s="40"/>
      <c r="D201" s="40"/>
      <c r="E201" s="90"/>
      <c r="F201" s="91">
        <f>'PMS(input)'!$E$13</f>
        <v>0</v>
      </c>
      <c r="G201" s="29"/>
      <c r="H201" s="92"/>
      <c r="I201" s="29">
        <f t="shared" si="10"/>
        <v>0</v>
      </c>
      <c r="J201" s="29">
        <f t="shared" si="9"/>
        <v>0</v>
      </c>
      <c r="K201" s="43">
        <f t="shared" si="11"/>
        <v>0</v>
      </c>
    </row>
    <row r="202" spans="2:11" ht="15" customHeight="1" x14ac:dyDescent="0.2">
      <c r="B202" s="146"/>
      <c r="C202" s="40"/>
      <c r="D202" s="40"/>
      <c r="E202" s="90"/>
      <c r="F202" s="91">
        <f>'PMS(input)'!$E$13</f>
        <v>0</v>
      </c>
      <c r="G202" s="29"/>
      <c r="H202" s="92"/>
      <c r="I202" s="29">
        <f t="shared" si="10"/>
        <v>0</v>
      </c>
      <c r="J202" s="29">
        <f t="shared" si="9"/>
        <v>0</v>
      </c>
      <c r="K202" s="43">
        <f t="shared" si="11"/>
        <v>0</v>
      </c>
    </row>
    <row r="203" spans="2:11" ht="15" customHeight="1" x14ac:dyDescent="0.2">
      <c r="B203" s="146"/>
      <c r="C203" s="40"/>
      <c r="D203" s="40"/>
      <c r="E203" s="90"/>
      <c r="F203" s="91">
        <f>'PMS(input)'!$E$13</f>
        <v>0</v>
      </c>
      <c r="G203" s="29"/>
      <c r="H203" s="92"/>
      <c r="I203" s="29">
        <f t="shared" si="10"/>
        <v>0</v>
      </c>
      <c r="J203" s="29">
        <f t="shared" si="9"/>
        <v>0</v>
      </c>
      <c r="K203" s="43">
        <f t="shared" si="11"/>
        <v>0</v>
      </c>
    </row>
    <row r="204" spans="2:11" ht="15" customHeight="1" x14ac:dyDescent="0.2">
      <c r="B204" s="146"/>
      <c r="C204" s="40"/>
      <c r="D204" s="40"/>
      <c r="E204" s="90"/>
      <c r="F204" s="91">
        <f>'PMS(input)'!$E$13</f>
        <v>0</v>
      </c>
      <c r="G204" s="29"/>
      <c r="H204" s="92"/>
      <c r="I204" s="29">
        <f t="shared" si="10"/>
        <v>0</v>
      </c>
      <c r="J204" s="29">
        <f t="shared" si="9"/>
        <v>0</v>
      </c>
      <c r="K204" s="43">
        <f t="shared" si="11"/>
        <v>0</v>
      </c>
    </row>
    <row r="205" spans="2:11" ht="15" customHeight="1" x14ac:dyDescent="0.2">
      <c r="B205" s="146"/>
      <c r="C205" s="40"/>
      <c r="D205" s="40"/>
      <c r="E205" s="90"/>
      <c r="F205" s="91">
        <f>'PMS(input)'!$E$13</f>
        <v>0</v>
      </c>
      <c r="G205" s="29"/>
      <c r="H205" s="92"/>
      <c r="I205" s="29">
        <f t="shared" si="10"/>
        <v>0</v>
      </c>
      <c r="J205" s="29">
        <f t="shared" si="9"/>
        <v>0</v>
      </c>
      <c r="K205" s="43">
        <f t="shared" si="11"/>
        <v>0</v>
      </c>
    </row>
    <row r="206" spans="2:11" ht="15" customHeight="1" x14ac:dyDescent="0.2">
      <c r="B206" s="146"/>
      <c r="C206" s="40"/>
      <c r="D206" s="40"/>
      <c r="E206" s="90"/>
      <c r="F206" s="91">
        <f>'PMS(input)'!$E$13</f>
        <v>0</v>
      </c>
      <c r="G206" s="29"/>
      <c r="H206" s="92"/>
      <c r="I206" s="29">
        <f t="shared" si="10"/>
        <v>0</v>
      </c>
      <c r="J206" s="29">
        <f t="shared" si="9"/>
        <v>0</v>
      </c>
      <c r="K206" s="43">
        <f t="shared" si="11"/>
        <v>0</v>
      </c>
    </row>
    <row r="207" spans="2:11" ht="15" customHeight="1" x14ac:dyDescent="0.2">
      <c r="B207" s="146"/>
      <c r="C207" s="40"/>
      <c r="D207" s="40"/>
      <c r="E207" s="90"/>
      <c r="F207" s="91">
        <f>'PMS(input)'!$E$13</f>
        <v>0</v>
      </c>
      <c r="G207" s="29"/>
      <c r="H207" s="92"/>
      <c r="I207" s="29">
        <f t="shared" si="10"/>
        <v>0</v>
      </c>
      <c r="J207" s="29">
        <f t="shared" si="9"/>
        <v>0</v>
      </c>
      <c r="K207" s="43">
        <f t="shared" si="11"/>
        <v>0</v>
      </c>
    </row>
    <row r="208" spans="2:11" ht="15" customHeight="1" x14ac:dyDescent="0.2">
      <c r="B208" s="146"/>
      <c r="C208" s="40"/>
      <c r="D208" s="40"/>
      <c r="E208" s="90"/>
      <c r="F208" s="91">
        <f>'PMS(input)'!$E$13</f>
        <v>0</v>
      </c>
      <c r="G208" s="29"/>
      <c r="H208" s="92"/>
      <c r="I208" s="29">
        <f t="shared" si="10"/>
        <v>0</v>
      </c>
      <c r="J208" s="29">
        <f t="shared" si="9"/>
        <v>0</v>
      </c>
      <c r="K208" s="43">
        <f t="shared" si="11"/>
        <v>0</v>
      </c>
    </row>
    <row r="209" spans="2:11" ht="15" customHeight="1" x14ac:dyDescent="0.2">
      <c r="B209" s="146"/>
      <c r="C209" s="40"/>
      <c r="D209" s="40"/>
      <c r="E209" s="90"/>
      <c r="F209" s="91">
        <f>'PMS(input)'!$E$13</f>
        <v>0</v>
      </c>
      <c r="G209" s="29"/>
      <c r="H209" s="92"/>
      <c r="I209" s="29">
        <f t="shared" si="10"/>
        <v>0</v>
      </c>
      <c r="J209" s="29">
        <f t="shared" si="9"/>
        <v>0</v>
      </c>
      <c r="K209" s="43">
        <f t="shared" si="11"/>
        <v>0</v>
      </c>
    </row>
    <row r="210" spans="2:11" ht="15" customHeight="1" x14ac:dyDescent="0.2">
      <c r="B210" s="146"/>
      <c r="C210" s="40"/>
      <c r="D210" s="40"/>
      <c r="E210" s="90"/>
      <c r="F210" s="91">
        <f>'PMS(input)'!$E$13</f>
        <v>0</v>
      </c>
      <c r="G210" s="29"/>
      <c r="H210" s="92"/>
      <c r="I210" s="29">
        <f t="shared" si="10"/>
        <v>0</v>
      </c>
      <c r="J210" s="29">
        <f t="shared" si="9"/>
        <v>0</v>
      </c>
      <c r="K210" s="43">
        <f t="shared" si="11"/>
        <v>0</v>
      </c>
    </row>
    <row r="211" spans="2:11" ht="15" customHeight="1" x14ac:dyDescent="0.2">
      <c r="B211" s="146"/>
      <c r="C211" s="40"/>
      <c r="D211" s="40"/>
      <c r="E211" s="90"/>
      <c r="F211" s="91">
        <f>'PMS(input)'!$E$13</f>
        <v>0</v>
      </c>
      <c r="G211" s="29"/>
      <c r="H211" s="92"/>
      <c r="I211" s="29">
        <f t="shared" si="10"/>
        <v>0</v>
      </c>
      <c r="J211" s="29">
        <f t="shared" si="9"/>
        <v>0</v>
      </c>
      <c r="K211" s="43">
        <f t="shared" si="11"/>
        <v>0</v>
      </c>
    </row>
    <row r="212" spans="2:11" ht="15" customHeight="1" x14ac:dyDescent="0.2">
      <c r="B212" s="146"/>
      <c r="C212" s="40"/>
      <c r="D212" s="40"/>
      <c r="E212" s="90"/>
      <c r="F212" s="91">
        <f>'PMS(input)'!$E$13</f>
        <v>0</v>
      </c>
      <c r="G212" s="29"/>
      <c r="H212" s="92"/>
      <c r="I212" s="29">
        <f t="shared" si="10"/>
        <v>0</v>
      </c>
      <c r="J212" s="29">
        <f t="shared" si="9"/>
        <v>0</v>
      </c>
      <c r="K212" s="43">
        <f t="shared" si="11"/>
        <v>0</v>
      </c>
    </row>
    <row r="213" spans="2:11" ht="15" customHeight="1" x14ac:dyDescent="0.2">
      <c r="B213" s="146"/>
      <c r="C213" s="40"/>
      <c r="D213" s="40"/>
      <c r="E213" s="90"/>
      <c r="F213" s="91">
        <f>'PMS(input)'!$E$13</f>
        <v>0</v>
      </c>
      <c r="G213" s="29"/>
      <c r="H213" s="92"/>
      <c r="I213" s="29">
        <f t="shared" si="10"/>
        <v>0</v>
      </c>
      <c r="J213" s="29">
        <f t="shared" si="9"/>
        <v>0</v>
      </c>
      <c r="K213" s="43">
        <f t="shared" si="11"/>
        <v>0</v>
      </c>
    </row>
    <row r="214" spans="2:11" ht="15" customHeight="1" x14ac:dyDescent="0.2">
      <c r="B214" s="146"/>
      <c r="C214" s="40"/>
      <c r="D214" s="40"/>
      <c r="E214" s="90"/>
      <c r="F214" s="91">
        <f>'PMS(input)'!$E$13</f>
        <v>0</v>
      </c>
      <c r="G214" s="29"/>
      <c r="H214" s="92"/>
      <c r="I214" s="29">
        <f t="shared" si="10"/>
        <v>0</v>
      </c>
      <c r="J214" s="29">
        <f t="shared" si="9"/>
        <v>0</v>
      </c>
      <c r="K214" s="43">
        <f t="shared" si="11"/>
        <v>0</v>
      </c>
    </row>
    <row r="215" spans="2:11" ht="15" customHeight="1" x14ac:dyDescent="0.2">
      <c r="B215" s="146"/>
      <c r="C215" s="40"/>
      <c r="D215" s="40"/>
      <c r="E215" s="90"/>
      <c r="F215" s="91">
        <f>'PMS(input)'!$E$13</f>
        <v>0</v>
      </c>
      <c r="G215" s="29"/>
      <c r="H215" s="92"/>
      <c r="I215" s="29">
        <f t="shared" si="10"/>
        <v>0</v>
      </c>
      <c r="J215" s="29">
        <f t="shared" si="9"/>
        <v>0</v>
      </c>
      <c r="K215" s="43">
        <f t="shared" si="11"/>
        <v>0</v>
      </c>
    </row>
    <row r="216" spans="2:11" ht="15" customHeight="1" x14ac:dyDescent="0.2">
      <c r="B216" s="146"/>
      <c r="C216" s="40"/>
      <c r="D216" s="40"/>
      <c r="E216" s="90"/>
      <c r="F216" s="91">
        <f>'PMS(input)'!$E$13</f>
        <v>0</v>
      </c>
      <c r="G216" s="29"/>
      <c r="H216" s="92"/>
      <c r="I216" s="29">
        <f t="shared" si="10"/>
        <v>0</v>
      </c>
      <c r="J216" s="29">
        <f t="shared" si="9"/>
        <v>0</v>
      </c>
      <c r="K216" s="43">
        <f t="shared" si="11"/>
        <v>0</v>
      </c>
    </row>
    <row r="217" spans="2:11" ht="15" customHeight="1" x14ac:dyDescent="0.2">
      <c r="B217" s="146"/>
      <c r="C217" s="40"/>
      <c r="D217" s="40"/>
      <c r="E217" s="90"/>
      <c r="F217" s="91">
        <f>'PMS(input)'!$E$13</f>
        <v>0</v>
      </c>
      <c r="G217" s="29"/>
      <c r="H217" s="92"/>
      <c r="I217" s="29">
        <f t="shared" si="10"/>
        <v>0</v>
      </c>
      <c r="J217" s="29">
        <f t="shared" si="9"/>
        <v>0</v>
      </c>
      <c r="K217" s="43">
        <f t="shared" si="11"/>
        <v>0</v>
      </c>
    </row>
    <row r="218" spans="2:11" ht="15" customHeight="1" x14ac:dyDescent="0.2">
      <c r="B218" s="146"/>
      <c r="C218" s="40"/>
      <c r="D218" s="40"/>
      <c r="E218" s="90"/>
      <c r="F218" s="91">
        <f>'PMS(input)'!$E$13</f>
        <v>0</v>
      </c>
      <c r="G218" s="29"/>
      <c r="H218" s="92"/>
      <c r="I218" s="29">
        <f t="shared" si="10"/>
        <v>0</v>
      </c>
      <c r="J218" s="29">
        <f t="shared" si="9"/>
        <v>0</v>
      </c>
      <c r="K218" s="43">
        <f t="shared" si="11"/>
        <v>0</v>
      </c>
    </row>
    <row r="219" spans="2:11" ht="15" customHeight="1" x14ac:dyDescent="0.2">
      <c r="B219" s="146"/>
      <c r="C219" s="40"/>
      <c r="D219" s="40"/>
      <c r="E219" s="90"/>
      <c r="F219" s="91">
        <f>'PMS(input)'!$E$13</f>
        <v>0</v>
      </c>
      <c r="G219" s="29"/>
      <c r="H219" s="92"/>
      <c r="I219" s="29">
        <f t="shared" si="10"/>
        <v>0</v>
      </c>
      <c r="J219" s="29">
        <f t="shared" si="9"/>
        <v>0</v>
      </c>
      <c r="K219" s="43">
        <f t="shared" si="11"/>
        <v>0</v>
      </c>
    </row>
    <row r="220" spans="2:11" ht="15" customHeight="1" x14ac:dyDescent="0.2">
      <c r="B220" s="146"/>
      <c r="C220" s="40"/>
      <c r="D220" s="40"/>
      <c r="E220" s="90"/>
      <c r="F220" s="91">
        <f>'PMS(input)'!$E$13</f>
        <v>0</v>
      </c>
      <c r="G220" s="29"/>
      <c r="H220" s="92"/>
      <c r="I220" s="29">
        <f t="shared" si="10"/>
        <v>0</v>
      </c>
      <c r="J220" s="29">
        <f t="shared" si="9"/>
        <v>0</v>
      </c>
      <c r="K220" s="43">
        <f t="shared" si="11"/>
        <v>0</v>
      </c>
    </row>
    <row r="221" spans="2:11" ht="15" customHeight="1" x14ac:dyDescent="0.2">
      <c r="B221" s="146"/>
      <c r="C221" s="40"/>
      <c r="D221" s="40"/>
      <c r="E221" s="90"/>
      <c r="F221" s="91">
        <f>'PMS(input)'!$E$13</f>
        <v>0</v>
      </c>
      <c r="G221" s="29"/>
      <c r="H221" s="92"/>
      <c r="I221" s="29">
        <f t="shared" si="10"/>
        <v>0</v>
      </c>
      <c r="J221" s="29">
        <f t="shared" si="9"/>
        <v>0</v>
      </c>
      <c r="K221" s="43">
        <f t="shared" si="11"/>
        <v>0</v>
      </c>
    </row>
    <row r="222" spans="2:11" ht="15" customHeight="1" x14ac:dyDescent="0.2">
      <c r="B222" s="146"/>
      <c r="C222" s="40"/>
      <c r="D222" s="40"/>
      <c r="E222" s="90"/>
      <c r="F222" s="91">
        <f>'PMS(input)'!$E$13</f>
        <v>0</v>
      </c>
      <c r="G222" s="29"/>
      <c r="H222" s="92"/>
      <c r="I222" s="29">
        <f t="shared" si="10"/>
        <v>0</v>
      </c>
      <c r="J222" s="29">
        <f t="shared" si="9"/>
        <v>0</v>
      </c>
      <c r="K222" s="43">
        <f t="shared" si="11"/>
        <v>0</v>
      </c>
    </row>
    <row r="223" spans="2:11" ht="15" customHeight="1" x14ac:dyDescent="0.2">
      <c r="B223" s="146"/>
      <c r="C223" s="40"/>
      <c r="D223" s="40"/>
      <c r="E223" s="90"/>
      <c r="F223" s="91">
        <f>'PMS(input)'!$E$13</f>
        <v>0</v>
      </c>
      <c r="G223" s="29"/>
      <c r="H223" s="92"/>
      <c r="I223" s="29">
        <f t="shared" si="10"/>
        <v>0</v>
      </c>
      <c r="J223" s="29">
        <f t="shared" si="9"/>
        <v>0</v>
      </c>
      <c r="K223" s="43">
        <f t="shared" si="11"/>
        <v>0</v>
      </c>
    </row>
    <row r="224" spans="2:11" ht="15" customHeight="1" x14ac:dyDescent="0.2">
      <c r="B224" s="146"/>
      <c r="C224" s="40"/>
      <c r="D224" s="40"/>
      <c r="E224" s="90"/>
      <c r="F224" s="91">
        <f>'PMS(input)'!$E$13</f>
        <v>0</v>
      </c>
      <c r="G224" s="29"/>
      <c r="H224" s="92"/>
      <c r="I224" s="29">
        <f t="shared" si="10"/>
        <v>0</v>
      </c>
      <c r="J224" s="29">
        <f t="shared" si="9"/>
        <v>0</v>
      </c>
      <c r="K224" s="43">
        <f t="shared" si="11"/>
        <v>0</v>
      </c>
    </row>
    <row r="225" spans="2:11" ht="15" customHeight="1" x14ac:dyDescent="0.2">
      <c r="B225" s="146"/>
      <c r="C225" s="40"/>
      <c r="D225" s="40"/>
      <c r="E225" s="90"/>
      <c r="F225" s="91">
        <f>'PMS(input)'!$E$13</f>
        <v>0</v>
      </c>
      <c r="G225" s="29"/>
      <c r="H225" s="92"/>
      <c r="I225" s="29">
        <f t="shared" si="10"/>
        <v>0</v>
      </c>
      <c r="J225" s="29">
        <f t="shared" si="9"/>
        <v>0</v>
      </c>
      <c r="K225" s="43">
        <f t="shared" si="11"/>
        <v>0</v>
      </c>
    </row>
    <row r="226" spans="2:11" ht="15" customHeight="1" x14ac:dyDescent="0.2">
      <c r="B226" s="146"/>
      <c r="C226" s="40"/>
      <c r="D226" s="40"/>
      <c r="E226" s="90"/>
      <c r="F226" s="91">
        <f>'PMS(input)'!$E$13</f>
        <v>0</v>
      </c>
      <c r="G226" s="29"/>
      <c r="H226" s="92"/>
      <c r="I226" s="29">
        <f t="shared" si="10"/>
        <v>0</v>
      </c>
      <c r="J226" s="29">
        <f t="shared" si="9"/>
        <v>0</v>
      </c>
      <c r="K226" s="43">
        <f t="shared" si="11"/>
        <v>0</v>
      </c>
    </row>
    <row r="227" spans="2:11" ht="15" customHeight="1" x14ac:dyDescent="0.2">
      <c r="B227" s="146"/>
      <c r="C227" s="40"/>
      <c r="D227" s="40"/>
      <c r="E227" s="90"/>
      <c r="F227" s="91">
        <f>'PMS(input)'!$E$13</f>
        <v>0</v>
      </c>
      <c r="G227" s="29"/>
      <c r="H227" s="92"/>
      <c r="I227" s="29">
        <f t="shared" si="10"/>
        <v>0</v>
      </c>
      <c r="J227" s="29">
        <f t="shared" si="9"/>
        <v>0</v>
      </c>
      <c r="K227" s="43">
        <f t="shared" si="11"/>
        <v>0</v>
      </c>
    </row>
    <row r="228" spans="2:11" ht="15" customHeight="1" x14ac:dyDescent="0.2">
      <c r="B228" s="146"/>
      <c r="C228" s="40"/>
      <c r="D228" s="40"/>
      <c r="E228" s="90"/>
      <c r="F228" s="91">
        <f>'PMS(input)'!$E$13</f>
        <v>0</v>
      </c>
      <c r="G228" s="29"/>
      <c r="H228" s="92"/>
      <c r="I228" s="29">
        <f t="shared" si="10"/>
        <v>0</v>
      </c>
      <c r="J228" s="29">
        <f t="shared" si="9"/>
        <v>0</v>
      </c>
      <c r="K228" s="43">
        <f t="shared" si="11"/>
        <v>0</v>
      </c>
    </row>
    <row r="229" spans="2:11" ht="15" customHeight="1" x14ac:dyDescent="0.2">
      <c r="B229" s="146"/>
      <c r="C229" s="40"/>
      <c r="D229" s="40"/>
      <c r="E229" s="90"/>
      <c r="F229" s="91">
        <f>'PMS(input)'!$E$13</f>
        <v>0</v>
      </c>
      <c r="G229" s="29"/>
      <c r="H229" s="92"/>
      <c r="I229" s="29">
        <f t="shared" si="10"/>
        <v>0</v>
      </c>
      <c r="J229" s="29">
        <f t="shared" si="9"/>
        <v>0</v>
      </c>
      <c r="K229" s="43">
        <f t="shared" si="11"/>
        <v>0</v>
      </c>
    </row>
    <row r="230" spans="2:11" ht="15" customHeight="1" x14ac:dyDescent="0.2">
      <c r="B230" s="146"/>
      <c r="C230" s="40"/>
      <c r="D230" s="40"/>
      <c r="E230" s="90"/>
      <c r="F230" s="91">
        <f>'PMS(input)'!$E$13</f>
        <v>0</v>
      </c>
      <c r="G230" s="29"/>
      <c r="H230" s="92"/>
      <c r="I230" s="29">
        <f t="shared" si="10"/>
        <v>0</v>
      </c>
      <c r="J230" s="29">
        <f t="shared" si="9"/>
        <v>0</v>
      </c>
      <c r="K230" s="43">
        <f t="shared" si="11"/>
        <v>0</v>
      </c>
    </row>
    <row r="231" spans="2:11" ht="15" customHeight="1" x14ac:dyDescent="0.2">
      <c r="B231" s="146"/>
      <c r="C231" s="40"/>
      <c r="D231" s="40"/>
      <c r="E231" s="90"/>
      <c r="F231" s="91">
        <f>'PMS(input)'!$E$13</f>
        <v>0</v>
      </c>
      <c r="G231" s="29"/>
      <c r="H231" s="92"/>
      <c r="I231" s="29">
        <f t="shared" si="10"/>
        <v>0</v>
      </c>
      <c r="J231" s="29">
        <f t="shared" si="9"/>
        <v>0</v>
      </c>
      <c r="K231" s="43">
        <f t="shared" si="11"/>
        <v>0</v>
      </c>
    </row>
    <row r="232" spans="2:11" ht="15" customHeight="1" x14ac:dyDescent="0.2">
      <c r="B232" s="146"/>
      <c r="C232" s="40"/>
      <c r="D232" s="40"/>
      <c r="E232" s="90"/>
      <c r="F232" s="91">
        <f>'PMS(input)'!$E$13</f>
        <v>0</v>
      </c>
      <c r="G232" s="29"/>
      <c r="H232" s="92"/>
      <c r="I232" s="29">
        <f t="shared" si="10"/>
        <v>0</v>
      </c>
      <c r="J232" s="29">
        <f t="shared" si="9"/>
        <v>0</v>
      </c>
      <c r="K232" s="43">
        <f t="shared" si="11"/>
        <v>0</v>
      </c>
    </row>
    <row r="233" spans="2:11" ht="15" customHeight="1" x14ac:dyDescent="0.2">
      <c r="B233" s="146"/>
      <c r="C233" s="40"/>
      <c r="D233" s="40"/>
      <c r="E233" s="90"/>
      <c r="F233" s="91">
        <f>'PMS(input)'!$E$13</f>
        <v>0</v>
      </c>
      <c r="G233" s="29"/>
      <c r="H233" s="92"/>
      <c r="I233" s="29">
        <f t="shared" si="10"/>
        <v>0</v>
      </c>
      <c r="J233" s="29">
        <f t="shared" si="9"/>
        <v>0</v>
      </c>
      <c r="K233" s="43">
        <f t="shared" si="11"/>
        <v>0</v>
      </c>
    </row>
    <row r="234" spans="2:11" ht="15" customHeight="1" x14ac:dyDescent="0.2">
      <c r="B234" s="146"/>
      <c r="C234" s="40"/>
      <c r="D234" s="40"/>
      <c r="E234" s="90"/>
      <c r="F234" s="91">
        <f>'PMS(input)'!$E$13</f>
        <v>0</v>
      </c>
      <c r="G234" s="29"/>
      <c r="H234" s="92"/>
      <c r="I234" s="29">
        <f t="shared" si="10"/>
        <v>0</v>
      </c>
      <c r="J234" s="29">
        <f t="shared" si="9"/>
        <v>0</v>
      </c>
      <c r="K234" s="43">
        <f t="shared" si="11"/>
        <v>0</v>
      </c>
    </row>
    <row r="235" spans="2:11" ht="15" customHeight="1" x14ac:dyDescent="0.2">
      <c r="B235" s="146"/>
      <c r="C235" s="40"/>
      <c r="D235" s="40"/>
      <c r="E235" s="90"/>
      <c r="F235" s="91">
        <f>'PMS(input)'!$E$13</f>
        <v>0</v>
      </c>
      <c r="G235" s="29"/>
      <c r="H235" s="92"/>
      <c r="I235" s="29">
        <f t="shared" si="10"/>
        <v>0</v>
      </c>
      <c r="J235" s="29">
        <f t="shared" si="9"/>
        <v>0</v>
      </c>
      <c r="K235" s="43">
        <f t="shared" si="11"/>
        <v>0</v>
      </c>
    </row>
    <row r="236" spans="2:11" ht="15" customHeight="1" x14ac:dyDescent="0.2">
      <c r="B236" s="146"/>
      <c r="C236" s="40"/>
      <c r="D236" s="40"/>
      <c r="E236" s="90"/>
      <c r="F236" s="91">
        <f>'PMS(input)'!$E$13</f>
        <v>0</v>
      </c>
      <c r="G236" s="29"/>
      <c r="H236" s="92"/>
      <c r="I236" s="29">
        <f t="shared" si="10"/>
        <v>0</v>
      </c>
      <c r="J236" s="29">
        <f t="shared" si="9"/>
        <v>0</v>
      </c>
      <c r="K236" s="43">
        <f t="shared" si="11"/>
        <v>0</v>
      </c>
    </row>
    <row r="237" spans="2:11" ht="15" customHeight="1" x14ac:dyDescent="0.2">
      <c r="B237" s="146"/>
      <c r="C237" s="40"/>
      <c r="D237" s="40"/>
      <c r="E237" s="90"/>
      <c r="F237" s="91">
        <f>'PMS(input)'!$E$13</f>
        <v>0</v>
      </c>
      <c r="G237" s="29"/>
      <c r="H237" s="92"/>
      <c r="I237" s="29">
        <f t="shared" si="10"/>
        <v>0</v>
      </c>
      <c r="J237" s="29">
        <f t="shared" si="9"/>
        <v>0</v>
      </c>
      <c r="K237" s="43">
        <f t="shared" si="11"/>
        <v>0</v>
      </c>
    </row>
    <row r="238" spans="2:11" ht="15" customHeight="1" x14ac:dyDescent="0.2">
      <c r="B238" s="146"/>
      <c r="C238" s="40"/>
      <c r="D238" s="40"/>
      <c r="E238" s="90"/>
      <c r="F238" s="91">
        <f>'PMS(input)'!$E$13</f>
        <v>0</v>
      </c>
      <c r="G238" s="29"/>
      <c r="H238" s="92"/>
      <c r="I238" s="29">
        <f t="shared" si="10"/>
        <v>0</v>
      </c>
      <c r="J238" s="29">
        <f t="shared" si="9"/>
        <v>0</v>
      </c>
      <c r="K238" s="43">
        <f t="shared" si="11"/>
        <v>0</v>
      </c>
    </row>
    <row r="239" spans="2:11" ht="15" customHeight="1" x14ac:dyDescent="0.2">
      <c r="B239" s="146"/>
      <c r="C239" s="40"/>
      <c r="D239" s="40"/>
      <c r="E239" s="90"/>
      <c r="F239" s="91">
        <f>'PMS(input)'!$E$13</f>
        <v>0</v>
      </c>
      <c r="G239" s="29"/>
      <c r="H239" s="92"/>
      <c r="I239" s="29">
        <f t="shared" si="10"/>
        <v>0</v>
      </c>
      <c r="J239" s="29">
        <f t="shared" si="9"/>
        <v>0</v>
      </c>
      <c r="K239" s="43">
        <f t="shared" si="11"/>
        <v>0</v>
      </c>
    </row>
    <row r="240" spans="2:11" ht="15" customHeight="1" x14ac:dyDescent="0.2">
      <c r="B240" s="146"/>
      <c r="C240" s="40"/>
      <c r="D240" s="40"/>
      <c r="E240" s="90"/>
      <c r="F240" s="91">
        <f>'PMS(input)'!$E$13</f>
        <v>0</v>
      </c>
      <c r="G240" s="29"/>
      <c r="H240" s="92"/>
      <c r="I240" s="29">
        <f t="shared" si="10"/>
        <v>0</v>
      </c>
      <c r="J240" s="29">
        <f t="shared" si="9"/>
        <v>0</v>
      </c>
      <c r="K240" s="43">
        <f t="shared" si="11"/>
        <v>0</v>
      </c>
    </row>
    <row r="241" spans="2:11" ht="15" customHeight="1" x14ac:dyDescent="0.2">
      <c r="B241" s="146"/>
      <c r="C241" s="40"/>
      <c r="D241" s="40"/>
      <c r="E241" s="90"/>
      <c r="F241" s="91">
        <f>'PMS(input)'!$E$13</f>
        <v>0</v>
      </c>
      <c r="G241" s="29"/>
      <c r="H241" s="92"/>
      <c r="I241" s="29">
        <f t="shared" si="10"/>
        <v>0</v>
      </c>
      <c r="J241" s="29">
        <f t="shared" si="9"/>
        <v>0</v>
      </c>
      <c r="K241" s="43">
        <f t="shared" si="11"/>
        <v>0</v>
      </c>
    </row>
    <row r="242" spans="2:11" ht="15" customHeight="1" x14ac:dyDescent="0.2">
      <c r="B242" s="146"/>
      <c r="C242" s="40"/>
      <c r="D242" s="40"/>
      <c r="E242" s="90"/>
      <c r="F242" s="91">
        <f>'PMS(input)'!$E$13</f>
        <v>0</v>
      </c>
      <c r="G242" s="29"/>
      <c r="H242" s="92"/>
      <c r="I242" s="29">
        <f t="shared" si="10"/>
        <v>0</v>
      </c>
      <c r="J242" s="29">
        <f t="shared" si="9"/>
        <v>0</v>
      </c>
      <c r="K242" s="43">
        <f t="shared" si="11"/>
        <v>0</v>
      </c>
    </row>
    <row r="243" spans="2:11" ht="15" customHeight="1" x14ac:dyDescent="0.2">
      <c r="B243" s="146"/>
      <c r="C243" s="40"/>
      <c r="D243" s="40"/>
      <c r="E243" s="90"/>
      <c r="F243" s="91">
        <f>'PMS(input)'!$E$13</f>
        <v>0</v>
      </c>
      <c r="G243" s="29"/>
      <c r="H243" s="92"/>
      <c r="I243" s="29">
        <f t="shared" si="10"/>
        <v>0</v>
      </c>
      <c r="J243" s="29">
        <f t="shared" si="9"/>
        <v>0</v>
      </c>
      <c r="K243" s="43">
        <f t="shared" si="11"/>
        <v>0</v>
      </c>
    </row>
    <row r="244" spans="2:11" ht="15" customHeight="1" x14ac:dyDescent="0.2">
      <c r="B244" s="146"/>
      <c r="C244" s="40"/>
      <c r="D244" s="40"/>
      <c r="E244" s="90"/>
      <c r="F244" s="91">
        <f>'PMS(input)'!$E$13</f>
        <v>0</v>
      </c>
      <c r="G244" s="29"/>
      <c r="H244" s="92"/>
      <c r="I244" s="29">
        <f t="shared" si="10"/>
        <v>0</v>
      </c>
      <c r="J244" s="29">
        <f t="shared" si="9"/>
        <v>0</v>
      </c>
      <c r="K244" s="43">
        <f t="shared" si="11"/>
        <v>0</v>
      </c>
    </row>
    <row r="245" spans="2:11" ht="15" customHeight="1" x14ac:dyDescent="0.2">
      <c r="B245" s="146"/>
      <c r="C245" s="40"/>
      <c r="D245" s="40"/>
      <c r="E245" s="90"/>
      <c r="F245" s="91">
        <f>'PMS(input)'!$E$13</f>
        <v>0</v>
      </c>
      <c r="G245" s="29"/>
      <c r="H245" s="92"/>
      <c r="I245" s="29">
        <f t="shared" si="10"/>
        <v>0</v>
      </c>
      <c r="J245" s="29">
        <f t="shared" si="9"/>
        <v>0</v>
      </c>
      <c r="K245" s="43">
        <f t="shared" si="11"/>
        <v>0</v>
      </c>
    </row>
    <row r="246" spans="2:11" ht="15" customHeight="1" x14ac:dyDescent="0.2">
      <c r="B246" s="146"/>
      <c r="C246" s="40"/>
      <c r="D246" s="40"/>
      <c r="E246" s="90"/>
      <c r="F246" s="91">
        <f>'PMS(input)'!$E$13</f>
        <v>0</v>
      </c>
      <c r="G246" s="29"/>
      <c r="H246" s="92"/>
      <c r="I246" s="29">
        <f t="shared" si="10"/>
        <v>0</v>
      </c>
      <c r="J246" s="29">
        <f t="shared" si="9"/>
        <v>0</v>
      </c>
      <c r="K246" s="43">
        <f t="shared" si="11"/>
        <v>0</v>
      </c>
    </row>
    <row r="247" spans="2:11" ht="15" customHeight="1" x14ac:dyDescent="0.2">
      <c r="B247" s="146"/>
      <c r="C247" s="40"/>
      <c r="D247" s="40"/>
      <c r="E247" s="90"/>
      <c r="F247" s="91">
        <f>'PMS(input)'!$E$13</f>
        <v>0</v>
      </c>
      <c r="G247" s="29"/>
      <c r="H247" s="92"/>
      <c r="I247" s="29">
        <f t="shared" si="10"/>
        <v>0</v>
      </c>
      <c r="J247" s="29">
        <f t="shared" si="9"/>
        <v>0</v>
      </c>
      <c r="K247" s="43">
        <f t="shared" si="11"/>
        <v>0</v>
      </c>
    </row>
    <row r="248" spans="2:11" ht="15" customHeight="1" x14ac:dyDescent="0.2">
      <c r="B248" s="146"/>
      <c r="C248" s="40"/>
      <c r="D248" s="40"/>
      <c r="E248" s="90"/>
      <c r="F248" s="91">
        <f>'PMS(input)'!$E$13</f>
        <v>0</v>
      </c>
      <c r="G248" s="29"/>
      <c r="H248" s="92"/>
      <c r="I248" s="29">
        <f t="shared" si="10"/>
        <v>0</v>
      </c>
      <c r="J248" s="29">
        <f t="shared" si="9"/>
        <v>0</v>
      </c>
      <c r="K248" s="43">
        <f t="shared" si="11"/>
        <v>0</v>
      </c>
    </row>
    <row r="249" spans="2:11" ht="15" customHeight="1" x14ac:dyDescent="0.2">
      <c r="B249" s="146"/>
      <c r="C249" s="40"/>
      <c r="D249" s="40"/>
      <c r="E249" s="90"/>
      <c r="F249" s="91">
        <f>'PMS(input)'!$E$13</f>
        <v>0</v>
      </c>
      <c r="G249" s="29"/>
      <c r="H249" s="92"/>
      <c r="I249" s="29">
        <f t="shared" si="10"/>
        <v>0</v>
      </c>
      <c r="J249" s="29">
        <f t="shared" si="9"/>
        <v>0</v>
      </c>
      <c r="K249" s="43">
        <f t="shared" si="11"/>
        <v>0</v>
      </c>
    </row>
    <row r="250" spans="2:11" ht="15" customHeight="1" x14ac:dyDescent="0.2">
      <c r="B250" s="146"/>
      <c r="C250" s="40"/>
      <c r="D250" s="40"/>
      <c r="E250" s="90"/>
      <c r="F250" s="91">
        <f>'PMS(input)'!$E$13</f>
        <v>0</v>
      </c>
      <c r="G250" s="29"/>
      <c r="H250" s="92"/>
      <c r="I250" s="29">
        <f t="shared" si="10"/>
        <v>0</v>
      </c>
      <c r="J250" s="29">
        <f t="shared" si="9"/>
        <v>0</v>
      </c>
      <c r="K250" s="43">
        <f t="shared" si="11"/>
        <v>0</v>
      </c>
    </row>
    <row r="251" spans="2:11" ht="15" customHeight="1" x14ac:dyDescent="0.2">
      <c r="B251" s="146"/>
      <c r="C251" s="40"/>
      <c r="D251" s="40"/>
      <c r="E251" s="90"/>
      <c r="F251" s="91">
        <f>'PMS(input)'!$E$13</f>
        <v>0</v>
      </c>
      <c r="G251" s="29"/>
      <c r="H251" s="92"/>
      <c r="I251" s="29">
        <f t="shared" si="10"/>
        <v>0</v>
      </c>
      <c r="J251" s="29">
        <f t="shared" si="9"/>
        <v>0</v>
      </c>
      <c r="K251" s="43">
        <f t="shared" si="11"/>
        <v>0</v>
      </c>
    </row>
    <row r="252" spans="2:11" ht="15" customHeight="1" x14ac:dyDescent="0.2">
      <c r="B252" s="146"/>
      <c r="C252" s="40"/>
      <c r="D252" s="40"/>
      <c r="E252" s="90"/>
      <c r="F252" s="91">
        <f>'PMS(input)'!$E$13</f>
        <v>0</v>
      </c>
      <c r="G252" s="29"/>
      <c r="H252" s="92"/>
      <c r="I252" s="29">
        <f t="shared" si="10"/>
        <v>0</v>
      </c>
      <c r="J252" s="29">
        <f t="shared" si="9"/>
        <v>0</v>
      </c>
      <c r="K252" s="43">
        <f t="shared" si="11"/>
        <v>0</v>
      </c>
    </row>
    <row r="253" spans="2:11" ht="15" customHeight="1" x14ac:dyDescent="0.2">
      <c r="B253" s="146"/>
      <c r="C253" s="40"/>
      <c r="D253" s="40"/>
      <c r="E253" s="90"/>
      <c r="F253" s="91">
        <f>'PMS(input)'!$E$13</f>
        <v>0</v>
      </c>
      <c r="G253" s="29"/>
      <c r="H253" s="92"/>
      <c r="I253" s="29">
        <f t="shared" si="10"/>
        <v>0</v>
      </c>
      <c r="J253" s="29">
        <f t="shared" si="9"/>
        <v>0</v>
      </c>
      <c r="K253" s="43">
        <f t="shared" si="11"/>
        <v>0</v>
      </c>
    </row>
    <row r="254" spans="2:11" ht="15" customHeight="1" x14ac:dyDescent="0.2">
      <c r="B254" s="146"/>
      <c r="C254" s="40"/>
      <c r="D254" s="40"/>
      <c r="E254" s="90"/>
      <c r="F254" s="91">
        <f>'PMS(input)'!$E$13</f>
        <v>0</v>
      </c>
      <c r="G254" s="29"/>
      <c r="H254" s="92"/>
      <c r="I254" s="29">
        <f t="shared" si="10"/>
        <v>0</v>
      </c>
      <c r="J254" s="29">
        <f t="shared" si="9"/>
        <v>0</v>
      </c>
      <c r="K254" s="43">
        <f t="shared" si="11"/>
        <v>0</v>
      </c>
    </row>
    <row r="255" spans="2:11" ht="15" customHeight="1" x14ac:dyDescent="0.2">
      <c r="B255" s="146"/>
      <c r="C255" s="40"/>
      <c r="D255" s="40"/>
      <c r="E255" s="90"/>
      <c r="F255" s="91">
        <f>'PMS(input)'!$E$13</f>
        <v>0</v>
      </c>
      <c r="G255" s="29"/>
      <c r="H255" s="92"/>
      <c r="I255" s="29">
        <f t="shared" si="10"/>
        <v>0</v>
      </c>
      <c r="J255" s="29">
        <f t="shared" si="9"/>
        <v>0</v>
      </c>
      <c r="K255" s="43">
        <f t="shared" si="11"/>
        <v>0</v>
      </c>
    </row>
    <row r="256" spans="2:11" ht="15" customHeight="1" x14ac:dyDescent="0.2">
      <c r="B256" s="146"/>
      <c r="C256" s="40"/>
      <c r="D256" s="40"/>
      <c r="E256" s="90"/>
      <c r="F256" s="91">
        <f>'PMS(input)'!$E$13</f>
        <v>0</v>
      </c>
      <c r="G256" s="29"/>
      <c r="H256" s="92"/>
      <c r="I256" s="29">
        <f t="shared" si="10"/>
        <v>0</v>
      </c>
      <c r="J256" s="29">
        <f t="shared" si="9"/>
        <v>0</v>
      </c>
      <c r="K256" s="43">
        <f t="shared" si="11"/>
        <v>0</v>
      </c>
    </row>
    <row r="257" spans="2:11" ht="15" customHeight="1" x14ac:dyDescent="0.2">
      <c r="B257" s="146"/>
      <c r="C257" s="40"/>
      <c r="D257" s="40"/>
      <c r="E257" s="90"/>
      <c r="F257" s="91">
        <f>'PMS(input)'!$E$13</f>
        <v>0</v>
      </c>
      <c r="G257" s="29"/>
      <c r="H257" s="92"/>
      <c r="I257" s="29">
        <f t="shared" si="10"/>
        <v>0</v>
      </c>
      <c r="J257" s="29">
        <f t="shared" si="9"/>
        <v>0</v>
      </c>
      <c r="K257" s="43">
        <f t="shared" si="11"/>
        <v>0</v>
      </c>
    </row>
    <row r="258" spans="2:11" ht="15" customHeight="1" x14ac:dyDescent="0.2">
      <c r="B258" s="146"/>
      <c r="C258" s="40"/>
      <c r="D258" s="40"/>
      <c r="E258" s="90"/>
      <c r="F258" s="91">
        <f>'PMS(input)'!$E$13</f>
        <v>0</v>
      </c>
      <c r="G258" s="29"/>
      <c r="H258" s="92"/>
      <c r="I258" s="29">
        <f t="shared" si="10"/>
        <v>0</v>
      </c>
      <c r="J258" s="29">
        <f t="shared" si="9"/>
        <v>0</v>
      </c>
      <c r="K258" s="43">
        <f t="shared" si="11"/>
        <v>0</v>
      </c>
    </row>
    <row r="259" spans="2:11" ht="15" customHeight="1" x14ac:dyDescent="0.2">
      <c r="B259" s="146"/>
      <c r="C259" s="40"/>
      <c r="D259" s="40"/>
      <c r="E259" s="90"/>
      <c r="F259" s="91">
        <f>'PMS(input)'!$E$13</f>
        <v>0</v>
      </c>
      <c r="G259" s="29"/>
      <c r="H259" s="92"/>
      <c r="I259" s="29">
        <f t="shared" si="10"/>
        <v>0</v>
      </c>
      <c r="J259" s="29">
        <f t="shared" si="9"/>
        <v>0</v>
      </c>
      <c r="K259" s="43">
        <f t="shared" si="11"/>
        <v>0</v>
      </c>
    </row>
    <row r="260" spans="2:11" ht="15" customHeight="1" x14ac:dyDescent="0.2">
      <c r="B260" s="146"/>
      <c r="C260" s="40"/>
      <c r="D260" s="40"/>
      <c r="E260" s="90"/>
      <c r="F260" s="91">
        <f>'PMS(input)'!$E$13</f>
        <v>0</v>
      </c>
      <c r="G260" s="29"/>
      <c r="H260" s="92"/>
      <c r="I260" s="29">
        <f t="shared" si="10"/>
        <v>0</v>
      </c>
      <c r="J260" s="29">
        <f t="shared" si="9"/>
        <v>0</v>
      </c>
      <c r="K260" s="43">
        <f t="shared" si="11"/>
        <v>0</v>
      </c>
    </row>
    <row r="261" spans="2:11" ht="15" customHeight="1" x14ac:dyDescent="0.2">
      <c r="B261" s="146"/>
      <c r="C261" s="40"/>
      <c r="D261" s="40"/>
      <c r="E261" s="90"/>
      <c r="F261" s="91">
        <f>'PMS(input)'!$E$13</f>
        <v>0</v>
      </c>
      <c r="G261" s="29"/>
      <c r="H261" s="92"/>
      <c r="I261" s="29">
        <f t="shared" si="10"/>
        <v>0</v>
      </c>
      <c r="J261" s="29">
        <f t="shared" si="9"/>
        <v>0</v>
      </c>
      <c r="K261" s="43">
        <f t="shared" si="11"/>
        <v>0</v>
      </c>
    </row>
    <row r="262" spans="2:11" ht="15" customHeight="1" x14ac:dyDescent="0.2">
      <c r="B262" s="146"/>
      <c r="C262" s="40"/>
      <c r="D262" s="40"/>
      <c r="E262" s="90"/>
      <c r="F262" s="91">
        <f>'PMS(input)'!$E$13</f>
        <v>0</v>
      </c>
      <c r="G262" s="29"/>
      <c r="H262" s="92"/>
      <c r="I262" s="29">
        <f t="shared" si="10"/>
        <v>0</v>
      </c>
      <c r="J262" s="29">
        <f t="shared" ref="J262:J325" si="12">IF(ISERROR(E262*F262),"0,0",(E262*F262))</f>
        <v>0</v>
      </c>
      <c r="K262" s="43">
        <f t="shared" si="11"/>
        <v>0</v>
      </c>
    </row>
    <row r="263" spans="2:11" ht="15" customHeight="1" x14ac:dyDescent="0.2">
      <c r="B263" s="146"/>
      <c r="C263" s="40"/>
      <c r="D263" s="40"/>
      <c r="E263" s="90"/>
      <c r="F263" s="91">
        <f>'PMS(input)'!$E$13</f>
        <v>0</v>
      </c>
      <c r="G263" s="29"/>
      <c r="H263" s="92"/>
      <c r="I263" s="29">
        <f t="shared" ref="I263:I326" si="13">+IF(ISERROR((E263*(G263/H263))*F263),"0.0",E263*(G263/H263))*F263</f>
        <v>0</v>
      </c>
      <c r="J263" s="29">
        <f t="shared" si="12"/>
        <v>0</v>
      </c>
      <c r="K263" s="43">
        <f t="shared" si="11"/>
        <v>0</v>
      </c>
    </row>
    <row r="264" spans="2:11" ht="15" customHeight="1" x14ac:dyDescent="0.2">
      <c r="B264" s="146"/>
      <c r="C264" s="40"/>
      <c r="D264" s="40"/>
      <c r="E264" s="90"/>
      <c r="F264" s="91">
        <f>'PMS(input)'!$E$13</f>
        <v>0</v>
      </c>
      <c r="G264" s="29"/>
      <c r="H264" s="92"/>
      <c r="I264" s="29">
        <f t="shared" si="13"/>
        <v>0</v>
      </c>
      <c r="J264" s="29">
        <f t="shared" si="12"/>
        <v>0</v>
      </c>
      <c r="K264" s="43">
        <f t="shared" ref="K264:K327" si="14">+IFERROR(I264-J264,"-")</f>
        <v>0</v>
      </c>
    </row>
    <row r="265" spans="2:11" ht="15" customHeight="1" x14ac:dyDescent="0.2">
      <c r="B265" s="146"/>
      <c r="C265" s="40"/>
      <c r="D265" s="40"/>
      <c r="E265" s="90"/>
      <c r="F265" s="91">
        <f>'PMS(input)'!$E$13</f>
        <v>0</v>
      </c>
      <c r="G265" s="29"/>
      <c r="H265" s="92"/>
      <c r="I265" s="29">
        <f t="shared" si="13"/>
        <v>0</v>
      </c>
      <c r="J265" s="29">
        <f t="shared" si="12"/>
        <v>0</v>
      </c>
      <c r="K265" s="43">
        <f t="shared" si="14"/>
        <v>0</v>
      </c>
    </row>
    <row r="266" spans="2:11" ht="15" customHeight="1" x14ac:dyDescent="0.2">
      <c r="B266" s="146"/>
      <c r="C266" s="40"/>
      <c r="D266" s="40"/>
      <c r="E266" s="90"/>
      <c r="F266" s="91">
        <f>'PMS(input)'!$E$13</f>
        <v>0</v>
      </c>
      <c r="G266" s="29"/>
      <c r="H266" s="92"/>
      <c r="I266" s="29">
        <f t="shared" si="13"/>
        <v>0</v>
      </c>
      <c r="J266" s="29">
        <f t="shared" si="12"/>
        <v>0</v>
      </c>
      <c r="K266" s="43">
        <f t="shared" si="14"/>
        <v>0</v>
      </c>
    </row>
    <row r="267" spans="2:11" ht="15" customHeight="1" x14ac:dyDescent="0.2">
      <c r="B267" s="146"/>
      <c r="C267" s="40"/>
      <c r="D267" s="40"/>
      <c r="E267" s="90"/>
      <c r="F267" s="91">
        <f>'PMS(input)'!$E$13</f>
        <v>0</v>
      </c>
      <c r="G267" s="29"/>
      <c r="H267" s="92"/>
      <c r="I267" s="29">
        <f t="shared" si="13"/>
        <v>0</v>
      </c>
      <c r="J267" s="29">
        <f t="shared" si="12"/>
        <v>0</v>
      </c>
      <c r="K267" s="43">
        <f t="shared" si="14"/>
        <v>0</v>
      </c>
    </row>
    <row r="268" spans="2:11" ht="15" customHeight="1" x14ac:dyDescent="0.2">
      <c r="B268" s="146"/>
      <c r="C268" s="40"/>
      <c r="D268" s="40"/>
      <c r="E268" s="90"/>
      <c r="F268" s="91">
        <f>'PMS(input)'!$E$13</f>
        <v>0</v>
      </c>
      <c r="G268" s="29"/>
      <c r="H268" s="92"/>
      <c r="I268" s="29">
        <f t="shared" si="13"/>
        <v>0</v>
      </c>
      <c r="J268" s="29">
        <f t="shared" si="12"/>
        <v>0</v>
      </c>
      <c r="K268" s="43">
        <f t="shared" si="14"/>
        <v>0</v>
      </c>
    </row>
    <row r="269" spans="2:11" ht="15" customHeight="1" x14ac:dyDescent="0.2">
      <c r="B269" s="146"/>
      <c r="C269" s="40"/>
      <c r="D269" s="40"/>
      <c r="E269" s="90"/>
      <c r="F269" s="91">
        <f>'PMS(input)'!$E$13</f>
        <v>0</v>
      </c>
      <c r="G269" s="29"/>
      <c r="H269" s="92"/>
      <c r="I269" s="29">
        <f t="shared" si="13"/>
        <v>0</v>
      </c>
      <c r="J269" s="29">
        <f t="shared" si="12"/>
        <v>0</v>
      </c>
      <c r="K269" s="43">
        <f t="shared" si="14"/>
        <v>0</v>
      </c>
    </row>
    <row r="270" spans="2:11" ht="15" customHeight="1" x14ac:dyDescent="0.2">
      <c r="B270" s="146"/>
      <c r="C270" s="40"/>
      <c r="D270" s="40"/>
      <c r="E270" s="90"/>
      <c r="F270" s="91">
        <f>'PMS(input)'!$E$13</f>
        <v>0</v>
      </c>
      <c r="G270" s="29"/>
      <c r="H270" s="92"/>
      <c r="I270" s="29">
        <f t="shared" si="13"/>
        <v>0</v>
      </c>
      <c r="J270" s="29">
        <f t="shared" si="12"/>
        <v>0</v>
      </c>
      <c r="K270" s="43">
        <f t="shared" si="14"/>
        <v>0</v>
      </c>
    </row>
    <row r="271" spans="2:11" ht="15" customHeight="1" x14ac:dyDescent="0.2">
      <c r="B271" s="146"/>
      <c r="C271" s="40"/>
      <c r="D271" s="40"/>
      <c r="E271" s="90"/>
      <c r="F271" s="91">
        <f>'PMS(input)'!$E$13</f>
        <v>0</v>
      </c>
      <c r="G271" s="29"/>
      <c r="H271" s="92"/>
      <c r="I271" s="29">
        <f t="shared" si="13"/>
        <v>0</v>
      </c>
      <c r="J271" s="29">
        <f t="shared" si="12"/>
        <v>0</v>
      </c>
      <c r="K271" s="43">
        <f t="shared" si="14"/>
        <v>0</v>
      </c>
    </row>
    <row r="272" spans="2:11" ht="15" customHeight="1" x14ac:dyDescent="0.2">
      <c r="B272" s="146"/>
      <c r="C272" s="40"/>
      <c r="D272" s="40"/>
      <c r="E272" s="90"/>
      <c r="F272" s="91">
        <f>'PMS(input)'!$E$13</f>
        <v>0</v>
      </c>
      <c r="G272" s="29"/>
      <c r="H272" s="92"/>
      <c r="I272" s="29">
        <f t="shared" si="13"/>
        <v>0</v>
      </c>
      <c r="J272" s="29">
        <f t="shared" si="12"/>
        <v>0</v>
      </c>
      <c r="K272" s="43">
        <f t="shared" si="14"/>
        <v>0</v>
      </c>
    </row>
    <row r="273" spans="2:11" ht="15" customHeight="1" x14ac:dyDescent="0.2">
      <c r="B273" s="146"/>
      <c r="C273" s="40"/>
      <c r="D273" s="40"/>
      <c r="E273" s="90"/>
      <c r="F273" s="91">
        <f>'PMS(input)'!$E$13</f>
        <v>0</v>
      </c>
      <c r="G273" s="29"/>
      <c r="H273" s="92"/>
      <c r="I273" s="29">
        <f t="shared" si="13"/>
        <v>0</v>
      </c>
      <c r="J273" s="29">
        <f t="shared" si="12"/>
        <v>0</v>
      </c>
      <c r="K273" s="43">
        <f t="shared" si="14"/>
        <v>0</v>
      </c>
    </row>
    <row r="274" spans="2:11" ht="15" customHeight="1" x14ac:dyDescent="0.2">
      <c r="B274" s="146"/>
      <c r="C274" s="40"/>
      <c r="D274" s="40"/>
      <c r="E274" s="90"/>
      <c r="F274" s="91">
        <f>'PMS(input)'!$E$13</f>
        <v>0</v>
      </c>
      <c r="G274" s="29"/>
      <c r="H274" s="92"/>
      <c r="I274" s="29">
        <f t="shared" si="13"/>
        <v>0</v>
      </c>
      <c r="J274" s="29">
        <f t="shared" si="12"/>
        <v>0</v>
      </c>
      <c r="K274" s="43">
        <f t="shared" si="14"/>
        <v>0</v>
      </c>
    </row>
    <row r="275" spans="2:11" ht="15" customHeight="1" x14ac:dyDescent="0.2">
      <c r="B275" s="146"/>
      <c r="C275" s="40"/>
      <c r="D275" s="40"/>
      <c r="E275" s="90"/>
      <c r="F275" s="91">
        <f>'PMS(input)'!$E$13</f>
        <v>0</v>
      </c>
      <c r="G275" s="29"/>
      <c r="H275" s="92"/>
      <c r="I275" s="29">
        <f t="shared" si="13"/>
        <v>0</v>
      </c>
      <c r="J275" s="29">
        <f t="shared" si="12"/>
        <v>0</v>
      </c>
      <c r="K275" s="43">
        <f t="shared" si="14"/>
        <v>0</v>
      </c>
    </row>
    <row r="276" spans="2:11" ht="15" customHeight="1" x14ac:dyDescent="0.2">
      <c r="B276" s="146"/>
      <c r="C276" s="40"/>
      <c r="D276" s="40"/>
      <c r="E276" s="90"/>
      <c r="F276" s="91">
        <f>'PMS(input)'!$E$13</f>
        <v>0</v>
      </c>
      <c r="G276" s="29"/>
      <c r="H276" s="92"/>
      <c r="I276" s="29">
        <f t="shared" si="13"/>
        <v>0</v>
      </c>
      <c r="J276" s="29">
        <f t="shared" si="12"/>
        <v>0</v>
      </c>
      <c r="K276" s="43">
        <f t="shared" si="14"/>
        <v>0</v>
      </c>
    </row>
    <row r="277" spans="2:11" ht="15" customHeight="1" x14ac:dyDescent="0.2">
      <c r="B277" s="146"/>
      <c r="C277" s="40"/>
      <c r="D277" s="40"/>
      <c r="E277" s="90"/>
      <c r="F277" s="91">
        <f>'PMS(input)'!$E$13</f>
        <v>0</v>
      </c>
      <c r="G277" s="29"/>
      <c r="H277" s="92"/>
      <c r="I277" s="29">
        <f t="shared" si="13"/>
        <v>0</v>
      </c>
      <c r="J277" s="29">
        <f t="shared" si="12"/>
        <v>0</v>
      </c>
      <c r="K277" s="43">
        <f t="shared" si="14"/>
        <v>0</v>
      </c>
    </row>
    <row r="278" spans="2:11" ht="15" customHeight="1" x14ac:dyDescent="0.2">
      <c r="B278" s="146"/>
      <c r="C278" s="40"/>
      <c r="D278" s="40"/>
      <c r="E278" s="90"/>
      <c r="F278" s="91">
        <f>'PMS(input)'!$E$13</f>
        <v>0</v>
      </c>
      <c r="G278" s="29"/>
      <c r="H278" s="92"/>
      <c r="I278" s="29">
        <f t="shared" si="13"/>
        <v>0</v>
      </c>
      <c r="J278" s="29">
        <f t="shared" si="12"/>
        <v>0</v>
      </c>
      <c r="K278" s="43">
        <f t="shared" si="14"/>
        <v>0</v>
      </c>
    </row>
    <row r="279" spans="2:11" ht="15" customHeight="1" x14ac:dyDescent="0.2">
      <c r="B279" s="146"/>
      <c r="C279" s="40"/>
      <c r="D279" s="40"/>
      <c r="E279" s="90"/>
      <c r="F279" s="91">
        <f>'PMS(input)'!$E$13</f>
        <v>0</v>
      </c>
      <c r="G279" s="29"/>
      <c r="H279" s="92"/>
      <c r="I279" s="29">
        <f t="shared" si="13"/>
        <v>0</v>
      </c>
      <c r="J279" s="29">
        <f t="shared" si="12"/>
        <v>0</v>
      </c>
      <c r="K279" s="43">
        <f t="shared" si="14"/>
        <v>0</v>
      </c>
    </row>
    <row r="280" spans="2:11" ht="15" customHeight="1" x14ac:dyDescent="0.2">
      <c r="B280" s="146"/>
      <c r="C280" s="40"/>
      <c r="D280" s="40"/>
      <c r="E280" s="90"/>
      <c r="F280" s="91">
        <f>'PMS(input)'!$E$13</f>
        <v>0</v>
      </c>
      <c r="G280" s="29"/>
      <c r="H280" s="92"/>
      <c r="I280" s="29">
        <f t="shared" si="13"/>
        <v>0</v>
      </c>
      <c r="J280" s="29">
        <f t="shared" si="12"/>
        <v>0</v>
      </c>
      <c r="K280" s="43">
        <f t="shared" si="14"/>
        <v>0</v>
      </c>
    </row>
    <row r="281" spans="2:11" ht="15" customHeight="1" x14ac:dyDescent="0.2">
      <c r="B281" s="146"/>
      <c r="C281" s="40"/>
      <c r="D281" s="40"/>
      <c r="E281" s="90"/>
      <c r="F281" s="91">
        <f>'PMS(input)'!$E$13</f>
        <v>0</v>
      </c>
      <c r="G281" s="29"/>
      <c r="H281" s="92"/>
      <c r="I281" s="29">
        <f t="shared" si="13"/>
        <v>0</v>
      </c>
      <c r="J281" s="29">
        <f t="shared" si="12"/>
        <v>0</v>
      </c>
      <c r="K281" s="43">
        <f t="shared" si="14"/>
        <v>0</v>
      </c>
    </row>
    <row r="282" spans="2:11" ht="15" customHeight="1" x14ac:dyDescent="0.2">
      <c r="B282" s="146"/>
      <c r="C282" s="40"/>
      <c r="D282" s="40"/>
      <c r="E282" s="90"/>
      <c r="F282" s="91">
        <f>'PMS(input)'!$E$13</f>
        <v>0</v>
      </c>
      <c r="G282" s="29"/>
      <c r="H282" s="92"/>
      <c r="I282" s="29">
        <f t="shared" si="13"/>
        <v>0</v>
      </c>
      <c r="J282" s="29">
        <f t="shared" si="12"/>
        <v>0</v>
      </c>
      <c r="K282" s="43">
        <f t="shared" si="14"/>
        <v>0</v>
      </c>
    </row>
    <row r="283" spans="2:11" ht="15" customHeight="1" x14ac:dyDescent="0.2">
      <c r="B283" s="146"/>
      <c r="C283" s="40"/>
      <c r="D283" s="40"/>
      <c r="E283" s="90"/>
      <c r="F283" s="91">
        <f>'PMS(input)'!$E$13</f>
        <v>0</v>
      </c>
      <c r="G283" s="29"/>
      <c r="H283" s="92"/>
      <c r="I283" s="29">
        <f t="shared" si="13"/>
        <v>0</v>
      </c>
      <c r="J283" s="29">
        <f t="shared" si="12"/>
        <v>0</v>
      </c>
      <c r="K283" s="43">
        <f t="shared" si="14"/>
        <v>0</v>
      </c>
    </row>
    <row r="284" spans="2:11" ht="15" customHeight="1" x14ac:dyDescent="0.2">
      <c r="B284" s="146"/>
      <c r="C284" s="40"/>
      <c r="D284" s="40"/>
      <c r="E284" s="90"/>
      <c r="F284" s="91">
        <f>'PMS(input)'!$E$13</f>
        <v>0</v>
      </c>
      <c r="G284" s="29"/>
      <c r="H284" s="92"/>
      <c r="I284" s="29">
        <f t="shared" si="13"/>
        <v>0</v>
      </c>
      <c r="J284" s="29">
        <f t="shared" si="12"/>
        <v>0</v>
      </c>
      <c r="K284" s="43">
        <f t="shared" si="14"/>
        <v>0</v>
      </c>
    </row>
    <row r="285" spans="2:11" ht="15" customHeight="1" x14ac:dyDescent="0.2">
      <c r="B285" s="146"/>
      <c r="C285" s="40"/>
      <c r="D285" s="40"/>
      <c r="E285" s="90"/>
      <c r="F285" s="91">
        <f>'PMS(input)'!$E$13</f>
        <v>0</v>
      </c>
      <c r="G285" s="29"/>
      <c r="H285" s="92"/>
      <c r="I285" s="29">
        <f t="shared" si="13"/>
        <v>0</v>
      </c>
      <c r="J285" s="29">
        <f t="shared" si="12"/>
        <v>0</v>
      </c>
      <c r="K285" s="43">
        <f t="shared" si="14"/>
        <v>0</v>
      </c>
    </row>
    <row r="286" spans="2:11" ht="15" customHeight="1" x14ac:dyDescent="0.2">
      <c r="B286" s="146"/>
      <c r="C286" s="40"/>
      <c r="D286" s="40"/>
      <c r="E286" s="90"/>
      <c r="F286" s="91">
        <f>'PMS(input)'!$E$13</f>
        <v>0</v>
      </c>
      <c r="G286" s="29"/>
      <c r="H286" s="92"/>
      <c r="I286" s="29">
        <f t="shared" si="13"/>
        <v>0</v>
      </c>
      <c r="J286" s="29">
        <f t="shared" si="12"/>
        <v>0</v>
      </c>
      <c r="K286" s="43">
        <f t="shared" si="14"/>
        <v>0</v>
      </c>
    </row>
    <row r="287" spans="2:11" ht="15" customHeight="1" x14ac:dyDescent="0.2">
      <c r="B287" s="146"/>
      <c r="C287" s="40"/>
      <c r="D287" s="40"/>
      <c r="E287" s="90"/>
      <c r="F287" s="91">
        <f>'PMS(input)'!$E$13</f>
        <v>0</v>
      </c>
      <c r="G287" s="29"/>
      <c r="H287" s="92"/>
      <c r="I287" s="29">
        <f t="shared" si="13"/>
        <v>0</v>
      </c>
      <c r="J287" s="29">
        <f t="shared" si="12"/>
        <v>0</v>
      </c>
      <c r="K287" s="43">
        <f t="shared" si="14"/>
        <v>0</v>
      </c>
    </row>
    <row r="288" spans="2:11" ht="15" customHeight="1" x14ac:dyDescent="0.2">
      <c r="B288" s="146"/>
      <c r="C288" s="40"/>
      <c r="D288" s="40"/>
      <c r="E288" s="90"/>
      <c r="F288" s="91">
        <f>'PMS(input)'!$E$13</f>
        <v>0</v>
      </c>
      <c r="G288" s="29"/>
      <c r="H288" s="92"/>
      <c r="I288" s="29">
        <f t="shared" si="13"/>
        <v>0</v>
      </c>
      <c r="J288" s="29">
        <f t="shared" si="12"/>
        <v>0</v>
      </c>
      <c r="K288" s="43">
        <f t="shared" si="14"/>
        <v>0</v>
      </c>
    </row>
    <row r="289" spans="2:11" ht="15" customHeight="1" x14ac:dyDescent="0.2">
      <c r="B289" s="146"/>
      <c r="C289" s="40"/>
      <c r="D289" s="40"/>
      <c r="E289" s="90"/>
      <c r="F289" s="91">
        <f>'PMS(input)'!$E$13</f>
        <v>0</v>
      </c>
      <c r="G289" s="29"/>
      <c r="H289" s="92"/>
      <c r="I289" s="29">
        <f t="shared" si="13"/>
        <v>0</v>
      </c>
      <c r="J289" s="29">
        <f t="shared" si="12"/>
        <v>0</v>
      </c>
      <c r="K289" s="43">
        <f t="shared" si="14"/>
        <v>0</v>
      </c>
    </row>
    <row r="290" spans="2:11" ht="15" customHeight="1" x14ac:dyDescent="0.2">
      <c r="B290" s="146"/>
      <c r="C290" s="40"/>
      <c r="D290" s="40"/>
      <c r="E290" s="90"/>
      <c r="F290" s="91">
        <f>'PMS(input)'!$E$13</f>
        <v>0</v>
      </c>
      <c r="G290" s="29"/>
      <c r="H290" s="92"/>
      <c r="I290" s="29">
        <f t="shared" si="13"/>
        <v>0</v>
      </c>
      <c r="J290" s="29">
        <f t="shared" si="12"/>
        <v>0</v>
      </c>
      <c r="K290" s="43">
        <f t="shared" si="14"/>
        <v>0</v>
      </c>
    </row>
    <row r="291" spans="2:11" ht="15" customHeight="1" x14ac:dyDescent="0.2">
      <c r="B291" s="146"/>
      <c r="C291" s="40"/>
      <c r="D291" s="40"/>
      <c r="E291" s="90"/>
      <c r="F291" s="91">
        <f>'PMS(input)'!$E$13</f>
        <v>0</v>
      </c>
      <c r="G291" s="29"/>
      <c r="H291" s="92"/>
      <c r="I291" s="29">
        <f t="shared" si="13"/>
        <v>0</v>
      </c>
      <c r="J291" s="29">
        <f t="shared" si="12"/>
        <v>0</v>
      </c>
      <c r="K291" s="43">
        <f t="shared" si="14"/>
        <v>0</v>
      </c>
    </row>
    <row r="292" spans="2:11" ht="15" customHeight="1" x14ac:dyDescent="0.2">
      <c r="B292" s="146"/>
      <c r="C292" s="40"/>
      <c r="D292" s="40"/>
      <c r="E292" s="90"/>
      <c r="F292" s="91">
        <f>'PMS(input)'!$E$13</f>
        <v>0</v>
      </c>
      <c r="G292" s="29"/>
      <c r="H292" s="92"/>
      <c r="I292" s="29">
        <f t="shared" si="13"/>
        <v>0</v>
      </c>
      <c r="J292" s="29">
        <f t="shared" si="12"/>
        <v>0</v>
      </c>
      <c r="K292" s="43">
        <f t="shared" si="14"/>
        <v>0</v>
      </c>
    </row>
    <row r="293" spans="2:11" ht="15" customHeight="1" x14ac:dyDescent="0.2">
      <c r="B293" s="146"/>
      <c r="C293" s="40"/>
      <c r="D293" s="40"/>
      <c r="E293" s="90"/>
      <c r="F293" s="91">
        <f>'PMS(input)'!$E$13</f>
        <v>0</v>
      </c>
      <c r="G293" s="29"/>
      <c r="H293" s="92"/>
      <c r="I293" s="29">
        <f t="shared" si="13"/>
        <v>0</v>
      </c>
      <c r="J293" s="29">
        <f t="shared" si="12"/>
        <v>0</v>
      </c>
      <c r="K293" s="43">
        <f t="shared" si="14"/>
        <v>0</v>
      </c>
    </row>
    <row r="294" spans="2:11" ht="15" customHeight="1" x14ac:dyDescent="0.2">
      <c r="B294" s="146"/>
      <c r="C294" s="40"/>
      <c r="D294" s="40"/>
      <c r="E294" s="90"/>
      <c r="F294" s="91">
        <f>'PMS(input)'!$E$13</f>
        <v>0</v>
      </c>
      <c r="G294" s="29"/>
      <c r="H294" s="92"/>
      <c r="I294" s="29">
        <f t="shared" si="13"/>
        <v>0</v>
      </c>
      <c r="J294" s="29">
        <f t="shared" si="12"/>
        <v>0</v>
      </c>
      <c r="K294" s="43">
        <f t="shared" si="14"/>
        <v>0</v>
      </c>
    </row>
    <row r="295" spans="2:11" ht="15" customHeight="1" x14ac:dyDescent="0.2">
      <c r="B295" s="146"/>
      <c r="C295" s="40"/>
      <c r="D295" s="40"/>
      <c r="E295" s="90"/>
      <c r="F295" s="91">
        <f>'PMS(input)'!$E$13</f>
        <v>0</v>
      </c>
      <c r="G295" s="29"/>
      <c r="H295" s="92"/>
      <c r="I295" s="29">
        <f t="shared" si="13"/>
        <v>0</v>
      </c>
      <c r="J295" s="29">
        <f t="shared" si="12"/>
        <v>0</v>
      </c>
      <c r="K295" s="43">
        <f t="shared" si="14"/>
        <v>0</v>
      </c>
    </row>
    <row r="296" spans="2:11" ht="15" customHeight="1" x14ac:dyDescent="0.2">
      <c r="B296" s="146"/>
      <c r="C296" s="40"/>
      <c r="D296" s="40"/>
      <c r="E296" s="90"/>
      <c r="F296" s="91">
        <f>'PMS(input)'!$E$13</f>
        <v>0</v>
      </c>
      <c r="G296" s="29"/>
      <c r="H296" s="92"/>
      <c r="I296" s="29">
        <f t="shared" si="13"/>
        <v>0</v>
      </c>
      <c r="J296" s="29">
        <f t="shared" si="12"/>
        <v>0</v>
      </c>
      <c r="K296" s="43">
        <f t="shared" si="14"/>
        <v>0</v>
      </c>
    </row>
    <row r="297" spans="2:11" ht="15" customHeight="1" x14ac:dyDescent="0.2">
      <c r="B297" s="146"/>
      <c r="C297" s="40"/>
      <c r="D297" s="40"/>
      <c r="E297" s="90"/>
      <c r="F297" s="91">
        <f>'PMS(input)'!$E$13</f>
        <v>0</v>
      </c>
      <c r="G297" s="29"/>
      <c r="H297" s="92"/>
      <c r="I297" s="29">
        <f t="shared" si="13"/>
        <v>0</v>
      </c>
      <c r="J297" s="29">
        <f t="shared" si="12"/>
        <v>0</v>
      </c>
      <c r="K297" s="43">
        <f t="shared" si="14"/>
        <v>0</v>
      </c>
    </row>
    <row r="298" spans="2:11" ht="15" customHeight="1" x14ac:dyDescent="0.2">
      <c r="B298" s="146"/>
      <c r="C298" s="40"/>
      <c r="D298" s="40"/>
      <c r="E298" s="90"/>
      <c r="F298" s="91">
        <f>'PMS(input)'!$E$13</f>
        <v>0</v>
      </c>
      <c r="G298" s="29"/>
      <c r="H298" s="92"/>
      <c r="I298" s="29">
        <f t="shared" si="13"/>
        <v>0</v>
      </c>
      <c r="J298" s="29">
        <f t="shared" si="12"/>
        <v>0</v>
      </c>
      <c r="K298" s="43">
        <f t="shared" si="14"/>
        <v>0</v>
      </c>
    </row>
    <row r="299" spans="2:11" ht="15" customHeight="1" x14ac:dyDescent="0.2">
      <c r="B299" s="146"/>
      <c r="C299" s="40"/>
      <c r="D299" s="40"/>
      <c r="E299" s="90"/>
      <c r="F299" s="91">
        <f>'PMS(input)'!$E$13</f>
        <v>0</v>
      </c>
      <c r="G299" s="29"/>
      <c r="H299" s="92"/>
      <c r="I299" s="29">
        <f t="shared" si="13"/>
        <v>0</v>
      </c>
      <c r="J299" s="29">
        <f t="shared" si="12"/>
        <v>0</v>
      </c>
      <c r="K299" s="43">
        <f t="shared" si="14"/>
        <v>0</v>
      </c>
    </row>
    <row r="300" spans="2:11" ht="15" customHeight="1" x14ac:dyDescent="0.2">
      <c r="B300" s="146"/>
      <c r="C300" s="40"/>
      <c r="D300" s="40"/>
      <c r="E300" s="90"/>
      <c r="F300" s="91">
        <f>'PMS(input)'!$E$13</f>
        <v>0</v>
      </c>
      <c r="G300" s="29"/>
      <c r="H300" s="92"/>
      <c r="I300" s="29">
        <f t="shared" si="13"/>
        <v>0</v>
      </c>
      <c r="J300" s="29">
        <f t="shared" si="12"/>
        <v>0</v>
      </c>
      <c r="K300" s="43">
        <f t="shared" si="14"/>
        <v>0</v>
      </c>
    </row>
    <row r="301" spans="2:11" ht="15" customHeight="1" x14ac:dyDescent="0.2">
      <c r="B301" s="146"/>
      <c r="C301" s="40"/>
      <c r="D301" s="40"/>
      <c r="E301" s="90"/>
      <c r="F301" s="91">
        <f>'PMS(input)'!$E$13</f>
        <v>0</v>
      </c>
      <c r="G301" s="29"/>
      <c r="H301" s="92"/>
      <c r="I301" s="29">
        <f t="shared" si="13"/>
        <v>0</v>
      </c>
      <c r="J301" s="29">
        <f t="shared" si="12"/>
        <v>0</v>
      </c>
      <c r="K301" s="43">
        <f t="shared" si="14"/>
        <v>0</v>
      </c>
    </row>
    <row r="302" spans="2:11" ht="15" customHeight="1" x14ac:dyDescent="0.2">
      <c r="B302" s="146"/>
      <c r="C302" s="40"/>
      <c r="D302" s="40"/>
      <c r="E302" s="90"/>
      <c r="F302" s="91">
        <f>'PMS(input)'!$E$13</f>
        <v>0</v>
      </c>
      <c r="G302" s="29"/>
      <c r="H302" s="92"/>
      <c r="I302" s="29">
        <f t="shared" si="13"/>
        <v>0</v>
      </c>
      <c r="J302" s="29">
        <f t="shared" si="12"/>
        <v>0</v>
      </c>
      <c r="K302" s="43">
        <f t="shared" si="14"/>
        <v>0</v>
      </c>
    </row>
    <row r="303" spans="2:11" ht="15" customHeight="1" x14ac:dyDescent="0.2">
      <c r="B303" s="146"/>
      <c r="C303" s="40"/>
      <c r="D303" s="40"/>
      <c r="E303" s="90"/>
      <c r="F303" s="91">
        <f>'PMS(input)'!$E$13</f>
        <v>0</v>
      </c>
      <c r="G303" s="29"/>
      <c r="H303" s="92"/>
      <c r="I303" s="29">
        <f t="shared" si="13"/>
        <v>0</v>
      </c>
      <c r="J303" s="29">
        <f t="shared" si="12"/>
        <v>0</v>
      </c>
      <c r="K303" s="43">
        <f t="shared" si="14"/>
        <v>0</v>
      </c>
    </row>
    <row r="304" spans="2:11" ht="15" customHeight="1" x14ac:dyDescent="0.2">
      <c r="B304" s="146"/>
      <c r="C304" s="40"/>
      <c r="D304" s="40"/>
      <c r="E304" s="90"/>
      <c r="F304" s="91">
        <f>'PMS(input)'!$E$13</f>
        <v>0</v>
      </c>
      <c r="G304" s="29"/>
      <c r="H304" s="92"/>
      <c r="I304" s="29">
        <f t="shared" si="13"/>
        <v>0</v>
      </c>
      <c r="J304" s="29">
        <f t="shared" si="12"/>
        <v>0</v>
      </c>
      <c r="K304" s="43">
        <f t="shared" si="14"/>
        <v>0</v>
      </c>
    </row>
    <row r="305" spans="2:11" ht="15" customHeight="1" x14ac:dyDescent="0.2">
      <c r="B305" s="146"/>
      <c r="C305" s="40"/>
      <c r="D305" s="40"/>
      <c r="E305" s="90"/>
      <c r="F305" s="91">
        <f>'PMS(input)'!$E$13</f>
        <v>0</v>
      </c>
      <c r="G305" s="29"/>
      <c r="H305" s="92"/>
      <c r="I305" s="29">
        <f t="shared" si="13"/>
        <v>0</v>
      </c>
      <c r="J305" s="29">
        <f t="shared" si="12"/>
        <v>0</v>
      </c>
      <c r="K305" s="43">
        <f t="shared" si="14"/>
        <v>0</v>
      </c>
    </row>
    <row r="306" spans="2:11" ht="15" customHeight="1" x14ac:dyDescent="0.2">
      <c r="B306" s="146"/>
      <c r="C306" s="40"/>
      <c r="D306" s="40"/>
      <c r="E306" s="90"/>
      <c r="F306" s="91">
        <f>'PMS(input)'!$E$13</f>
        <v>0</v>
      </c>
      <c r="G306" s="29"/>
      <c r="H306" s="92"/>
      <c r="I306" s="29">
        <f t="shared" si="13"/>
        <v>0</v>
      </c>
      <c r="J306" s="29">
        <f t="shared" si="12"/>
        <v>0</v>
      </c>
      <c r="K306" s="43">
        <f t="shared" si="14"/>
        <v>0</v>
      </c>
    </row>
    <row r="307" spans="2:11" ht="15" customHeight="1" x14ac:dyDescent="0.2">
      <c r="B307" s="146"/>
      <c r="C307" s="40"/>
      <c r="D307" s="40"/>
      <c r="E307" s="90"/>
      <c r="F307" s="91">
        <f>'PMS(input)'!$E$13</f>
        <v>0</v>
      </c>
      <c r="G307" s="29"/>
      <c r="H307" s="92"/>
      <c r="I307" s="29">
        <f t="shared" si="13"/>
        <v>0</v>
      </c>
      <c r="J307" s="29">
        <f t="shared" si="12"/>
        <v>0</v>
      </c>
      <c r="K307" s="43">
        <f t="shared" si="14"/>
        <v>0</v>
      </c>
    </row>
    <row r="308" spans="2:11" ht="15" customHeight="1" x14ac:dyDescent="0.2">
      <c r="B308" s="146"/>
      <c r="C308" s="40"/>
      <c r="D308" s="40"/>
      <c r="E308" s="90"/>
      <c r="F308" s="91">
        <f>'PMS(input)'!$E$13</f>
        <v>0</v>
      </c>
      <c r="G308" s="29"/>
      <c r="H308" s="92"/>
      <c r="I308" s="29">
        <f t="shared" si="13"/>
        <v>0</v>
      </c>
      <c r="J308" s="29">
        <f t="shared" si="12"/>
        <v>0</v>
      </c>
      <c r="K308" s="43">
        <f t="shared" si="14"/>
        <v>0</v>
      </c>
    </row>
    <row r="309" spans="2:11" ht="15" customHeight="1" x14ac:dyDescent="0.2">
      <c r="B309" s="146"/>
      <c r="C309" s="40"/>
      <c r="D309" s="40"/>
      <c r="E309" s="90"/>
      <c r="F309" s="91">
        <f>'PMS(input)'!$E$13</f>
        <v>0</v>
      </c>
      <c r="G309" s="29"/>
      <c r="H309" s="92"/>
      <c r="I309" s="29">
        <f t="shared" si="13"/>
        <v>0</v>
      </c>
      <c r="J309" s="29">
        <f t="shared" si="12"/>
        <v>0</v>
      </c>
      <c r="K309" s="43">
        <f t="shared" si="14"/>
        <v>0</v>
      </c>
    </row>
    <row r="310" spans="2:11" ht="15" customHeight="1" x14ac:dyDescent="0.2">
      <c r="B310" s="146"/>
      <c r="C310" s="40"/>
      <c r="D310" s="40"/>
      <c r="E310" s="90"/>
      <c r="F310" s="91">
        <f>'PMS(input)'!$E$13</f>
        <v>0</v>
      </c>
      <c r="G310" s="29"/>
      <c r="H310" s="92"/>
      <c r="I310" s="29">
        <f t="shared" si="13"/>
        <v>0</v>
      </c>
      <c r="J310" s="29">
        <f t="shared" si="12"/>
        <v>0</v>
      </c>
      <c r="K310" s="43">
        <f t="shared" si="14"/>
        <v>0</v>
      </c>
    </row>
    <row r="311" spans="2:11" ht="15" customHeight="1" x14ac:dyDescent="0.2">
      <c r="B311" s="146"/>
      <c r="C311" s="40"/>
      <c r="D311" s="40"/>
      <c r="E311" s="90"/>
      <c r="F311" s="91">
        <f>'PMS(input)'!$E$13</f>
        <v>0</v>
      </c>
      <c r="G311" s="29"/>
      <c r="H311" s="92"/>
      <c r="I311" s="29">
        <f t="shared" si="13"/>
        <v>0</v>
      </c>
      <c r="J311" s="29">
        <f t="shared" si="12"/>
        <v>0</v>
      </c>
      <c r="K311" s="43">
        <f t="shared" si="14"/>
        <v>0</v>
      </c>
    </row>
    <row r="312" spans="2:11" ht="15" customHeight="1" x14ac:dyDescent="0.2">
      <c r="B312" s="146"/>
      <c r="C312" s="40"/>
      <c r="D312" s="40"/>
      <c r="E312" s="90"/>
      <c r="F312" s="91">
        <f>'PMS(input)'!$E$13</f>
        <v>0</v>
      </c>
      <c r="G312" s="29"/>
      <c r="H312" s="92"/>
      <c r="I312" s="29">
        <f t="shared" si="13"/>
        <v>0</v>
      </c>
      <c r="J312" s="29">
        <f t="shared" si="12"/>
        <v>0</v>
      </c>
      <c r="K312" s="43">
        <f t="shared" si="14"/>
        <v>0</v>
      </c>
    </row>
    <row r="313" spans="2:11" ht="15" customHeight="1" x14ac:dyDescent="0.2">
      <c r="B313" s="146"/>
      <c r="C313" s="40"/>
      <c r="D313" s="40"/>
      <c r="E313" s="90"/>
      <c r="F313" s="91">
        <f>'PMS(input)'!$E$13</f>
        <v>0</v>
      </c>
      <c r="G313" s="29"/>
      <c r="H313" s="92"/>
      <c r="I313" s="29">
        <f t="shared" si="13"/>
        <v>0</v>
      </c>
      <c r="J313" s="29">
        <f t="shared" si="12"/>
        <v>0</v>
      </c>
      <c r="K313" s="43">
        <f t="shared" si="14"/>
        <v>0</v>
      </c>
    </row>
    <row r="314" spans="2:11" ht="15" customHeight="1" x14ac:dyDescent="0.2">
      <c r="B314" s="146"/>
      <c r="C314" s="40"/>
      <c r="D314" s="40"/>
      <c r="E314" s="90"/>
      <c r="F314" s="91">
        <f>'PMS(input)'!$E$13</f>
        <v>0</v>
      </c>
      <c r="G314" s="29"/>
      <c r="H314" s="92"/>
      <c r="I314" s="29">
        <f t="shared" si="13"/>
        <v>0</v>
      </c>
      <c r="J314" s="29">
        <f t="shared" si="12"/>
        <v>0</v>
      </c>
      <c r="K314" s="43">
        <f t="shared" si="14"/>
        <v>0</v>
      </c>
    </row>
    <row r="315" spans="2:11" ht="15" customHeight="1" x14ac:dyDescent="0.2">
      <c r="B315" s="146"/>
      <c r="C315" s="40"/>
      <c r="D315" s="40"/>
      <c r="E315" s="90"/>
      <c r="F315" s="91">
        <f>'PMS(input)'!$E$13</f>
        <v>0</v>
      </c>
      <c r="G315" s="29"/>
      <c r="H315" s="92"/>
      <c r="I315" s="29">
        <f t="shared" si="13"/>
        <v>0</v>
      </c>
      <c r="J315" s="29">
        <f t="shared" si="12"/>
        <v>0</v>
      </c>
      <c r="K315" s="43">
        <f t="shared" si="14"/>
        <v>0</v>
      </c>
    </row>
    <row r="316" spans="2:11" ht="15" customHeight="1" x14ac:dyDescent="0.2">
      <c r="B316" s="146"/>
      <c r="C316" s="40"/>
      <c r="D316" s="40"/>
      <c r="E316" s="90"/>
      <c r="F316" s="91">
        <f>'PMS(input)'!$E$13</f>
        <v>0</v>
      </c>
      <c r="G316" s="29"/>
      <c r="H316" s="92"/>
      <c r="I316" s="29">
        <f t="shared" si="13"/>
        <v>0</v>
      </c>
      <c r="J316" s="29">
        <f t="shared" si="12"/>
        <v>0</v>
      </c>
      <c r="K316" s="43">
        <f t="shared" si="14"/>
        <v>0</v>
      </c>
    </row>
    <row r="317" spans="2:11" ht="15" customHeight="1" x14ac:dyDescent="0.2">
      <c r="B317" s="146"/>
      <c r="C317" s="40"/>
      <c r="D317" s="40"/>
      <c r="E317" s="90"/>
      <c r="F317" s="91">
        <f>'PMS(input)'!$E$13</f>
        <v>0</v>
      </c>
      <c r="G317" s="29"/>
      <c r="H317" s="92"/>
      <c r="I317" s="29">
        <f t="shared" si="13"/>
        <v>0</v>
      </c>
      <c r="J317" s="29">
        <f t="shared" si="12"/>
        <v>0</v>
      </c>
      <c r="K317" s="43">
        <f t="shared" si="14"/>
        <v>0</v>
      </c>
    </row>
    <row r="318" spans="2:11" ht="15" customHeight="1" x14ac:dyDescent="0.2">
      <c r="B318" s="146"/>
      <c r="C318" s="40"/>
      <c r="D318" s="40"/>
      <c r="E318" s="90"/>
      <c r="F318" s="91">
        <f>'PMS(input)'!$E$13</f>
        <v>0</v>
      </c>
      <c r="G318" s="29"/>
      <c r="H318" s="92"/>
      <c r="I318" s="29">
        <f t="shared" si="13"/>
        <v>0</v>
      </c>
      <c r="J318" s="29">
        <f t="shared" si="12"/>
        <v>0</v>
      </c>
      <c r="K318" s="43">
        <f t="shared" si="14"/>
        <v>0</v>
      </c>
    </row>
    <row r="319" spans="2:11" ht="15" customHeight="1" x14ac:dyDescent="0.2">
      <c r="B319" s="146"/>
      <c r="C319" s="40"/>
      <c r="D319" s="40"/>
      <c r="E319" s="90"/>
      <c r="F319" s="91">
        <f>'PMS(input)'!$E$13</f>
        <v>0</v>
      </c>
      <c r="G319" s="29"/>
      <c r="H319" s="92"/>
      <c r="I319" s="29">
        <f t="shared" si="13"/>
        <v>0</v>
      </c>
      <c r="J319" s="29">
        <f t="shared" si="12"/>
        <v>0</v>
      </c>
      <c r="K319" s="43">
        <f t="shared" si="14"/>
        <v>0</v>
      </c>
    </row>
    <row r="320" spans="2:11" ht="15" customHeight="1" x14ac:dyDescent="0.2">
      <c r="B320" s="146"/>
      <c r="C320" s="40"/>
      <c r="D320" s="40"/>
      <c r="E320" s="90"/>
      <c r="F320" s="91">
        <f>'PMS(input)'!$E$13</f>
        <v>0</v>
      </c>
      <c r="G320" s="29"/>
      <c r="H320" s="92"/>
      <c r="I320" s="29">
        <f t="shared" si="13"/>
        <v>0</v>
      </c>
      <c r="J320" s="29">
        <f t="shared" si="12"/>
        <v>0</v>
      </c>
      <c r="K320" s="43">
        <f t="shared" si="14"/>
        <v>0</v>
      </c>
    </row>
    <row r="321" spans="2:11" ht="15" customHeight="1" x14ac:dyDescent="0.2">
      <c r="B321" s="146"/>
      <c r="C321" s="40"/>
      <c r="D321" s="40"/>
      <c r="E321" s="90"/>
      <c r="F321" s="91">
        <f>'PMS(input)'!$E$13</f>
        <v>0</v>
      </c>
      <c r="G321" s="29"/>
      <c r="H321" s="92"/>
      <c r="I321" s="29">
        <f t="shared" si="13"/>
        <v>0</v>
      </c>
      <c r="J321" s="29">
        <f t="shared" si="12"/>
        <v>0</v>
      </c>
      <c r="K321" s="43">
        <f t="shared" si="14"/>
        <v>0</v>
      </c>
    </row>
    <row r="322" spans="2:11" ht="15" customHeight="1" x14ac:dyDescent="0.2">
      <c r="B322" s="146"/>
      <c r="C322" s="40"/>
      <c r="D322" s="40"/>
      <c r="E322" s="90"/>
      <c r="F322" s="91">
        <f>'PMS(input)'!$E$13</f>
        <v>0</v>
      </c>
      <c r="G322" s="29"/>
      <c r="H322" s="92"/>
      <c r="I322" s="29">
        <f t="shared" si="13"/>
        <v>0</v>
      </c>
      <c r="J322" s="29">
        <f t="shared" si="12"/>
        <v>0</v>
      </c>
      <c r="K322" s="43">
        <f t="shared" si="14"/>
        <v>0</v>
      </c>
    </row>
    <row r="323" spans="2:11" ht="15" customHeight="1" x14ac:dyDescent="0.2">
      <c r="B323" s="146"/>
      <c r="C323" s="40"/>
      <c r="D323" s="40"/>
      <c r="E323" s="90"/>
      <c r="F323" s="91">
        <f>'PMS(input)'!$E$13</f>
        <v>0</v>
      </c>
      <c r="G323" s="29"/>
      <c r="H323" s="92"/>
      <c r="I323" s="29">
        <f t="shared" si="13"/>
        <v>0</v>
      </c>
      <c r="J323" s="29">
        <f t="shared" si="12"/>
        <v>0</v>
      </c>
      <c r="K323" s="43">
        <f t="shared" si="14"/>
        <v>0</v>
      </c>
    </row>
    <row r="324" spans="2:11" ht="15" customHeight="1" x14ac:dyDescent="0.2">
      <c r="B324" s="146"/>
      <c r="C324" s="40"/>
      <c r="D324" s="40"/>
      <c r="E324" s="90"/>
      <c r="F324" s="91">
        <f>'PMS(input)'!$E$13</f>
        <v>0</v>
      </c>
      <c r="G324" s="29"/>
      <c r="H324" s="92"/>
      <c r="I324" s="29">
        <f t="shared" si="13"/>
        <v>0</v>
      </c>
      <c r="J324" s="29">
        <f t="shared" si="12"/>
        <v>0</v>
      </c>
      <c r="K324" s="43">
        <f t="shared" si="14"/>
        <v>0</v>
      </c>
    </row>
    <row r="325" spans="2:11" ht="15" customHeight="1" x14ac:dyDescent="0.2">
      <c r="B325" s="146"/>
      <c r="C325" s="40"/>
      <c r="D325" s="40"/>
      <c r="E325" s="90"/>
      <c r="F325" s="91">
        <f>'PMS(input)'!$E$13</f>
        <v>0</v>
      </c>
      <c r="G325" s="29"/>
      <c r="H325" s="92"/>
      <c r="I325" s="29">
        <f t="shared" si="13"/>
        <v>0</v>
      </c>
      <c r="J325" s="29">
        <f t="shared" si="12"/>
        <v>0</v>
      </c>
      <c r="K325" s="43">
        <f t="shared" si="14"/>
        <v>0</v>
      </c>
    </row>
    <row r="326" spans="2:11" ht="15" customHeight="1" x14ac:dyDescent="0.2">
      <c r="B326" s="146"/>
      <c r="C326" s="40"/>
      <c r="D326" s="40"/>
      <c r="E326" s="90"/>
      <c r="F326" s="91">
        <f>'PMS(input)'!$E$13</f>
        <v>0</v>
      </c>
      <c r="G326" s="29"/>
      <c r="H326" s="92"/>
      <c r="I326" s="29">
        <f t="shared" si="13"/>
        <v>0</v>
      </c>
      <c r="J326" s="29">
        <f t="shared" ref="J326:J389" si="15">IF(ISERROR(E326*F326),"0,0",(E326*F326))</f>
        <v>0</v>
      </c>
      <c r="K326" s="43">
        <f t="shared" si="14"/>
        <v>0</v>
      </c>
    </row>
    <row r="327" spans="2:11" ht="15" customHeight="1" x14ac:dyDescent="0.2">
      <c r="B327" s="146"/>
      <c r="C327" s="40"/>
      <c r="D327" s="40"/>
      <c r="E327" s="90"/>
      <c r="F327" s="91">
        <f>'PMS(input)'!$E$13</f>
        <v>0</v>
      </c>
      <c r="G327" s="29"/>
      <c r="H327" s="92"/>
      <c r="I327" s="29">
        <f t="shared" ref="I327:I390" si="16">+IF(ISERROR((E327*(G327/H327))*F327),"0.0",E327*(G327/H327))*F327</f>
        <v>0</v>
      </c>
      <c r="J327" s="29">
        <f t="shared" si="15"/>
        <v>0</v>
      </c>
      <c r="K327" s="43">
        <f t="shared" si="14"/>
        <v>0</v>
      </c>
    </row>
    <row r="328" spans="2:11" ht="15" customHeight="1" x14ac:dyDescent="0.2">
      <c r="B328" s="146"/>
      <c r="C328" s="40"/>
      <c r="D328" s="40"/>
      <c r="E328" s="90"/>
      <c r="F328" s="91">
        <f>'PMS(input)'!$E$13</f>
        <v>0</v>
      </c>
      <c r="G328" s="29"/>
      <c r="H328" s="92"/>
      <c r="I328" s="29">
        <f t="shared" si="16"/>
        <v>0</v>
      </c>
      <c r="J328" s="29">
        <f t="shared" si="15"/>
        <v>0</v>
      </c>
      <c r="K328" s="43">
        <f t="shared" ref="K328:K391" si="17">+IFERROR(I328-J328,"-")</f>
        <v>0</v>
      </c>
    </row>
    <row r="329" spans="2:11" ht="15" customHeight="1" x14ac:dyDescent="0.2">
      <c r="B329" s="146"/>
      <c r="C329" s="40"/>
      <c r="D329" s="40"/>
      <c r="E329" s="90"/>
      <c r="F329" s="91">
        <f>'PMS(input)'!$E$13</f>
        <v>0</v>
      </c>
      <c r="G329" s="29"/>
      <c r="H329" s="92"/>
      <c r="I329" s="29">
        <f t="shared" si="16"/>
        <v>0</v>
      </c>
      <c r="J329" s="29">
        <f t="shared" si="15"/>
        <v>0</v>
      </c>
      <c r="K329" s="43">
        <f t="shared" si="17"/>
        <v>0</v>
      </c>
    </row>
    <row r="330" spans="2:11" ht="15" customHeight="1" x14ac:dyDescent="0.2">
      <c r="B330" s="146"/>
      <c r="C330" s="40"/>
      <c r="D330" s="40"/>
      <c r="E330" s="90"/>
      <c r="F330" s="91">
        <f>'PMS(input)'!$E$13</f>
        <v>0</v>
      </c>
      <c r="G330" s="29"/>
      <c r="H330" s="92"/>
      <c r="I330" s="29">
        <f t="shared" si="16"/>
        <v>0</v>
      </c>
      <c r="J330" s="29">
        <f t="shared" si="15"/>
        <v>0</v>
      </c>
      <c r="K330" s="43">
        <f t="shared" si="17"/>
        <v>0</v>
      </c>
    </row>
    <row r="331" spans="2:11" ht="15" customHeight="1" x14ac:dyDescent="0.2">
      <c r="B331" s="146"/>
      <c r="C331" s="40"/>
      <c r="D331" s="40"/>
      <c r="E331" s="90"/>
      <c r="F331" s="91">
        <f>'PMS(input)'!$E$13</f>
        <v>0</v>
      </c>
      <c r="G331" s="29"/>
      <c r="H331" s="92"/>
      <c r="I331" s="29">
        <f t="shared" si="16"/>
        <v>0</v>
      </c>
      <c r="J331" s="29">
        <f t="shared" si="15"/>
        <v>0</v>
      </c>
      <c r="K331" s="43">
        <f t="shared" si="17"/>
        <v>0</v>
      </c>
    </row>
    <row r="332" spans="2:11" ht="15" customHeight="1" x14ac:dyDescent="0.2">
      <c r="B332" s="146"/>
      <c r="C332" s="40"/>
      <c r="D332" s="40"/>
      <c r="E332" s="90"/>
      <c r="F332" s="91">
        <f>'PMS(input)'!$E$13</f>
        <v>0</v>
      </c>
      <c r="G332" s="29"/>
      <c r="H332" s="92"/>
      <c r="I332" s="29">
        <f t="shared" si="16"/>
        <v>0</v>
      </c>
      <c r="J332" s="29">
        <f t="shared" si="15"/>
        <v>0</v>
      </c>
      <c r="K332" s="43">
        <f t="shared" si="17"/>
        <v>0</v>
      </c>
    </row>
    <row r="333" spans="2:11" ht="15" customHeight="1" x14ac:dyDescent="0.2">
      <c r="B333" s="146"/>
      <c r="C333" s="40"/>
      <c r="D333" s="40"/>
      <c r="E333" s="90"/>
      <c r="F333" s="91">
        <f>'PMS(input)'!$E$13</f>
        <v>0</v>
      </c>
      <c r="G333" s="29"/>
      <c r="H333" s="92"/>
      <c r="I333" s="29">
        <f t="shared" si="16"/>
        <v>0</v>
      </c>
      <c r="J333" s="29">
        <f t="shared" si="15"/>
        <v>0</v>
      </c>
      <c r="K333" s="43">
        <f t="shared" si="17"/>
        <v>0</v>
      </c>
    </row>
    <row r="334" spans="2:11" ht="15" customHeight="1" x14ac:dyDescent="0.2">
      <c r="B334" s="146"/>
      <c r="C334" s="40"/>
      <c r="D334" s="40"/>
      <c r="E334" s="90"/>
      <c r="F334" s="91">
        <f>'PMS(input)'!$E$13</f>
        <v>0</v>
      </c>
      <c r="G334" s="29"/>
      <c r="H334" s="92"/>
      <c r="I334" s="29">
        <f t="shared" si="16"/>
        <v>0</v>
      </c>
      <c r="J334" s="29">
        <f t="shared" si="15"/>
        <v>0</v>
      </c>
      <c r="K334" s="43">
        <f t="shared" si="17"/>
        <v>0</v>
      </c>
    </row>
    <row r="335" spans="2:11" ht="15" customHeight="1" x14ac:dyDescent="0.2">
      <c r="B335" s="146"/>
      <c r="C335" s="40"/>
      <c r="D335" s="40"/>
      <c r="E335" s="90"/>
      <c r="F335" s="91">
        <f>'PMS(input)'!$E$13</f>
        <v>0</v>
      </c>
      <c r="G335" s="29"/>
      <c r="H335" s="92"/>
      <c r="I335" s="29">
        <f t="shared" si="16"/>
        <v>0</v>
      </c>
      <c r="J335" s="29">
        <f t="shared" si="15"/>
        <v>0</v>
      </c>
      <c r="K335" s="43">
        <f t="shared" si="17"/>
        <v>0</v>
      </c>
    </row>
    <row r="336" spans="2:11" ht="15" customHeight="1" x14ac:dyDescent="0.2">
      <c r="B336" s="146"/>
      <c r="C336" s="40"/>
      <c r="D336" s="40"/>
      <c r="E336" s="90"/>
      <c r="F336" s="91">
        <f>'PMS(input)'!$E$13</f>
        <v>0</v>
      </c>
      <c r="G336" s="29"/>
      <c r="H336" s="92"/>
      <c r="I336" s="29">
        <f t="shared" si="16"/>
        <v>0</v>
      </c>
      <c r="J336" s="29">
        <f t="shared" si="15"/>
        <v>0</v>
      </c>
      <c r="K336" s="43">
        <f t="shared" si="17"/>
        <v>0</v>
      </c>
    </row>
    <row r="337" spans="2:11" ht="15" customHeight="1" x14ac:dyDescent="0.2">
      <c r="B337" s="146"/>
      <c r="C337" s="40"/>
      <c r="D337" s="40"/>
      <c r="E337" s="90"/>
      <c r="F337" s="91">
        <f>'PMS(input)'!$E$13</f>
        <v>0</v>
      </c>
      <c r="G337" s="29"/>
      <c r="H337" s="92"/>
      <c r="I337" s="29">
        <f t="shared" si="16"/>
        <v>0</v>
      </c>
      <c r="J337" s="29">
        <f t="shared" si="15"/>
        <v>0</v>
      </c>
      <c r="K337" s="43">
        <f t="shared" si="17"/>
        <v>0</v>
      </c>
    </row>
    <row r="338" spans="2:11" ht="15" customHeight="1" x14ac:dyDescent="0.2">
      <c r="B338" s="146"/>
      <c r="C338" s="40"/>
      <c r="D338" s="40"/>
      <c r="E338" s="90"/>
      <c r="F338" s="91">
        <f>'PMS(input)'!$E$13</f>
        <v>0</v>
      </c>
      <c r="G338" s="29"/>
      <c r="H338" s="92"/>
      <c r="I338" s="29">
        <f t="shared" si="16"/>
        <v>0</v>
      </c>
      <c r="J338" s="29">
        <f t="shared" si="15"/>
        <v>0</v>
      </c>
      <c r="K338" s="43">
        <f t="shared" si="17"/>
        <v>0</v>
      </c>
    </row>
    <row r="339" spans="2:11" ht="15" customHeight="1" x14ac:dyDescent="0.2">
      <c r="B339" s="146"/>
      <c r="C339" s="40"/>
      <c r="D339" s="40"/>
      <c r="E339" s="90"/>
      <c r="F339" s="91">
        <f>'PMS(input)'!$E$13</f>
        <v>0</v>
      </c>
      <c r="G339" s="29"/>
      <c r="H339" s="92"/>
      <c r="I339" s="29">
        <f t="shared" si="16"/>
        <v>0</v>
      </c>
      <c r="J339" s="29">
        <f t="shared" si="15"/>
        <v>0</v>
      </c>
      <c r="K339" s="43">
        <f t="shared" si="17"/>
        <v>0</v>
      </c>
    </row>
    <row r="340" spans="2:11" ht="15" customHeight="1" x14ac:dyDescent="0.2">
      <c r="B340" s="146"/>
      <c r="C340" s="40"/>
      <c r="D340" s="40"/>
      <c r="E340" s="90"/>
      <c r="F340" s="91">
        <f>'PMS(input)'!$E$13</f>
        <v>0</v>
      </c>
      <c r="G340" s="29"/>
      <c r="H340" s="92"/>
      <c r="I340" s="29">
        <f t="shared" si="16"/>
        <v>0</v>
      </c>
      <c r="J340" s="29">
        <f t="shared" si="15"/>
        <v>0</v>
      </c>
      <c r="K340" s="43">
        <f t="shared" si="17"/>
        <v>0</v>
      </c>
    </row>
    <row r="341" spans="2:11" ht="15" customHeight="1" x14ac:dyDescent="0.2">
      <c r="B341" s="146"/>
      <c r="C341" s="40"/>
      <c r="D341" s="40"/>
      <c r="E341" s="90"/>
      <c r="F341" s="91">
        <f>'PMS(input)'!$E$13</f>
        <v>0</v>
      </c>
      <c r="G341" s="29"/>
      <c r="H341" s="92"/>
      <c r="I341" s="29">
        <f t="shared" si="16"/>
        <v>0</v>
      </c>
      <c r="J341" s="29">
        <f t="shared" si="15"/>
        <v>0</v>
      </c>
      <c r="K341" s="43">
        <f t="shared" si="17"/>
        <v>0</v>
      </c>
    </row>
    <row r="342" spans="2:11" ht="15" customHeight="1" x14ac:dyDescent="0.2">
      <c r="B342" s="146"/>
      <c r="C342" s="40"/>
      <c r="D342" s="40"/>
      <c r="E342" s="90"/>
      <c r="F342" s="91">
        <f>'PMS(input)'!$E$13</f>
        <v>0</v>
      </c>
      <c r="G342" s="29"/>
      <c r="H342" s="92"/>
      <c r="I342" s="29">
        <f t="shared" si="16"/>
        <v>0</v>
      </c>
      <c r="J342" s="29">
        <f t="shared" si="15"/>
        <v>0</v>
      </c>
      <c r="K342" s="43">
        <f t="shared" si="17"/>
        <v>0</v>
      </c>
    </row>
    <row r="343" spans="2:11" ht="15" customHeight="1" x14ac:dyDescent="0.2">
      <c r="B343" s="146"/>
      <c r="C343" s="40"/>
      <c r="D343" s="40"/>
      <c r="E343" s="90"/>
      <c r="F343" s="91">
        <f>'PMS(input)'!$E$13</f>
        <v>0</v>
      </c>
      <c r="G343" s="29"/>
      <c r="H343" s="92"/>
      <c r="I343" s="29">
        <f t="shared" si="16"/>
        <v>0</v>
      </c>
      <c r="J343" s="29">
        <f t="shared" si="15"/>
        <v>0</v>
      </c>
      <c r="K343" s="43">
        <f t="shared" si="17"/>
        <v>0</v>
      </c>
    </row>
    <row r="344" spans="2:11" ht="15" customHeight="1" x14ac:dyDescent="0.2">
      <c r="B344" s="146"/>
      <c r="C344" s="40"/>
      <c r="D344" s="40"/>
      <c r="E344" s="90"/>
      <c r="F344" s="91">
        <f>'PMS(input)'!$E$13</f>
        <v>0</v>
      </c>
      <c r="G344" s="29"/>
      <c r="H344" s="92"/>
      <c r="I344" s="29">
        <f t="shared" si="16"/>
        <v>0</v>
      </c>
      <c r="J344" s="29">
        <f t="shared" si="15"/>
        <v>0</v>
      </c>
      <c r="K344" s="43">
        <f t="shared" si="17"/>
        <v>0</v>
      </c>
    </row>
    <row r="345" spans="2:11" ht="15" customHeight="1" x14ac:dyDescent="0.2">
      <c r="B345" s="146"/>
      <c r="C345" s="40"/>
      <c r="D345" s="40"/>
      <c r="E345" s="90"/>
      <c r="F345" s="91">
        <f>'PMS(input)'!$E$13</f>
        <v>0</v>
      </c>
      <c r="G345" s="29"/>
      <c r="H345" s="92"/>
      <c r="I345" s="29">
        <f t="shared" si="16"/>
        <v>0</v>
      </c>
      <c r="J345" s="29">
        <f t="shared" si="15"/>
        <v>0</v>
      </c>
      <c r="K345" s="43">
        <f t="shared" si="17"/>
        <v>0</v>
      </c>
    </row>
    <row r="346" spans="2:11" ht="15" customHeight="1" x14ac:dyDescent="0.2">
      <c r="B346" s="146"/>
      <c r="C346" s="40"/>
      <c r="D346" s="40"/>
      <c r="E346" s="90"/>
      <c r="F346" s="91">
        <f>'PMS(input)'!$E$13</f>
        <v>0</v>
      </c>
      <c r="G346" s="29"/>
      <c r="H346" s="92"/>
      <c r="I346" s="29">
        <f t="shared" si="16"/>
        <v>0</v>
      </c>
      <c r="J346" s="29">
        <f t="shared" si="15"/>
        <v>0</v>
      </c>
      <c r="K346" s="43">
        <f t="shared" si="17"/>
        <v>0</v>
      </c>
    </row>
    <row r="347" spans="2:11" ht="15" customHeight="1" x14ac:dyDescent="0.2">
      <c r="B347" s="146"/>
      <c r="C347" s="40"/>
      <c r="D347" s="40"/>
      <c r="E347" s="90"/>
      <c r="F347" s="91">
        <f>'PMS(input)'!$E$13</f>
        <v>0</v>
      </c>
      <c r="G347" s="29"/>
      <c r="H347" s="92"/>
      <c r="I347" s="29">
        <f t="shared" si="16"/>
        <v>0</v>
      </c>
      <c r="J347" s="29">
        <f t="shared" si="15"/>
        <v>0</v>
      </c>
      <c r="K347" s="43">
        <f t="shared" si="17"/>
        <v>0</v>
      </c>
    </row>
    <row r="348" spans="2:11" ht="15" customHeight="1" x14ac:dyDescent="0.2">
      <c r="B348" s="146"/>
      <c r="C348" s="40"/>
      <c r="D348" s="40"/>
      <c r="E348" s="90"/>
      <c r="F348" s="91">
        <f>'PMS(input)'!$E$13</f>
        <v>0</v>
      </c>
      <c r="G348" s="29"/>
      <c r="H348" s="92"/>
      <c r="I348" s="29">
        <f t="shared" si="16"/>
        <v>0</v>
      </c>
      <c r="J348" s="29">
        <f t="shared" si="15"/>
        <v>0</v>
      </c>
      <c r="K348" s="43">
        <f t="shared" si="17"/>
        <v>0</v>
      </c>
    </row>
    <row r="349" spans="2:11" ht="15" customHeight="1" x14ac:dyDescent="0.2">
      <c r="B349" s="146"/>
      <c r="C349" s="40"/>
      <c r="D349" s="40"/>
      <c r="E349" s="90"/>
      <c r="F349" s="91">
        <f>'PMS(input)'!$E$13</f>
        <v>0</v>
      </c>
      <c r="G349" s="29"/>
      <c r="H349" s="92"/>
      <c r="I349" s="29">
        <f t="shared" si="16"/>
        <v>0</v>
      </c>
      <c r="J349" s="29">
        <f t="shared" si="15"/>
        <v>0</v>
      </c>
      <c r="K349" s="43">
        <f t="shared" si="17"/>
        <v>0</v>
      </c>
    </row>
    <row r="350" spans="2:11" ht="15" customHeight="1" x14ac:dyDescent="0.2">
      <c r="B350" s="146"/>
      <c r="C350" s="40"/>
      <c r="D350" s="40"/>
      <c r="E350" s="90"/>
      <c r="F350" s="91">
        <f>'PMS(input)'!$E$13</f>
        <v>0</v>
      </c>
      <c r="G350" s="29"/>
      <c r="H350" s="92"/>
      <c r="I350" s="29">
        <f t="shared" si="16"/>
        <v>0</v>
      </c>
      <c r="J350" s="29">
        <f t="shared" si="15"/>
        <v>0</v>
      </c>
      <c r="K350" s="43">
        <f t="shared" si="17"/>
        <v>0</v>
      </c>
    </row>
    <row r="351" spans="2:11" ht="15" customHeight="1" x14ac:dyDescent="0.2">
      <c r="B351" s="146"/>
      <c r="C351" s="40"/>
      <c r="D351" s="40"/>
      <c r="E351" s="90"/>
      <c r="F351" s="91">
        <f>'PMS(input)'!$E$13</f>
        <v>0</v>
      </c>
      <c r="G351" s="29"/>
      <c r="H351" s="92"/>
      <c r="I351" s="29">
        <f t="shared" si="16"/>
        <v>0</v>
      </c>
      <c r="J351" s="29">
        <f t="shared" si="15"/>
        <v>0</v>
      </c>
      <c r="K351" s="43">
        <f t="shared" si="17"/>
        <v>0</v>
      </c>
    </row>
    <row r="352" spans="2:11" ht="15" customHeight="1" x14ac:dyDescent="0.2">
      <c r="B352" s="146"/>
      <c r="C352" s="40"/>
      <c r="D352" s="40"/>
      <c r="E352" s="90"/>
      <c r="F352" s="91">
        <f>'PMS(input)'!$E$13</f>
        <v>0</v>
      </c>
      <c r="G352" s="29"/>
      <c r="H352" s="92"/>
      <c r="I352" s="29">
        <f t="shared" si="16"/>
        <v>0</v>
      </c>
      <c r="J352" s="29">
        <f t="shared" si="15"/>
        <v>0</v>
      </c>
      <c r="K352" s="43">
        <f t="shared" si="17"/>
        <v>0</v>
      </c>
    </row>
    <row r="353" spans="2:11" ht="15" customHeight="1" x14ac:dyDescent="0.2">
      <c r="B353" s="146"/>
      <c r="C353" s="40"/>
      <c r="D353" s="40"/>
      <c r="E353" s="90"/>
      <c r="F353" s="91">
        <f>'PMS(input)'!$E$13</f>
        <v>0</v>
      </c>
      <c r="G353" s="29"/>
      <c r="H353" s="92"/>
      <c r="I353" s="29">
        <f t="shared" si="16"/>
        <v>0</v>
      </c>
      <c r="J353" s="29">
        <f t="shared" si="15"/>
        <v>0</v>
      </c>
      <c r="K353" s="43">
        <f t="shared" si="17"/>
        <v>0</v>
      </c>
    </row>
    <row r="354" spans="2:11" ht="15" customHeight="1" x14ac:dyDescent="0.2">
      <c r="B354" s="146"/>
      <c r="C354" s="40"/>
      <c r="D354" s="40"/>
      <c r="E354" s="90"/>
      <c r="F354" s="91">
        <f>'PMS(input)'!$E$13</f>
        <v>0</v>
      </c>
      <c r="G354" s="29"/>
      <c r="H354" s="92"/>
      <c r="I354" s="29">
        <f t="shared" si="16"/>
        <v>0</v>
      </c>
      <c r="J354" s="29">
        <f t="shared" si="15"/>
        <v>0</v>
      </c>
      <c r="K354" s="43">
        <f t="shared" si="17"/>
        <v>0</v>
      </c>
    </row>
    <row r="355" spans="2:11" ht="15" customHeight="1" x14ac:dyDescent="0.2">
      <c r="B355" s="146"/>
      <c r="C355" s="40"/>
      <c r="D355" s="40"/>
      <c r="E355" s="90"/>
      <c r="F355" s="91">
        <f>'PMS(input)'!$E$13</f>
        <v>0</v>
      </c>
      <c r="G355" s="29"/>
      <c r="H355" s="92"/>
      <c r="I355" s="29">
        <f t="shared" si="16"/>
        <v>0</v>
      </c>
      <c r="J355" s="29">
        <f t="shared" si="15"/>
        <v>0</v>
      </c>
      <c r="K355" s="43">
        <f t="shared" si="17"/>
        <v>0</v>
      </c>
    </row>
    <row r="356" spans="2:11" ht="15" customHeight="1" x14ac:dyDescent="0.2">
      <c r="B356" s="146"/>
      <c r="C356" s="40"/>
      <c r="D356" s="40"/>
      <c r="E356" s="90"/>
      <c r="F356" s="91">
        <f>'PMS(input)'!$E$13</f>
        <v>0</v>
      </c>
      <c r="G356" s="29"/>
      <c r="H356" s="92"/>
      <c r="I356" s="29">
        <f t="shared" si="16"/>
        <v>0</v>
      </c>
      <c r="J356" s="29">
        <f t="shared" si="15"/>
        <v>0</v>
      </c>
      <c r="K356" s="43">
        <f t="shared" si="17"/>
        <v>0</v>
      </c>
    </row>
    <row r="357" spans="2:11" ht="15" customHeight="1" x14ac:dyDescent="0.2">
      <c r="B357" s="146"/>
      <c r="C357" s="40"/>
      <c r="D357" s="40"/>
      <c r="E357" s="90"/>
      <c r="F357" s="91">
        <f>'PMS(input)'!$E$13</f>
        <v>0</v>
      </c>
      <c r="G357" s="29"/>
      <c r="H357" s="92"/>
      <c r="I357" s="29">
        <f t="shared" si="16"/>
        <v>0</v>
      </c>
      <c r="J357" s="29">
        <f t="shared" si="15"/>
        <v>0</v>
      </c>
      <c r="K357" s="43">
        <f t="shared" si="17"/>
        <v>0</v>
      </c>
    </row>
    <row r="358" spans="2:11" ht="15" customHeight="1" x14ac:dyDescent="0.2">
      <c r="B358" s="146"/>
      <c r="C358" s="40"/>
      <c r="D358" s="40"/>
      <c r="E358" s="90"/>
      <c r="F358" s="91">
        <f>'PMS(input)'!$E$13</f>
        <v>0</v>
      </c>
      <c r="G358" s="29"/>
      <c r="H358" s="92"/>
      <c r="I358" s="29">
        <f t="shared" si="16"/>
        <v>0</v>
      </c>
      <c r="J358" s="29">
        <f t="shared" si="15"/>
        <v>0</v>
      </c>
      <c r="K358" s="43">
        <f t="shared" si="17"/>
        <v>0</v>
      </c>
    </row>
    <row r="359" spans="2:11" ht="15" customHeight="1" x14ac:dyDescent="0.2">
      <c r="B359" s="146"/>
      <c r="C359" s="40"/>
      <c r="D359" s="40"/>
      <c r="E359" s="90"/>
      <c r="F359" s="91">
        <f>'PMS(input)'!$E$13</f>
        <v>0</v>
      </c>
      <c r="G359" s="29"/>
      <c r="H359" s="92"/>
      <c r="I359" s="29">
        <f t="shared" si="16"/>
        <v>0</v>
      </c>
      <c r="J359" s="29">
        <f t="shared" si="15"/>
        <v>0</v>
      </c>
      <c r="K359" s="43">
        <f t="shared" si="17"/>
        <v>0</v>
      </c>
    </row>
    <row r="360" spans="2:11" ht="15" customHeight="1" x14ac:dyDescent="0.2">
      <c r="B360" s="146"/>
      <c r="C360" s="40"/>
      <c r="D360" s="40"/>
      <c r="E360" s="90"/>
      <c r="F360" s="91">
        <f>'PMS(input)'!$E$13</f>
        <v>0</v>
      </c>
      <c r="G360" s="29"/>
      <c r="H360" s="92"/>
      <c r="I360" s="29">
        <f t="shared" si="16"/>
        <v>0</v>
      </c>
      <c r="J360" s="29">
        <f t="shared" si="15"/>
        <v>0</v>
      </c>
      <c r="K360" s="43">
        <f t="shared" si="17"/>
        <v>0</v>
      </c>
    </row>
    <row r="361" spans="2:11" ht="15" customHeight="1" x14ac:dyDescent="0.2">
      <c r="B361" s="146"/>
      <c r="C361" s="40"/>
      <c r="D361" s="40"/>
      <c r="E361" s="90"/>
      <c r="F361" s="91">
        <f>'PMS(input)'!$E$13</f>
        <v>0</v>
      </c>
      <c r="G361" s="29"/>
      <c r="H361" s="92"/>
      <c r="I361" s="29">
        <f t="shared" si="16"/>
        <v>0</v>
      </c>
      <c r="J361" s="29">
        <f t="shared" si="15"/>
        <v>0</v>
      </c>
      <c r="K361" s="43">
        <f t="shared" si="17"/>
        <v>0</v>
      </c>
    </row>
    <row r="362" spans="2:11" ht="15" customHeight="1" x14ac:dyDescent="0.2">
      <c r="B362" s="146"/>
      <c r="C362" s="40"/>
      <c r="D362" s="40"/>
      <c r="E362" s="90"/>
      <c r="F362" s="91">
        <f>'PMS(input)'!$E$13</f>
        <v>0</v>
      </c>
      <c r="G362" s="29"/>
      <c r="H362" s="92"/>
      <c r="I362" s="29">
        <f t="shared" si="16"/>
        <v>0</v>
      </c>
      <c r="J362" s="29">
        <f t="shared" si="15"/>
        <v>0</v>
      </c>
      <c r="K362" s="43">
        <f t="shared" si="17"/>
        <v>0</v>
      </c>
    </row>
    <row r="363" spans="2:11" ht="15" customHeight="1" x14ac:dyDescent="0.2">
      <c r="B363" s="146"/>
      <c r="C363" s="40"/>
      <c r="D363" s="40"/>
      <c r="E363" s="90"/>
      <c r="F363" s="91">
        <f>'PMS(input)'!$E$13</f>
        <v>0</v>
      </c>
      <c r="G363" s="29"/>
      <c r="H363" s="92"/>
      <c r="I363" s="29">
        <f t="shared" si="16"/>
        <v>0</v>
      </c>
      <c r="J363" s="29">
        <f t="shared" si="15"/>
        <v>0</v>
      </c>
      <c r="K363" s="43">
        <f t="shared" si="17"/>
        <v>0</v>
      </c>
    </row>
    <row r="364" spans="2:11" ht="15" customHeight="1" x14ac:dyDescent="0.2">
      <c r="B364" s="146"/>
      <c r="C364" s="40"/>
      <c r="D364" s="40"/>
      <c r="E364" s="90"/>
      <c r="F364" s="91">
        <f>'PMS(input)'!$E$13</f>
        <v>0</v>
      </c>
      <c r="G364" s="29"/>
      <c r="H364" s="92"/>
      <c r="I364" s="29">
        <f t="shared" si="16"/>
        <v>0</v>
      </c>
      <c r="J364" s="29">
        <f t="shared" si="15"/>
        <v>0</v>
      </c>
      <c r="K364" s="43">
        <f t="shared" si="17"/>
        <v>0</v>
      </c>
    </row>
    <row r="365" spans="2:11" ht="15" customHeight="1" x14ac:dyDescent="0.2">
      <c r="B365" s="146"/>
      <c r="C365" s="40"/>
      <c r="D365" s="40"/>
      <c r="E365" s="90"/>
      <c r="F365" s="91">
        <f>'PMS(input)'!$E$13</f>
        <v>0</v>
      </c>
      <c r="G365" s="29"/>
      <c r="H365" s="92"/>
      <c r="I365" s="29">
        <f t="shared" si="16"/>
        <v>0</v>
      </c>
      <c r="J365" s="29">
        <f t="shared" si="15"/>
        <v>0</v>
      </c>
      <c r="K365" s="43">
        <f t="shared" si="17"/>
        <v>0</v>
      </c>
    </row>
    <row r="366" spans="2:11" ht="15" customHeight="1" x14ac:dyDescent="0.2">
      <c r="B366" s="146"/>
      <c r="C366" s="40"/>
      <c r="D366" s="40"/>
      <c r="E366" s="90"/>
      <c r="F366" s="91">
        <f>'PMS(input)'!$E$13</f>
        <v>0</v>
      </c>
      <c r="G366" s="29"/>
      <c r="H366" s="92"/>
      <c r="I366" s="29">
        <f t="shared" si="16"/>
        <v>0</v>
      </c>
      <c r="J366" s="29">
        <f t="shared" si="15"/>
        <v>0</v>
      </c>
      <c r="K366" s="43">
        <f t="shared" si="17"/>
        <v>0</v>
      </c>
    </row>
    <row r="367" spans="2:11" ht="15" customHeight="1" x14ac:dyDescent="0.2">
      <c r="B367" s="146"/>
      <c r="C367" s="40"/>
      <c r="D367" s="40"/>
      <c r="E367" s="90"/>
      <c r="F367" s="91">
        <f>'PMS(input)'!$E$13</f>
        <v>0</v>
      </c>
      <c r="G367" s="29"/>
      <c r="H367" s="92"/>
      <c r="I367" s="29">
        <f t="shared" si="16"/>
        <v>0</v>
      </c>
      <c r="J367" s="29">
        <f t="shared" si="15"/>
        <v>0</v>
      </c>
      <c r="K367" s="43">
        <f t="shared" si="17"/>
        <v>0</v>
      </c>
    </row>
    <row r="368" spans="2:11" ht="15" customHeight="1" x14ac:dyDescent="0.2">
      <c r="B368" s="146"/>
      <c r="C368" s="40"/>
      <c r="D368" s="40"/>
      <c r="E368" s="90"/>
      <c r="F368" s="91">
        <f>'PMS(input)'!$E$13</f>
        <v>0</v>
      </c>
      <c r="G368" s="29"/>
      <c r="H368" s="92"/>
      <c r="I368" s="29">
        <f t="shared" si="16"/>
        <v>0</v>
      </c>
      <c r="J368" s="29">
        <f t="shared" si="15"/>
        <v>0</v>
      </c>
      <c r="K368" s="43">
        <f t="shared" si="17"/>
        <v>0</v>
      </c>
    </row>
    <row r="369" spans="2:11" ht="15" customHeight="1" x14ac:dyDescent="0.2">
      <c r="B369" s="146"/>
      <c r="C369" s="40"/>
      <c r="D369" s="40"/>
      <c r="E369" s="90"/>
      <c r="F369" s="91">
        <f>'PMS(input)'!$E$13</f>
        <v>0</v>
      </c>
      <c r="G369" s="29"/>
      <c r="H369" s="92"/>
      <c r="I369" s="29">
        <f t="shared" si="16"/>
        <v>0</v>
      </c>
      <c r="J369" s="29">
        <f t="shared" si="15"/>
        <v>0</v>
      </c>
      <c r="K369" s="43">
        <f t="shared" si="17"/>
        <v>0</v>
      </c>
    </row>
    <row r="370" spans="2:11" ht="15" customHeight="1" x14ac:dyDescent="0.2">
      <c r="B370" s="146"/>
      <c r="C370" s="40"/>
      <c r="D370" s="40"/>
      <c r="E370" s="90"/>
      <c r="F370" s="91">
        <f>'PMS(input)'!$E$13</f>
        <v>0</v>
      </c>
      <c r="G370" s="29"/>
      <c r="H370" s="92"/>
      <c r="I370" s="29">
        <f t="shared" si="16"/>
        <v>0</v>
      </c>
      <c r="J370" s="29">
        <f t="shared" si="15"/>
        <v>0</v>
      </c>
      <c r="K370" s="43">
        <f t="shared" si="17"/>
        <v>0</v>
      </c>
    </row>
    <row r="371" spans="2:11" ht="15" customHeight="1" x14ac:dyDescent="0.2">
      <c r="B371" s="146"/>
      <c r="C371" s="40"/>
      <c r="D371" s="40"/>
      <c r="E371" s="90"/>
      <c r="F371" s="91">
        <f>'PMS(input)'!$E$13</f>
        <v>0</v>
      </c>
      <c r="G371" s="29"/>
      <c r="H371" s="92"/>
      <c r="I371" s="29">
        <f t="shared" si="16"/>
        <v>0</v>
      </c>
      <c r="J371" s="29">
        <f t="shared" si="15"/>
        <v>0</v>
      </c>
      <c r="K371" s="43">
        <f t="shared" si="17"/>
        <v>0</v>
      </c>
    </row>
    <row r="372" spans="2:11" ht="15" customHeight="1" x14ac:dyDescent="0.2">
      <c r="B372" s="146"/>
      <c r="C372" s="40"/>
      <c r="D372" s="40"/>
      <c r="E372" s="90"/>
      <c r="F372" s="91">
        <f>'PMS(input)'!$E$13</f>
        <v>0</v>
      </c>
      <c r="G372" s="29"/>
      <c r="H372" s="92"/>
      <c r="I372" s="29">
        <f t="shared" si="16"/>
        <v>0</v>
      </c>
      <c r="J372" s="29">
        <f t="shared" si="15"/>
        <v>0</v>
      </c>
      <c r="K372" s="43">
        <f t="shared" si="17"/>
        <v>0</v>
      </c>
    </row>
    <row r="373" spans="2:11" ht="15" customHeight="1" x14ac:dyDescent="0.2">
      <c r="B373" s="146"/>
      <c r="C373" s="40"/>
      <c r="D373" s="40"/>
      <c r="E373" s="90"/>
      <c r="F373" s="91">
        <f>'PMS(input)'!$E$13</f>
        <v>0</v>
      </c>
      <c r="G373" s="29"/>
      <c r="H373" s="92"/>
      <c r="I373" s="29">
        <f t="shared" si="16"/>
        <v>0</v>
      </c>
      <c r="J373" s="29">
        <f t="shared" si="15"/>
        <v>0</v>
      </c>
      <c r="K373" s="43">
        <f t="shared" si="17"/>
        <v>0</v>
      </c>
    </row>
    <row r="374" spans="2:11" ht="15" customHeight="1" x14ac:dyDescent="0.2">
      <c r="B374" s="146"/>
      <c r="C374" s="40"/>
      <c r="D374" s="40"/>
      <c r="E374" s="90"/>
      <c r="F374" s="91">
        <f>'PMS(input)'!$E$13</f>
        <v>0</v>
      </c>
      <c r="G374" s="29"/>
      <c r="H374" s="92"/>
      <c r="I374" s="29">
        <f t="shared" si="16"/>
        <v>0</v>
      </c>
      <c r="J374" s="29">
        <f t="shared" si="15"/>
        <v>0</v>
      </c>
      <c r="K374" s="43">
        <f t="shared" si="17"/>
        <v>0</v>
      </c>
    </row>
    <row r="375" spans="2:11" ht="15" customHeight="1" x14ac:dyDescent="0.2">
      <c r="B375" s="146"/>
      <c r="C375" s="40"/>
      <c r="D375" s="40"/>
      <c r="E375" s="90"/>
      <c r="F375" s="91">
        <f>'PMS(input)'!$E$13</f>
        <v>0</v>
      </c>
      <c r="G375" s="29"/>
      <c r="H375" s="92"/>
      <c r="I375" s="29">
        <f t="shared" si="16"/>
        <v>0</v>
      </c>
      <c r="J375" s="29">
        <f t="shared" si="15"/>
        <v>0</v>
      </c>
      <c r="K375" s="43">
        <f t="shared" si="17"/>
        <v>0</v>
      </c>
    </row>
    <row r="376" spans="2:11" ht="15" customHeight="1" x14ac:dyDescent="0.2">
      <c r="B376" s="146"/>
      <c r="C376" s="40"/>
      <c r="D376" s="40"/>
      <c r="E376" s="90"/>
      <c r="F376" s="91">
        <f>'PMS(input)'!$E$13</f>
        <v>0</v>
      </c>
      <c r="G376" s="29"/>
      <c r="H376" s="92"/>
      <c r="I376" s="29">
        <f t="shared" si="16"/>
        <v>0</v>
      </c>
      <c r="J376" s="29">
        <f t="shared" si="15"/>
        <v>0</v>
      </c>
      <c r="K376" s="43">
        <f t="shared" si="17"/>
        <v>0</v>
      </c>
    </row>
    <row r="377" spans="2:11" ht="15" customHeight="1" x14ac:dyDescent="0.2">
      <c r="B377" s="146"/>
      <c r="C377" s="40"/>
      <c r="D377" s="40"/>
      <c r="E377" s="90"/>
      <c r="F377" s="91">
        <f>'PMS(input)'!$E$13</f>
        <v>0</v>
      </c>
      <c r="G377" s="29"/>
      <c r="H377" s="92"/>
      <c r="I377" s="29">
        <f t="shared" si="16"/>
        <v>0</v>
      </c>
      <c r="J377" s="29">
        <f t="shared" si="15"/>
        <v>0</v>
      </c>
      <c r="K377" s="43">
        <f t="shared" si="17"/>
        <v>0</v>
      </c>
    </row>
    <row r="378" spans="2:11" ht="15" customHeight="1" x14ac:dyDescent="0.2">
      <c r="B378" s="146"/>
      <c r="C378" s="40"/>
      <c r="D378" s="40"/>
      <c r="E378" s="90"/>
      <c r="F378" s="91">
        <f>'PMS(input)'!$E$13</f>
        <v>0</v>
      </c>
      <c r="G378" s="29"/>
      <c r="H378" s="92"/>
      <c r="I378" s="29">
        <f t="shared" si="16"/>
        <v>0</v>
      </c>
      <c r="J378" s="29">
        <f t="shared" si="15"/>
        <v>0</v>
      </c>
      <c r="K378" s="43">
        <f t="shared" si="17"/>
        <v>0</v>
      </c>
    </row>
    <row r="379" spans="2:11" ht="15" customHeight="1" x14ac:dyDescent="0.2">
      <c r="B379" s="146"/>
      <c r="C379" s="40"/>
      <c r="D379" s="40"/>
      <c r="E379" s="90"/>
      <c r="F379" s="91">
        <f>'PMS(input)'!$E$13</f>
        <v>0</v>
      </c>
      <c r="G379" s="29"/>
      <c r="H379" s="92"/>
      <c r="I379" s="29">
        <f t="shared" si="16"/>
        <v>0</v>
      </c>
      <c r="J379" s="29">
        <f t="shared" si="15"/>
        <v>0</v>
      </c>
      <c r="K379" s="43">
        <f t="shared" si="17"/>
        <v>0</v>
      </c>
    </row>
    <row r="380" spans="2:11" ht="15" customHeight="1" x14ac:dyDescent="0.2">
      <c r="B380" s="146"/>
      <c r="C380" s="40"/>
      <c r="D380" s="40"/>
      <c r="E380" s="90"/>
      <c r="F380" s="91">
        <f>'PMS(input)'!$E$13</f>
        <v>0</v>
      </c>
      <c r="G380" s="29"/>
      <c r="H380" s="92"/>
      <c r="I380" s="29">
        <f t="shared" si="16"/>
        <v>0</v>
      </c>
      <c r="J380" s="29">
        <f t="shared" si="15"/>
        <v>0</v>
      </c>
      <c r="K380" s="43">
        <f t="shared" si="17"/>
        <v>0</v>
      </c>
    </row>
    <row r="381" spans="2:11" ht="15" customHeight="1" x14ac:dyDescent="0.2">
      <c r="B381" s="146"/>
      <c r="C381" s="40"/>
      <c r="D381" s="40"/>
      <c r="E381" s="90"/>
      <c r="F381" s="91">
        <f>'PMS(input)'!$E$13</f>
        <v>0</v>
      </c>
      <c r="G381" s="29"/>
      <c r="H381" s="92"/>
      <c r="I381" s="29">
        <f t="shared" si="16"/>
        <v>0</v>
      </c>
      <c r="J381" s="29">
        <f t="shared" si="15"/>
        <v>0</v>
      </c>
      <c r="K381" s="43">
        <f t="shared" si="17"/>
        <v>0</v>
      </c>
    </row>
    <row r="382" spans="2:11" ht="15" customHeight="1" x14ac:dyDescent="0.2">
      <c r="B382" s="146"/>
      <c r="C382" s="40"/>
      <c r="D382" s="40"/>
      <c r="E382" s="90"/>
      <c r="F382" s="91">
        <f>'PMS(input)'!$E$13</f>
        <v>0</v>
      </c>
      <c r="G382" s="29"/>
      <c r="H382" s="92"/>
      <c r="I382" s="29">
        <f t="shared" si="16"/>
        <v>0</v>
      </c>
      <c r="J382" s="29">
        <f t="shared" si="15"/>
        <v>0</v>
      </c>
      <c r="K382" s="43">
        <f t="shared" si="17"/>
        <v>0</v>
      </c>
    </row>
    <row r="383" spans="2:11" ht="15" customHeight="1" x14ac:dyDescent="0.2">
      <c r="B383" s="146"/>
      <c r="C383" s="40"/>
      <c r="D383" s="40"/>
      <c r="E383" s="90"/>
      <c r="F383" s="91">
        <f>'PMS(input)'!$E$13</f>
        <v>0</v>
      </c>
      <c r="G383" s="29"/>
      <c r="H383" s="92"/>
      <c r="I383" s="29">
        <f t="shared" si="16"/>
        <v>0</v>
      </c>
      <c r="J383" s="29">
        <f t="shared" si="15"/>
        <v>0</v>
      </c>
      <c r="K383" s="43">
        <f t="shared" si="17"/>
        <v>0</v>
      </c>
    </row>
    <row r="384" spans="2:11" ht="15" customHeight="1" x14ac:dyDescent="0.2">
      <c r="B384" s="146"/>
      <c r="C384" s="40"/>
      <c r="D384" s="40"/>
      <c r="E384" s="90"/>
      <c r="F384" s="91">
        <f>'PMS(input)'!$E$13</f>
        <v>0</v>
      </c>
      <c r="G384" s="29"/>
      <c r="H384" s="92"/>
      <c r="I384" s="29">
        <f t="shared" si="16"/>
        <v>0</v>
      </c>
      <c r="J384" s="29">
        <f t="shared" si="15"/>
        <v>0</v>
      </c>
      <c r="K384" s="43">
        <f t="shared" si="17"/>
        <v>0</v>
      </c>
    </row>
    <row r="385" spans="2:11" ht="15" customHeight="1" x14ac:dyDescent="0.2">
      <c r="B385" s="146"/>
      <c r="C385" s="40"/>
      <c r="D385" s="40"/>
      <c r="E385" s="90"/>
      <c r="F385" s="91">
        <f>'PMS(input)'!$E$13</f>
        <v>0</v>
      </c>
      <c r="G385" s="29"/>
      <c r="H385" s="92"/>
      <c r="I385" s="29">
        <f t="shared" si="16"/>
        <v>0</v>
      </c>
      <c r="J385" s="29">
        <f t="shared" si="15"/>
        <v>0</v>
      </c>
      <c r="K385" s="43">
        <f t="shared" si="17"/>
        <v>0</v>
      </c>
    </row>
    <row r="386" spans="2:11" ht="15" customHeight="1" x14ac:dyDescent="0.2">
      <c r="B386" s="146"/>
      <c r="C386" s="40"/>
      <c r="D386" s="40"/>
      <c r="E386" s="90"/>
      <c r="F386" s="91">
        <f>'PMS(input)'!$E$13</f>
        <v>0</v>
      </c>
      <c r="G386" s="29"/>
      <c r="H386" s="92"/>
      <c r="I386" s="29">
        <f t="shared" si="16"/>
        <v>0</v>
      </c>
      <c r="J386" s="29">
        <f t="shared" si="15"/>
        <v>0</v>
      </c>
      <c r="K386" s="43">
        <f t="shared" si="17"/>
        <v>0</v>
      </c>
    </row>
    <row r="387" spans="2:11" ht="15" customHeight="1" x14ac:dyDescent="0.2">
      <c r="B387" s="146"/>
      <c r="C387" s="40"/>
      <c r="D387" s="40"/>
      <c r="E387" s="90"/>
      <c r="F387" s="91">
        <f>'PMS(input)'!$E$13</f>
        <v>0</v>
      </c>
      <c r="G387" s="29"/>
      <c r="H387" s="92"/>
      <c r="I387" s="29">
        <f t="shared" si="16"/>
        <v>0</v>
      </c>
      <c r="J387" s="29">
        <f t="shared" si="15"/>
        <v>0</v>
      </c>
      <c r="K387" s="43">
        <f t="shared" si="17"/>
        <v>0</v>
      </c>
    </row>
    <row r="388" spans="2:11" ht="15" customHeight="1" x14ac:dyDescent="0.2">
      <c r="B388" s="146"/>
      <c r="C388" s="40"/>
      <c r="D388" s="40"/>
      <c r="E388" s="90"/>
      <c r="F388" s="91">
        <f>'PMS(input)'!$E$13</f>
        <v>0</v>
      </c>
      <c r="G388" s="29"/>
      <c r="H388" s="92"/>
      <c r="I388" s="29">
        <f t="shared" si="16"/>
        <v>0</v>
      </c>
      <c r="J388" s="29">
        <f t="shared" si="15"/>
        <v>0</v>
      </c>
      <c r="K388" s="43">
        <f t="shared" si="17"/>
        <v>0</v>
      </c>
    </row>
    <row r="389" spans="2:11" ht="15" customHeight="1" x14ac:dyDescent="0.2">
      <c r="B389" s="146"/>
      <c r="C389" s="40"/>
      <c r="D389" s="40"/>
      <c r="E389" s="90"/>
      <c r="F389" s="91">
        <f>'PMS(input)'!$E$13</f>
        <v>0</v>
      </c>
      <c r="G389" s="29"/>
      <c r="H389" s="92"/>
      <c r="I389" s="29">
        <f t="shared" si="16"/>
        <v>0</v>
      </c>
      <c r="J389" s="29">
        <f t="shared" si="15"/>
        <v>0</v>
      </c>
      <c r="K389" s="43">
        <f t="shared" si="17"/>
        <v>0</v>
      </c>
    </row>
    <row r="390" spans="2:11" ht="15" customHeight="1" x14ac:dyDescent="0.2">
      <c r="B390" s="146"/>
      <c r="C390" s="40"/>
      <c r="D390" s="40"/>
      <c r="E390" s="90"/>
      <c r="F390" s="91">
        <f>'PMS(input)'!$E$13</f>
        <v>0</v>
      </c>
      <c r="G390" s="29"/>
      <c r="H390" s="92"/>
      <c r="I390" s="29">
        <f t="shared" si="16"/>
        <v>0</v>
      </c>
      <c r="J390" s="29">
        <f t="shared" ref="J390:J435" si="18">IF(ISERROR(E390*F390),"0,0",(E390*F390))</f>
        <v>0</v>
      </c>
      <c r="K390" s="43">
        <f t="shared" si="17"/>
        <v>0</v>
      </c>
    </row>
    <row r="391" spans="2:11" ht="15" customHeight="1" x14ac:dyDescent="0.2">
      <c r="B391" s="146"/>
      <c r="C391" s="40"/>
      <c r="D391" s="40"/>
      <c r="E391" s="90"/>
      <c r="F391" s="91">
        <f>'PMS(input)'!$E$13</f>
        <v>0</v>
      </c>
      <c r="G391" s="29"/>
      <c r="H391" s="92"/>
      <c r="I391" s="29">
        <f t="shared" ref="I391:I435" si="19">+IF(ISERROR((E391*(G391/H391))*F391),"0.0",E391*(G391/H391))*F391</f>
        <v>0</v>
      </c>
      <c r="J391" s="29">
        <f t="shared" si="18"/>
        <v>0</v>
      </c>
      <c r="K391" s="43">
        <f t="shared" si="17"/>
        <v>0</v>
      </c>
    </row>
    <row r="392" spans="2:11" ht="15" customHeight="1" x14ac:dyDescent="0.2">
      <c r="B392" s="146"/>
      <c r="C392" s="40"/>
      <c r="D392" s="40"/>
      <c r="E392" s="90"/>
      <c r="F392" s="91">
        <f>'PMS(input)'!$E$13</f>
        <v>0</v>
      </c>
      <c r="G392" s="29"/>
      <c r="H392" s="92"/>
      <c r="I392" s="29">
        <f t="shared" si="19"/>
        <v>0</v>
      </c>
      <c r="J392" s="29">
        <f t="shared" si="18"/>
        <v>0</v>
      </c>
      <c r="K392" s="43">
        <f t="shared" ref="K392:K435" si="20">+IFERROR(I392-J392,"-")</f>
        <v>0</v>
      </c>
    </row>
    <row r="393" spans="2:11" ht="15" customHeight="1" x14ac:dyDescent="0.2">
      <c r="B393" s="146"/>
      <c r="C393" s="40"/>
      <c r="D393" s="40"/>
      <c r="E393" s="90"/>
      <c r="F393" s="91">
        <f>'PMS(input)'!$E$13</f>
        <v>0</v>
      </c>
      <c r="G393" s="29"/>
      <c r="H393" s="92"/>
      <c r="I393" s="29">
        <f t="shared" si="19"/>
        <v>0</v>
      </c>
      <c r="J393" s="29">
        <f t="shared" si="18"/>
        <v>0</v>
      </c>
      <c r="K393" s="43">
        <f t="shared" si="20"/>
        <v>0</v>
      </c>
    </row>
    <row r="394" spans="2:11" ht="15" customHeight="1" x14ac:dyDescent="0.2">
      <c r="B394" s="146"/>
      <c r="C394" s="40"/>
      <c r="D394" s="40"/>
      <c r="E394" s="90"/>
      <c r="F394" s="91">
        <f>'PMS(input)'!$E$13</f>
        <v>0</v>
      </c>
      <c r="G394" s="29"/>
      <c r="H394" s="92"/>
      <c r="I394" s="29">
        <f t="shared" si="19"/>
        <v>0</v>
      </c>
      <c r="J394" s="29">
        <f t="shared" si="18"/>
        <v>0</v>
      </c>
      <c r="K394" s="43">
        <f t="shared" si="20"/>
        <v>0</v>
      </c>
    </row>
    <row r="395" spans="2:11" ht="15" customHeight="1" x14ac:dyDescent="0.2">
      <c r="B395" s="146"/>
      <c r="C395" s="40"/>
      <c r="D395" s="40"/>
      <c r="E395" s="90"/>
      <c r="F395" s="91">
        <f>'PMS(input)'!$E$13</f>
        <v>0</v>
      </c>
      <c r="G395" s="29"/>
      <c r="H395" s="92"/>
      <c r="I395" s="29">
        <f t="shared" si="19"/>
        <v>0</v>
      </c>
      <c r="J395" s="29">
        <f t="shared" si="18"/>
        <v>0</v>
      </c>
      <c r="K395" s="43">
        <f t="shared" si="20"/>
        <v>0</v>
      </c>
    </row>
    <row r="396" spans="2:11" ht="15" customHeight="1" x14ac:dyDescent="0.2">
      <c r="B396" s="146"/>
      <c r="C396" s="40"/>
      <c r="D396" s="40"/>
      <c r="E396" s="90"/>
      <c r="F396" s="91">
        <f>'PMS(input)'!$E$13</f>
        <v>0</v>
      </c>
      <c r="G396" s="29"/>
      <c r="H396" s="92"/>
      <c r="I396" s="29">
        <f t="shared" si="19"/>
        <v>0</v>
      </c>
      <c r="J396" s="29">
        <f t="shared" si="18"/>
        <v>0</v>
      </c>
      <c r="K396" s="43">
        <f t="shared" si="20"/>
        <v>0</v>
      </c>
    </row>
    <row r="397" spans="2:11" ht="15" customHeight="1" x14ac:dyDescent="0.2">
      <c r="B397" s="146"/>
      <c r="C397" s="40"/>
      <c r="D397" s="40"/>
      <c r="E397" s="90"/>
      <c r="F397" s="91">
        <f>'PMS(input)'!$E$13</f>
        <v>0</v>
      </c>
      <c r="G397" s="29"/>
      <c r="H397" s="92"/>
      <c r="I397" s="29">
        <f t="shared" si="19"/>
        <v>0</v>
      </c>
      <c r="J397" s="29">
        <f t="shared" si="18"/>
        <v>0</v>
      </c>
      <c r="K397" s="43">
        <f t="shared" si="20"/>
        <v>0</v>
      </c>
    </row>
    <row r="398" spans="2:11" ht="15" customHeight="1" x14ac:dyDescent="0.2">
      <c r="B398" s="146"/>
      <c r="C398" s="40"/>
      <c r="D398" s="40"/>
      <c r="E398" s="90"/>
      <c r="F398" s="91">
        <f>'PMS(input)'!$E$13</f>
        <v>0</v>
      </c>
      <c r="G398" s="29"/>
      <c r="H398" s="92"/>
      <c r="I398" s="29">
        <f t="shared" si="19"/>
        <v>0</v>
      </c>
      <c r="J398" s="29">
        <f t="shared" si="18"/>
        <v>0</v>
      </c>
      <c r="K398" s="43">
        <f t="shared" si="20"/>
        <v>0</v>
      </c>
    </row>
    <row r="399" spans="2:11" ht="15" customHeight="1" x14ac:dyDescent="0.2">
      <c r="B399" s="146"/>
      <c r="C399" s="40"/>
      <c r="D399" s="40"/>
      <c r="E399" s="90"/>
      <c r="F399" s="91">
        <f>'PMS(input)'!$E$13</f>
        <v>0</v>
      </c>
      <c r="G399" s="29"/>
      <c r="H399" s="92"/>
      <c r="I399" s="29">
        <f t="shared" si="19"/>
        <v>0</v>
      </c>
      <c r="J399" s="29">
        <f t="shared" si="18"/>
        <v>0</v>
      </c>
      <c r="K399" s="43">
        <f t="shared" si="20"/>
        <v>0</v>
      </c>
    </row>
    <row r="400" spans="2:11" ht="15" customHeight="1" x14ac:dyDescent="0.2">
      <c r="B400" s="146"/>
      <c r="C400" s="40"/>
      <c r="D400" s="40"/>
      <c r="E400" s="90"/>
      <c r="F400" s="91">
        <f>'PMS(input)'!$E$13</f>
        <v>0</v>
      </c>
      <c r="G400" s="29"/>
      <c r="H400" s="92"/>
      <c r="I400" s="29">
        <f t="shared" si="19"/>
        <v>0</v>
      </c>
      <c r="J400" s="29">
        <f t="shared" si="18"/>
        <v>0</v>
      </c>
      <c r="K400" s="43">
        <f t="shared" si="20"/>
        <v>0</v>
      </c>
    </row>
    <row r="401" spans="2:11" ht="15" customHeight="1" x14ac:dyDescent="0.2">
      <c r="B401" s="146"/>
      <c r="C401" s="40"/>
      <c r="D401" s="40"/>
      <c r="E401" s="90"/>
      <c r="F401" s="91">
        <f>'PMS(input)'!$E$13</f>
        <v>0</v>
      </c>
      <c r="G401" s="29"/>
      <c r="H401" s="92"/>
      <c r="I401" s="29">
        <f t="shared" si="19"/>
        <v>0</v>
      </c>
      <c r="J401" s="29">
        <f t="shared" si="18"/>
        <v>0</v>
      </c>
      <c r="K401" s="43">
        <f t="shared" si="20"/>
        <v>0</v>
      </c>
    </row>
    <row r="402" spans="2:11" ht="15" customHeight="1" x14ac:dyDescent="0.2">
      <c r="B402" s="146"/>
      <c r="C402" s="40"/>
      <c r="D402" s="40"/>
      <c r="E402" s="90"/>
      <c r="F402" s="91">
        <f>'PMS(input)'!$E$13</f>
        <v>0</v>
      </c>
      <c r="G402" s="29"/>
      <c r="H402" s="92"/>
      <c r="I402" s="29">
        <f t="shared" si="19"/>
        <v>0</v>
      </c>
      <c r="J402" s="29">
        <f t="shared" si="18"/>
        <v>0</v>
      </c>
      <c r="K402" s="43">
        <f t="shared" si="20"/>
        <v>0</v>
      </c>
    </row>
    <row r="403" spans="2:11" ht="15" customHeight="1" x14ac:dyDescent="0.2">
      <c r="B403" s="146"/>
      <c r="C403" s="40"/>
      <c r="D403" s="40"/>
      <c r="E403" s="90"/>
      <c r="F403" s="91">
        <f>'PMS(input)'!$E$13</f>
        <v>0</v>
      </c>
      <c r="G403" s="29"/>
      <c r="H403" s="92"/>
      <c r="I403" s="29">
        <f t="shared" si="19"/>
        <v>0</v>
      </c>
      <c r="J403" s="29">
        <f t="shared" si="18"/>
        <v>0</v>
      </c>
      <c r="K403" s="43">
        <f t="shared" si="20"/>
        <v>0</v>
      </c>
    </row>
    <row r="404" spans="2:11" ht="15" customHeight="1" x14ac:dyDescent="0.2">
      <c r="B404" s="146"/>
      <c r="C404" s="40"/>
      <c r="D404" s="40"/>
      <c r="E404" s="90"/>
      <c r="F404" s="91">
        <f>'PMS(input)'!$E$13</f>
        <v>0</v>
      </c>
      <c r="G404" s="29"/>
      <c r="H404" s="92"/>
      <c r="I404" s="29">
        <f t="shared" si="19"/>
        <v>0</v>
      </c>
      <c r="J404" s="29">
        <f t="shared" si="18"/>
        <v>0</v>
      </c>
      <c r="K404" s="43">
        <f t="shared" si="20"/>
        <v>0</v>
      </c>
    </row>
    <row r="405" spans="2:11" ht="15" customHeight="1" x14ac:dyDescent="0.2">
      <c r="B405" s="146"/>
      <c r="C405" s="40"/>
      <c r="D405" s="40"/>
      <c r="E405" s="90"/>
      <c r="F405" s="91">
        <f>'PMS(input)'!$E$13</f>
        <v>0</v>
      </c>
      <c r="G405" s="29"/>
      <c r="H405" s="92"/>
      <c r="I405" s="29">
        <f t="shared" si="19"/>
        <v>0</v>
      </c>
      <c r="J405" s="29">
        <f t="shared" si="18"/>
        <v>0</v>
      </c>
      <c r="K405" s="43">
        <f t="shared" si="20"/>
        <v>0</v>
      </c>
    </row>
    <row r="406" spans="2:11" ht="15" customHeight="1" x14ac:dyDescent="0.2">
      <c r="B406" s="146"/>
      <c r="C406" s="40"/>
      <c r="D406" s="40"/>
      <c r="E406" s="90"/>
      <c r="F406" s="91">
        <f>'PMS(input)'!$E$13</f>
        <v>0</v>
      </c>
      <c r="G406" s="29"/>
      <c r="H406" s="92"/>
      <c r="I406" s="29">
        <f t="shared" si="19"/>
        <v>0</v>
      </c>
      <c r="J406" s="29">
        <f t="shared" si="18"/>
        <v>0</v>
      </c>
      <c r="K406" s="43">
        <f t="shared" si="20"/>
        <v>0</v>
      </c>
    </row>
    <row r="407" spans="2:11" ht="15" customHeight="1" x14ac:dyDescent="0.2">
      <c r="B407" s="146"/>
      <c r="C407" s="40"/>
      <c r="D407" s="40"/>
      <c r="E407" s="90"/>
      <c r="F407" s="91">
        <f>'PMS(input)'!$E$13</f>
        <v>0</v>
      </c>
      <c r="G407" s="29"/>
      <c r="H407" s="92"/>
      <c r="I407" s="29">
        <f t="shared" si="19"/>
        <v>0</v>
      </c>
      <c r="J407" s="29">
        <f t="shared" si="18"/>
        <v>0</v>
      </c>
      <c r="K407" s="43">
        <f t="shared" si="20"/>
        <v>0</v>
      </c>
    </row>
    <row r="408" spans="2:11" ht="15" customHeight="1" x14ac:dyDescent="0.2">
      <c r="B408" s="146"/>
      <c r="C408" s="40"/>
      <c r="D408" s="40"/>
      <c r="E408" s="90"/>
      <c r="F408" s="91">
        <f>'PMS(input)'!$E$13</f>
        <v>0</v>
      </c>
      <c r="G408" s="29"/>
      <c r="H408" s="92"/>
      <c r="I408" s="29">
        <f t="shared" si="19"/>
        <v>0</v>
      </c>
      <c r="J408" s="29">
        <f t="shared" si="18"/>
        <v>0</v>
      </c>
      <c r="K408" s="43">
        <f t="shared" si="20"/>
        <v>0</v>
      </c>
    </row>
    <row r="409" spans="2:11" ht="15" customHeight="1" x14ac:dyDescent="0.2">
      <c r="B409" s="146"/>
      <c r="C409" s="40"/>
      <c r="D409" s="40"/>
      <c r="E409" s="90"/>
      <c r="F409" s="91">
        <f>'PMS(input)'!$E$13</f>
        <v>0</v>
      </c>
      <c r="G409" s="29"/>
      <c r="H409" s="92"/>
      <c r="I409" s="29">
        <f t="shared" si="19"/>
        <v>0</v>
      </c>
      <c r="J409" s="29">
        <f t="shared" si="18"/>
        <v>0</v>
      </c>
      <c r="K409" s="43">
        <f t="shared" si="20"/>
        <v>0</v>
      </c>
    </row>
    <row r="410" spans="2:11" ht="15" customHeight="1" x14ac:dyDescent="0.2">
      <c r="B410" s="146"/>
      <c r="C410" s="40"/>
      <c r="D410" s="40"/>
      <c r="E410" s="90"/>
      <c r="F410" s="91">
        <f>'PMS(input)'!$E$13</f>
        <v>0</v>
      </c>
      <c r="G410" s="29"/>
      <c r="H410" s="92"/>
      <c r="I410" s="29">
        <f t="shared" si="19"/>
        <v>0</v>
      </c>
      <c r="J410" s="29">
        <f t="shared" si="18"/>
        <v>0</v>
      </c>
      <c r="K410" s="43">
        <f t="shared" si="20"/>
        <v>0</v>
      </c>
    </row>
    <row r="411" spans="2:11" ht="15" customHeight="1" x14ac:dyDescent="0.2">
      <c r="B411" s="146"/>
      <c r="C411" s="40"/>
      <c r="D411" s="40"/>
      <c r="E411" s="90"/>
      <c r="F411" s="91">
        <f>'PMS(input)'!$E$13</f>
        <v>0</v>
      </c>
      <c r="G411" s="29"/>
      <c r="H411" s="92"/>
      <c r="I411" s="29">
        <f t="shared" si="19"/>
        <v>0</v>
      </c>
      <c r="J411" s="29">
        <f t="shared" si="18"/>
        <v>0</v>
      </c>
      <c r="K411" s="43">
        <f t="shared" si="20"/>
        <v>0</v>
      </c>
    </row>
    <row r="412" spans="2:11" ht="15" customHeight="1" x14ac:dyDescent="0.2">
      <c r="B412" s="146"/>
      <c r="C412" s="40"/>
      <c r="D412" s="40"/>
      <c r="E412" s="90"/>
      <c r="F412" s="91">
        <f>'PMS(input)'!$E$13</f>
        <v>0</v>
      </c>
      <c r="G412" s="29"/>
      <c r="H412" s="92"/>
      <c r="I412" s="29">
        <f t="shared" si="19"/>
        <v>0</v>
      </c>
      <c r="J412" s="29">
        <f t="shared" si="18"/>
        <v>0</v>
      </c>
      <c r="K412" s="43">
        <f t="shared" si="20"/>
        <v>0</v>
      </c>
    </row>
    <row r="413" spans="2:11" ht="15" customHeight="1" x14ac:dyDescent="0.2">
      <c r="B413" s="146"/>
      <c r="C413" s="40"/>
      <c r="D413" s="40"/>
      <c r="E413" s="90"/>
      <c r="F413" s="91">
        <f>'PMS(input)'!$E$13</f>
        <v>0</v>
      </c>
      <c r="G413" s="29"/>
      <c r="H413" s="92"/>
      <c r="I413" s="29">
        <f t="shared" si="19"/>
        <v>0</v>
      </c>
      <c r="J413" s="29">
        <f t="shared" si="18"/>
        <v>0</v>
      </c>
      <c r="K413" s="43">
        <f t="shared" si="20"/>
        <v>0</v>
      </c>
    </row>
    <row r="414" spans="2:11" ht="15" customHeight="1" x14ac:dyDescent="0.2">
      <c r="B414" s="146"/>
      <c r="C414" s="40"/>
      <c r="D414" s="40"/>
      <c r="E414" s="90"/>
      <c r="F414" s="91">
        <f>'PMS(input)'!$E$13</f>
        <v>0</v>
      </c>
      <c r="G414" s="29"/>
      <c r="H414" s="92"/>
      <c r="I414" s="29">
        <f t="shared" si="19"/>
        <v>0</v>
      </c>
      <c r="J414" s="29">
        <f t="shared" si="18"/>
        <v>0</v>
      </c>
      <c r="K414" s="43">
        <f t="shared" si="20"/>
        <v>0</v>
      </c>
    </row>
    <row r="415" spans="2:11" ht="15" customHeight="1" x14ac:dyDescent="0.2">
      <c r="B415" s="146"/>
      <c r="C415" s="40"/>
      <c r="D415" s="40"/>
      <c r="E415" s="90"/>
      <c r="F415" s="91">
        <f>'PMS(input)'!$E$13</f>
        <v>0</v>
      </c>
      <c r="G415" s="29"/>
      <c r="H415" s="92"/>
      <c r="I415" s="29">
        <f t="shared" si="19"/>
        <v>0</v>
      </c>
      <c r="J415" s="29">
        <f t="shared" si="18"/>
        <v>0</v>
      </c>
      <c r="K415" s="43">
        <f t="shared" si="20"/>
        <v>0</v>
      </c>
    </row>
    <row r="416" spans="2:11" ht="15" customHeight="1" x14ac:dyDescent="0.2">
      <c r="B416" s="146"/>
      <c r="C416" s="40"/>
      <c r="D416" s="40"/>
      <c r="E416" s="90"/>
      <c r="F416" s="91">
        <f>'PMS(input)'!$E$13</f>
        <v>0</v>
      </c>
      <c r="G416" s="29"/>
      <c r="H416" s="92"/>
      <c r="I416" s="29">
        <f t="shared" si="19"/>
        <v>0</v>
      </c>
      <c r="J416" s="29">
        <f t="shared" si="18"/>
        <v>0</v>
      </c>
      <c r="K416" s="43">
        <f t="shared" si="20"/>
        <v>0</v>
      </c>
    </row>
    <row r="417" spans="2:11" ht="15" customHeight="1" x14ac:dyDescent="0.2">
      <c r="B417" s="146"/>
      <c r="C417" s="40"/>
      <c r="D417" s="40"/>
      <c r="E417" s="90"/>
      <c r="F417" s="91">
        <f>'PMS(input)'!$E$13</f>
        <v>0</v>
      </c>
      <c r="G417" s="29"/>
      <c r="H417" s="92"/>
      <c r="I417" s="29">
        <f t="shared" si="19"/>
        <v>0</v>
      </c>
      <c r="J417" s="29">
        <f t="shared" si="18"/>
        <v>0</v>
      </c>
      <c r="K417" s="43">
        <f t="shared" si="20"/>
        <v>0</v>
      </c>
    </row>
    <row r="418" spans="2:11" ht="15" customHeight="1" x14ac:dyDescent="0.2">
      <c r="B418" s="146"/>
      <c r="C418" s="40"/>
      <c r="D418" s="40"/>
      <c r="E418" s="90"/>
      <c r="F418" s="91">
        <f>'PMS(input)'!$E$13</f>
        <v>0</v>
      </c>
      <c r="G418" s="29"/>
      <c r="H418" s="92"/>
      <c r="I418" s="29">
        <f t="shared" si="19"/>
        <v>0</v>
      </c>
      <c r="J418" s="29">
        <f t="shared" si="18"/>
        <v>0</v>
      </c>
      <c r="K418" s="43">
        <f t="shared" si="20"/>
        <v>0</v>
      </c>
    </row>
    <row r="419" spans="2:11" ht="15" customHeight="1" x14ac:dyDescent="0.2">
      <c r="B419" s="146"/>
      <c r="C419" s="40"/>
      <c r="D419" s="40"/>
      <c r="E419" s="90"/>
      <c r="F419" s="91">
        <f>'PMS(input)'!$E$13</f>
        <v>0</v>
      </c>
      <c r="G419" s="29"/>
      <c r="H419" s="92"/>
      <c r="I419" s="29">
        <f t="shared" si="19"/>
        <v>0</v>
      </c>
      <c r="J419" s="29">
        <f t="shared" si="18"/>
        <v>0</v>
      </c>
      <c r="K419" s="43">
        <f t="shared" si="20"/>
        <v>0</v>
      </c>
    </row>
    <row r="420" spans="2:11" ht="15" customHeight="1" x14ac:dyDescent="0.2">
      <c r="B420" s="146"/>
      <c r="C420" s="40"/>
      <c r="D420" s="40"/>
      <c r="E420" s="90"/>
      <c r="F420" s="91">
        <f>'PMS(input)'!$E$13</f>
        <v>0</v>
      </c>
      <c r="G420" s="29"/>
      <c r="H420" s="92"/>
      <c r="I420" s="29">
        <f t="shared" si="19"/>
        <v>0</v>
      </c>
      <c r="J420" s="29">
        <f t="shared" si="18"/>
        <v>0</v>
      </c>
      <c r="K420" s="43">
        <f t="shared" si="20"/>
        <v>0</v>
      </c>
    </row>
    <row r="421" spans="2:11" ht="15" customHeight="1" x14ac:dyDescent="0.2">
      <c r="B421" s="146"/>
      <c r="C421" s="40"/>
      <c r="D421" s="40"/>
      <c r="E421" s="90"/>
      <c r="F421" s="91">
        <f>'PMS(input)'!$E$13</f>
        <v>0</v>
      </c>
      <c r="G421" s="29"/>
      <c r="H421" s="92"/>
      <c r="I421" s="29">
        <f t="shared" si="19"/>
        <v>0</v>
      </c>
      <c r="J421" s="29">
        <f t="shared" si="18"/>
        <v>0</v>
      </c>
      <c r="K421" s="43">
        <f t="shared" si="20"/>
        <v>0</v>
      </c>
    </row>
    <row r="422" spans="2:11" ht="15" customHeight="1" x14ac:dyDescent="0.2">
      <c r="B422" s="146"/>
      <c r="C422" s="40"/>
      <c r="D422" s="40"/>
      <c r="E422" s="90"/>
      <c r="F422" s="91">
        <f>'PMS(input)'!$E$13</f>
        <v>0</v>
      </c>
      <c r="G422" s="29"/>
      <c r="H422" s="92"/>
      <c r="I422" s="29">
        <f t="shared" si="19"/>
        <v>0</v>
      </c>
      <c r="J422" s="29">
        <f t="shared" si="18"/>
        <v>0</v>
      </c>
      <c r="K422" s="43">
        <f t="shared" si="20"/>
        <v>0</v>
      </c>
    </row>
    <row r="423" spans="2:11" ht="15" customHeight="1" x14ac:dyDescent="0.2">
      <c r="B423" s="146"/>
      <c r="C423" s="40"/>
      <c r="D423" s="40"/>
      <c r="E423" s="90"/>
      <c r="F423" s="91">
        <f>'PMS(input)'!$E$13</f>
        <v>0</v>
      </c>
      <c r="G423" s="29"/>
      <c r="H423" s="92"/>
      <c r="I423" s="29">
        <f t="shared" si="19"/>
        <v>0</v>
      </c>
      <c r="J423" s="29">
        <f t="shared" si="18"/>
        <v>0</v>
      </c>
      <c r="K423" s="43">
        <f t="shared" si="20"/>
        <v>0</v>
      </c>
    </row>
    <row r="424" spans="2:11" ht="15" customHeight="1" x14ac:dyDescent="0.2">
      <c r="B424" s="146"/>
      <c r="C424" s="40"/>
      <c r="D424" s="40"/>
      <c r="E424" s="90"/>
      <c r="F424" s="91">
        <f>'PMS(input)'!$E$13</f>
        <v>0</v>
      </c>
      <c r="G424" s="29"/>
      <c r="H424" s="92"/>
      <c r="I424" s="29">
        <f t="shared" si="19"/>
        <v>0</v>
      </c>
      <c r="J424" s="29">
        <f t="shared" si="18"/>
        <v>0</v>
      </c>
      <c r="K424" s="43">
        <f t="shared" si="20"/>
        <v>0</v>
      </c>
    </row>
    <row r="425" spans="2:11" ht="15" customHeight="1" x14ac:dyDescent="0.2">
      <c r="B425" s="146"/>
      <c r="C425" s="40"/>
      <c r="D425" s="40"/>
      <c r="E425" s="90"/>
      <c r="F425" s="91">
        <f>'PMS(input)'!$E$13</f>
        <v>0</v>
      </c>
      <c r="G425" s="29"/>
      <c r="H425" s="92"/>
      <c r="I425" s="29">
        <f t="shared" si="19"/>
        <v>0</v>
      </c>
      <c r="J425" s="29">
        <f t="shared" si="18"/>
        <v>0</v>
      </c>
      <c r="K425" s="43">
        <f t="shared" si="20"/>
        <v>0</v>
      </c>
    </row>
    <row r="426" spans="2:11" ht="15" customHeight="1" x14ac:dyDescent="0.2">
      <c r="B426" s="146"/>
      <c r="C426" s="40"/>
      <c r="D426" s="40"/>
      <c r="E426" s="90"/>
      <c r="F426" s="91">
        <f>'PMS(input)'!$E$13</f>
        <v>0</v>
      </c>
      <c r="G426" s="29"/>
      <c r="H426" s="92"/>
      <c r="I426" s="29">
        <f t="shared" si="19"/>
        <v>0</v>
      </c>
      <c r="J426" s="29">
        <f t="shared" si="18"/>
        <v>0</v>
      </c>
      <c r="K426" s="43">
        <f t="shared" si="20"/>
        <v>0</v>
      </c>
    </row>
    <row r="427" spans="2:11" ht="15" customHeight="1" x14ac:dyDescent="0.2">
      <c r="B427" s="146"/>
      <c r="C427" s="40"/>
      <c r="D427" s="40"/>
      <c r="E427" s="90"/>
      <c r="F427" s="91">
        <f>'PMS(input)'!$E$13</f>
        <v>0</v>
      </c>
      <c r="G427" s="29"/>
      <c r="H427" s="92"/>
      <c r="I427" s="29">
        <f t="shared" si="19"/>
        <v>0</v>
      </c>
      <c r="J427" s="29">
        <f t="shared" si="18"/>
        <v>0</v>
      </c>
      <c r="K427" s="43">
        <f t="shared" si="20"/>
        <v>0</v>
      </c>
    </row>
    <row r="428" spans="2:11" ht="15" customHeight="1" x14ac:dyDescent="0.2">
      <c r="B428" s="146"/>
      <c r="C428" s="40"/>
      <c r="D428" s="40"/>
      <c r="E428" s="90"/>
      <c r="F428" s="91">
        <f>'PMS(input)'!$E$13</f>
        <v>0</v>
      </c>
      <c r="G428" s="29"/>
      <c r="H428" s="92"/>
      <c r="I428" s="29">
        <f t="shared" si="19"/>
        <v>0</v>
      </c>
      <c r="J428" s="29">
        <f t="shared" si="18"/>
        <v>0</v>
      </c>
      <c r="K428" s="43">
        <f t="shared" si="20"/>
        <v>0</v>
      </c>
    </row>
    <row r="429" spans="2:11" ht="15" customHeight="1" x14ac:dyDescent="0.2">
      <c r="B429" s="146"/>
      <c r="C429" s="40"/>
      <c r="D429" s="40"/>
      <c r="E429" s="90"/>
      <c r="F429" s="91">
        <f>'PMS(input)'!$E$13</f>
        <v>0</v>
      </c>
      <c r="G429" s="29"/>
      <c r="H429" s="92"/>
      <c r="I429" s="29">
        <f t="shared" si="19"/>
        <v>0</v>
      </c>
      <c r="J429" s="29">
        <f t="shared" si="18"/>
        <v>0</v>
      </c>
      <c r="K429" s="43">
        <f t="shared" si="20"/>
        <v>0</v>
      </c>
    </row>
    <row r="430" spans="2:11" ht="15" customHeight="1" x14ac:dyDescent="0.2">
      <c r="B430" s="146"/>
      <c r="C430" s="40"/>
      <c r="D430" s="40"/>
      <c r="E430" s="90"/>
      <c r="F430" s="91">
        <f>'PMS(input)'!$E$13</f>
        <v>0</v>
      </c>
      <c r="G430" s="29"/>
      <c r="H430" s="92"/>
      <c r="I430" s="29">
        <f t="shared" si="19"/>
        <v>0</v>
      </c>
      <c r="J430" s="29">
        <f t="shared" si="18"/>
        <v>0</v>
      </c>
      <c r="K430" s="43">
        <f t="shared" si="20"/>
        <v>0</v>
      </c>
    </row>
    <row r="431" spans="2:11" ht="15" customHeight="1" x14ac:dyDescent="0.2">
      <c r="B431" s="146"/>
      <c r="C431" s="40"/>
      <c r="D431" s="40"/>
      <c r="E431" s="90"/>
      <c r="F431" s="91">
        <f>'PMS(input)'!$E$13</f>
        <v>0</v>
      </c>
      <c r="G431" s="29"/>
      <c r="H431" s="92"/>
      <c r="I431" s="29">
        <f t="shared" si="19"/>
        <v>0</v>
      </c>
      <c r="J431" s="29">
        <f t="shared" si="18"/>
        <v>0</v>
      </c>
      <c r="K431" s="43">
        <f t="shared" si="20"/>
        <v>0</v>
      </c>
    </row>
    <row r="432" spans="2:11" ht="15" customHeight="1" x14ac:dyDescent="0.2">
      <c r="B432" s="146"/>
      <c r="C432" s="40"/>
      <c r="D432" s="40"/>
      <c r="E432" s="90"/>
      <c r="F432" s="91">
        <f>'PMS(input)'!$E$13</f>
        <v>0</v>
      </c>
      <c r="G432" s="29"/>
      <c r="H432" s="92"/>
      <c r="I432" s="29">
        <f t="shared" si="19"/>
        <v>0</v>
      </c>
      <c r="J432" s="29">
        <f t="shared" si="18"/>
        <v>0</v>
      </c>
      <c r="K432" s="43">
        <f t="shared" si="20"/>
        <v>0</v>
      </c>
    </row>
    <row r="433" spans="2:11" ht="15" customHeight="1" x14ac:dyDescent="0.2">
      <c r="B433" s="146"/>
      <c r="C433" s="40"/>
      <c r="D433" s="40"/>
      <c r="E433" s="90"/>
      <c r="F433" s="91">
        <f>'PMS(input)'!$E$13</f>
        <v>0</v>
      </c>
      <c r="G433" s="29"/>
      <c r="H433" s="92"/>
      <c r="I433" s="29">
        <f t="shared" si="19"/>
        <v>0</v>
      </c>
      <c r="J433" s="29">
        <f t="shared" si="18"/>
        <v>0</v>
      </c>
      <c r="K433" s="43">
        <f t="shared" si="20"/>
        <v>0</v>
      </c>
    </row>
    <row r="434" spans="2:11" ht="15" customHeight="1" x14ac:dyDescent="0.2">
      <c r="B434" s="146"/>
      <c r="C434" s="40"/>
      <c r="D434" s="40"/>
      <c r="E434" s="90"/>
      <c r="F434" s="91">
        <f>'PMS(input)'!$E$13</f>
        <v>0</v>
      </c>
      <c r="G434" s="29"/>
      <c r="H434" s="92"/>
      <c r="I434" s="29">
        <f t="shared" si="19"/>
        <v>0</v>
      </c>
      <c r="J434" s="29">
        <f t="shared" si="18"/>
        <v>0</v>
      </c>
      <c r="K434" s="43">
        <f t="shared" si="20"/>
        <v>0</v>
      </c>
    </row>
    <row r="435" spans="2:11" ht="15" customHeight="1" x14ac:dyDescent="0.2">
      <c r="B435" s="147"/>
      <c r="C435" s="40"/>
      <c r="D435" s="40"/>
      <c r="E435" s="90"/>
      <c r="F435" s="91">
        <f>'PMS(input)'!$E$13</f>
        <v>0</v>
      </c>
      <c r="G435" s="29"/>
      <c r="H435" s="92"/>
      <c r="I435" s="29">
        <f t="shared" si="19"/>
        <v>0</v>
      </c>
      <c r="J435" s="29">
        <f t="shared" si="18"/>
        <v>0</v>
      </c>
      <c r="K435" s="43">
        <f t="shared" si="20"/>
        <v>0</v>
      </c>
    </row>
  </sheetData>
  <mergeCells count="3">
    <mergeCell ref="F2:H2"/>
    <mergeCell ref="I2:K2"/>
    <mergeCell ref="B6:B435"/>
  </mergeCells>
  <phoneticPr fontId="3"/>
  <pageMargins left="0.7" right="0.7" top="0.75" bottom="0.75" header="0.3" footer="0.3"/>
  <pageSetup paperSize="9" scale="33" fitToHeight="0" orientation="portrait" r:id="rId1"/>
  <ignoredErrors>
    <ignoredError sqref="I6:K435 F6:F435"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100-000000000000}">
          <x14:formula1>
            <xm:f>'PMS(calc_process)'!$F$16:$F$17</xm:f>
          </x14:formula1>
          <xm:sqref>H6:H435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35"/>
  <sheetViews>
    <sheetView view="pageBreakPreview" zoomScale="70" zoomScaleNormal="55" zoomScaleSheetLayoutView="70" workbookViewId="0"/>
  </sheetViews>
  <sheetFormatPr defaultColWidth="9" defaultRowHeight="14" x14ac:dyDescent="0.2"/>
  <cols>
    <col min="1" max="1" width="3.26953125" style="14" customWidth="1"/>
    <col min="2" max="2" width="25.6328125" style="16" customWidth="1"/>
    <col min="3" max="4" width="25.6328125" style="41" customWidth="1"/>
    <col min="5" max="7" width="25.6328125" style="16" customWidth="1"/>
    <col min="8" max="14" width="25.6328125" style="14" customWidth="1"/>
    <col min="15" max="16384" width="9" style="14"/>
  </cols>
  <sheetData>
    <row r="1" spans="1:14" ht="15" customHeight="1" x14ac:dyDescent="0.2">
      <c r="A1" s="18"/>
      <c r="C1" s="16"/>
      <c r="D1" s="16"/>
    </row>
    <row r="2" spans="1:14" ht="18.75" customHeight="1" x14ac:dyDescent="0.2">
      <c r="A2" s="19"/>
      <c r="B2" s="87"/>
      <c r="C2" s="87"/>
      <c r="D2" s="87"/>
      <c r="E2" s="148" t="s">
        <v>95</v>
      </c>
      <c r="F2" s="142"/>
      <c r="G2" s="142" t="s">
        <v>96</v>
      </c>
      <c r="H2" s="142"/>
      <c r="I2" s="142"/>
      <c r="J2" s="143"/>
      <c r="K2" s="87"/>
      <c r="L2" s="144" t="s">
        <v>97</v>
      </c>
      <c r="M2" s="144"/>
      <c r="N2" s="144"/>
    </row>
    <row r="3" spans="1:14" s="24" customFormat="1" ht="18" customHeight="1" x14ac:dyDescent="0.2">
      <c r="B3" s="22" t="s">
        <v>21</v>
      </c>
      <c r="C3" s="37" t="s">
        <v>60</v>
      </c>
      <c r="D3" s="37" t="s">
        <v>61</v>
      </c>
      <c r="E3" s="37" t="s">
        <v>93</v>
      </c>
      <c r="F3" s="38" t="s">
        <v>94</v>
      </c>
      <c r="G3" s="88" t="s">
        <v>99</v>
      </c>
      <c r="H3" s="38" t="s">
        <v>124</v>
      </c>
      <c r="I3" s="38" t="s">
        <v>126</v>
      </c>
      <c r="J3" s="38" t="s">
        <v>123</v>
      </c>
      <c r="K3" s="28" t="s">
        <v>62</v>
      </c>
      <c r="L3" s="28" t="s">
        <v>63</v>
      </c>
      <c r="M3" s="28" t="s">
        <v>47</v>
      </c>
      <c r="N3" s="42" t="s">
        <v>64</v>
      </c>
    </row>
    <row r="4" spans="1:14" s="26" customFormat="1" ht="70.5" customHeight="1" x14ac:dyDescent="0.2">
      <c r="B4" s="22" t="s">
        <v>22</v>
      </c>
      <c r="C4" s="27" t="s">
        <v>121</v>
      </c>
      <c r="D4" s="27" t="s">
        <v>122</v>
      </c>
      <c r="E4" s="35" t="s">
        <v>139</v>
      </c>
      <c r="F4" s="13" t="s">
        <v>135</v>
      </c>
      <c r="G4" s="89" t="s">
        <v>100</v>
      </c>
      <c r="H4" s="27" t="s">
        <v>140</v>
      </c>
      <c r="I4" s="27" t="s">
        <v>141</v>
      </c>
      <c r="J4" s="27" t="s">
        <v>142</v>
      </c>
      <c r="K4" s="35" t="s">
        <v>143</v>
      </c>
      <c r="L4" s="35" t="s">
        <v>65</v>
      </c>
      <c r="M4" s="35" t="s">
        <v>66</v>
      </c>
      <c r="N4" s="114" t="s">
        <v>67</v>
      </c>
    </row>
    <row r="5" spans="1:14" s="26" customFormat="1" ht="18" customHeight="1" x14ac:dyDescent="0.2">
      <c r="B5" s="22" t="s">
        <v>24</v>
      </c>
      <c r="C5" s="23" t="s">
        <v>20</v>
      </c>
      <c r="D5" s="23" t="s">
        <v>20</v>
      </c>
      <c r="E5" s="23" t="s">
        <v>38</v>
      </c>
      <c r="F5" s="25" t="s">
        <v>25</v>
      </c>
      <c r="G5" s="115" t="s">
        <v>101</v>
      </c>
      <c r="H5" s="28" t="s">
        <v>14</v>
      </c>
      <c r="I5" s="28" t="s">
        <v>27</v>
      </c>
      <c r="J5" s="28" t="s">
        <v>14</v>
      </c>
      <c r="K5" s="79" t="s">
        <v>14</v>
      </c>
      <c r="L5" s="25" t="s">
        <v>125</v>
      </c>
      <c r="M5" s="25" t="s">
        <v>125</v>
      </c>
      <c r="N5" s="25" t="s">
        <v>125</v>
      </c>
    </row>
    <row r="6" spans="1:14" s="26" customFormat="1" ht="18" customHeight="1" x14ac:dyDescent="0.2">
      <c r="B6" s="145" t="s">
        <v>98</v>
      </c>
      <c r="C6" s="40"/>
      <c r="D6" s="40"/>
      <c r="E6" s="36"/>
      <c r="F6" s="90"/>
      <c r="G6" s="91">
        <f>'PMS(input)'!$E$13</f>
        <v>0</v>
      </c>
      <c r="H6" s="29"/>
      <c r="I6" s="29"/>
      <c r="J6" s="92"/>
      <c r="K6" s="29" t="str">
        <f>+IFERROR(MIN(+IFERROR(((F6*1000/'PMS(input_separate)_Option2'!E6)*('PMS(input_separate)_Option2'!H6/'PMS(input_separate)_Option2'!I6)),""),1),"-")</f>
        <v>-</v>
      </c>
      <c r="L6" s="29" t="str">
        <f>IF(AND(K6&lt;1,K6&gt;0),+IFERROR(((F6*H6/J6*(1/MAX(IFERROR((1-'PMS(input)'!$E$17*(1-'PMS(input_separate)_Option2'!K6)),""),0.7)))*G6),"-"),+IFERROR((F6*H6/J6*G6),"-"))</f>
        <v>-</v>
      </c>
      <c r="M6" s="29">
        <f t="shared" ref="M6:M69" si="0">IF(ISERROR(F6*G6),"0,0",(F6*G6))</f>
        <v>0</v>
      </c>
      <c r="N6" s="43" t="str">
        <f>+IFERROR(L6-M6,"-")</f>
        <v>-</v>
      </c>
    </row>
    <row r="7" spans="1:14" s="26" customFormat="1" ht="15" customHeight="1" x14ac:dyDescent="0.2">
      <c r="B7" s="146"/>
      <c r="C7" s="40"/>
      <c r="D7" s="40"/>
      <c r="E7" s="36"/>
      <c r="F7" s="90"/>
      <c r="G7" s="91">
        <f>'PMS(input)'!$E$13</f>
        <v>0</v>
      </c>
      <c r="H7" s="29"/>
      <c r="I7" s="29"/>
      <c r="J7" s="92"/>
      <c r="K7" s="29" t="str">
        <f>+IFERROR(MIN(+IFERROR(((F7*1000/'PMS(input_separate)_Option2'!E7)*('PMS(input_separate)_Option2'!H7/'PMS(input_separate)_Option2'!I7)),""),1),"-")</f>
        <v>-</v>
      </c>
      <c r="L7" s="29" t="str">
        <f>IF(AND(K7&lt;1,K7&gt;0),+IFERROR(((F7*H7/J7*(1/MAX(IFERROR((1-'PMS(input)'!$E$17*(1-'PMS(input_separate)_Option2'!K7)),""),0.7)))*G7),"-"),+IFERROR((F7*H7/J7*G7),"-"))</f>
        <v>-</v>
      </c>
      <c r="M7" s="29">
        <f t="shared" si="0"/>
        <v>0</v>
      </c>
      <c r="N7" s="43" t="str">
        <f>+IFERROR(L7-M7,"-")</f>
        <v>-</v>
      </c>
    </row>
    <row r="8" spans="1:14" s="26" customFormat="1" x14ac:dyDescent="0.2">
      <c r="B8" s="146"/>
      <c r="C8" s="40"/>
      <c r="D8" s="40"/>
      <c r="E8" s="36"/>
      <c r="F8" s="90"/>
      <c r="G8" s="91">
        <f>'PMS(input)'!$E$13</f>
        <v>0</v>
      </c>
      <c r="H8" s="29"/>
      <c r="I8" s="29"/>
      <c r="J8" s="92"/>
      <c r="K8" s="29" t="str">
        <f>+IFERROR(MIN(+IFERROR(((F8*1000/'PMS(input_separate)_Option2'!E8)*('PMS(input_separate)_Option2'!H8/'PMS(input_separate)_Option2'!I8)),""),1),"-")</f>
        <v>-</v>
      </c>
      <c r="L8" s="29" t="str">
        <f>IF(AND(K8&lt;1,K8&gt;0),+IFERROR(((F8*H8/J8*(1/MAX(IFERROR((1-'PMS(input)'!$E$17*(1-'PMS(input_separate)_Option2'!K8)),""),0.7)))*G8),"-"),+IFERROR((F8*H8/J8*G8),"-"))</f>
        <v>-</v>
      </c>
      <c r="M8" s="29">
        <f t="shared" si="0"/>
        <v>0</v>
      </c>
      <c r="N8" s="43" t="str">
        <f t="shared" ref="N8:N70" si="1">+IFERROR(L8-M8,"-")</f>
        <v>-</v>
      </c>
    </row>
    <row r="9" spans="1:14" s="26" customFormat="1" ht="15" customHeight="1" x14ac:dyDescent="0.2">
      <c r="B9" s="146"/>
      <c r="C9" s="40"/>
      <c r="D9" s="40"/>
      <c r="E9" s="36"/>
      <c r="F9" s="90"/>
      <c r="G9" s="91">
        <f>'PMS(input)'!$E$13</f>
        <v>0</v>
      </c>
      <c r="H9" s="29"/>
      <c r="I9" s="29"/>
      <c r="J9" s="92"/>
      <c r="K9" s="29" t="str">
        <f>+IFERROR(MIN(+IFERROR(((F9*1000/'PMS(input_separate)_Option2'!E9)*('PMS(input_separate)_Option2'!H9/'PMS(input_separate)_Option2'!I9)),""),1),"-")</f>
        <v>-</v>
      </c>
      <c r="L9" s="29" t="str">
        <f>IF(AND(K9&lt;1,K9&gt;0),+IFERROR(((F9*H9/J9*(1/MAX(IFERROR((1-'PMS(input)'!$E$17*(1-'PMS(input_separate)_Option2'!K9)),""),0.7)))*G9),"-"),+IFERROR((F9*H9/J9*G9),"-"))</f>
        <v>-</v>
      </c>
      <c r="M9" s="29">
        <f t="shared" si="0"/>
        <v>0</v>
      </c>
      <c r="N9" s="43" t="str">
        <f t="shared" si="1"/>
        <v>-</v>
      </c>
    </row>
    <row r="10" spans="1:14" s="26" customFormat="1" x14ac:dyDescent="0.2">
      <c r="B10" s="146"/>
      <c r="C10" s="40"/>
      <c r="D10" s="40"/>
      <c r="E10" s="36"/>
      <c r="F10" s="90"/>
      <c r="G10" s="91">
        <f>'PMS(input)'!$E$13</f>
        <v>0</v>
      </c>
      <c r="H10" s="29"/>
      <c r="I10" s="29"/>
      <c r="J10" s="92"/>
      <c r="K10" s="29" t="str">
        <f>+IFERROR(MIN(+IFERROR(((F10*1000/'PMS(input_separate)_Option2'!E10)*('PMS(input_separate)_Option2'!H10/'PMS(input_separate)_Option2'!I10)),""),1),"-")</f>
        <v>-</v>
      </c>
      <c r="L10" s="29" t="str">
        <f>IF(AND(K10&lt;1,K10&gt;0),+IFERROR(((F10*H10/J10*(1/MAX(IFERROR((1-'PMS(input)'!$E$17*(1-'PMS(input_separate)_Option2'!K10)),""),0.7)))*G10),"-"),+IFERROR((F10*H10/J10*G10),"-"))</f>
        <v>-</v>
      </c>
      <c r="M10" s="29">
        <f t="shared" si="0"/>
        <v>0</v>
      </c>
      <c r="N10" s="43" t="str">
        <f t="shared" si="1"/>
        <v>-</v>
      </c>
    </row>
    <row r="11" spans="1:14" s="26" customFormat="1" ht="15" customHeight="1" x14ac:dyDescent="0.2">
      <c r="B11" s="146"/>
      <c r="C11" s="40"/>
      <c r="D11" s="40"/>
      <c r="E11" s="36"/>
      <c r="F11" s="90"/>
      <c r="G11" s="91">
        <f>'PMS(input)'!$E$13</f>
        <v>0</v>
      </c>
      <c r="H11" s="29"/>
      <c r="I11" s="29"/>
      <c r="J11" s="92"/>
      <c r="K11" s="29" t="str">
        <f>+IFERROR(MIN(+IFERROR(((F11*1000/'PMS(input_separate)_Option2'!E11)*('PMS(input_separate)_Option2'!H11/'PMS(input_separate)_Option2'!I11)),""),1),"-")</f>
        <v>-</v>
      </c>
      <c r="L11" s="29" t="str">
        <f>IF(AND(K11&lt;1,K11&gt;0),+IFERROR(((F11*H11/J11*(1/MAX(IFERROR((1-'PMS(input)'!$E$17*(1-'PMS(input_separate)_Option2'!K11)),""),0.7)))*G11),"-"),+IFERROR((F11*H11/J11*G11),"-"))</f>
        <v>-</v>
      </c>
      <c r="M11" s="29">
        <f t="shared" si="0"/>
        <v>0</v>
      </c>
      <c r="N11" s="43" t="str">
        <f t="shared" si="1"/>
        <v>-</v>
      </c>
    </row>
    <row r="12" spans="1:14" s="26" customFormat="1" ht="15" customHeight="1" x14ac:dyDescent="0.2">
      <c r="B12" s="146"/>
      <c r="C12" s="40"/>
      <c r="D12" s="40"/>
      <c r="E12" s="36"/>
      <c r="F12" s="90"/>
      <c r="G12" s="91">
        <f>'PMS(input)'!$E$13</f>
        <v>0</v>
      </c>
      <c r="H12" s="29"/>
      <c r="I12" s="29"/>
      <c r="J12" s="92"/>
      <c r="K12" s="29" t="str">
        <f>+IFERROR(MIN(+IFERROR(((F12*1000/'PMS(input_separate)_Option2'!E12)*('PMS(input_separate)_Option2'!H12/'PMS(input_separate)_Option2'!I12)),""),1),"-")</f>
        <v>-</v>
      </c>
      <c r="L12" s="29" t="str">
        <f>IF(AND(K12&lt;1,K12&gt;0),+IFERROR(((F12*H12/J12*(1/MAX(IFERROR((1-'PMS(input)'!$E$17*(1-'PMS(input_separate)_Option2'!K12)),""),0.7)))*G12),"-"),+IFERROR((F12*H12/J12*G12),"-"))</f>
        <v>-</v>
      </c>
      <c r="M12" s="29">
        <f t="shared" si="0"/>
        <v>0</v>
      </c>
      <c r="N12" s="43" t="str">
        <f t="shared" si="1"/>
        <v>-</v>
      </c>
    </row>
    <row r="13" spans="1:14" s="26" customFormat="1" ht="15" customHeight="1" x14ac:dyDescent="0.2">
      <c r="B13" s="146"/>
      <c r="C13" s="40"/>
      <c r="D13" s="40"/>
      <c r="E13" s="36"/>
      <c r="F13" s="90"/>
      <c r="G13" s="91">
        <f>'PMS(input)'!$E$13</f>
        <v>0</v>
      </c>
      <c r="H13" s="29"/>
      <c r="I13" s="29"/>
      <c r="J13" s="92"/>
      <c r="K13" s="29" t="str">
        <f>+IFERROR(MIN(+IFERROR(((F13*1000/'PMS(input_separate)_Option2'!E13)*('PMS(input_separate)_Option2'!H13/'PMS(input_separate)_Option2'!I13)),""),1),"-")</f>
        <v>-</v>
      </c>
      <c r="L13" s="29" t="str">
        <f>IF(AND(K13&lt;1,K13&gt;0),+IFERROR(((F13*H13/J13*(1/MAX(IFERROR((1-'PMS(input)'!$E$17*(1-'PMS(input_separate)_Option2'!K13)),""),0.7)))*G13),"-"),+IFERROR((F13*H13/J13*G13),"-"))</f>
        <v>-</v>
      </c>
      <c r="M13" s="29">
        <f t="shared" si="0"/>
        <v>0</v>
      </c>
      <c r="N13" s="43" t="str">
        <f t="shared" si="1"/>
        <v>-</v>
      </c>
    </row>
    <row r="14" spans="1:14" s="26" customFormat="1" ht="15" customHeight="1" x14ac:dyDescent="0.2">
      <c r="B14" s="146"/>
      <c r="C14" s="40"/>
      <c r="D14" s="40"/>
      <c r="E14" s="36"/>
      <c r="F14" s="90"/>
      <c r="G14" s="91">
        <f>'PMS(input)'!$E$13</f>
        <v>0</v>
      </c>
      <c r="H14" s="29"/>
      <c r="I14" s="29"/>
      <c r="J14" s="92"/>
      <c r="K14" s="29" t="str">
        <f>+IFERROR(MIN(+IFERROR(((F14*1000/'PMS(input_separate)_Option2'!E14)*('PMS(input_separate)_Option2'!H14/'PMS(input_separate)_Option2'!I14)),""),1),"-")</f>
        <v>-</v>
      </c>
      <c r="L14" s="29" t="str">
        <f>IF(AND(K14&lt;1,K14&gt;0),+IFERROR(((F14*H14/J14*(1/MAX(IFERROR((1-'PMS(input)'!$E$17*(1-'PMS(input_separate)_Option2'!K14)),""),0.7)))*G14),"-"),+IFERROR((F14*H14/J14*G14),"-"))</f>
        <v>-</v>
      </c>
      <c r="M14" s="29">
        <f t="shared" si="0"/>
        <v>0</v>
      </c>
      <c r="N14" s="43" t="str">
        <f t="shared" si="1"/>
        <v>-</v>
      </c>
    </row>
    <row r="15" spans="1:14" s="26" customFormat="1" ht="15" customHeight="1" x14ac:dyDescent="0.2">
      <c r="B15" s="146"/>
      <c r="C15" s="40"/>
      <c r="D15" s="40"/>
      <c r="E15" s="36"/>
      <c r="F15" s="90"/>
      <c r="G15" s="91">
        <f>'PMS(input)'!$E$13</f>
        <v>0</v>
      </c>
      <c r="H15" s="29"/>
      <c r="I15" s="29"/>
      <c r="J15" s="92"/>
      <c r="K15" s="29" t="str">
        <f>+IFERROR(MIN(+IFERROR(((F15*1000/'PMS(input_separate)_Option2'!E15)*('PMS(input_separate)_Option2'!H15/'PMS(input_separate)_Option2'!I15)),""),1),"-")</f>
        <v>-</v>
      </c>
      <c r="L15" s="29" t="str">
        <f>IF(AND(K15&lt;1,K15&gt;0),+IFERROR(((F15*H15/J15*(1/MAX(IFERROR((1-'PMS(input)'!$E$17*(1-'PMS(input_separate)_Option2'!K15)),""),0.7)))*G15),"-"),+IFERROR((F15*H15/J15*G15),"-"))</f>
        <v>-</v>
      </c>
      <c r="M15" s="29">
        <f t="shared" si="0"/>
        <v>0</v>
      </c>
      <c r="N15" s="43" t="str">
        <f t="shared" si="1"/>
        <v>-</v>
      </c>
    </row>
    <row r="16" spans="1:14" s="26" customFormat="1" ht="15" customHeight="1" x14ac:dyDescent="0.2">
      <c r="B16" s="146"/>
      <c r="C16" s="40"/>
      <c r="D16" s="40"/>
      <c r="E16" s="36"/>
      <c r="F16" s="90"/>
      <c r="G16" s="91">
        <f>'PMS(input)'!$E$13</f>
        <v>0</v>
      </c>
      <c r="H16" s="29"/>
      <c r="I16" s="29"/>
      <c r="J16" s="92"/>
      <c r="K16" s="29" t="str">
        <f>+IFERROR(MIN(+IFERROR(((F16*1000/'PMS(input_separate)_Option2'!E16)*('PMS(input_separate)_Option2'!H16/'PMS(input_separate)_Option2'!I16)),""),1),"-")</f>
        <v>-</v>
      </c>
      <c r="L16" s="29" t="str">
        <f>IF(AND(K16&lt;1,K16&gt;0),+IFERROR(((F16*H16/J16*(1/MAX(IFERROR((1-'PMS(input)'!$E$17*(1-'PMS(input_separate)_Option2'!K16)),""),0.7)))*G16),"-"),+IFERROR((F16*H16/J16*G16),"-"))</f>
        <v>-</v>
      </c>
      <c r="M16" s="29">
        <f t="shared" si="0"/>
        <v>0</v>
      </c>
      <c r="N16" s="43" t="str">
        <f t="shared" si="1"/>
        <v>-</v>
      </c>
    </row>
    <row r="17" spans="2:14" s="26" customFormat="1" ht="15" customHeight="1" x14ac:dyDescent="0.2">
      <c r="B17" s="146"/>
      <c r="C17" s="40"/>
      <c r="D17" s="40"/>
      <c r="E17" s="36"/>
      <c r="F17" s="90"/>
      <c r="G17" s="91">
        <f>'PMS(input)'!$E$13</f>
        <v>0</v>
      </c>
      <c r="H17" s="29"/>
      <c r="I17" s="29"/>
      <c r="J17" s="92"/>
      <c r="K17" s="29" t="str">
        <f>+IFERROR(MIN(+IFERROR(((F17*1000/'PMS(input_separate)_Option2'!E17)*('PMS(input_separate)_Option2'!H17/'PMS(input_separate)_Option2'!I17)),""),1),"-")</f>
        <v>-</v>
      </c>
      <c r="L17" s="29" t="str">
        <f>IF(AND(K17&lt;1,K17&gt;0),+IFERROR(((F17*H17/J17*(1/MAX(IFERROR((1-'PMS(input)'!$E$17*(1-'PMS(input_separate)_Option2'!K17)),""),0.7)))*G17),"-"),+IFERROR((F17*H17/J17*G17),"-"))</f>
        <v>-</v>
      </c>
      <c r="M17" s="29">
        <f t="shared" si="0"/>
        <v>0</v>
      </c>
      <c r="N17" s="43" t="str">
        <f t="shared" si="1"/>
        <v>-</v>
      </c>
    </row>
    <row r="18" spans="2:14" s="26" customFormat="1" ht="15" customHeight="1" x14ac:dyDescent="0.2">
      <c r="B18" s="146"/>
      <c r="C18" s="40"/>
      <c r="D18" s="40"/>
      <c r="E18" s="36"/>
      <c r="F18" s="90"/>
      <c r="G18" s="91">
        <f>'PMS(input)'!$E$13</f>
        <v>0</v>
      </c>
      <c r="H18" s="29"/>
      <c r="I18" s="29"/>
      <c r="J18" s="92"/>
      <c r="K18" s="29" t="str">
        <f>+IFERROR(MIN(+IFERROR(((F18*1000/'PMS(input_separate)_Option2'!E18)*('PMS(input_separate)_Option2'!H18/'PMS(input_separate)_Option2'!I18)),""),1),"-")</f>
        <v>-</v>
      </c>
      <c r="L18" s="29" t="str">
        <f>IF(AND(K18&lt;1,K18&gt;0),+IFERROR(((F18*H18/J18*(1/MAX(IFERROR((1-'PMS(input)'!$E$17*(1-'PMS(input_separate)_Option2'!K18)),""),0.7)))*G18),"-"),+IFERROR((F18*H18/J18*G18),"-"))</f>
        <v>-</v>
      </c>
      <c r="M18" s="29">
        <f t="shared" si="0"/>
        <v>0</v>
      </c>
      <c r="N18" s="43" t="str">
        <f t="shared" si="1"/>
        <v>-</v>
      </c>
    </row>
    <row r="19" spans="2:14" s="26" customFormat="1" ht="15" customHeight="1" x14ac:dyDescent="0.2">
      <c r="B19" s="146"/>
      <c r="C19" s="40"/>
      <c r="D19" s="40"/>
      <c r="E19" s="36"/>
      <c r="F19" s="90"/>
      <c r="G19" s="91">
        <f>'PMS(input)'!$E$13</f>
        <v>0</v>
      </c>
      <c r="H19" s="29"/>
      <c r="I19" s="29"/>
      <c r="J19" s="92"/>
      <c r="K19" s="29" t="str">
        <f>+IFERROR(MIN(+IFERROR(((F19*1000/'PMS(input_separate)_Option2'!E19)*('PMS(input_separate)_Option2'!H19/'PMS(input_separate)_Option2'!I19)),""),1),"-")</f>
        <v>-</v>
      </c>
      <c r="L19" s="29" t="str">
        <f>IF(AND(K19&lt;1,K19&gt;0),+IFERROR(((F19*H19/J19*(1/MAX(IFERROR((1-'PMS(input)'!$E$17*(1-'PMS(input_separate)_Option2'!K19)),""),0.7)))*G19),"-"),+IFERROR((F19*H19/J19*G19),"-"))</f>
        <v>-</v>
      </c>
      <c r="M19" s="29">
        <f t="shared" si="0"/>
        <v>0</v>
      </c>
      <c r="N19" s="43" t="str">
        <f t="shared" si="1"/>
        <v>-</v>
      </c>
    </row>
    <row r="20" spans="2:14" s="26" customFormat="1" ht="15" customHeight="1" x14ac:dyDescent="0.2">
      <c r="B20" s="146"/>
      <c r="C20" s="40"/>
      <c r="D20" s="40"/>
      <c r="E20" s="36"/>
      <c r="F20" s="90"/>
      <c r="G20" s="91">
        <f>'PMS(input)'!$E$13</f>
        <v>0</v>
      </c>
      <c r="H20" s="29"/>
      <c r="I20" s="29"/>
      <c r="J20" s="92"/>
      <c r="K20" s="29" t="str">
        <f>+IFERROR(MIN(+IFERROR(((F20*1000/'PMS(input_separate)_Option2'!E20)*('PMS(input_separate)_Option2'!H20/'PMS(input_separate)_Option2'!I20)),""),1),"-")</f>
        <v>-</v>
      </c>
      <c r="L20" s="29" t="str">
        <f>IF(AND(K20&lt;1,K20&gt;0),+IFERROR(((F20*H20/J20*(1/MAX(IFERROR((1-'PMS(input)'!$E$17*(1-'PMS(input_separate)_Option2'!K20)),""),0.7)))*G20),"-"),+IFERROR((F20*H20/J20*G20),"-"))</f>
        <v>-</v>
      </c>
      <c r="M20" s="29">
        <f t="shared" si="0"/>
        <v>0</v>
      </c>
      <c r="N20" s="43" t="str">
        <f t="shared" si="1"/>
        <v>-</v>
      </c>
    </row>
    <row r="21" spans="2:14" s="26" customFormat="1" ht="15" customHeight="1" x14ac:dyDescent="0.2">
      <c r="B21" s="146"/>
      <c r="C21" s="40"/>
      <c r="D21" s="40"/>
      <c r="E21" s="36"/>
      <c r="F21" s="90"/>
      <c r="G21" s="91">
        <f>'PMS(input)'!$E$13</f>
        <v>0</v>
      </c>
      <c r="H21" s="29"/>
      <c r="I21" s="29"/>
      <c r="J21" s="92"/>
      <c r="K21" s="29" t="str">
        <f>+IFERROR(MIN(+IFERROR(((F21*1000/'PMS(input_separate)_Option2'!E21)*('PMS(input_separate)_Option2'!H21/'PMS(input_separate)_Option2'!I21)),""),1),"-")</f>
        <v>-</v>
      </c>
      <c r="L21" s="29" t="str">
        <f>IF(AND(K21&lt;1,K21&gt;0),+IFERROR(((F21*H21/J21*(1/MAX(IFERROR((1-'PMS(input)'!$E$17*(1-'PMS(input_separate)_Option2'!K21)),""),0.7)))*G21),"-"),+IFERROR((F21*H21/J21*G21),"-"))</f>
        <v>-</v>
      </c>
      <c r="M21" s="29">
        <f t="shared" si="0"/>
        <v>0</v>
      </c>
      <c r="N21" s="43" t="str">
        <f t="shared" si="1"/>
        <v>-</v>
      </c>
    </row>
    <row r="22" spans="2:14" s="26" customFormat="1" ht="15" customHeight="1" x14ac:dyDescent="0.2">
      <c r="B22" s="146"/>
      <c r="C22" s="40"/>
      <c r="D22" s="40"/>
      <c r="E22" s="36"/>
      <c r="F22" s="90"/>
      <c r="G22" s="91">
        <f>'PMS(input)'!$E$13</f>
        <v>0</v>
      </c>
      <c r="H22" s="29"/>
      <c r="I22" s="29"/>
      <c r="J22" s="92"/>
      <c r="K22" s="29" t="str">
        <f>+IFERROR(MIN(+IFERROR(((F22*1000/'PMS(input_separate)_Option2'!E22)*('PMS(input_separate)_Option2'!H22/'PMS(input_separate)_Option2'!I22)),""),1),"-")</f>
        <v>-</v>
      </c>
      <c r="L22" s="29" t="str">
        <f>IF(AND(K22&lt;1,K22&gt;0),+IFERROR(((F22*H22/J22*(1/MAX(IFERROR((1-'PMS(input)'!$E$17*(1-'PMS(input_separate)_Option2'!K22)),""),0.7)))*G22),"-"),+IFERROR((F22*H22/J22*G22),"-"))</f>
        <v>-</v>
      </c>
      <c r="M22" s="29">
        <f t="shared" si="0"/>
        <v>0</v>
      </c>
      <c r="N22" s="43" t="str">
        <f t="shared" si="1"/>
        <v>-</v>
      </c>
    </row>
    <row r="23" spans="2:14" s="26" customFormat="1" ht="15" customHeight="1" x14ac:dyDescent="0.2">
      <c r="B23" s="146"/>
      <c r="C23" s="40"/>
      <c r="D23" s="40"/>
      <c r="E23" s="36"/>
      <c r="F23" s="90"/>
      <c r="G23" s="91">
        <f>'PMS(input)'!$E$13</f>
        <v>0</v>
      </c>
      <c r="H23" s="29"/>
      <c r="I23" s="29"/>
      <c r="J23" s="92"/>
      <c r="K23" s="29" t="str">
        <f>+IFERROR(MIN(+IFERROR(((F23*1000/'PMS(input_separate)_Option2'!E23)*('PMS(input_separate)_Option2'!H23/'PMS(input_separate)_Option2'!I23)),""),1),"-")</f>
        <v>-</v>
      </c>
      <c r="L23" s="29" t="str">
        <f>IF(AND(K23&lt;1,K23&gt;0),+IFERROR(((F23*H23/J23*(1/MAX(IFERROR((1-'PMS(input)'!$E$17*(1-'PMS(input_separate)_Option2'!K23)),""),0.7)))*G23),"-"),+IFERROR((F23*H23/J23*G23),"-"))</f>
        <v>-</v>
      </c>
      <c r="M23" s="29">
        <f t="shared" si="0"/>
        <v>0</v>
      </c>
      <c r="N23" s="43" t="str">
        <f t="shared" si="1"/>
        <v>-</v>
      </c>
    </row>
    <row r="24" spans="2:14" s="26" customFormat="1" ht="15" customHeight="1" x14ac:dyDescent="0.2">
      <c r="B24" s="146"/>
      <c r="C24" s="40"/>
      <c r="D24" s="40"/>
      <c r="E24" s="36"/>
      <c r="F24" s="90"/>
      <c r="G24" s="91">
        <f>'PMS(input)'!$E$13</f>
        <v>0</v>
      </c>
      <c r="H24" s="29"/>
      <c r="I24" s="29"/>
      <c r="J24" s="92"/>
      <c r="K24" s="29" t="str">
        <f>+IFERROR(MIN(+IFERROR(((F24*1000/'PMS(input_separate)_Option2'!E24)*('PMS(input_separate)_Option2'!H24/'PMS(input_separate)_Option2'!I24)),""),1),"-")</f>
        <v>-</v>
      </c>
      <c r="L24" s="29" t="str">
        <f>IF(AND(K24&lt;1,K24&gt;0),+IFERROR(((F24*H24/J24*(1/MAX(IFERROR((1-'PMS(input)'!$E$17*(1-'PMS(input_separate)_Option2'!K24)),""),0.7)))*G24),"-"),+IFERROR((F24*H24/J24*G24),"-"))</f>
        <v>-</v>
      </c>
      <c r="M24" s="29">
        <f t="shared" si="0"/>
        <v>0</v>
      </c>
      <c r="N24" s="43" t="str">
        <f t="shared" si="1"/>
        <v>-</v>
      </c>
    </row>
    <row r="25" spans="2:14" s="26" customFormat="1" ht="15" customHeight="1" x14ac:dyDescent="0.2">
      <c r="B25" s="146"/>
      <c r="C25" s="40"/>
      <c r="D25" s="40"/>
      <c r="E25" s="36"/>
      <c r="F25" s="90"/>
      <c r="G25" s="91">
        <f>'PMS(input)'!$E$13</f>
        <v>0</v>
      </c>
      <c r="H25" s="29"/>
      <c r="I25" s="29"/>
      <c r="J25" s="92"/>
      <c r="K25" s="29" t="str">
        <f>+IFERROR(MIN(+IFERROR(((F25*1000/'PMS(input_separate)_Option2'!E25)*('PMS(input_separate)_Option2'!H25/'PMS(input_separate)_Option2'!I25)),""),1),"-")</f>
        <v>-</v>
      </c>
      <c r="L25" s="29" t="str">
        <f>IF(AND(K25&lt;1,K25&gt;0),+IFERROR(((F25*H25/J25*(1/MAX(IFERROR((1-'PMS(input)'!$E$17*(1-'PMS(input_separate)_Option2'!K25)),""),0.7)))*G25),"-"),+IFERROR((F25*H25/J25*G25),"-"))</f>
        <v>-</v>
      </c>
      <c r="M25" s="29">
        <f t="shared" si="0"/>
        <v>0</v>
      </c>
      <c r="N25" s="43" t="str">
        <f t="shared" si="1"/>
        <v>-</v>
      </c>
    </row>
    <row r="26" spans="2:14" s="26" customFormat="1" ht="15" customHeight="1" x14ac:dyDescent="0.2">
      <c r="B26" s="146"/>
      <c r="C26" s="40"/>
      <c r="D26" s="40"/>
      <c r="E26" s="36"/>
      <c r="F26" s="90"/>
      <c r="G26" s="91">
        <f>'PMS(input)'!$E$13</f>
        <v>0</v>
      </c>
      <c r="H26" s="29"/>
      <c r="I26" s="29"/>
      <c r="J26" s="92"/>
      <c r="K26" s="29" t="str">
        <f>+IFERROR(MIN(+IFERROR(((F26*1000/'PMS(input_separate)_Option2'!E26)*('PMS(input_separate)_Option2'!H26/'PMS(input_separate)_Option2'!I26)),""),1),"-")</f>
        <v>-</v>
      </c>
      <c r="L26" s="29" t="str">
        <f>IF(AND(K26&lt;1,K26&gt;0),+IFERROR(((F26*H26/J26*(1/MAX(IFERROR((1-'PMS(input)'!$E$17*(1-'PMS(input_separate)_Option2'!K26)),""),0.7)))*G26),"-"),+IFERROR((F26*H26/J26*G26),"-"))</f>
        <v>-</v>
      </c>
      <c r="M26" s="29">
        <f t="shared" si="0"/>
        <v>0</v>
      </c>
      <c r="N26" s="43" t="str">
        <f t="shared" si="1"/>
        <v>-</v>
      </c>
    </row>
    <row r="27" spans="2:14" s="26" customFormat="1" ht="15" customHeight="1" x14ac:dyDescent="0.2">
      <c r="B27" s="146"/>
      <c r="C27" s="40"/>
      <c r="D27" s="40"/>
      <c r="E27" s="36"/>
      <c r="F27" s="90"/>
      <c r="G27" s="91">
        <f>'PMS(input)'!$E$13</f>
        <v>0</v>
      </c>
      <c r="H27" s="29"/>
      <c r="I27" s="29"/>
      <c r="J27" s="92"/>
      <c r="K27" s="29" t="str">
        <f>+IFERROR(MIN(+IFERROR(((F27*1000/'PMS(input_separate)_Option2'!E27)*('PMS(input_separate)_Option2'!H27/'PMS(input_separate)_Option2'!I27)),""),1),"-")</f>
        <v>-</v>
      </c>
      <c r="L27" s="29" t="str">
        <f>IF(AND(K27&lt;1,K27&gt;0),+IFERROR(((F27*H27/J27*(1/MAX(IFERROR((1-'PMS(input)'!$E$17*(1-'PMS(input_separate)_Option2'!K27)),""),0.7)))*G27),"-"),+IFERROR((F27*H27/J27*G27),"-"))</f>
        <v>-</v>
      </c>
      <c r="M27" s="29">
        <f t="shared" si="0"/>
        <v>0</v>
      </c>
      <c r="N27" s="43" t="str">
        <f t="shared" si="1"/>
        <v>-</v>
      </c>
    </row>
    <row r="28" spans="2:14" s="26" customFormat="1" ht="15" customHeight="1" x14ac:dyDescent="0.2">
      <c r="B28" s="146"/>
      <c r="C28" s="40"/>
      <c r="D28" s="40"/>
      <c r="E28" s="36"/>
      <c r="F28" s="90"/>
      <c r="G28" s="91">
        <f>'PMS(input)'!$E$13</f>
        <v>0</v>
      </c>
      <c r="H28" s="29"/>
      <c r="I28" s="29"/>
      <c r="J28" s="92"/>
      <c r="K28" s="29" t="str">
        <f>+IFERROR(MIN(+IFERROR(((F28*1000/'PMS(input_separate)_Option2'!E28)*('PMS(input_separate)_Option2'!H28/'PMS(input_separate)_Option2'!I28)),""),1),"-")</f>
        <v>-</v>
      </c>
      <c r="L28" s="29" t="str">
        <f>IF(AND(K28&lt;1,K28&gt;0),+IFERROR(((F28*H28/J28*(1/MAX(IFERROR((1-'PMS(input)'!$E$17*(1-'PMS(input_separate)_Option2'!K28)),""),0.7)))*G28),"-"),+IFERROR((F28*H28/J28*G28),"-"))</f>
        <v>-</v>
      </c>
      <c r="M28" s="29">
        <f t="shared" si="0"/>
        <v>0</v>
      </c>
      <c r="N28" s="43" t="str">
        <f t="shared" si="1"/>
        <v>-</v>
      </c>
    </row>
    <row r="29" spans="2:14" s="26" customFormat="1" ht="15" customHeight="1" x14ac:dyDescent="0.2">
      <c r="B29" s="146"/>
      <c r="C29" s="40"/>
      <c r="D29" s="40"/>
      <c r="E29" s="36"/>
      <c r="F29" s="90"/>
      <c r="G29" s="91">
        <f>'PMS(input)'!$E$13</f>
        <v>0</v>
      </c>
      <c r="H29" s="29"/>
      <c r="I29" s="29"/>
      <c r="J29" s="92"/>
      <c r="K29" s="29" t="str">
        <f>+IFERROR(MIN(+IFERROR(((F29*1000/'PMS(input_separate)_Option2'!E29)*('PMS(input_separate)_Option2'!H29/'PMS(input_separate)_Option2'!I29)),""),1),"-")</f>
        <v>-</v>
      </c>
      <c r="L29" s="29" t="str">
        <f>IF(AND(K29&lt;1,K29&gt;0),+IFERROR(((F29*H29/J29*(1/MAX(IFERROR((1-'PMS(input)'!$E$17*(1-'PMS(input_separate)_Option2'!K29)),""),0.7)))*G29),"-"),+IFERROR((F29*H29/J29*G29),"-"))</f>
        <v>-</v>
      </c>
      <c r="M29" s="29">
        <f t="shared" si="0"/>
        <v>0</v>
      </c>
      <c r="N29" s="43" t="str">
        <f t="shared" si="1"/>
        <v>-</v>
      </c>
    </row>
    <row r="30" spans="2:14" s="26" customFormat="1" ht="15" customHeight="1" x14ac:dyDescent="0.2">
      <c r="B30" s="146"/>
      <c r="C30" s="40"/>
      <c r="D30" s="40"/>
      <c r="E30" s="36"/>
      <c r="F30" s="90"/>
      <c r="G30" s="91">
        <f>'PMS(input)'!$E$13</f>
        <v>0</v>
      </c>
      <c r="H30" s="29"/>
      <c r="I30" s="29"/>
      <c r="J30" s="92"/>
      <c r="K30" s="29" t="str">
        <f>+IFERROR(MIN(+IFERROR(((F30*1000/'PMS(input_separate)_Option2'!E30)*('PMS(input_separate)_Option2'!H30/'PMS(input_separate)_Option2'!I30)),""),1),"-")</f>
        <v>-</v>
      </c>
      <c r="L30" s="29" t="str">
        <f>IF(AND(K30&lt;1,K30&gt;0),+IFERROR(((F30*H30/J30*(1/MAX(IFERROR((1-'PMS(input)'!$E$17*(1-'PMS(input_separate)_Option2'!K30)),""),0.7)))*G30),"-"),+IFERROR((F30*H30/J30*G30),"-"))</f>
        <v>-</v>
      </c>
      <c r="M30" s="29">
        <f t="shared" si="0"/>
        <v>0</v>
      </c>
      <c r="N30" s="43" t="str">
        <f t="shared" si="1"/>
        <v>-</v>
      </c>
    </row>
    <row r="31" spans="2:14" s="26" customFormat="1" ht="15" customHeight="1" x14ac:dyDescent="0.2">
      <c r="B31" s="146"/>
      <c r="C31" s="40"/>
      <c r="D31" s="40"/>
      <c r="E31" s="36"/>
      <c r="F31" s="90"/>
      <c r="G31" s="91">
        <f>'PMS(input)'!$E$13</f>
        <v>0</v>
      </c>
      <c r="H31" s="29"/>
      <c r="I31" s="29"/>
      <c r="J31" s="92"/>
      <c r="K31" s="29" t="str">
        <f>+IFERROR(MIN(+IFERROR(((F31*1000/'PMS(input_separate)_Option2'!E31)*('PMS(input_separate)_Option2'!H31/'PMS(input_separate)_Option2'!I31)),""),1),"-")</f>
        <v>-</v>
      </c>
      <c r="L31" s="29" t="str">
        <f>IF(AND(K31&lt;1,K31&gt;0),+IFERROR(((F31*H31/J31*(1/MAX(IFERROR((1-'PMS(input)'!$E$17*(1-'PMS(input_separate)_Option2'!K31)),""),0.7)))*G31),"-"),+IFERROR((F31*H31/J31*G31),"-"))</f>
        <v>-</v>
      </c>
      <c r="M31" s="29">
        <f t="shared" si="0"/>
        <v>0</v>
      </c>
      <c r="N31" s="43" t="str">
        <f t="shared" si="1"/>
        <v>-</v>
      </c>
    </row>
    <row r="32" spans="2:14" s="26" customFormat="1" ht="15" customHeight="1" x14ac:dyDescent="0.2">
      <c r="B32" s="146"/>
      <c r="C32" s="40"/>
      <c r="D32" s="40"/>
      <c r="E32" s="36"/>
      <c r="F32" s="90"/>
      <c r="G32" s="91">
        <f>'PMS(input)'!$E$13</f>
        <v>0</v>
      </c>
      <c r="H32" s="29"/>
      <c r="I32" s="29"/>
      <c r="J32" s="92"/>
      <c r="K32" s="29" t="str">
        <f>+IFERROR(MIN(+IFERROR(((F32*1000/'PMS(input_separate)_Option2'!E32)*('PMS(input_separate)_Option2'!H32/'PMS(input_separate)_Option2'!I32)),""),1),"-")</f>
        <v>-</v>
      </c>
      <c r="L32" s="29" t="str">
        <f>IF(AND(K32&lt;1,K32&gt;0),+IFERROR(((F32*H32/J32*(1/MAX(IFERROR((1-'PMS(input)'!$E$17*(1-'PMS(input_separate)_Option2'!K32)),""),0.7)))*G32),"-"),+IFERROR((F32*H32/J32*G32),"-"))</f>
        <v>-</v>
      </c>
      <c r="M32" s="29">
        <f t="shared" si="0"/>
        <v>0</v>
      </c>
      <c r="N32" s="43" t="str">
        <f t="shared" si="1"/>
        <v>-</v>
      </c>
    </row>
    <row r="33" spans="2:14" s="26" customFormat="1" ht="15" customHeight="1" x14ac:dyDescent="0.2">
      <c r="B33" s="146"/>
      <c r="C33" s="40"/>
      <c r="D33" s="40"/>
      <c r="E33" s="36"/>
      <c r="F33" s="90"/>
      <c r="G33" s="91">
        <f>'PMS(input)'!$E$13</f>
        <v>0</v>
      </c>
      <c r="H33" s="29"/>
      <c r="I33" s="29"/>
      <c r="J33" s="92"/>
      <c r="K33" s="29" t="str">
        <f>+IFERROR(MIN(+IFERROR(((F33*1000/'PMS(input_separate)_Option2'!E33)*('PMS(input_separate)_Option2'!H33/'PMS(input_separate)_Option2'!I33)),""),1),"-")</f>
        <v>-</v>
      </c>
      <c r="L33" s="29" t="str">
        <f>IF(AND(K33&lt;1,K33&gt;0),+IFERROR(((F33*H33/J33*(1/MAX(IFERROR((1-'PMS(input)'!$E$17*(1-'PMS(input_separate)_Option2'!K33)),""),0.7)))*G33),"-"),+IFERROR((F33*H33/J33*G33),"-"))</f>
        <v>-</v>
      </c>
      <c r="M33" s="29">
        <f t="shared" si="0"/>
        <v>0</v>
      </c>
      <c r="N33" s="43" t="str">
        <f t="shared" si="1"/>
        <v>-</v>
      </c>
    </row>
    <row r="34" spans="2:14" s="26" customFormat="1" ht="15" customHeight="1" x14ac:dyDescent="0.2">
      <c r="B34" s="146"/>
      <c r="C34" s="40"/>
      <c r="D34" s="40"/>
      <c r="E34" s="36"/>
      <c r="F34" s="90"/>
      <c r="G34" s="91">
        <f>'PMS(input)'!$E$13</f>
        <v>0</v>
      </c>
      <c r="H34" s="29"/>
      <c r="I34" s="29"/>
      <c r="J34" s="92"/>
      <c r="K34" s="29" t="str">
        <f>+IFERROR(MIN(+IFERROR(((F34*1000/'PMS(input_separate)_Option2'!E34)*('PMS(input_separate)_Option2'!H34/'PMS(input_separate)_Option2'!I34)),""),1),"-")</f>
        <v>-</v>
      </c>
      <c r="L34" s="29" t="str">
        <f>IF(AND(K34&lt;1,K34&gt;0),+IFERROR(((F34*H34/J34*(1/MAX(IFERROR((1-'PMS(input)'!$E$17*(1-'PMS(input_separate)_Option2'!K34)),""),0.7)))*G34),"-"),+IFERROR((F34*H34/J34*G34),"-"))</f>
        <v>-</v>
      </c>
      <c r="M34" s="29">
        <f t="shared" si="0"/>
        <v>0</v>
      </c>
      <c r="N34" s="43" t="str">
        <f t="shared" si="1"/>
        <v>-</v>
      </c>
    </row>
    <row r="35" spans="2:14" s="26" customFormat="1" ht="15" customHeight="1" x14ac:dyDescent="0.2">
      <c r="B35" s="146"/>
      <c r="C35" s="40"/>
      <c r="D35" s="40"/>
      <c r="E35" s="36"/>
      <c r="F35" s="90"/>
      <c r="G35" s="91">
        <f>'PMS(input)'!$E$13</f>
        <v>0</v>
      </c>
      <c r="H35" s="29"/>
      <c r="I35" s="29"/>
      <c r="J35" s="92"/>
      <c r="K35" s="29" t="str">
        <f>+IFERROR(MIN(+IFERROR(((F35*1000/'PMS(input_separate)_Option2'!E35)*('PMS(input_separate)_Option2'!H35/'PMS(input_separate)_Option2'!I35)),""),1),"-")</f>
        <v>-</v>
      </c>
      <c r="L35" s="29" t="str">
        <f>IF(AND(K35&lt;1,K35&gt;0),+IFERROR(((F35*H35/J35*(1/MAX(IFERROR((1-'PMS(input)'!$E$17*(1-'PMS(input_separate)_Option2'!K35)),""),0.7)))*G35),"-"),+IFERROR((F35*H35/J35*G35),"-"))</f>
        <v>-</v>
      </c>
      <c r="M35" s="29">
        <f t="shared" si="0"/>
        <v>0</v>
      </c>
      <c r="N35" s="43" t="str">
        <f t="shared" si="1"/>
        <v>-</v>
      </c>
    </row>
    <row r="36" spans="2:14" s="26" customFormat="1" ht="15" customHeight="1" x14ac:dyDescent="0.2">
      <c r="B36" s="146"/>
      <c r="C36" s="40"/>
      <c r="D36" s="40"/>
      <c r="E36" s="36"/>
      <c r="F36" s="90"/>
      <c r="G36" s="91">
        <f>'PMS(input)'!$E$13</f>
        <v>0</v>
      </c>
      <c r="H36" s="29"/>
      <c r="I36" s="29"/>
      <c r="J36" s="92"/>
      <c r="K36" s="29" t="str">
        <f>+IFERROR(MIN(+IFERROR(((F36*1000/'PMS(input_separate)_Option2'!E36)*('PMS(input_separate)_Option2'!H36/'PMS(input_separate)_Option2'!I36)),""),1),"-")</f>
        <v>-</v>
      </c>
      <c r="L36" s="29" t="str">
        <f>IF(AND(K36&lt;1,K36&gt;0),+IFERROR(((F36*H36/J36*(1/MAX(IFERROR((1-'PMS(input)'!$E$17*(1-'PMS(input_separate)_Option2'!K36)),""),0.7)))*G36),"-"),+IFERROR((F36*H36/J36*G36),"-"))</f>
        <v>-</v>
      </c>
      <c r="M36" s="29">
        <f t="shared" si="0"/>
        <v>0</v>
      </c>
      <c r="N36" s="43" t="str">
        <f t="shared" si="1"/>
        <v>-</v>
      </c>
    </row>
    <row r="37" spans="2:14" s="26" customFormat="1" ht="15" customHeight="1" x14ac:dyDescent="0.2">
      <c r="B37" s="146"/>
      <c r="C37" s="40"/>
      <c r="D37" s="40"/>
      <c r="E37" s="36"/>
      <c r="F37" s="90"/>
      <c r="G37" s="91">
        <f>'PMS(input)'!$E$13</f>
        <v>0</v>
      </c>
      <c r="H37" s="29"/>
      <c r="I37" s="29"/>
      <c r="J37" s="92"/>
      <c r="K37" s="29" t="str">
        <f>+IFERROR(MIN(+IFERROR(((F37*1000/'PMS(input_separate)_Option2'!E37)*('PMS(input_separate)_Option2'!H37/'PMS(input_separate)_Option2'!I37)),""),1),"-")</f>
        <v>-</v>
      </c>
      <c r="L37" s="29" t="str">
        <f>IF(AND(K37&lt;1,K37&gt;0),+IFERROR(((F37*H37/J37*(1/MAX(IFERROR((1-'PMS(input)'!$E$17*(1-'PMS(input_separate)_Option2'!K37)),""),0.7)))*G37),"-"),+IFERROR((F37*H37/J37*G37),"-"))</f>
        <v>-</v>
      </c>
      <c r="M37" s="29">
        <f t="shared" si="0"/>
        <v>0</v>
      </c>
      <c r="N37" s="43" t="str">
        <f t="shared" si="1"/>
        <v>-</v>
      </c>
    </row>
    <row r="38" spans="2:14" s="26" customFormat="1" ht="15" customHeight="1" x14ac:dyDescent="0.2">
      <c r="B38" s="146"/>
      <c r="C38" s="40"/>
      <c r="D38" s="40"/>
      <c r="E38" s="36"/>
      <c r="F38" s="90"/>
      <c r="G38" s="91">
        <f>'PMS(input)'!$E$13</f>
        <v>0</v>
      </c>
      <c r="H38" s="29"/>
      <c r="I38" s="29"/>
      <c r="J38" s="92"/>
      <c r="K38" s="29" t="str">
        <f>+IFERROR(MIN(+IFERROR(((F38*1000/'PMS(input_separate)_Option2'!E38)*('PMS(input_separate)_Option2'!H38/'PMS(input_separate)_Option2'!I38)),""),1),"-")</f>
        <v>-</v>
      </c>
      <c r="L38" s="29" t="str">
        <f>IF(AND(K38&lt;1,K38&gt;0),+IFERROR(((F38*H38/J38*(1/MAX(IFERROR((1-'PMS(input)'!$E$17*(1-'PMS(input_separate)_Option2'!K38)),""),0.7)))*G38),"-"),+IFERROR((F38*H38/J38*G38),"-"))</f>
        <v>-</v>
      </c>
      <c r="M38" s="29">
        <f t="shared" si="0"/>
        <v>0</v>
      </c>
      <c r="N38" s="43" t="str">
        <f t="shared" si="1"/>
        <v>-</v>
      </c>
    </row>
    <row r="39" spans="2:14" s="26" customFormat="1" ht="15" customHeight="1" x14ac:dyDescent="0.2">
      <c r="B39" s="146"/>
      <c r="C39" s="40"/>
      <c r="D39" s="40"/>
      <c r="E39" s="36"/>
      <c r="F39" s="90"/>
      <c r="G39" s="91">
        <f>'PMS(input)'!$E$13</f>
        <v>0</v>
      </c>
      <c r="H39" s="29"/>
      <c r="I39" s="29"/>
      <c r="J39" s="92"/>
      <c r="K39" s="29" t="str">
        <f>+IFERROR(MIN(+IFERROR(((F39*1000/'PMS(input_separate)_Option2'!E39)*('PMS(input_separate)_Option2'!H39/'PMS(input_separate)_Option2'!I39)),""),1),"-")</f>
        <v>-</v>
      </c>
      <c r="L39" s="29" t="str">
        <f>IF(AND(K39&lt;1,K39&gt;0),+IFERROR(((F39*H39/J39*(1/MAX(IFERROR((1-'PMS(input)'!$E$17*(1-'PMS(input_separate)_Option2'!K39)),""),0.7)))*G39),"-"),+IFERROR((F39*H39/J39*G39),"-"))</f>
        <v>-</v>
      </c>
      <c r="M39" s="29">
        <f t="shared" si="0"/>
        <v>0</v>
      </c>
      <c r="N39" s="43" t="str">
        <f t="shared" si="1"/>
        <v>-</v>
      </c>
    </row>
    <row r="40" spans="2:14" s="26" customFormat="1" ht="15" customHeight="1" x14ac:dyDescent="0.2">
      <c r="B40" s="146"/>
      <c r="C40" s="40"/>
      <c r="D40" s="40"/>
      <c r="E40" s="36"/>
      <c r="F40" s="90"/>
      <c r="G40" s="91">
        <f>'PMS(input)'!$E$13</f>
        <v>0</v>
      </c>
      <c r="H40" s="29"/>
      <c r="I40" s="29"/>
      <c r="J40" s="92"/>
      <c r="K40" s="29" t="str">
        <f>+IFERROR(MIN(+IFERROR(((F40*1000/'PMS(input_separate)_Option2'!E40)*('PMS(input_separate)_Option2'!H40/'PMS(input_separate)_Option2'!I40)),""),1),"-")</f>
        <v>-</v>
      </c>
      <c r="L40" s="29" t="str">
        <f>IF(AND(K40&lt;1,K40&gt;0),+IFERROR(((F40*H40/J40*(1/MAX(IFERROR((1-'PMS(input)'!$E$17*(1-'PMS(input_separate)_Option2'!K40)),""),0.7)))*G40),"-"),+IFERROR((F40*H40/J40*G40),"-"))</f>
        <v>-</v>
      </c>
      <c r="M40" s="29">
        <f t="shared" si="0"/>
        <v>0</v>
      </c>
      <c r="N40" s="43" t="str">
        <f t="shared" si="1"/>
        <v>-</v>
      </c>
    </row>
    <row r="41" spans="2:14" s="26" customFormat="1" ht="15" customHeight="1" x14ac:dyDescent="0.2">
      <c r="B41" s="146"/>
      <c r="C41" s="40"/>
      <c r="D41" s="40"/>
      <c r="E41" s="36"/>
      <c r="F41" s="90"/>
      <c r="G41" s="91">
        <f>'PMS(input)'!$E$13</f>
        <v>0</v>
      </c>
      <c r="H41" s="29"/>
      <c r="I41" s="29"/>
      <c r="J41" s="92"/>
      <c r="K41" s="29" t="str">
        <f>+IFERROR(MIN(+IFERROR(((F41*1000/'PMS(input_separate)_Option2'!E41)*('PMS(input_separate)_Option2'!H41/'PMS(input_separate)_Option2'!I41)),""),1),"-")</f>
        <v>-</v>
      </c>
      <c r="L41" s="29" t="str">
        <f>IF(AND(K41&lt;1,K41&gt;0),+IFERROR(((F41*H41/J41*(1/MAX(IFERROR((1-'PMS(input)'!$E$17*(1-'PMS(input_separate)_Option2'!K41)),""),0.7)))*G41),"-"),+IFERROR((F41*H41/J41*G41),"-"))</f>
        <v>-</v>
      </c>
      <c r="M41" s="29">
        <f t="shared" si="0"/>
        <v>0</v>
      </c>
      <c r="N41" s="43" t="str">
        <f t="shared" si="1"/>
        <v>-</v>
      </c>
    </row>
    <row r="42" spans="2:14" s="26" customFormat="1" ht="15" customHeight="1" x14ac:dyDescent="0.2">
      <c r="B42" s="146"/>
      <c r="C42" s="40"/>
      <c r="D42" s="40"/>
      <c r="E42" s="36"/>
      <c r="F42" s="90"/>
      <c r="G42" s="91">
        <f>'PMS(input)'!$E$13</f>
        <v>0</v>
      </c>
      <c r="H42" s="29"/>
      <c r="I42" s="29"/>
      <c r="J42" s="92"/>
      <c r="K42" s="29" t="str">
        <f>+IFERROR(MIN(+IFERROR(((F42*1000/'PMS(input_separate)_Option2'!E42)*('PMS(input_separate)_Option2'!H42/'PMS(input_separate)_Option2'!I42)),""),1),"-")</f>
        <v>-</v>
      </c>
      <c r="L42" s="29" t="str">
        <f>IF(AND(K42&lt;1,K42&gt;0),+IFERROR(((F42*H42/J42*(1/MAX(IFERROR((1-'PMS(input)'!$E$17*(1-'PMS(input_separate)_Option2'!K42)),""),0.7)))*G42),"-"),+IFERROR((F42*H42/J42*G42),"-"))</f>
        <v>-</v>
      </c>
      <c r="M42" s="29">
        <f t="shared" si="0"/>
        <v>0</v>
      </c>
      <c r="N42" s="43" t="str">
        <f t="shared" si="1"/>
        <v>-</v>
      </c>
    </row>
    <row r="43" spans="2:14" s="26" customFormat="1" ht="15" customHeight="1" x14ac:dyDescent="0.2">
      <c r="B43" s="146"/>
      <c r="C43" s="40"/>
      <c r="D43" s="40"/>
      <c r="E43" s="36"/>
      <c r="F43" s="90"/>
      <c r="G43" s="91">
        <f>'PMS(input)'!$E$13</f>
        <v>0</v>
      </c>
      <c r="H43" s="29"/>
      <c r="I43" s="29"/>
      <c r="J43" s="92"/>
      <c r="K43" s="29" t="str">
        <f>+IFERROR(MIN(+IFERROR(((F43*1000/'PMS(input_separate)_Option2'!E43)*('PMS(input_separate)_Option2'!H43/'PMS(input_separate)_Option2'!I43)),""),1),"-")</f>
        <v>-</v>
      </c>
      <c r="L43" s="29" t="str">
        <f>IF(AND(K43&lt;1,K43&gt;0),+IFERROR(((F43*H43/J43*(1/MAX(IFERROR((1-'PMS(input)'!$E$17*(1-'PMS(input_separate)_Option2'!K43)),""),0.7)))*G43),"-"),+IFERROR((F43*H43/J43*G43),"-"))</f>
        <v>-</v>
      </c>
      <c r="M43" s="29">
        <f t="shared" si="0"/>
        <v>0</v>
      </c>
      <c r="N43" s="43" t="str">
        <f t="shared" si="1"/>
        <v>-</v>
      </c>
    </row>
    <row r="44" spans="2:14" s="26" customFormat="1" ht="15" customHeight="1" x14ac:dyDescent="0.2">
      <c r="B44" s="146"/>
      <c r="C44" s="40"/>
      <c r="D44" s="40"/>
      <c r="E44" s="36"/>
      <c r="F44" s="90"/>
      <c r="G44" s="91">
        <f>'PMS(input)'!$E$13</f>
        <v>0</v>
      </c>
      <c r="H44" s="29"/>
      <c r="I44" s="29"/>
      <c r="J44" s="92"/>
      <c r="K44" s="29" t="str">
        <f>+IFERROR(MIN(+IFERROR(((F44*1000/'PMS(input_separate)_Option2'!E44)*('PMS(input_separate)_Option2'!H44/'PMS(input_separate)_Option2'!I44)),""),1),"-")</f>
        <v>-</v>
      </c>
      <c r="L44" s="29" t="str">
        <f>IF(AND(K44&lt;1,K44&gt;0),+IFERROR(((F44*H44/J44*(1/MAX(IFERROR((1-'PMS(input)'!$E$17*(1-'PMS(input_separate)_Option2'!K44)),""),0.7)))*G44),"-"),+IFERROR((F44*H44/J44*G44),"-"))</f>
        <v>-</v>
      </c>
      <c r="M44" s="29">
        <f t="shared" si="0"/>
        <v>0</v>
      </c>
      <c r="N44" s="43" t="str">
        <f t="shared" si="1"/>
        <v>-</v>
      </c>
    </row>
    <row r="45" spans="2:14" s="26" customFormat="1" ht="15" customHeight="1" x14ac:dyDescent="0.2">
      <c r="B45" s="146"/>
      <c r="C45" s="40"/>
      <c r="D45" s="40"/>
      <c r="E45" s="36"/>
      <c r="F45" s="90"/>
      <c r="G45" s="91">
        <f>'PMS(input)'!$E$13</f>
        <v>0</v>
      </c>
      <c r="H45" s="29"/>
      <c r="I45" s="29"/>
      <c r="J45" s="92"/>
      <c r="K45" s="29" t="str">
        <f>+IFERROR(MIN(+IFERROR(((F45*1000/'PMS(input_separate)_Option2'!E45)*('PMS(input_separate)_Option2'!H45/'PMS(input_separate)_Option2'!I45)),""),1),"-")</f>
        <v>-</v>
      </c>
      <c r="L45" s="29" t="str">
        <f>IF(AND(K45&lt;1,K45&gt;0),+IFERROR(((F45*H45/J45*(1/MAX(IFERROR((1-'PMS(input)'!$E$17*(1-'PMS(input_separate)_Option2'!K45)),""),0.7)))*G45),"-"),+IFERROR((F45*H45/J45*G45),"-"))</f>
        <v>-</v>
      </c>
      <c r="M45" s="29">
        <f t="shared" si="0"/>
        <v>0</v>
      </c>
      <c r="N45" s="43" t="str">
        <f t="shared" si="1"/>
        <v>-</v>
      </c>
    </row>
    <row r="46" spans="2:14" s="26" customFormat="1" ht="15" customHeight="1" x14ac:dyDescent="0.2">
      <c r="B46" s="146"/>
      <c r="C46" s="40"/>
      <c r="D46" s="40"/>
      <c r="E46" s="36"/>
      <c r="F46" s="90"/>
      <c r="G46" s="91">
        <f>'PMS(input)'!$E$13</f>
        <v>0</v>
      </c>
      <c r="H46" s="29"/>
      <c r="I46" s="29"/>
      <c r="J46" s="92"/>
      <c r="K46" s="29" t="str">
        <f>+IFERROR(MIN(+IFERROR(((F46*1000/'PMS(input_separate)_Option2'!E46)*('PMS(input_separate)_Option2'!H46/'PMS(input_separate)_Option2'!I46)),""),1),"-")</f>
        <v>-</v>
      </c>
      <c r="L46" s="29" t="str">
        <f>IF(AND(K46&lt;1,K46&gt;0),+IFERROR(((F46*H46/J46*(1/MAX(IFERROR((1-'PMS(input)'!$E$17*(1-'PMS(input_separate)_Option2'!K46)),""),0.7)))*G46),"-"),+IFERROR((F46*H46/J46*G46),"-"))</f>
        <v>-</v>
      </c>
      <c r="M46" s="29">
        <f t="shared" si="0"/>
        <v>0</v>
      </c>
      <c r="N46" s="43" t="str">
        <f t="shared" si="1"/>
        <v>-</v>
      </c>
    </row>
    <row r="47" spans="2:14" s="26" customFormat="1" ht="15" customHeight="1" x14ac:dyDescent="0.2">
      <c r="B47" s="146"/>
      <c r="C47" s="40"/>
      <c r="D47" s="40"/>
      <c r="E47" s="36"/>
      <c r="F47" s="90"/>
      <c r="G47" s="91">
        <f>'PMS(input)'!$E$13</f>
        <v>0</v>
      </c>
      <c r="H47" s="29"/>
      <c r="I47" s="29"/>
      <c r="J47" s="92"/>
      <c r="K47" s="29" t="str">
        <f>+IFERROR(MIN(+IFERROR(((F47*1000/'PMS(input_separate)_Option2'!E47)*('PMS(input_separate)_Option2'!H47/'PMS(input_separate)_Option2'!I47)),""),1),"-")</f>
        <v>-</v>
      </c>
      <c r="L47" s="29" t="str">
        <f>IF(AND(K47&lt;1,K47&gt;0),+IFERROR(((F47*H47/J47*(1/MAX(IFERROR((1-'PMS(input)'!$E$17*(1-'PMS(input_separate)_Option2'!K47)),""),0.7)))*G47),"-"),+IFERROR((F47*H47/J47*G47),"-"))</f>
        <v>-</v>
      </c>
      <c r="M47" s="29">
        <f t="shared" si="0"/>
        <v>0</v>
      </c>
      <c r="N47" s="43" t="str">
        <f t="shared" si="1"/>
        <v>-</v>
      </c>
    </row>
    <row r="48" spans="2:14" s="26" customFormat="1" ht="15" customHeight="1" x14ac:dyDescent="0.2">
      <c r="B48" s="146"/>
      <c r="C48" s="40"/>
      <c r="D48" s="40"/>
      <c r="E48" s="36"/>
      <c r="F48" s="90"/>
      <c r="G48" s="91">
        <f>'PMS(input)'!$E$13</f>
        <v>0</v>
      </c>
      <c r="H48" s="29"/>
      <c r="I48" s="29"/>
      <c r="J48" s="92"/>
      <c r="K48" s="29" t="str">
        <f>+IFERROR(MIN(+IFERROR(((F48*1000/'PMS(input_separate)_Option2'!E48)*('PMS(input_separate)_Option2'!H48/'PMS(input_separate)_Option2'!I48)),""),1),"-")</f>
        <v>-</v>
      </c>
      <c r="L48" s="29" t="str">
        <f>IF(AND(K48&lt;1,K48&gt;0),+IFERROR(((F48*H48/J48*(1/MAX(IFERROR((1-'PMS(input)'!$E$17*(1-'PMS(input_separate)_Option2'!K48)),""),0.7)))*G48),"-"),+IFERROR((F48*H48/J48*G48),"-"))</f>
        <v>-</v>
      </c>
      <c r="M48" s="29">
        <f t="shared" si="0"/>
        <v>0</v>
      </c>
      <c r="N48" s="43" t="str">
        <f t="shared" si="1"/>
        <v>-</v>
      </c>
    </row>
    <row r="49" spans="1:15" s="26" customFormat="1" ht="15" customHeight="1" x14ac:dyDescent="0.2">
      <c r="B49" s="146"/>
      <c r="C49" s="40"/>
      <c r="D49" s="40"/>
      <c r="E49" s="36"/>
      <c r="F49" s="90"/>
      <c r="G49" s="91">
        <f>'PMS(input)'!$E$13</f>
        <v>0</v>
      </c>
      <c r="H49" s="29"/>
      <c r="I49" s="29"/>
      <c r="J49" s="92"/>
      <c r="K49" s="29" t="str">
        <f>+IFERROR(MIN(+IFERROR(((F49*1000/'PMS(input_separate)_Option2'!E49)*('PMS(input_separate)_Option2'!H49/'PMS(input_separate)_Option2'!I49)),""),1),"-")</f>
        <v>-</v>
      </c>
      <c r="L49" s="29" t="str">
        <f>IF(AND(K49&lt;1,K49&gt;0),+IFERROR(((F49*H49/J49*(1/MAX(IFERROR((1-'PMS(input)'!$E$17*(1-'PMS(input_separate)_Option2'!K49)),""),0.7)))*G49),"-"),+IFERROR((F49*H49/J49*G49),"-"))</f>
        <v>-</v>
      </c>
      <c r="M49" s="29">
        <f t="shared" si="0"/>
        <v>0</v>
      </c>
      <c r="N49" s="43" t="str">
        <f t="shared" si="1"/>
        <v>-</v>
      </c>
    </row>
    <row r="50" spans="1:15" s="26" customFormat="1" ht="15" customHeight="1" x14ac:dyDescent="0.2">
      <c r="A50" s="14"/>
      <c r="B50" s="146"/>
      <c r="C50" s="40"/>
      <c r="D50" s="40"/>
      <c r="E50" s="36"/>
      <c r="F50" s="90"/>
      <c r="G50" s="91">
        <f>'PMS(input)'!$E$13</f>
        <v>0</v>
      </c>
      <c r="H50" s="29"/>
      <c r="I50" s="29"/>
      <c r="J50" s="92"/>
      <c r="K50" s="29" t="str">
        <f>+IFERROR(MIN(+IFERROR(((F50*1000/'PMS(input_separate)_Option2'!E50)*('PMS(input_separate)_Option2'!H50/'PMS(input_separate)_Option2'!I50)),""),1),"-")</f>
        <v>-</v>
      </c>
      <c r="L50" s="29" t="str">
        <f>IF(AND(K50&lt;1,K50&gt;0),+IFERROR(((F50*H50/J50*(1/MAX(IFERROR((1-'PMS(input)'!$E$17*(1-'PMS(input_separate)_Option2'!K50)),""),0.7)))*G50),"-"),+IFERROR((F50*H50/J50*G50),"-"))</f>
        <v>-</v>
      </c>
      <c r="M50" s="29">
        <f t="shared" si="0"/>
        <v>0</v>
      </c>
      <c r="N50" s="43" t="str">
        <f t="shared" si="1"/>
        <v>-</v>
      </c>
    </row>
    <row r="51" spans="1:15" s="26" customFormat="1" ht="15" customHeight="1" x14ac:dyDescent="0.2">
      <c r="A51" s="14"/>
      <c r="B51" s="146"/>
      <c r="C51" s="40"/>
      <c r="D51" s="40"/>
      <c r="E51" s="36"/>
      <c r="F51" s="90"/>
      <c r="G51" s="91">
        <f>'PMS(input)'!$E$13</f>
        <v>0</v>
      </c>
      <c r="H51" s="29"/>
      <c r="I51" s="29"/>
      <c r="J51" s="92"/>
      <c r="K51" s="29" t="str">
        <f>+IFERROR(MIN(+IFERROR(((F51*1000/'PMS(input_separate)_Option2'!E51)*('PMS(input_separate)_Option2'!H51/'PMS(input_separate)_Option2'!I51)),""),1),"-")</f>
        <v>-</v>
      </c>
      <c r="L51" s="29" t="str">
        <f>IF(AND(K51&lt;1,K51&gt;0),+IFERROR(((F51*H51/J51*(1/MAX(IFERROR((1-'PMS(input)'!$E$17*(1-'PMS(input_separate)_Option2'!K51)),""),0.7)))*G51),"-"),+IFERROR((F51*H51/J51*G51),"-"))</f>
        <v>-</v>
      </c>
      <c r="M51" s="29">
        <f t="shared" si="0"/>
        <v>0</v>
      </c>
      <c r="N51" s="43" t="str">
        <f t="shared" si="1"/>
        <v>-</v>
      </c>
    </row>
    <row r="52" spans="1:15" s="26" customFormat="1" ht="15" customHeight="1" x14ac:dyDescent="0.2">
      <c r="A52" s="14"/>
      <c r="B52" s="146"/>
      <c r="C52" s="40"/>
      <c r="D52" s="40"/>
      <c r="E52" s="36"/>
      <c r="F52" s="90"/>
      <c r="G52" s="91">
        <f>'PMS(input)'!$E$13</f>
        <v>0</v>
      </c>
      <c r="H52" s="29"/>
      <c r="I52" s="29"/>
      <c r="J52" s="92"/>
      <c r="K52" s="29" t="str">
        <f>+IFERROR(MIN(+IFERROR(((F52*1000/'PMS(input_separate)_Option2'!E52)*('PMS(input_separate)_Option2'!H52/'PMS(input_separate)_Option2'!I52)),""),1),"-")</f>
        <v>-</v>
      </c>
      <c r="L52" s="29" t="str">
        <f>IF(AND(K52&lt;1,K52&gt;0),+IFERROR(((F52*H52/J52*(1/MAX(IFERROR((1-'PMS(input)'!$E$17*(1-'PMS(input_separate)_Option2'!K52)),""),0.7)))*G52),"-"),+IFERROR((F52*H52/J52*G52),"-"))</f>
        <v>-</v>
      </c>
      <c r="M52" s="29">
        <f t="shared" si="0"/>
        <v>0</v>
      </c>
      <c r="N52" s="43" t="str">
        <f t="shared" si="1"/>
        <v>-</v>
      </c>
    </row>
    <row r="53" spans="1:15" s="26" customFormat="1" ht="15" customHeight="1" x14ac:dyDescent="0.2">
      <c r="A53" s="14"/>
      <c r="B53" s="146"/>
      <c r="C53" s="40"/>
      <c r="D53" s="40"/>
      <c r="E53" s="36"/>
      <c r="F53" s="90"/>
      <c r="G53" s="91">
        <f>'PMS(input)'!$E$13</f>
        <v>0</v>
      </c>
      <c r="H53" s="29"/>
      <c r="I53" s="29"/>
      <c r="J53" s="92"/>
      <c r="K53" s="29" t="str">
        <f>+IFERROR(MIN(+IFERROR(((F53*1000/'PMS(input_separate)_Option2'!E53)*('PMS(input_separate)_Option2'!H53/'PMS(input_separate)_Option2'!I53)),""),1),"-")</f>
        <v>-</v>
      </c>
      <c r="L53" s="29" t="str">
        <f>IF(AND(K53&lt;1,K53&gt;0),+IFERROR(((F53*H53/J53*(1/MAX(IFERROR((1-'PMS(input)'!$E$17*(1-'PMS(input_separate)_Option2'!K53)),""),0.7)))*G53),"-"),+IFERROR((F53*H53/J53*G53),"-"))</f>
        <v>-</v>
      </c>
      <c r="M53" s="29">
        <f t="shared" si="0"/>
        <v>0</v>
      </c>
      <c r="N53" s="43" t="str">
        <f t="shared" si="1"/>
        <v>-</v>
      </c>
    </row>
    <row r="54" spans="1:15" s="26" customFormat="1" ht="15" customHeight="1" x14ac:dyDescent="0.2">
      <c r="A54" s="14"/>
      <c r="B54" s="146"/>
      <c r="C54" s="40"/>
      <c r="D54" s="40"/>
      <c r="E54" s="36"/>
      <c r="F54" s="90"/>
      <c r="G54" s="91">
        <f>'PMS(input)'!$E$13</f>
        <v>0</v>
      </c>
      <c r="H54" s="29"/>
      <c r="I54" s="29"/>
      <c r="J54" s="92"/>
      <c r="K54" s="29" t="str">
        <f>+IFERROR(MIN(+IFERROR(((F54*1000/'PMS(input_separate)_Option2'!E54)*('PMS(input_separate)_Option2'!H54/'PMS(input_separate)_Option2'!I54)),""),1),"-")</f>
        <v>-</v>
      </c>
      <c r="L54" s="29" t="str">
        <f>IF(AND(K54&lt;1,K54&gt;0),+IFERROR(((F54*H54/J54*(1/MAX(IFERROR((1-'PMS(input)'!$E$17*(1-'PMS(input_separate)_Option2'!K54)),""),0.7)))*G54),"-"),+IFERROR((F54*H54/J54*G54),"-"))</f>
        <v>-</v>
      </c>
      <c r="M54" s="29">
        <f t="shared" si="0"/>
        <v>0</v>
      </c>
      <c r="N54" s="43" t="str">
        <f t="shared" si="1"/>
        <v>-</v>
      </c>
    </row>
    <row r="55" spans="1:15" s="26" customFormat="1" ht="15" customHeight="1" x14ac:dyDescent="0.2">
      <c r="A55" s="14"/>
      <c r="B55" s="146"/>
      <c r="C55" s="40"/>
      <c r="D55" s="40"/>
      <c r="E55" s="36"/>
      <c r="F55" s="90"/>
      <c r="G55" s="91">
        <f>'PMS(input)'!$E$13</f>
        <v>0</v>
      </c>
      <c r="H55" s="29"/>
      <c r="I55" s="29"/>
      <c r="J55" s="92"/>
      <c r="K55" s="29" t="str">
        <f>+IFERROR(MIN(+IFERROR(((F55*1000/'PMS(input_separate)_Option2'!E55)*('PMS(input_separate)_Option2'!H55/'PMS(input_separate)_Option2'!I55)),""),1),"-")</f>
        <v>-</v>
      </c>
      <c r="L55" s="29" t="str">
        <f>IF(AND(K55&lt;1,K55&gt;0),+IFERROR(((F55*H55/J55*(1/MAX(IFERROR((1-'PMS(input)'!$E$17*(1-'PMS(input_separate)_Option2'!K55)),""),0.7)))*G55),"-"),+IFERROR((F55*H55/J55*G55),"-"))</f>
        <v>-</v>
      </c>
      <c r="M55" s="29">
        <f t="shared" si="0"/>
        <v>0</v>
      </c>
      <c r="N55" s="43" t="str">
        <f t="shared" si="1"/>
        <v>-</v>
      </c>
    </row>
    <row r="56" spans="1:15" s="26" customFormat="1" ht="15" customHeight="1" x14ac:dyDescent="0.2">
      <c r="A56" s="14"/>
      <c r="B56" s="146"/>
      <c r="C56" s="40"/>
      <c r="D56" s="40"/>
      <c r="E56" s="36"/>
      <c r="F56" s="90"/>
      <c r="G56" s="91">
        <f>'PMS(input)'!$E$13</f>
        <v>0</v>
      </c>
      <c r="H56" s="29"/>
      <c r="I56" s="29"/>
      <c r="J56" s="92"/>
      <c r="K56" s="29" t="str">
        <f>+IFERROR(MIN(+IFERROR(((F56*1000/'PMS(input_separate)_Option2'!E56)*('PMS(input_separate)_Option2'!H56/'PMS(input_separate)_Option2'!I56)),""),1),"-")</f>
        <v>-</v>
      </c>
      <c r="L56" s="29" t="str">
        <f>IF(AND(K56&lt;1,K56&gt;0),+IFERROR(((F56*H56/J56*(1/MAX(IFERROR((1-'PMS(input)'!$E$17*(1-'PMS(input_separate)_Option2'!K56)),""),0.7)))*G56),"-"),+IFERROR((F56*H56/J56*G56),"-"))</f>
        <v>-</v>
      </c>
      <c r="M56" s="29">
        <f t="shared" si="0"/>
        <v>0</v>
      </c>
      <c r="N56" s="43" t="str">
        <f t="shared" si="1"/>
        <v>-</v>
      </c>
    </row>
    <row r="57" spans="1:15" s="26" customFormat="1" ht="15" customHeight="1" x14ac:dyDescent="0.2">
      <c r="A57" s="14"/>
      <c r="B57" s="146"/>
      <c r="C57" s="40"/>
      <c r="D57" s="40"/>
      <c r="E57" s="36"/>
      <c r="F57" s="90"/>
      <c r="G57" s="91">
        <f>'PMS(input)'!$E$13</f>
        <v>0</v>
      </c>
      <c r="H57" s="29"/>
      <c r="I57" s="29"/>
      <c r="J57" s="92"/>
      <c r="K57" s="29" t="str">
        <f>+IFERROR(MIN(+IFERROR(((F57*1000/'PMS(input_separate)_Option2'!E57)*('PMS(input_separate)_Option2'!H57/'PMS(input_separate)_Option2'!I57)),""),1),"-")</f>
        <v>-</v>
      </c>
      <c r="L57" s="29" t="str">
        <f>IF(AND(K57&lt;1,K57&gt;0),+IFERROR(((F57*H57/J57*(1/MAX(IFERROR((1-'PMS(input)'!$E$17*(1-'PMS(input_separate)_Option2'!K57)),""),0.7)))*G57),"-"),+IFERROR((F57*H57/J57*G57),"-"))</f>
        <v>-</v>
      </c>
      <c r="M57" s="29">
        <f t="shared" si="0"/>
        <v>0</v>
      </c>
      <c r="N57" s="43" t="str">
        <f t="shared" si="1"/>
        <v>-</v>
      </c>
    </row>
    <row r="58" spans="1:15" s="26" customFormat="1" ht="15" customHeight="1" x14ac:dyDescent="0.2">
      <c r="A58" s="14"/>
      <c r="B58" s="146"/>
      <c r="C58" s="40"/>
      <c r="D58" s="40"/>
      <c r="E58" s="36"/>
      <c r="F58" s="90"/>
      <c r="G58" s="91">
        <f>'PMS(input)'!$E$13</f>
        <v>0</v>
      </c>
      <c r="H58" s="29"/>
      <c r="I58" s="29"/>
      <c r="J58" s="92"/>
      <c r="K58" s="29" t="str">
        <f>+IFERROR(MIN(+IFERROR(((F58*1000/'PMS(input_separate)_Option2'!E58)*('PMS(input_separate)_Option2'!H58/'PMS(input_separate)_Option2'!I58)),""),1),"-")</f>
        <v>-</v>
      </c>
      <c r="L58" s="29" t="str">
        <f>IF(AND(K58&lt;1,K58&gt;0),+IFERROR(((F58*H58/J58*(1/MAX(IFERROR((1-'PMS(input)'!$E$17*(1-'PMS(input_separate)_Option2'!K58)),""),0.7)))*G58),"-"),+IFERROR((F58*H58/J58*G58),"-"))</f>
        <v>-</v>
      </c>
      <c r="M58" s="29">
        <f t="shared" si="0"/>
        <v>0</v>
      </c>
      <c r="N58" s="43" t="str">
        <f t="shared" si="1"/>
        <v>-</v>
      </c>
    </row>
    <row r="59" spans="1:15" s="26" customFormat="1" ht="15" customHeight="1" x14ac:dyDescent="0.2">
      <c r="A59" s="14"/>
      <c r="B59" s="146"/>
      <c r="C59" s="40"/>
      <c r="D59" s="40"/>
      <c r="E59" s="36"/>
      <c r="F59" s="90"/>
      <c r="G59" s="91">
        <f>'PMS(input)'!$E$13</f>
        <v>0</v>
      </c>
      <c r="H59" s="29"/>
      <c r="I59" s="29"/>
      <c r="J59" s="92"/>
      <c r="K59" s="29" t="str">
        <f>+IFERROR(MIN(+IFERROR(((F59*1000/'PMS(input_separate)_Option2'!E59)*('PMS(input_separate)_Option2'!H59/'PMS(input_separate)_Option2'!I59)),""),1),"-")</f>
        <v>-</v>
      </c>
      <c r="L59" s="29" t="str">
        <f>IF(AND(K59&lt;1,K59&gt;0),+IFERROR(((F59*H59/J59*(1/MAX(IFERROR((1-'PMS(input)'!$E$17*(1-'PMS(input_separate)_Option2'!K59)),""),0.7)))*G59),"-"),+IFERROR((F59*H59/J59*G59),"-"))</f>
        <v>-</v>
      </c>
      <c r="M59" s="29">
        <f t="shared" si="0"/>
        <v>0</v>
      </c>
      <c r="N59" s="43" t="str">
        <f t="shared" si="1"/>
        <v>-</v>
      </c>
    </row>
    <row r="60" spans="1:15" s="26" customFormat="1" ht="15" customHeight="1" x14ac:dyDescent="0.2">
      <c r="A60" s="14"/>
      <c r="B60" s="146"/>
      <c r="C60" s="40"/>
      <c r="D60" s="40"/>
      <c r="E60" s="36"/>
      <c r="F60" s="90"/>
      <c r="G60" s="91">
        <f>'PMS(input)'!$E$13</f>
        <v>0</v>
      </c>
      <c r="H60" s="29"/>
      <c r="I60" s="29"/>
      <c r="J60" s="92"/>
      <c r="K60" s="29" t="str">
        <f>+IFERROR(MIN(+IFERROR(((F60*1000/'PMS(input_separate)_Option2'!E60)*('PMS(input_separate)_Option2'!H60/'PMS(input_separate)_Option2'!I60)),""),1),"-")</f>
        <v>-</v>
      </c>
      <c r="L60" s="29" t="str">
        <f>IF(AND(K60&lt;1,K60&gt;0),+IFERROR(((F60*H60/J60*(1/MAX(IFERROR((1-'PMS(input)'!$E$17*(1-'PMS(input_separate)_Option2'!K60)),""),0.7)))*G60),"-"),+IFERROR((F60*H60/J60*G60),"-"))</f>
        <v>-</v>
      </c>
      <c r="M60" s="29">
        <f t="shared" si="0"/>
        <v>0</v>
      </c>
      <c r="N60" s="43" t="str">
        <f t="shared" si="1"/>
        <v>-</v>
      </c>
      <c r="O60" s="14"/>
    </row>
    <row r="61" spans="1:15" ht="15" customHeight="1" x14ac:dyDescent="0.2">
      <c r="B61" s="146"/>
      <c r="C61" s="40"/>
      <c r="D61" s="40"/>
      <c r="E61" s="36"/>
      <c r="F61" s="90"/>
      <c r="G61" s="91">
        <f>'PMS(input)'!$E$13</f>
        <v>0</v>
      </c>
      <c r="H61" s="29"/>
      <c r="I61" s="29"/>
      <c r="J61" s="92"/>
      <c r="K61" s="29" t="str">
        <f>+IFERROR(MIN(+IFERROR(((F61*1000/'PMS(input_separate)_Option2'!E61)*('PMS(input_separate)_Option2'!H61/'PMS(input_separate)_Option2'!I61)),""),1),"-")</f>
        <v>-</v>
      </c>
      <c r="L61" s="29" t="str">
        <f>IF(AND(K61&lt;1,K61&gt;0),+IFERROR(((F61*H61/J61*(1/MAX(IFERROR((1-'PMS(input)'!$E$17*(1-'PMS(input_separate)_Option2'!K61)),""),0.7)))*G61),"-"),+IFERROR((F61*H61/J61*G61),"-"))</f>
        <v>-</v>
      </c>
      <c r="M61" s="29">
        <f t="shared" si="0"/>
        <v>0</v>
      </c>
      <c r="N61" s="43" t="str">
        <f t="shared" si="1"/>
        <v>-</v>
      </c>
    </row>
    <row r="62" spans="1:15" ht="15" customHeight="1" x14ac:dyDescent="0.2">
      <c r="B62" s="146"/>
      <c r="C62" s="40"/>
      <c r="D62" s="40"/>
      <c r="E62" s="36"/>
      <c r="F62" s="90"/>
      <c r="G62" s="91">
        <f>'PMS(input)'!$E$13</f>
        <v>0</v>
      </c>
      <c r="H62" s="29"/>
      <c r="I62" s="29"/>
      <c r="J62" s="92"/>
      <c r="K62" s="29" t="str">
        <f>+IFERROR(MIN(+IFERROR(((F62*1000/'PMS(input_separate)_Option2'!E62)*('PMS(input_separate)_Option2'!H62/'PMS(input_separate)_Option2'!I62)),""),1),"-")</f>
        <v>-</v>
      </c>
      <c r="L62" s="29" t="str">
        <f>IF(AND(K62&lt;1,K62&gt;0),+IFERROR(((F62*H62/J62*(1/MAX(IFERROR((1-'PMS(input)'!$E$17*(1-'PMS(input_separate)_Option2'!K62)),""),0.7)))*G62),"-"),+IFERROR((F62*H62/J62*G62),"-"))</f>
        <v>-</v>
      </c>
      <c r="M62" s="29">
        <f t="shared" si="0"/>
        <v>0</v>
      </c>
      <c r="N62" s="43" t="str">
        <f t="shared" si="1"/>
        <v>-</v>
      </c>
    </row>
    <row r="63" spans="1:15" ht="15" customHeight="1" x14ac:dyDescent="0.2">
      <c r="B63" s="146"/>
      <c r="C63" s="40"/>
      <c r="D63" s="40"/>
      <c r="E63" s="36"/>
      <c r="F63" s="90"/>
      <c r="G63" s="91">
        <f>'PMS(input)'!$E$13</f>
        <v>0</v>
      </c>
      <c r="H63" s="29"/>
      <c r="I63" s="29"/>
      <c r="J63" s="92"/>
      <c r="K63" s="29" t="str">
        <f>+IFERROR(MIN(+IFERROR(((F63*1000/'PMS(input_separate)_Option2'!E63)*('PMS(input_separate)_Option2'!H63/'PMS(input_separate)_Option2'!I63)),""),1),"-")</f>
        <v>-</v>
      </c>
      <c r="L63" s="29" t="str">
        <f>IF(AND(K63&lt;1,K63&gt;0),+IFERROR(((F63*H63/J63*(1/MAX(IFERROR((1-'PMS(input)'!$E$17*(1-'PMS(input_separate)_Option2'!K63)),""),0.7)))*G63),"-"),+IFERROR((F63*H63/J63*G63),"-"))</f>
        <v>-</v>
      </c>
      <c r="M63" s="29">
        <f t="shared" si="0"/>
        <v>0</v>
      </c>
      <c r="N63" s="43" t="str">
        <f t="shared" si="1"/>
        <v>-</v>
      </c>
    </row>
    <row r="64" spans="1:15" ht="15" customHeight="1" x14ac:dyDescent="0.2">
      <c r="B64" s="146"/>
      <c r="C64" s="40"/>
      <c r="D64" s="40"/>
      <c r="E64" s="36"/>
      <c r="F64" s="90"/>
      <c r="G64" s="91">
        <f>'PMS(input)'!$E$13</f>
        <v>0</v>
      </c>
      <c r="H64" s="29"/>
      <c r="I64" s="29"/>
      <c r="J64" s="92"/>
      <c r="K64" s="29" t="str">
        <f>+IFERROR(MIN(+IFERROR(((F64*1000/'PMS(input_separate)_Option2'!E64)*('PMS(input_separate)_Option2'!H64/'PMS(input_separate)_Option2'!I64)),""),1),"-")</f>
        <v>-</v>
      </c>
      <c r="L64" s="29" t="str">
        <f>IF(AND(K64&lt;1,K64&gt;0),+IFERROR(((F64*H64/J64*(1/MAX(IFERROR((1-'PMS(input)'!$E$17*(1-'PMS(input_separate)_Option2'!K64)),""),0.7)))*G64),"-"),+IFERROR((F64*H64/J64*G64),"-"))</f>
        <v>-</v>
      </c>
      <c r="M64" s="29">
        <f t="shared" si="0"/>
        <v>0</v>
      </c>
      <c r="N64" s="43" t="str">
        <f t="shared" si="1"/>
        <v>-</v>
      </c>
    </row>
    <row r="65" spans="2:14" ht="15" customHeight="1" x14ac:dyDescent="0.2">
      <c r="B65" s="146"/>
      <c r="C65" s="40"/>
      <c r="D65" s="40"/>
      <c r="E65" s="36"/>
      <c r="F65" s="90"/>
      <c r="G65" s="91">
        <f>'PMS(input)'!$E$13</f>
        <v>0</v>
      </c>
      <c r="H65" s="29"/>
      <c r="I65" s="29"/>
      <c r="J65" s="92"/>
      <c r="K65" s="29" t="str">
        <f>+IFERROR(MIN(+IFERROR(((F65*1000/'PMS(input_separate)_Option2'!E65)*('PMS(input_separate)_Option2'!H65/'PMS(input_separate)_Option2'!I65)),""),1),"-")</f>
        <v>-</v>
      </c>
      <c r="L65" s="29" t="str">
        <f>IF(AND(K65&lt;1,K65&gt;0),+IFERROR(((F65*H65/J65*(1/MAX(IFERROR((1-'PMS(input)'!$E$17*(1-'PMS(input_separate)_Option2'!K65)),""),0.7)))*G65),"-"),+IFERROR((F65*H65/J65*G65),"-"))</f>
        <v>-</v>
      </c>
      <c r="M65" s="29">
        <f t="shared" si="0"/>
        <v>0</v>
      </c>
      <c r="N65" s="43" t="str">
        <f t="shared" si="1"/>
        <v>-</v>
      </c>
    </row>
    <row r="66" spans="2:14" ht="15" customHeight="1" x14ac:dyDescent="0.2">
      <c r="B66" s="146"/>
      <c r="C66" s="40"/>
      <c r="D66" s="40"/>
      <c r="E66" s="36"/>
      <c r="F66" s="90"/>
      <c r="G66" s="91">
        <f>'PMS(input)'!$E$13</f>
        <v>0</v>
      </c>
      <c r="H66" s="29"/>
      <c r="I66" s="29"/>
      <c r="J66" s="92"/>
      <c r="K66" s="29" t="str">
        <f>+IFERROR(MIN(+IFERROR(((F66*1000/'PMS(input_separate)_Option2'!E66)*('PMS(input_separate)_Option2'!H66/'PMS(input_separate)_Option2'!I66)),""),1),"-")</f>
        <v>-</v>
      </c>
      <c r="L66" s="29" t="str">
        <f>IF(AND(K66&lt;1,K66&gt;0),+IFERROR(((F66*H66/J66*(1/MAX(IFERROR((1-'PMS(input)'!$E$17*(1-'PMS(input_separate)_Option2'!K66)),""),0.7)))*G66),"-"),+IFERROR((F66*H66/J66*G66),"-"))</f>
        <v>-</v>
      </c>
      <c r="M66" s="29">
        <f t="shared" si="0"/>
        <v>0</v>
      </c>
      <c r="N66" s="43" t="str">
        <f t="shared" si="1"/>
        <v>-</v>
      </c>
    </row>
    <row r="67" spans="2:14" ht="15" customHeight="1" x14ac:dyDescent="0.2">
      <c r="B67" s="146"/>
      <c r="C67" s="40"/>
      <c r="D67" s="40"/>
      <c r="E67" s="36"/>
      <c r="F67" s="90"/>
      <c r="G67" s="91">
        <f>'PMS(input)'!$E$13</f>
        <v>0</v>
      </c>
      <c r="H67" s="29"/>
      <c r="I67" s="29"/>
      <c r="J67" s="92"/>
      <c r="K67" s="29" t="str">
        <f>+IFERROR(MIN(+IFERROR(((F67*1000/'PMS(input_separate)_Option2'!E67)*('PMS(input_separate)_Option2'!H67/'PMS(input_separate)_Option2'!I67)),""),1),"-")</f>
        <v>-</v>
      </c>
      <c r="L67" s="29" t="str">
        <f>IF(AND(K67&lt;1,K67&gt;0),+IFERROR(((F67*H67/J67*(1/MAX(IFERROR((1-'PMS(input)'!$E$17*(1-'PMS(input_separate)_Option2'!K67)),""),0.7)))*G67),"-"),+IFERROR((F67*H67/J67*G67),"-"))</f>
        <v>-</v>
      </c>
      <c r="M67" s="29">
        <f t="shared" si="0"/>
        <v>0</v>
      </c>
      <c r="N67" s="43" t="str">
        <f t="shared" si="1"/>
        <v>-</v>
      </c>
    </row>
    <row r="68" spans="2:14" ht="15" customHeight="1" x14ac:dyDescent="0.2">
      <c r="B68" s="146"/>
      <c r="C68" s="40"/>
      <c r="D68" s="40"/>
      <c r="E68" s="36"/>
      <c r="F68" s="90"/>
      <c r="G68" s="91">
        <f>'PMS(input)'!$E$13</f>
        <v>0</v>
      </c>
      <c r="H68" s="29"/>
      <c r="I68" s="29"/>
      <c r="J68" s="92"/>
      <c r="K68" s="29" t="str">
        <f>+IFERROR(MIN(+IFERROR(((F68*1000/'PMS(input_separate)_Option2'!E68)*('PMS(input_separate)_Option2'!H68/'PMS(input_separate)_Option2'!I68)),""),1),"-")</f>
        <v>-</v>
      </c>
      <c r="L68" s="29" t="str">
        <f>IF(AND(K68&lt;1,K68&gt;0),+IFERROR(((F68*H68/J68*(1/MAX(IFERROR((1-'PMS(input)'!$E$17*(1-'PMS(input_separate)_Option2'!K68)),""),0.7)))*G68),"-"),+IFERROR((F68*H68/J68*G68),"-"))</f>
        <v>-</v>
      </c>
      <c r="M68" s="29">
        <f t="shared" si="0"/>
        <v>0</v>
      </c>
      <c r="N68" s="43" t="str">
        <f t="shared" si="1"/>
        <v>-</v>
      </c>
    </row>
    <row r="69" spans="2:14" ht="15" customHeight="1" x14ac:dyDescent="0.2">
      <c r="B69" s="146"/>
      <c r="C69" s="40"/>
      <c r="D69" s="40"/>
      <c r="E69" s="36"/>
      <c r="F69" s="90"/>
      <c r="G69" s="91">
        <f>'PMS(input)'!$E$13</f>
        <v>0</v>
      </c>
      <c r="H69" s="29"/>
      <c r="I69" s="29"/>
      <c r="J69" s="92"/>
      <c r="K69" s="29" t="str">
        <f>+IFERROR(MIN(+IFERROR(((F69*1000/'PMS(input_separate)_Option2'!E69)*('PMS(input_separate)_Option2'!H69/'PMS(input_separate)_Option2'!I69)),""),1),"-")</f>
        <v>-</v>
      </c>
      <c r="L69" s="29" t="str">
        <f>IF(AND(K69&lt;1,K69&gt;0),+IFERROR(((F69*H69/J69*(1/MAX(IFERROR((1-'PMS(input)'!$E$17*(1-'PMS(input_separate)_Option2'!K69)),""),0.7)))*G69),"-"),+IFERROR((F69*H69/J69*G69),"-"))</f>
        <v>-</v>
      </c>
      <c r="M69" s="29">
        <f t="shared" si="0"/>
        <v>0</v>
      </c>
      <c r="N69" s="43" t="str">
        <f t="shared" si="1"/>
        <v>-</v>
      </c>
    </row>
    <row r="70" spans="2:14" ht="15" customHeight="1" x14ac:dyDescent="0.2">
      <c r="B70" s="146"/>
      <c r="C70" s="40"/>
      <c r="D70" s="40"/>
      <c r="E70" s="36"/>
      <c r="F70" s="90"/>
      <c r="G70" s="91">
        <f>'PMS(input)'!$E$13</f>
        <v>0</v>
      </c>
      <c r="H70" s="29"/>
      <c r="I70" s="29"/>
      <c r="J70" s="92"/>
      <c r="K70" s="29" t="str">
        <f>+IFERROR(MIN(+IFERROR(((F70*1000/'PMS(input_separate)_Option2'!E70)*('PMS(input_separate)_Option2'!H70/'PMS(input_separate)_Option2'!I70)),""),1),"-")</f>
        <v>-</v>
      </c>
      <c r="L70" s="29" t="str">
        <f>IF(AND(K70&lt;1,K70&gt;0),+IFERROR(((F70*H70/J70*(1/MAX(IFERROR((1-'PMS(input)'!$E$17*(1-'PMS(input_separate)_Option2'!K70)),""),0.7)))*G70),"-"),+IFERROR((F70*H70/J70*G70),"-"))</f>
        <v>-</v>
      </c>
      <c r="M70" s="29">
        <f t="shared" ref="M70:M133" si="2">IF(ISERROR(F70*G70),"0,0",(F70*G70))</f>
        <v>0</v>
      </c>
      <c r="N70" s="43" t="str">
        <f t="shared" si="1"/>
        <v>-</v>
      </c>
    </row>
    <row r="71" spans="2:14" ht="15" customHeight="1" x14ac:dyDescent="0.2">
      <c r="B71" s="146"/>
      <c r="C71" s="40"/>
      <c r="D71" s="40"/>
      <c r="E71" s="36"/>
      <c r="F71" s="90"/>
      <c r="G71" s="91">
        <f>'PMS(input)'!$E$13</f>
        <v>0</v>
      </c>
      <c r="H71" s="29"/>
      <c r="I71" s="29"/>
      <c r="J71" s="92"/>
      <c r="K71" s="29" t="str">
        <f>+IFERROR(MIN(+IFERROR(((F71*1000/'PMS(input_separate)_Option2'!E71)*('PMS(input_separate)_Option2'!H71/'PMS(input_separate)_Option2'!I71)),""),1),"-")</f>
        <v>-</v>
      </c>
      <c r="L71" s="29" t="str">
        <f>IF(AND(K71&lt;1,K71&gt;0),+IFERROR(((F71*H71/J71*(1/MAX(IFERROR((1-'PMS(input)'!$E$17*(1-'PMS(input_separate)_Option2'!K71)),""),0.7)))*G71),"-"),+IFERROR((F71*H71/J71*G71),"-"))</f>
        <v>-</v>
      </c>
      <c r="M71" s="29">
        <f t="shared" si="2"/>
        <v>0</v>
      </c>
      <c r="N71" s="43" t="str">
        <f t="shared" ref="N71:N134" si="3">+IFERROR(L71-M71,"-")</f>
        <v>-</v>
      </c>
    </row>
    <row r="72" spans="2:14" ht="15" customHeight="1" x14ac:dyDescent="0.2">
      <c r="B72" s="146"/>
      <c r="C72" s="40"/>
      <c r="D72" s="40"/>
      <c r="E72" s="36"/>
      <c r="F72" s="90"/>
      <c r="G72" s="91">
        <f>'PMS(input)'!$E$13</f>
        <v>0</v>
      </c>
      <c r="H72" s="29"/>
      <c r="I72" s="29"/>
      <c r="J72" s="92"/>
      <c r="K72" s="29" t="str">
        <f>+IFERROR(MIN(+IFERROR(((F72*1000/'PMS(input_separate)_Option2'!E72)*('PMS(input_separate)_Option2'!H72/'PMS(input_separate)_Option2'!I72)),""),1),"-")</f>
        <v>-</v>
      </c>
      <c r="L72" s="29" t="str">
        <f>IF(AND(K72&lt;1,K72&gt;0),+IFERROR(((F72*H72/J72*(1/MAX(IFERROR((1-'PMS(input)'!$E$17*(1-'PMS(input_separate)_Option2'!K72)),""),0.7)))*G72),"-"),+IFERROR((F72*H72/J72*G72),"-"))</f>
        <v>-</v>
      </c>
      <c r="M72" s="29">
        <f t="shared" si="2"/>
        <v>0</v>
      </c>
      <c r="N72" s="43" t="str">
        <f t="shared" si="3"/>
        <v>-</v>
      </c>
    </row>
    <row r="73" spans="2:14" ht="15" customHeight="1" x14ac:dyDescent="0.2">
      <c r="B73" s="146"/>
      <c r="C73" s="40"/>
      <c r="D73" s="40"/>
      <c r="E73" s="36"/>
      <c r="F73" s="90"/>
      <c r="G73" s="91">
        <f>'PMS(input)'!$E$13</f>
        <v>0</v>
      </c>
      <c r="H73" s="29"/>
      <c r="I73" s="29"/>
      <c r="J73" s="92"/>
      <c r="K73" s="29" t="str">
        <f>+IFERROR(MIN(+IFERROR(((F73*1000/'PMS(input_separate)_Option2'!E73)*('PMS(input_separate)_Option2'!H73/'PMS(input_separate)_Option2'!I73)),""),1),"-")</f>
        <v>-</v>
      </c>
      <c r="L73" s="29" t="str">
        <f>IF(AND(K73&lt;1,K73&gt;0),+IFERROR(((F73*H73/J73*(1/MAX(IFERROR((1-'PMS(input)'!$E$17*(1-'PMS(input_separate)_Option2'!K73)),""),0.7)))*G73),"-"),+IFERROR((F73*H73/J73*G73),"-"))</f>
        <v>-</v>
      </c>
      <c r="M73" s="29">
        <f t="shared" si="2"/>
        <v>0</v>
      </c>
      <c r="N73" s="43" t="str">
        <f t="shared" si="3"/>
        <v>-</v>
      </c>
    </row>
    <row r="74" spans="2:14" ht="15" customHeight="1" x14ac:dyDescent="0.2">
      <c r="B74" s="146"/>
      <c r="C74" s="40"/>
      <c r="D74" s="40"/>
      <c r="E74" s="36"/>
      <c r="F74" s="90"/>
      <c r="G74" s="91">
        <f>'PMS(input)'!$E$13</f>
        <v>0</v>
      </c>
      <c r="H74" s="29"/>
      <c r="I74" s="29"/>
      <c r="J74" s="92"/>
      <c r="K74" s="29" t="str">
        <f>+IFERROR(MIN(+IFERROR(((F74*1000/'PMS(input_separate)_Option2'!E74)*('PMS(input_separate)_Option2'!H74/'PMS(input_separate)_Option2'!I74)),""),1),"-")</f>
        <v>-</v>
      </c>
      <c r="L74" s="29" t="str">
        <f>IF(AND(K74&lt;1,K74&gt;0),+IFERROR(((F74*H74/J74*(1/MAX(IFERROR((1-'PMS(input)'!$E$17*(1-'PMS(input_separate)_Option2'!K74)),""),0.7)))*G74),"-"),+IFERROR((F74*H74/J74*G74),"-"))</f>
        <v>-</v>
      </c>
      <c r="M74" s="29">
        <f t="shared" si="2"/>
        <v>0</v>
      </c>
      <c r="N74" s="43" t="str">
        <f t="shared" si="3"/>
        <v>-</v>
      </c>
    </row>
    <row r="75" spans="2:14" ht="15" customHeight="1" x14ac:dyDescent="0.2">
      <c r="B75" s="146"/>
      <c r="C75" s="40"/>
      <c r="D75" s="40"/>
      <c r="E75" s="36"/>
      <c r="F75" s="90"/>
      <c r="G75" s="91">
        <f>'PMS(input)'!$E$13</f>
        <v>0</v>
      </c>
      <c r="H75" s="29"/>
      <c r="I75" s="29"/>
      <c r="J75" s="92"/>
      <c r="K75" s="29" t="str">
        <f>+IFERROR(MIN(+IFERROR(((F75*1000/'PMS(input_separate)_Option2'!E75)*('PMS(input_separate)_Option2'!H75/'PMS(input_separate)_Option2'!I75)),""),1),"-")</f>
        <v>-</v>
      </c>
      <c r="L75" s="29" t="str">
        <f>IF(AND(K75&lt;1,K75&gt;0),+IFERROR(((F75*H75/J75*(1/MAX(IFERROR((1-'PMS(input)'!$E$17*(1-'PMS(input_separate)_Option2'!K75)),""),0.7)))*G75),"-"),+IFERROR((F75*H75/J75*G75),"-"))</f>
        <v>-</v>
      </c>
      <c r="M75" s="29">
        <f t="shared" si="2"/>
        <v>0</v>
      </c>
      <c r="N75" s="43" t="str">
        <f t="shared" si="3"/>
        <v>-</v>
      </c>
    </row>
    <row r="76" spans="2:14" ht="15" customHeight="1" x14ac:dyDescent="0.2">
      <c r="B76" s="146"/>
      <c r="C76" s="40"/>
      <c r="D76" s="40"/>
      <c r="E76" s="36"/>
      <c r="F76" s="90"/>
      <c r="G76" s="91">
        <f>'PMS(input)'!$E$13</f>
        <v>0</v>
      </c>
      <c r="H76" s="29"/>
      <c r="I76" s="29"/>
      <c r="J76" s="92"/>
      <c r="K76" s="29" t="str">
        <f>+IFERROR(MIN(+IFERROR(((F76*1000/'PMS(input_separate)_Option2'!E76)*('PMS(input_separate)_Option2'!H76/'PMS(input_separate)_Option2'!I76)),""),1),"-")</f>
        <v>-</v>
      </c>
      <c r="L76" s="29" t="str">
        <f>IF(AND(K76&lt;1,K76&gt;0),+IFERROR(((F76*H76/J76*(1/MAX(IFERROR((1-'PMS(input)'!$E$17*(1-'PMS(input_separate)_Option2'!K76)),""),0.7)))*G76),"-"),+IFERROR((F76*H76/J76*G76),"-"))</f>
        <v>-</v>
      </c>
      <c r="M76" s="29">
        <f t="shared" si="2"/>
        <v>0</v>
      </c>
      <c r="N76" s="43" t="str">
        <f t="shared" si="3"/>
        <v>-</v>
      </c>
    </row>
    <row r="77" spans="2:14" ht="15" customHeight="1" x14ac:dyDescent="0.2">
      <c r="B77" s="146"/>
      <c r="C77" s="40"/>
      <c r="D77" s="40"/>
      <c r="E77" s="36"/>
      <c r="F77" s="90"/>
      <c r="G77" s="91">
        <f>'PMS(input)'!$E$13</f>
        <v>0</v>
      </c>
      <c r="H77" s="29"/>
      <c r="I77" s="29"/>
      <c r="J77" s="92"/>
      <c r="K77" s="29" t="str">
        <f>+IFERROR(MIN(+IFERROR(((F77*1000/'PMS(input_separate)_Option2'!E77)*('PMS(input_separate)_Option2'!H77/'PMS(input_separate)_Option2'!I77)),""),1),"-")</f>
        <v>-</v>
      </c>
      <c r="L77" s="29" t="str">
        <f>IF(AND(K77&lt;1,K77&gt;0),+IFERROR(((F77*H77/J77*(1/MAX(IFERROR((1-'PMS(input)'!$E$17*(1-'PMS(input_separate)_Option2'!K77)),""),0.7)))*G77),"-"),+IFERROR((F77*H77/J77*G77),"-"))</f>
        <v>-</v>
      </c>
      <c r="M77" s="29">
        <f t="shared" si="2"/>
        <v>0</v>
      </c>
      <c r="N77" s="43" t="str">
        <f t="shared" si="3"/>
        <v>-</v>
      </c>
    </row>
    <row r="78" spans="2:14" ht="15" customHeight="1" x14ac:dyDescent="0.2">
      <c r="B78" s="146"/>
      <c r="C78" s="40"/>
      <c r="D78" s="40"/>
      <c r="E78" s="36"/>
      <c r="F78" s="90"/>
      <c r="G78" s="91">
        <f>'PMS(input)'!$E$13</f>
        <v>0</v>
      </c>
      <c r="H78" s="29"/>
      <c r="I78" s="29"/>
      <c r="J78" s="92"/>
      <c r="K78" s="29" t="str">
        <f>+IFERROR(MIN(+IFERROR(((F78*1000/'PMS(input_separate)_Option2'!E78)*('PMS(input_separate)_Option2'!H78/'PMS(input_separate)_Option2'!I78)),""),1),"-")</f>
        <v>-</v>
      </c>
      <c r="L78" s="29" t="str">
        <f>IF(AND(K78&lt;1,K78&gt;0),+IFERROR(((F78*H78/J78*(1/MAX(IFERROR((1-'PMS(input)'!$E$17*(1-'PMS(input_separate)_Option2'!K78)),""),0.7)))*G78),"-"),+IFERROR((F78*H78/J78*G78),"-"))</f>
        <v>-</v>
      </c>
      <c r="M78" s="29">
        <f t="shared" si="2"/>
        <v>0</v>
      </c>
      <c r="N78" s="43" t="str">
        <f t="shared" si="3"/>
        <v>-</v>
      </c>
    </row>
    <row r="79" spans="2:14" ht="15" customHeight="1" x14ac:dyDescent="0.2">
      <c r="B79" s="146"/>
      <c r="C79" s="40"/>
      <c r="D79" s="40"/>
      <c r="E79" s="36"/>
      <c r="F79" s="90"/>
      <c r="G79" s="91">
        <f>'PMS(input)'!$E$13</f>
        <v>0</v>
      </c>
      <c r="H79" s="29"/>
      <c r="I79" s="29"/>
      <c r="J79" s="92"/>
      <c r="K79" s="29" t="str">
        <f>+IFERROR(MIN(+IFERROR(((F79*1000/'PMS(input_separate)_Option2'!E79)*('PMS(input_separate)_Option2'!H79/'PMS(input_separate)_Option2'!I79)),""),1),"-")</f>
        <v>-</v>
      </c>
      <c r="L79" s="29" t="str">
        <f>IF(AND(K79&lt;1,K79&gt;0),+IFERROR(((F79*H79/J79*(1/MAX(IFERROR((1-'PMS(input)'!$E$17*(1-'PMS(input_separate)_Option2'!K79)),""),0.7)))*G79),"-"),+IFERROR((F79*H79/J79*G79),"-"))</f>
        <v>-</v>
      </c>
      <c r="M79" s="29">
        <f t="shared" si="2"/>
        <v>0</v>
      </c>
      <c r="N79" s="43" t="str">
        <f t="shared" si="3"/>
        <v>-</v>
      </c>
    </row>
    <row r="80" spans="2:14" ht="15" customHeight="1" x14ac:dyDescent="0.2">
      <c r="B80" s="146"/>
      <c r="C80" s="40"/>
      <c r="D80" s="40"/>
      <c r="E80" s="36"/>
      <c r="F80" s="90"/>
      <c r="G80" s="91">
        <f>'PMS(input)'!$E$13</f>
        <v>0</v>
      </c>
      <c r="H80" s="29"/>
      <c r="I80" s="29"/>
      <c r="J80" s="92"/>
      <c r="K80" s="29" t="str">
        <f>+IFERROR(MIN(+IFERROR(((F80*1000/'PMS(input_separate)_Option2'!E80)*('PMS(input_separate)_Option2'!H80/'PMS(input_separate)_Option2'!I80)),""),1),"-")</f>
        <v>-</v>
      </c>
      <c r="L80" s="29" t="str">
        <f>IF(AND(K80&lt;1,K80&gt;0),+IFERROR(((F80*H80/J80*(1/MAX(IFERROR((1-'PMS(input)'!$E$17*(1-'PMS(input_separate)_Option2'!K80)),""),0.7)))*G80),"-"),+IFERROR((F80*H80/J80*G80),"-"))</f>
        <v>-</v>
      </c>
      <c r="M80" s="29">
        <f t="shared" si="2"/>
        <v>0</v>
      </c>
      <c r="N80" s="43" t="str">
        <f t="shared" si="3"/>
        <v>-</v>
      </c>
    </row>
    <row r="81" spans="2:14" ht="15" customHeight="1" x14ac:dyDescent="0.2">
      <c r="B81" s="146"/>
      <c r="C81" s="40"/>
      <c r="D81" s="40"/>
      <c r="E81" s="36"/>
      <c r="F81" s="90"/>
      <c r="G81" s="91">
        <f>'PMS(input)'!$E$13</f>
        <v>0</v>
      </c>
      <c r="H81" s="29"/>
      <c r="I81" s="29"/>
      <c r="J81" s="92"/>
      <c r="K81" s="29" t="str">
        <f>+IFERROR(MIN(+IFERROR(((F81*1000/'PMS(input_separate)_Option2'!E81)*('PMS(input_separate)_Option2'!H81/'PMS(input_separate)_Option2'!I81)),""),1),"-")</f>
        <v>-</v>
      </c>
      <c r="L81" s="29" t="str">
        <f>IF(AND(K81&lt;1,K81&gt;0),+IFERROR(((F81*H81/J81*(1/MAX(IFERROR((1-'PMS(input)'!$E$17*(1-'PMS(input_separate)_Option2'!K81)),""),0.7)))*G81),"-"),+IFERROR((F81*H81/J81*G81),"-"))</f>
        <v>-</v>
      </c>
      <c r="M81" s="29">
        <f t="shared" si="2"/>
        <v>0</v>
      </c>
      <c r="N81" s="43" t="str">
        <f t="shared" si="3"/>
        <v>-</v>
      </c>
    </row>
    <row r="82" spans="2:14" ht="15" customHeight="1" x14ac:dyDescent="0.2">
      <c r="B82" s="146"/>
      <c r="C82" s="40"/>
      <c r="D82" s="40"/>
      <c r="E82" s="36"/>
      <c r="F82" s="90"/>
      <c r="G82" s="91">
        <f>'PMS(input)'!$E$13</f>
        <v>0</v>
      </c>
      <c r="H82" s="29"/>
      <c r="I82" s="29"/>
      <c r="J82" s="92"/>
      <c r="K82" s="29" t="str">
        <f>+IFERROR(MIN(+IFERROR(((F82*1000/'PMS(input_separate)_Option2'!E82)*('PMS(input_separate)_Option2'!H82/'PMS(input_separate)_Option2'!I82)),""),1),"-")</f>
        <v>-</v>
      </c>
      <c r="L82" s="29" t="str">
        <f>IF(AND(K82&lt;1,K82&gt;0),+IFERROR(((F82*H82/J82*(1/MAX(IFERROR((1-'PMS(input)'!$E$17*(1-'PMS(input_separate)_Option2'!K82)),""),0.7)))*G82),"-"),+IFERROR((F82*H82/J82*G82),"-"))</f>
        <v>-</v>
      </c>
      <c r="M82" s="29">
        <f t="shared" si="2"/>
        <v>0</v>
      </c>
      <c r="N82" s="43" t="str">
        <f t="shared" si="3"/>
        <v>-</v>
      </c>
    </row>
    <row r="83" spans="2:14" ht="15" customHeight="1" x14ac:dyDescent="0.2">
      <c r="B83" s="146"/>
      <c r="C83" s="40"/>
      <c r="D83" s="40"/>
      <c r="E83" s="36"/>
      <c r="F83" s="90"/>
      <c r="G83" s="91">
        <f>'PMS(input)'!$E$13</f>
        <v>0</v>
      </c>
      <c r="H83" s="29"/>
      <c r="I83" s="29"/>
      <c r="J83" s="92"/>
      <c r="K83" s="29" t="str">
        <f>+IFERROR(MIN(+IFERROR(((F83*1000/'PMS(input_separate)_Option2'!E83)*('PMS(input_separate)_Option2'!H83/'PMS(input_separate)_Option2'!I83)),""),1),"-")</f>
        <v>-</v>
      </c>
      <c r="L83" s="29" t="str">
        <f>IF(AND(K83&lt;1,K83&gt;0),+IFERROR(((F83*H83/J83*(1/MAX(IFERROR((1-'PMS(input)'!$E$17*(1-'PMS(input_separate)_Option2'!K83)),""),0.7)))*G83),"-"),+IFERROR((F83*H83/J83*G83),"-"))</f>
        <v>-</v>
      </c>
      <c r="M83" s="29">
        <f t="shared" si="2"/>
        <v>0</v>
      </c>
      <c r="N83" s="43" t="str">
        <f t="shared" si="3"/>
        <v>-</v>
      </c>
    </row>
    <row r="84" spans="2:14" ht="15" customHeight="1" x14ac:dyDescent="0.2">
      <c r="B84" s="146"/>
      <c r="C84" s="40"/>
      <c r="D84" s="40"/>
      <c r="E84" s="36"/>
      <c r="F84" s="90"/>
      <c r="G84" s="91">
        <f>'PMS(input)'!$E$13</f>
        <v>0</v>
      </c>
      <c r="H84" s="29"/>
      <c r="I84" s="29"/>
      <c r="J84" s="92"/>
      <c r="K84" s="29" t="str">
        <f>+IFERROR(MIN(+IFERROR(((F84*1000/'PMS(input_separate)_Option2'!E84)*('PMS(input_separate)_Option2'!H84/'PMS(input_separate)_Option2'!I84)),""),1),"-")</f>
        <v>-</v>
      </c>
      <c r="L84" s="29" t="str">
        <f>IF(AND(K84&lt;1,K84&gt;0),+IFERROR(((F84*H84/J84*(1/MAX(IFERROR((1-'PMS(input)'!$E$17*(1-'PMS(input_separate)_Option2'!K84)),""),0.7)))*G84),"-"),+IFERROR((F84*H84/J84*G84),"-"))</f>
        <v>-</v>
      </c>
      <c r="M84" s="29">
        <f t="shared" si="2"/>
        <v>0</v>
      </c>
      <c r="N84" s="43" t="str">
        <f t="shared" si="3"/>
        <v>-</v>
      </c>
    </row>
    <row r="85" spans="2:14" ht="15" customHeight="1" x14ac:dyDescent="0.2">
      <c r="B85" s="146"/>
      <c r="C85" s="40"/>
      <c r="D85" s="40"/>
      <c r="E85" s="36"/>
      <c r="F85" s="90"/>
      <c r="G85" s="91">
        <f>'PMS(input)'!$E$13</f>
        <v>0</v>
      </c>
      <c r="H85" s="29"/>
      <c r="I85" s="29"/>
      <c r="J85" s="92"/>
      <c r="K85" s="29" t="str">
        <f>+IFERROR(MIN(+IFERROR(((F85*1000/'PMS(input_separate)_Option2'!E85)*('PMS(input_separate)_Option2'!H85/'PMS(input_separate)_Option2'!I85)),""),1),"-")</f>
        <v>-</v>
      </c>
      <c r="L85" s="29" t="str">
        <f>IF(AND(K85&lt;1,K85&gt;0),+IFERROR(((F85*H85/J85*(1/MAX(IFERROR((1-'PMS(input)'!$E$17*(1-'PMS(input_separate)_Option2'!K85)),""),0.7)))*G85),"-"),+IFERROR((F85*H85/J85*G85),"-"))</f>
        <v>-</v>
      </c>
      <c r="M85" s="29">
        <f t="shared" si="2"/>
        <v>0</v>
      </c>
      <c r="N85" s="43" t="str">
        <f t="shared" si="3"/>
        <v>-</v>
      </c>
    </row>
    <row r="86" spans="2:14" ht="15" customHeight="1" x14ac:dyDescent="0.2">
      <c r="B86" s="146"/>
      <c r="C86" s="40"/>
      <c r="D86" s="40"/>
      <c r="E86" s="36"/>
      <c r="F86" s="90"/>
      <c r="G86" s="91">
        <f>'PMS(input)'!$E$13</f>
        <v>0</v>
      </c>
      <c r="H86" s="29"/>
      <c r="I86" s="29"/>
      <c r="J86" s="92"/>
      <c r="K86" s="29" t="str">
        <f>+IFERROR(MIN(+IFERROR(((F86*1000/'PMS(input_separate)_Option2'!E86)*('PMS(input_separate)_Option2'!H86/'PMS(input_separate)_Option2'!I86)),""),1),"-")</f>
        <v>-</v>
      </c>
      <c r="L86" s="29" t="str">
        <f>IF(AND(K86&lt;1,K86&gt;0),+IFERROR(((F86*H86/J86*(1/MAX(IFERROR((1-'PMS(input)'!$E$17*(1-'PMS(input_separate)_Option2'!K86)),""),0.7)))*G86),"-"),+IFERROR((F86*H86/J86*G86),"-"))</f>
        <v>-</v>
      </c>
      <c r="M86" s="29">
        <f t="shared" si="2"/>
        <v>0</v>
      </c>
      <c r="N86" s="43" t="str">
        <f t="shared" si="3"/>
        <v>-</v>
      </c>
    </row>
    <row r="87" spans="2:14" ht="15" customHeight="1" x14ac:dyDescent="0.2">
      <c r="B87" s="146"/>
      <c r="C87" s="40"/>
      <c r="D87" s="40"/>
      <c r="E87" s="36"/>
      <c r="F87" s="90"/>
      <c r="G87" s="91">
        <f>'PMS(input)'!$E$13</f>
        <v>0</v>
      </c>
      <c r="H87" s="29"/>
      <c r="I87" s="29"/>
      <c r="J87" s="92"/>
      <c r="K87" s="29" t="str">
        <f>+IFERROR(MIN(+IFERROR(((F87*1000/'PMS(input_separate)_Option2'!E87)*('PMS(input_separate)_Option2'!H87/'PMS(input_separate)_Option2'!I87)),""),1),"-")</f>
        <v>-</v>
      </c>
      <c r="L87" s="29" t="str">
        <f>IF(AND(K87&lt;1,K87&gt;0),+IFERROR(((F87*H87/J87*(1/MAX(IFERROR((1-'PMS(input)'!$E$17*(1-'PMS(input_separate)_Option2'!K87)),""),0.7)))*G87),"-"),+IFERROR((F87*H87/J87*G87),"-"))</f>
        <v>-</v>
      </c>
      <c r="M87" s="29">
        <f t="shared" si="2"/>
        <v>0</v>
      </c>
      <c r="N87" s="43" t="str">
        <f t="shared" si="3"/>
        <v>-</v>
      </c>
    </row>
    <row r="88" spans="2:14" ht="15" customHeight="1" x14ac:dyDescent="0.2">
      <c r="B88" s="146"/>
      <c r="C88" s="40"/>
      <c r="D88" s="40"/>
      <c r="E88" s="36"/>
      <c r="F88" s="90"/>
      <c r="G88" s="91">
        <f>'PMS(input)'!$E$13</f>
        <v>0</v>
      </c>
      <c r="H88" s="29"/>
      <c r="I88" s="29"/>
      <c r="J88" s="92"/>
      <c r="K88" s="29" t="str">
        <f>+IFERROR(MIN(+IFERROR(((F88*1000/'PMS(input_separate)_Option2'!E88)*('PMS(input_separate)_Option2'!H88/'PMS(input_separate)_Option2'!I88)),""),1),"-")</f>
        <v>-</v>
      </c>
      <c r="L88" s="29" t="str">
        <f>IF(AND(K88&lt;1,K88&gt;0),+IFERROR(((F88*H88/J88*(1/MAX(IFERROR((1-'PMS(input)'!$E$17*(1-'PMS(input_separate)_Option2'!K88)),""),0.7)))*G88),"-"),+IFERROR((F88*H88/J88*G88),"-"))</f>
        <v>-</v>
      </c>
      <c r="M88" s="29">
        <f t="shared" si="2"/>
        <v>0</v>
      </c>
      <c r="N88" s="43" t="str">
        <f t="shared" si="3"/>
        <v>-</v>
      </c>
    </row>
    <row r="89" spans="2:14" ht="15" customHeight="1" x14ac:dyDescent="0.2">
      <c r="B89" s="146"/>
      <c r="C89" s="40"/>
      <c r="D89" s="40"/>
      <c r="E89" s="36"/>
      <c r="F89" s="90"/>
      <c r="G89" s="91">
        <f>'PMS(input)'!$E$13</f>
        <v>0</v>
      </c>
      <c r="H89" s="29"/>
      <c r="I89" s="29"/>
      <c r="J89" s="92"/>
      <c r="K89" s="29" t="str">
        <f>+IFERROR(MIN(+IFERROR(((F89*1000/'PMS(input_separate)_Option2'!E89)*('PMS(input_separate)_Option2'!H89/'PMS(input_separate)_Option2'!I89)),""),1),"-")</f>
        <v>-</v>
      </c>
      <c r="L89" s="29" t="str">
        <f>IF(AND(K89&lt;1,K89&gt;0),+IFERROR(((F89*H89/J89*(1/MAX(IFERROR((1-'PMS(input)'!$E$17*(1-'PMS(input_separate)_Option2'!K89)),""),0.7)))*G89),"-"),+IFERROR((F89*H89/J89*G89),"-"))</f>
        <v>-</v>
      </c>
      <c r="M89" s="29">
        <f t="shared" si="2"/>
        <v>0</v>
      </c>
      <c r="N89" s="43" t="str">
        <f t="shared" si="3"/>
        <v>-</v>
      </c>
    </row>
    <row r="90" spans="2:14" ht="15" customHeight="1" x14ac:dyDescent="0.2">
      <c r="B90" s="146"/>
      <c r="C90" s="40"/>
      <c r="D90" s="40"/>
      <c r="E90" s="36"/>
      <c r="F90" s="90"/>
      <c r="G90" s="91">
        <f>'PMS(input)'!$E$13</f>
        <v>0</v>
      </c>
      <c r="H90" s="29"/>
      <c r="I90" s="29"/>
      <c r="J90" s="92"/>
      <c r="K90" s="29" t="str">
        <f>+IFERROR(MIN(+IFERROR(((F90*1000/'PMS(input_separate)_Option2'!E90)*('PMS(input_separate)_Option2'!H90/'PMS(input_separate)_Option2'!I90)),""),1),"-")</f>
        <v>-</v>
      </c>
      <c r="L90" s="29" t="str">
        <f>IF(AND(K90&lt;1,K90&gt;0),+IFERROR(((F90*H90/J90*(1/MAX(IFERROR((1-'PMS(input)'!$E$17*(1-'PMS(input_separate)_Option2'!K90)),""),0.7)))*G90),"-"),+IFERROR((F90*H90/J90*G90),"-"))</f>
        <v>-</v>
      </c>
      <c r="M90" s="29">
        <f t="shared" si="2"/>
        <v>0</v>
      </c>
      <c r="N90" s="43" t="str">
        <f t="shared" si="3"/>
        <v>-</v>
      </c>
    </row>
    <row r="91" spans="2:14" ht="15" customHeight="1" x14ac:dyDescent="0.2">
      <c r="B91" s="146"/>
      <c r="C91" s="40"/>
      <c r="D91" s="40"/>
      <c r="E91" s="36"/>
      <c r="F91" s="90"/>
      <c r="G91" s="91">
        <f>'PMS(input)'!$E$13</f>
        <v>0</v>
      </c>
      <c r="H91" s="29"/>
      <c r="I91" s="29"/>
      <c r="J91" s="92"/>
      <c r="K91" s="29" t="str">
        <f>+IFERROR(MIN(+IFERROR(((F91*1000/'PMS(input_separate)_Option2'!E91)*('PMS(input_separate)_Option2'!H91/'PMS(input_separate)_Option2'!I91)),""),1),"-")</f>
        <v>-</v>
      </c>
      <c r="L91" s="29" t="str">
        <f>IF(AND(K91&lt;1,K91&gt;0),+IFERROR(((F91*H91/J91*(1/MAX(IFERROR((1-'PMS(input)'!$E$17*(1-'PMS(input_separate)_Option2'!K91)),""),0.7)))*G91),"-"),+IFERROR((F91*H91/J91*G91),"-"))</f>
        <v>-</v>
      </c>
      <c r="M91" s="29">
        <f t="shared" si="2"/>
        <v>0</v>
      </c>
      <c r="N91" s="43" t="str">
        <f t="shared" si="3"/>
        <v>-</v>
      </c>
    </row>
    <row r="92" spans="2:14" ht="15" customHeight="1" x14ac:dyDescent="0.2">
      <c r="B92" s="146"/>
      <c r="C92" s="40"/>
      <c r="D92" s="40"/>
      <c r="E92" s="36"/>
      <c r="F92" s="90"/>
      <c r="G92" s="91">
        <f>'PMS(input)'!$E$13</f>
        <v>0</v>
      </c>
      <c r="H92" s="29"/>
      <c r="I92" s="29"/>
      <c r="J92" s="92"/>
      <c r="K92" s="29" t="str">
        <f>+IFERROR(MIN(+IFERROR(((F92*1000/'PMS(input_separate)_Option2'!E92)*('PMS(input_separate)_Option2'!H92/'PMS(input_separate)_Option2'!I92)),""),1),"-")</f>
        <v>-</v>
      </c>
      <c r="L92" s="29" t="str">
        <f>IF(AND(K92&lt;1,K92&gt;0),+IFERROR(((F92*H92/J92*(1/MAX(IFERROR((1-'PMS(input)'!$E$17*(1-'PMS(input_separate)_Option2'!K92)),""),0.7)))*G92),"-"),+IFERROR((F92*H92/J92*G92),"-"))</f>
        <v>-</v>
      </c>
      <c r="M92" s="29">
        <f t="shared" si="2"/>
        <v>0</v>
      </c>
      <c r="N92" s="43" t="str">
        <f t="shared" si="3"/>
        <v>-</v>
      </c>
    </row>
    <row r="93" spans="2:14" ht="15" customHeight="1" x14ac:dyDescent="0.2">
      <c r="B93" s="146"/>
      <c r="C93" s="40"/>
      <c r="D93" s="40"/>
      <c r="E93" s="36"/>
      <c r="F93" s="90"/>
      <c r="G93" s="91">
        <f>'PMS(input)'!$E$13</f>
        <v>0</v>
      </c>
      <c r="H93" s="29"/>
      <c r="I93" s="29"/>
      <c r="J93" s="92"/>
      <c r="K93" s="29" t="str">
        <f>+IFERROR(MIN(+IFERROR(((F93*1000/'PMS(input_separate)_Option2'!E93)*('PMS(input_separate)_Option2'!H93/'PMS(input_separate)_Option2'!I93)),""),1),"-")</f>
        <v>-</v>
      </c>
      <c r="L93" s="29" t="str">
        <f>IF(AND(K93&lt;1,K93&gt;0),+IFERROR(((F93*H93/J93*(1/MAX(IFERROR((1-'PMS(input)'!$E$17*(1-'PMS(input_separate)_Option2'!K93)),""),0.7)))*G93),"-"),+IFERROR((F93*H93/J93*G93),"-"))</f>
        <v>-</v>
      </c>
      <c r="M93" s="29">
        <f t="shared" si="2"/>
        <v>0</v>
      </c>
      <c r="N93" s="43" t="str">
        <f t="shared" si="3"/>
        <v>-</v>
      </c>
    </row>
    <row r="94" spans="2:14" ht="15" customHeight="1" x14ac:dyDescent="0.2">
      <c r="B94" s="146"/>
      <c r="C94" s="40"/>
      <c r="D94" s="40"/>
      <c r="E94" s="36"/>
      <c r="F94" s="90"/>
      <c r="G94" s="91">
        <f>'PMS(input)'!$E$13</f>
        <v>0</v>
      </c>
      <c r="H94" s="29"/>
      <c r="I94" s="29"/>
      <c r="J94" s="92"/>
      <c r="K94" s="29" t="str">
        <f>+IFERROR(MIN(+IFERROR(((F94*1000/'PMS(input_separate)_Option2'!E94)*('PMS(input_separate)_Option2'!H94/'PMS(input_separate)_Option2'!I94)),""),1),"-")</f>
        <v>-</v>
      </c>
      <c r="L94" s="29" t="str">
        <f>IF(AND(K94&lt;1,K94&gt;0),+IFERROR(((F94*H94/J94*(1/MAX(IFERROR((1-'PMS(input)'!$E$17*(1-'PMS(input_separate)_Option2'!K94)),""),0.7)))*G94),"-"),+IFERROR((F94*H94/J94*G94),"-"))</f>
        <v>-</v>
      </c>
      <c r="M94" s="29">
        <f t="shared" si="2"/>
        <v>0</v>
      </c>
      <c r="N94" s="43" t="str">
        <f t="shared" si="3"/>
        <v>-</v>
      </c>
    </row>
    <row r="95" spans="2:14" ht="15" customHeight="1" x14ac:dyDescent="0.2">
      <c r="B95" s="146"/>
      <c r="C95" s="40"/>
      <c r="D95" s="40"/>
      <c r="E95" s="36"/>
      <c r="F95" s="90"/>
      <c r="G95" s="91">
        <f>'PMS(input)'!$E$13</f>
        <v>0</v>
      </c>
      <c r="H95" s="29"/>
      <c r="I95" s="29"/>
      <c r="J95" s="92"/>
      <c r="K95" s="29" t="str">
        <f>+IFERROR(MIN(+IFERROR(((F95*1000/'PMS(input_separate)_Option2'!E95)*('PMS(input_separate)_Option2'!H95/'PMS(input_separate)_Option2'!I95)),""),1),"-")</f>
        <v>-</v>
      </c>
      <c r="L95" s="29" t="str">
        <f>IF(AND(K95&lt;1,K95&gt;0),+IFERROR(((F95*H95/J95*(1/MAX(IFERROR((1-'PMS(input)'!$E$17*(1-'PMS(input_separate)_Option2'!K95)),""),0.7)))*G95),"-"),+IFERROR((F95*H95/J95*G95),"-"))</f>
        <v>-</v>
      </c>
      <c r="M95" s="29">
        <f t="shared" si="2"/>
        <v>0</v>
      </c>
      <c r="N95" s="43" t="str">
        <f t="shared" si="3"/>
        <v>-</v>
      </c>
    </row>
    <row r="96" spans="2:14" ht="15" customHeight="1" x14ac:dyDescent="0.2">
      <c r="B96" s="146"/>
      <c r="C96" s="40"/>
      <c r="D96" s="40"/>
      <c r="E96" s="36"/>
      <c r="F96" s="90"/>
      <c r="G96" s="91">
        <f>'PMS(input)'!$E$13</f>
        <v>0</v>
      </c>
      <c r="H96" s="29"/>
      <c r="I96" s="29"/>
      <c r="J96" s="92"/>
      <c r="K96" s="29" t="str">
        <f>+IFERROR(MIN(+IFERROR(((F96*1000/'PMS(input_separate)_Option2'!E96)*('PMS(input_separate)_Option2'!H96/'PMS(input_separate)_Option2'!I96)),""),1),"-")</f>
        <v>-</v>
      </c>
      <c r="L96" s="29" t="str">
        <f>IF(AND(K96&lt;1,K96&gt;0),+IFERROR(((F96*H96/J96*(1/MAX(IFERROR((1-'PMS(input)'!$E$17*(1-'PMS(input_separate)_Option2'!K96)),""),0.7)))*G96),"-"),+IFERROR((F96*H96/J96*G96),"-"))</f>
        <v>-</v>
      </c>
      <c r="M96" s="29">
        <f t="shared" si="2"/>
        <v>0</v>
      </c>
      <c r="N96" s="43" t="str">
        <f t="shared" si="3"/>
        <v>-</v>
      </c>
    </row>
    <row r="97" spans="2:14" ht="15" customHeight="1" x14ac:dyDescent="0.2">
      <c r="B97" s="146"/>
      <c r="C97" s="40"/>
      <c r="D97" s="40"/>
      <c r="E97" s="36"/>
      <c r="F97" s="90"/>
      <c r="G97" s="91">
        <f>'PMS(input)'!$E$13</f>
        <v>0</v>
      </c>
      <c r="H97" s="29"/>
      <c r="I97" s="29"/>
      <c r="J97" s="92"/>
      <c r="K97" s="29" t="str">
        <f>+IFERROR(MIN(+IFERROR(((F97*1000/'PMS(input_separate)_Option2'!E97)*('PMS(input_separate)_Option2'!H97/'PMS(input_separate)_Option2'!I97)),""),1),"-")</f>
        <v>-</v>
      </c>
      <c r="L97" s="29" t="str">
        <f>IF(AND(K97&lt;1,K97&gt;0),+IFERROR(((F97*H97/J97*(1/MAX(IFERROR((1-'PMS(input)'!$E$17*(1-'PMS(input_separate)_Option2'!K97)),""),0.7)))*G97),"-"),+IFERROR((F97*H97/J97*G97),"-"))</f>
        <v>-</v>
      </c>
      <c r="M97" s="29">
        <f t="shared" si="2"/>
        <v>0</v>
      </c>
      <c r="N97" s="43" t="str">
        <f t="shared" si="3"/>
        <v>-</v>
      </c>
    </row>
    <row r="98" spans="2:14" ht="15" customHeight="1" x14ac:dyDescent="0.2">
      <c r="B98" s="146"/>
      <c r="C98" s="40"/>
      <c r="D98" s="40"/>
      <c r="E98" s="36"/>
      <c r="F98" s="90"/>
      <c r="G98" s="91">
        <f>'PMS(input)'!$E$13</f>
        <v>0</v>
      </c>
      <c r="H98" s="29"/>
      <c r="I98" s="29"/>
      <c r="J98" s="92"/>
      <c r="K98" s="29" t="str">
        <f>+IFERROR(MIN(+IFERROR(((F98*1000/'PMS(input_separate)_Option2'!E98)*('PMS(input_separate)_Option2'!H98/'PMS(input_separate)_Option2'!I98)),""),1),"-")</f>
        <v>-</v>
      </c>
      <c r="L98" s="29" t="str">
        <f>IF(AND(K98&lt;1,K98&gt;0),+IFERROR(((F98*H98/J98*(1/MAX(IFERROR((1-'PMS(input)'!$E$17*(1-'PMS(input_separate)_Option2'!K98)),""),0.7)))*G98),"-"),+IFERROR((F98*H98/J98*G98),"-"))</f>
        <v>-</v>
      </c>
      <c r="M98" s="29">
        <f t="shared" si="2"/>
        <v>0</v>
      </c>
      <c r="N98" s="43" t="str">
        <f t="shared" si="3"/>
        <v>-</v>
      </c>
    </row>
    <row r="99" spans="2:14" ht="15" customHeight="1" x14ac:dyDescent="0.2">
      <c r="B99" s="146"/>
      <c r="C99" s="40"/>
      <c r="D99" s="40"/>
      <c r="E99" s="36"/>
      <c r="F99" s="90"/>
      <c r="G99" s="91">
        <f>'PMS(input)'!$E$13</f>
        <v>0</v>
      </c>
      <c r="H99" s="29"/>
      <c r="I99" s="29"/>
      <c r="J99" s="92"/>
      <c r="K99" s="29" t="str">
        <f>+IFERROR(MIN(+IFERROR(((F99*1000/'PMS(input_separate)_Option2'!E99)*('PMS(input_separate)_Option2'!H99/'PMS(input_separate)_Option2'!I99)),""),1),"-")</f>
        <v>-</v>
      </c>
      <c r="L99" s="29" t="str">
        <f>IF(AND(K99&lt;1,K99&gt;0),+IFERROR(((F99*H99/J99*(1/MAX(IFERROR((1-'PMS(input)'!$E$17*(1-'PMS(input_separate)_Option2'!K99)),""),0.7)))*G99),"-"),+IFERROR((F99*H99/J99*G99),"-"))</f>
        <v>-</v>
      </c>
      <c r="M99" s="29">
        <f t="shared" si="2"/>
        <v>0</v>
      </c>
      <c r="N99" s="43" t="str">
        <f t="shared" si="3"/>
        <v>-</v>
      </c>
    </row>
    <row r="100" spans="2:14" ht="15" customHeight="1" x14ac:dyDescent="0.2">
      <c r="B100" s="146"/>
      <c r="C100" s="40"/>
      <c r="D100" s="40"/>
      <c r="E100" s="36"/>
      <c r="F100" s="90"/>
      <c r="G100" s="91">
        <f>'PMS(input)'!$E$13</f>
        <v>0</v>
      </c>
      <c r="H100" s="29"/>
      <c r="I100" s="29"/>
      <c r="J100" s="92"/>
      <c r="K100" s="29" t="str">
        <f>+IFERROR(MIN(+IFERROR(((F100*1000/'PMS(input_separate)_Option2'!E100)*('PMS(input_separate)_Option2'!H100/'PMS(input_separate)_Option2'!I100)),""),1),"-")</f>
        <v>-</v>
      </c>
      <c r="L100" s="29" t="str">
        <f>IF(AND(K100&lt;1,K100&gt;0),+IFERROR(((F100*H100/J100*(1/MAX(IFERROR((1-'PMS(input)'!$E$17*(1-'PMS(input_separate)_Option2'!K100)),""),0.7)))*G100),"-"),+IFERROR((F100*H100/J100*G100),"-"))</f>
        <v>-</v>
      </c>
      <c r="M100" s="29">
        <f t="shared" si="2"/>
        <v>0</v>
      </c>
      <c r="N100" s="43" t="str">
        <f t="shared" si="3"/>
        <v>-</v>
      </c>
    </row>
    <row r="101" spans="2:14" ht="15" customHeight="1" x14ac:dyDescent="0.2">
      <c r="B101" s="146"/>
      <c r="C101" s="40"/>
      <c r="D101" s="40"/>
      <c r="E101" s="36"/>
      <c r="F101" s="90"/>
      <c r="G101" s="91">
        <f>'PMS(input)'!$E$13</f>
        <v>0</v>
      </c>
      <c r="H101" s="29"/>
      <c r="I101" s="29"/>
      <c r="J101" s="92"/>
      <c r="K101" s="29" t="str">
        <f>+IFERROR(MIN(+IFERROR(((F101*1000/'PMS(input_separate)_Option2'!E101)*('PMS(input_separate)_Option2'!H101/'PMS(input_separate)_Option2'!I101)),""),1),"-")</f>
        <v>-</v>
      </c>
      <c r="L101" s="29" t="str">
        <f>IF(AND(K101&lt;1,K101&gt;0),+IFERROR(((F101*H101/J101*(1/MAX(IFERROR((1-'PMS(input)'!$E$17*(1-'PMS(input_separate)_Option2'!K101)),""),0.7)))*G101),"-"),+IFERROR((F101*H101/J101*G101),"-"))</f>
        <v>-</v>
      </c>
      <c r="M101" s="29">
        <f t="shared" si="2"/>
        <v>0</v>
      </c>
      <c r="N101" s="43" t="str">
        <f t="shared" si="3"/>
        <v>-</v>
      </c>
    </row>
    <row r="102" spans="2:14" ht="15" customHeight="1" x14ac:dyDescent="0.2">
      <c r="B102" s="146"/>
      <c r="C102" s="40"/>
      <c r="D102" s="40"/>
      <c r="E102" s="36"/>
      <c r="F102" s="90"/>
      <c r="G102" s="91">
        <f>'PMS(input)'!$E$13</f>
        <v>0</v>
      </c>
      <c r="H102" s="29"/>
      <c r="I102" s="29"/>
      <c r="J102" s="92"/>
      <c r="K102" s="29" t="str">
        <f>+IFERROR(MIN(+IFERROR(((F102*1000/'PMS(input_separate)_Option2'!E102)*('PMS(input_separate)_Option2'!H102/'PMS(input_separate)_Option2'!I102)),""),1),"-")</f>
        <v>-</v>
      </c>
      <c r="L102" s="29" t="str">
        <f>IF(AND(K102&lt;1,K102&gt;0),+IFERROR(((F102*H102/J102*(1/MAX(IFERROR((1-'PMS(input)'!$E$17*(1-'PMS(input_separate)_Option2'!K102)),""),0.7)))*G102),"-"),+IFERROR((F102*H102/J102*G102),"-"))</f>
        <v>-</v>
      </c>
      <c r="M102" s="29">
        <f t="shared" si="2"/>
        <v>0</v>
      </c>
      <c r="N102" s="43" t="str">
        <f t="shared" si="3"/>
        <v>-</v>
      </c>
    </row>
    <row r="103" spans="2:14" ht="15" customHeight="1" x14ac:dyDescent="0.2">
      <c r="B103" s="146"/>
      <c r="C103" s="40"/>
      <c r="D103" s="40"/>
      <c r="E103" s="36"/>
      <c r="F103" s="90"/>
      <c r="G103" s="91">
        <f>'PMS(input)'!$E$13</f>
        <v>0</v>
      </c>
      <c r="H103" s="29"/>
      <c r="I103" s="29"/>
      <c r="J103" s="92"/>
      <c r="K103" s="29" t="str">
        <f>+IFERROR(MIN(+IFERROR(((F103*1000/'PMS(input_separate)_Option2'!E103)*('PMS(input_separate)_Option2'!H103/'PMS(input_separate)_Option2'!I103)),""),1),"-")</f>
        <v>-</v>
      </c>
      <c r="L103" s="29" t="str">
        <f>IF(AND(K103&lt;1,K103&gt;0),+IFERROR(((F103*H103/J103*(1/MAX(IFERROR((1-'PMS(input)'!$E$17*(1-'PMS(input_separate)_Option2'!K103)),""),0.7)))*G103),"-"),+IFERROR((F103*H103/J103*G103),"-"))</f>
        <v>-</v>
      </c>
      <c r="M103" s="29">
        <f t="shared" si="2"/>
        <v>0</v>
      </c>
      <c r="N103" s="43" t="str">
        <f t="shared" si="3"/>
        <v>-</v>
      </c>
    </row>
    <row r="104" spans="2:14" ht="15" customHeight="1" x14ac:dyDescent="0.2">
      <c r="B104" s="146"/>
      <c r="C104" s="40"/>
      <c r="D104" s="40"/>
      <c r="E104" s="36"/>
      <c r="F104" s="90"/>
      <c r="G104" s="91">
        <f>'PMS(input)'!$E$13</f>
        <v>0</v>
      </c>
      <c r="H104" s="29"/>
      <c r="I104" s="29"/>
      <c r="J104" s="92"/>
      <c r="K104" s="29" t="str">
        <f>+IFERROR(MIN(+IFERROR(((F104*1000/'PMS(input_separate)_Option2'!E104)*('PMS(input_separate)_Option2'!H104/'PMS(input_separate)_Option2'!I104)),""),1),"-")</f>
        <v>-</v>
      </c>
      <c r="L104" s="29" t="str">
        <f>IF(AND(K104&lt;1,K104&gt;0),+IFERROR(((F104*H104/J104*(1/MAX(IFERROR((1-'PMS(input)'!$E$17*(1-'PMS(input_separate)_Option2'!K104)),""),0.7)))*G104),"-"),+IFERROR((F104*H104/J104*G104),"-"))</f>
        <v>-</v>
      </c>
      <c r="M104" s="29">
        <f t="shared" si="2"/>
        <v>0</v>
      </c>
      <c r="N104" s="43" t="str">
        <f t="shared" si="3"/>
        <v>-</v>
      </c>
    </row>
    <row r="105" spans="2:14" ht="15" customHeight="1" x14ac:dyDescent="0.2">
      <c r="B105" s="146"/>
      <c r="C105" s="40"/>
      <c r="D105" s="40"/>
      <c r="E105" s="36"/>
      <c r="F105" s="90"/>
      <c r="G105" s="91">
        <f>'PMS(input)'!$E$13</f>
        <v>0</v>
      </c>
      <c r="H105" s="29"/>
      <c r="I105" s="29"/>
      <c r="J105" s="92"/>
      <c r="K105" s="29" t="str">
        <f>+IFERROR(MIN(+IFERROR(((F105*1000/'PMS(input_separate)_Option2'!E105)*('PMS(input_separate)_Option2'!H105/'PMS(input_separate)_Option2'!I105)),""),1),"-")</f>
        <v>-</v>
      </c>
      <c r="L105" s="29" t="str">
        <f>IF(AND(K105&lt;1,K105&gt;0),+IFERROR(((F105*H105/J105*(1/MAX(IFERROR((1-'PMS(input)'!$E$17*(1-'PMS(input_separate)_Option2'!K105)),""),0.7)))*G105),"-"),+IFERROR((F105*H105/J105*G105),"-"))</f>
        <v>-</v>
      </c>
      <c r="M105" s="29">
        <f t="shared" si="2"/>
        <v>0</v>
      </c>
      <c r="N105" s="43" t="str">
        <f t="shared" si="3"/>
        <v>-</v>
      </c>
    </row>
    <row r="106" spans="2:14" ht="15" customHeight="1" x14ac:dyDescent="0.2">
      <c r="B106" s="146"/>
      <c r="C106" s="40"/>
      <c r="D106" s="40"/>
      <c r="E106" s="36"/>
      <c r="F106" s="90"/>
      <c r="G106" s="91">
        <f>'PMS(input)'!$E$13</f>
        <v>0</v>
      </c>
      <c r="H106" s="29"/>
      <c r="I106" s="29"/>
      <c r="J106" s="92"/>
      <c r="K106" s="29" t="str">
        <f>+IFERROR(MIN(+IFERROR(((F106*1000/'PMS(input_separate)_Option2'!E106)*('PMS(input_separate)_Option2'!H106/'PMS(input_separate)_Option2'!I106)),""),1),"-")</f>
        <v>-</v>
      </c>
      <c r="L106" s="29" t="str">
        <f>IF(AND(K106&lt;1,K106&gt;0),+IFERROR(((F106*H106/J106*(1/MAX(IFERROR((1-'PMS(input)'!$E$17*(1-'PMS(input_separate)_Option2'!K106)),""),0.7)))*G106),"-"),+IFERROR((F106*H106/J106*G106),"-"))</f>
        <v>-</v>
      </c>
      <c r="M106" s="29">
        <f t="shared" si="2"/>
        <v>0</v>
      </c>
      <c r="N106" s="43" t="str">
        <f t="shared" si="3"/>
        <v>-</v>
      </c>
    </row>
    <row r="107" spans="2:14" ht="15" customHeight="1" x14ac:dyDescent="0.2">
      <c r="B107" s="146"/>
      <c r="C107" s="40"/>
      <c r="D107" s="40"/>
      <c r="E107" s="36"/>
      <c r="F107" s="90"/>
      <c r="G107" s="91">
        <f>'PMS(input)'!$E$13</f>
        <v>0</v>
      </c>
      <c r="H107" s="29"/>
      <c r="I107" s="29"/>
      <c r="J107" s="92"/>
      <c r="K107" s="29" t="str">
        <f>+IFERROR(MIN(+IFERROR(((F107*1000/'PMS(input_separate)_Option2'!E107)*('PMS(input_separate)_Option2'!H107/'PMS(input_separate)_Option2'!I107)),""),1),"-")</f>
        <v>-</v>
      </c>
      <c r="L107" s="29" t="str">
        <f>IF(AND(K107&lt;1,K107&gt;0),+IFERROR(((F107*H107/J107*(1/MAX(IFERROR((1-'PMS(input)'!$E$17*(1-'PMS(input_separate)_Option2'!K107)),""),0.7)))*G107),"-"),+IFERROR((F107*H107/J107*G107),"-"))</f>
        <v>-</v>
      </c>
      <c r="M107" s="29">
        <f t="shared" si="2"/>
        <v>0</v>
      </c>
      <c r="N107" s="43" t="str">
        <f t="shared" si="3"/>
        <v>-</v>
      </c>
    </row>
    <row r="108" spans="2:14" ht="15" customHeight="1" x14ac:dyDescent="0.2">
      <c r="B108" s="146"/>
      <c r="C108" s="40"/>
      <c r="D108" s="40"/>
      <c r="E108" s="36"/>
      <c r="F108" s="90"/>
      <c r="G108" s="91">
        <f>'PMS(input)'!$E$13</f>
        <v>0</v>
      </c>
      <c r="H108" s="29"/>
      <c r="I108" s="29"/>
      <c r="J108" s="92"/>
      <c r="K108" s="29" t="str">
        <f>+IFERROR(MIN(+IFERROR(((F108*1000/'PMS(input_separate)_Option2'!E108)*('PMS(input_separate)_Option2'!H108/'PMS(input_separate)_Option2'!I108)),""),1),"-")</f>
        <v>-</v>
      </c>
      <c r="L108" s="29" t="str">
        <f>IF(AND(K108&lt;1,K108&gt;0),+IFERROR(((F108*H108/J108*(1/MAX(IFERROR((1-'PMS(input)'!$E$17*(1-'PMS(input_separate)_Option2'!K108)),""),0.7)))*G108),"-"),+IFERROR((F108*H108/J108*G108),"-"))</f>
        <v>-</v>
      </c>
      <c r="M108" s="29">
        <f t="shared" si="2"/>
        <v>0</v>
      </c>
      <c r="N108" s="43" t="str">
        <f t="shared" si="3"/>
        <v>-</v>
      </c>
    </row>
    <row r="109" spans="2:14" ht="15" customHeight="1" x14ac:dyDescent="0.2">
      <c r="B109" s="146"/>
      <c r="C109" s="40"/>
      <c r="D109" s="40"/>
      <c r="E109" s="36"/>
      <c r="F109" s="90"/>
      <c r="G109" s="91">
        <f>'PMS(input)'!$E$13</f>
        <v>0</v>
      </c>
      <c r="H109" s="29"/>
      <c r="I109" s="29"/>
      <c r="J109" s="92"/>
      <c r="K109" s="29" t="str">
        <f>+IFERROR(MIN(+IFERROR(((F109*1000/'PMS(input_separate)_Option2'!E109)*('PMS(input_separate)_Option2'!H109/'PMS(input_separate)_Option2'!I109)),""),1),"-")</f>
        <v>-</v>
      </c>
      <c r="L109" s="29" t="str">
        <f>IF(AND(K109&lt;1,K109&gt;0),+IFERROR(((F109*H109/J109*(1/MAX(IFERROR((1-'PMS(input)'!$E$17*(1-'PMS(input_separate)_Option2'!K109)),""),0.7)))*G109),"-"),+IFERROR((F109*H109/J109*G109),"-"))</f>
        <v>-</v>
      </c>
      <c r="M109" s="29">
        <f t="shared" si="2"/>
        <v>0</v>
      </c>
      <c r="N109" s="43" t="str">
        <f t="shared" si="3"/>
        <v>-</v>
      </c>
    </row>
    <row r="110" spans="2:14" ht="15" customHeight="1" x14ac:dyDescent="0.2">
      <c r="B110" s="146"/>
      <c r="C110" s="40"/>
      <c r="D110" s="40"/>
      <c r="E110" s="36"/>
      <c r="F110" s="90"/>
      <c r="G110" s="91">
        <f>'PMS(input)'!$E$13</f>
        <v>0</v>
      </c>
      <c r="H110" s="29"/>
      <c r="I110" s="29"/>
      <c r="J110" s="92"/>
      <c r="K110" s="29" t="str">
        <f>+IFERROR(MIN(+IFERROR(((F110*1000/'PMS(input_separate)_Option2'!E110)*('PMS(input_separate)_Option2'!H110/'PMS(input_separate)_Option2'!I110)),""),1),"-")</f>
        <v>-</v>
      </c>
      <c r="L110" s="29" t="str">
        <f>IF(AND(K110&lt;1,K110&gt;0),+IFERROR(((F110*H110/J110*(1/MAX(IFERROR((1-'PMS(input)'!$E$17*(1-'PMS(input_separate)_Option2'!K110)),""),0.7)))*G110),"-"),+IFERROR((F110*H110/J110*G110),"-"))</f>
        <v>-</v>
      </c>
      <c r="M110" s="29">
        <f t="shared" si="2"/>
        <v>0</v>
      </c>
      <c r="N110" s="43" t="str">
        <f t="shared" si="3"/>
        <v>-</v>
      </c>
    </row>
    <row r="111" spans="2:14" ht="15" customHeight="1" x14ac:dyDescent="0.2">
      <c r="B111" s="146"/>
      <c r="C111" s="40"/>
      <c r="D111" s="40"/>
      <c r="E111" s="36"/>
      <c r="F111" s="90"/>
      <c r="G111" s="91">
        <f>'PMS(input)'!$E$13</f>
        <v>0</v>
      </c>
      <c r="H111" s="29"/>
      <c r="I111" s="29"/>
      <c r="J111" s="92"/>
      <c r="K111" s="29" t="str">
        <f>+IFERROR(MIN(+IFERROR(((F111*1000/'PMS(input_separate)_Option2'!E111)*('PMS(input_separate)_Option2'!H111/'PMS(input_separate)_Option2'!I111)),""),1),"-")</f>
        <v>-</v>
      </c>
      <c r="L111" s="29" t="str">
        <f>IF(AND(K111&lt;1,K111&gt;0),+IFERROR(((F111*H111/J111*(1/MAX(IFERROR((1-'PMS(input)'!$E$17*(1-'PMS(input_separate)_Option2'!K111)),""),0.7)))*G111),"-"),+IFERROR((F111*H111/J111*G111),"-"))</f>
        <v>-</v>
      </c>
      <c r="M111" s="29">
        <f t="shared" si="2"/>
        <v>0</v>
      </c>
      <c r="N111" s="43" t="str">
        <f t="shared" si="3"/>
        <v>-</v>
      </c>
    </row>
    <row r="112" spans="2:14" ht="15" customHeight="1" x14ac:dyDescent="0.2">
      <c r="B112" s="146"/>
      <c r="C112" s="40"/>
      <c r="D112" s="40"/>
      <c r="E112" s="36"/>
      <c r="F112" s="90"/>
      <c r="G112" s="91">
        <f>'PMS(input)'!$E$13</f>
        <v>0</v>
      </c>
      <c r="H112" s="29"/>
      <c r="I112" s="29"/>
      <c r="J112" s="92"/>
      <c r="K112" s="29" t="str">
        <f>+IFERROR(MIN(+IFERROR(((F112*1000/'PMS(input_separate)_Option2'!E112)*('PMS(input_separate)_Option2'!H112/'PMS(input_separate)_Option2'!I112)),""),1),"-")</f>
        <v>-</v>
      </c>
      <c r="L112" s="29" t="str">
        <f>IF(AND(K112&lt;1,K112&gt;0),+IFERROR(((F112*H112/J112*(1/MAX(IFERROR((1-'PMS(input)'!$E$17*(1-'PMS(input_separate)_Option2'!K112)),""),0.7)))*G112),"-"),+IFERROR((F112*H112/J112*G112),"-"))</f>
        <v>-</v>
      </c>
      <c r="M112" s="29">
        <f t="shared" si="2"/>
        <v>0</v>
      </c>
      <c r="N112" s="43" t="str">
        <f t="shared" si="3"/>
        <v>-</v>
      </c>
    </row>
    <row r="113" spans="2:14" ht="15" customHeight="1" x14ac:dyDescent="0.2">
      <c r="B113" s="146"/>
      <c r="C113" s="40"/>
      <c r="D113" s="40"/>
      <c r="E113" s="36"/>
      <c r="F113" s="90"/>
      <c r="G113" s="91">
        <f>'PMS(input)'!$E$13</f>
        <v>0</v>
      </c>
      <c r="H113" s="29"/>
      <c r="I113" s="29"/>
      <c r="J113" s="92"/>
      <c r="K113" s="29" t="str">
        <f>+IFERROR(MIN(+IFERROR(((F113*1000/'PMS(input_separate)_Option2'!E113)*('PMS(input_separate)_Option2'!H113/'PMS(input_separate)_Option2'!I113)),""),1),"-")</f>
        <v>-</v>
      </c>
      <c r="L113" s="29" t="str">
        <f>IF(AND(K113&lt;1,K113&gt;0),+IFERROR(((F113*H113/J113*(1/MAX(IFERROR((1-'PMS(input)'!$E$17*(1-'PMS(input_separate)_Option2'!K113)),""),0.7)))*G113),"-"),+IFERROR((F113*H113/J113*G113),"-"))</f>
        <v>-</v>
      </c>
      <c r="M113" s="29">
        <f t="shared" si="2"/>
        <v>0</v>
      </c>
      <c r="N113" s="43" t="str">
        <f t="shared" si="3"/>
        <v>-</v>
      </c>
    </row>
    <row r="114" spans="2:14" ht="15" customHeight="1" x14ac:dyDescent="0.2">
      <c r="B114" s="146"/>
      <c r="C114" s="40"/>
      <c r="D114" s="40"/>
      <c r="E114" s="36"/>
      <c r="F114" s="90"/>
      <c r="G114" s="91">
        <f>'PMS(input)'!$E$13</f>
        <v>0</v>
      </c>
      <c r="H114" s="29"/>
      <c r="I114" s="29"/>
      <c r="J114" s="92"/>
      <c r="K114" s="29" t="str">
        <f>+IFERROR(MIN(+IFERROR(((F114*1000/'PMS(input_separate)_Option2'!E114)*('PMS(input_separate)_Option2'!H114/'PMS(input_separate)_Option2'!I114)),""),1),"-")</f>
        <v>-</v>
      </c>
      <c r="L114" s="29" t="str">
        <f>IF(AND(K114&lt;1,K114&gt;0),+IFERROR(((F114*H114/J114*(1/MAX(IFERROR((1-'PMS(input)'!$E$17*(1-'PMS(input_separate)_Option2'!K114)),""),0.7)))*G114),"-"),+IFERROR((F114*H114/J114*G114),"-"))</f>
        <v>-</v>
      </c>
      <c r="M114" s="29">
        <f t="shared" si="2"/>
        <v>0</v>
      </c>
      <c r="N114" s="43" t="str">
        <f t="shared" si="3"/>
        <v>-</v>
      </c>
    </row>
    <row r="115" spans="2:14" ht="15" customHeight="1" x14ac:dyDescent="0.2">
      <c r="B115" s="146"/>
      <c r="C115" s="40"/>
      <c r="D115" s="40"/>
      <c r="E115" s="36"/>
      <c r="F115" s="90"/>
      <c r="G115" s="91">
        <f>'PMS(input)'!$E$13</f>
        <v>0</v>
      </c>
      <c r="H115" s="29"/>
      <c r="I115" s="29"/>
      <c r="J115" s="92"/>
      <c r="K115" s="29" t="str">
        <f>+IFERROR(MIN(+IFERROR(((F115*1000/'PMS(input_separate)_Option2'!E115)*('PMS(input_separate)_Option2'!H115/'PMS(input_separate)_Option2'!I115)),""),1),"-")</f>
        <v>-</v>
      </c>
      <c r="L115" s="29" t="str">
        <f>IF(AND(K115&lt;1,K115&gt;0),+IFERROR(((F115*H115/J115*(1/MAX(IFERROR((1-'PMS(input)'!$E$17*(1-'PMS(input_separate)_Option2'!K115)),""),0.7)))*G115),"-"),+IFERROR((F115*H115/J115*G115),"-"))</f>
        <v>-</v>
      </c>
      <c r="M115" s="29">
        <f t="shared" si="2"/>
        <v>0</v>
      </c>
      <c r="N115" s="43" t="str">
        <f t="shared" si="3"/>
        <v>-</v>
      </c>
    </row>
    <row r="116" spans="2:14" ht="15" customHeight="1" x14ac:dyDescent="0.2">
      <c r="B116" s="146"/>
      <c r="C116" s="40"/>
      <c r="D116" s="40"/>
      <c r="E116" s="36"/>
      <c r="F116" s="90"/>
      <c r="G116" s="91">
        <f>'PMS(input)'!$E$13</f>
        <v>0</v>
      </c>
      <c r="H116" s="29"/>
      <c r="I116" s="29"/>
      <c r="J116" s="92"/>
      <c r="K116" s="29" t="str">
        <f>+IFERROR(MIN(+IFERROR(((F116*1000/'PMS(input_separate)_Option2'!E116)*('PMS(input_separate)_Option2'!H116/'PMS(input_separate)_Option2'!I116)),""),1),"-")</f>
        <v>-</v>
      </c>
      <c r="L116" s="29" t="str">
        <f>IF(AND(K116&lt;1,K116&gt;0),+IFERROR(((F116*H116/J116*(1/MAX(IFERROR((1-'PMS(input)'!$E$17*(1-'PMS(input_separate)_Option2'!K116)),""),0.7)))*G116),"-"),+IFERROR((F116*H116/J116*G116),"-"))</f>
        <v>-</v>
      </c>
      <c r="M116" s="29">
        <f t="shared" si="2"/>
        <v>0</v>
      </c>
      <c r="N116" s="43" t="str">
        <f t="shared" si="3"/>
        <v>-</v>
      </c>
    </row>
    <row r="117" spans="2:14" ht="15" customHeight="1" x14ac:dyDescent="0.2">
      <c r="B117" s="146"/>
      <c r="C117" s="40"/>
      <c r="D117" s="40"/>
      <c r="E117" s="36"/>
      <c r="F117" s="90"/>
      <c r="G117" s="91">
        <f>'PMS(input)'!$E$13</f>
        <v>0</v>
      </c>
      <c r="H117" s="29"/>
      <c r="I117" s="29"/>
      <c r="J117" s="92"/>
      <c r="K117" s="29" t="str">
        <f>+IFERROR(MIN(+IFERROR(((F117*1000/'PMS(input_separate)_Option2'!E117)*('PMS(input_separate)_Option2'!H117/'PMS(input_separate)_Option2'!I117)),""),1),"-")</f>
        <v>-</v>
      </c>
      <c r="L117" s="29" t="str">
        <f>IF(AND(K117&lt;1,K117&gt;0),+IFERROR(((F117*H117/J117*(1/MAX(IFERROR((1-'PMS(input)'!$E$17*(1-'PMS(input_separate)_Option2'!K117)),""),0.7)))*G117),"-"),+IFERROR((F117*H117/J117*G117),"-"))</f>
        <v>-</v>
      </c>
      <c r="M117" s="29">
        <f t="shared" si="2"/>
        <v>0</v>
      </c>
      <c r="N117" s="43" t="str">
        <f t="shared" si="3"/>
        <v>-</v>
      </c>
    </row>
    <row r="118" spans="2:14" ht="15" customHeight="1" x14ac:dyDescent="0.2">
      <c r="B118" s="146"/>
      <c r="C118" s="40"/>
      <c r="D118" s="40"/>
      <c r="E118" s="36"/>
      <c r="F118" s="90"/>
      <c r="G118" s="91">
        <f>'PMS(input)'!$E$13</f>
        <v>0</v>
      </c>
      <c r="H118" s="29"/>
      <c r="I118" s="29"/>
      <c r="J118" s="92"/>
      <c r="K118" s="29" t="str">
        <f>+IFERROR(MIN(+IFERROR(((F118*1000/'PMS(input_separate)_Option2'!E118)*('PMS(input_separate)_Option2'!H118/'PMS(input_separate)_Option2'!I118)),""),1),"-")</f>
        <v>-</v>
      </c>
      <c r="L118" s="29" t="str">
        <f>IF(AND(K118&lt;1,K118&gt;0),+IFERROR(((F118*H118/J118*(1/MAX(IFERROR((1-'PMS(input)'!$E$17*(1-'PMS(input_separate)_Option2'!K118)),""),0.7)))*G118),"-"),+IFERROR((F118*H118/J118*G118),"-"))</f>
        <v>-</v>
      </c>
      <c r="M118" s="29">
        <f t="shared" si="2"/>
        <v>0</v>
      </c>
      <c r="N118" s="43" t="str">
        <f t="shared" si="3"/>
        <v>-</v>
      </c>
    </row>
    <row r="119" spans="2:14" ht="15" customHeight="1" x14ac:dyDescent="0.2">
      <c r="B119" s="146"/>
      <c r="C119" s="40"/>
      <c r="D119" s="40"/>
      <c r="E119" s="36"/>
      <c r="F119" s="90"/>
      <c r="G119" s="91">
        <f>'PMS(input)'!$E$13</f>
        <v>0</v>
      </c>
      <c r="H119" s="29"/>
      <c r="I119" s="29"/>
      <c r="J119" s="92"/>
      <c r="K119" s="29" t="str">
        <f>+IFERROR(MIN(+IFERROR(((F119*1000/'PMS(input_separate)_Option2'!E119)*('PMS(input_separate)_Option2'!H119/'PMS(input_separate)_Option2'!I119)),""),1),"-")</f>
        <v>-</v>
      </c>
      <c r="L119" s="29" t="str">
        <f>IF(AND(K119&lt;1,K119&gt;0),+IFERROR(((F119*H119/J119*(1/MAX(IFERROR((1-'PMS(input)'!$E$17*(1-'PMS(input_separate)_Option2'!K119)),""),0.7)))*G119),"-"),+IFERROR((F119*H119/J119*G119),"-"))</f>
        <v>-</v>
      </c>
      <c r="M119" s="29">
        <f t="shared" si="2"/>
        <v>0</v>
      </c>
      <c r="N119" s="43" t="str">
        <f t="shared" si="3"/>
        <v>-</v>
      </c>
    </row>
    <row r="120" spans="2:14" ht="15" customHeight="1" x14ac:dyDescent="0.2">
      <c r="B120" s="146"/>
      <c r="C120" s="40"/>
      <c r="D120" s="40"/>
      <c r="E120" s="36"/>
      <c r="F120" s="90"/>
      <c r="G120" s="91">
        <f>'PMS(input)'!$E$13</f>
        <v>0</v>
      </c>
      <c r="H120" s="29"/>
      <c r="I120" s="29"/>
      <c r="J120" s="92"/>
      <c r="K120" s="29" t="str">
        <f>+IFERROR(MIN(+IFERROR(((F120*1000/'PMS(input_separate)_Option2'!E120)*('PMS(input_separate)_Option2'!H120/'PMS(input_separate)_Option2'!I120)),""),1),"-")</f>
        <v>-</v>
      </c>
      <c r="L120" s="29" t="str">
        <f>IF(AND(K120&lt;1,K120&gt;0),+IFERROR(((F120*H120/J120*(1/MAX(IFERROR((1-'PMS(input)'!$E$17*(1-'PMS(input_separate)_Option2'!K120)),""),0.7)))*G120),"-"),+IFERROR((F120*H120/J120*G120),"-"))</f>
        <v>-</v>
      </c>
      <c r="M120" s="29">
        <f t="shared" si="2"/>
        <v>0</v>
      </c>
      <c r="N120" s="43" t="str">
        <f t="shared" si="3"/>
        <v>-</v>
      </c>
    </row>
    <row r="121" spans="2:14" ht="15" customHeight="1" x14ac:dyDescent="0.2">
      <c r="B121" s="146"/>
      <c r="C121" s="40"/>
      <c r="D121" s="40"/>
      <c r="E121" s="36"/>
      <c r="F121" s="90"/>
      <c r="G121" s="91">
        <f>'PMS(input)'!$E$13</f>
        <v>0</v>
      </c>
      <c r="H121" s="29"/>
      <c r="I121" s="29"/>
      <c r="J121" s="92"/>
      <c r="K121" s="29" t="str">
        <f>+IFERROR(MIN(+IFERROR(((F121*1000/'PMS(input_separate)_Option2'!E121)*('PMS(input_separate)_Option2'!H121/'PMS(input_separate)_Option2'!I121)),""),1),"-")</f>
        <v>-</v>
      </c>
      <c r="L121" s="29" t="str">
        <f>IF(AND(K121&lt;1,K121&gt;0),+IFERROR(((F121*H121/J121*(1/MAX(IFERROR((1-'PMS(input)'!$E$17*(1-'PMS(input_separate)_Option2'!K121)),""),0.7)))*G121),"-"),+IFERROR((F121*H121/J121*G121),"-"))</f>
        <v>-</v>
      </c>
      <c r="M121" s="29">
        <f t="shared" si="2"/>
        <v>0</v>
      </c>
      <c r="N121" s="43" t="str">
        <f t="shared" si="3"/>
        <v>-</v>
      </c>
    </row>
    <row r="122" spans="2:14" ht="15" customHeight="1" x14ac:dyDescent="0.2">
      <c r="B122" s="146"/>
      <c r="C122" s="40"/>
      <c r="D122" s="40"/>
      <c r="E122" s="36"/>
      <c r="F122" s="90"/>
      <c r="G122" s="91">
        <f>'PMS(input)'!$E$13</f>
        <v>0</v>
      </c>
      <c r="H122" s="29"/>
      <c r="I122" s="29"/>
      <c r="J122" s="92"/>
      <c r="K122" s="29" t="str">
        <f>+IFERROR(MIN(+IFERROR(((F122*1000/'PMS(input_separate)_Option2'!E122)*('PMS(input_separate)_Option2'!H122/'PMS(input_separate)_Option2'!I122)),""),1),"-")</f>
        <v>-</v>
      </c>
      <c r="L122" s="29" t="str">
        <f>IF(AND(K122&lt;1,K122&gt;0),+IFERROR(((F122*H122/J122*(1/MAX(IFERROR((1-'PMS(input)'!$E$17*(1-'PMS(input_separate)_Option2'!K122)),""),0.7)))*G122),"-"),+IFERROR((F122*H122/J122*G122),"-"))</f>
        <v>-</v>
      </c>
      <c r="M122" s="29">
        <f t="shared" si="2"/>
        <v>0</v>
      </c>
      <c r="N122" s="43" t="str">
        <f t="shared" si="3"/>
        <v>-</v>
      </c>
    </row>
    <row r="123" spans="2:14" ht="15" customHeight="1" x14ac:dyDescent="0.2">
      <c r="B123" s="146"/>
      <c r="C123" s="40"/>
      <c r="D123" s="40"/>
      <c r="E123" s="36"/>
      <c r="F123" s="90"/>
      <c r="G123" s="91">
        <f>'PMS(input)'!$E$13</f>
        <v>0</v>
      </c>
      <c r="H123" s="29"/>
      <c r="I123" s="29"/>
      <c r="J123" s="92"/>
      <c r="K123" s="29" t="str">
        <f>+IFERROR(MIN(+IFERROR(((F123*1000/'PMS(input_separate)_Option2'!E123)*('PMS(input_separate)_Option2'!H123/'PMS(input_separate)_Option2'!I123)),""),1),"-")</f>
        <v>-</v>
      </c>
      <c r="L123" s="29" t="str">
        <f>IF(AND(K123&lt;1,K123&gt;0),+IFERROR(((F123*H123/J123*(1/MAX(IFERROR((1-'PMS(input)'!$E$17*(1-'PMS(input_separate)_Option2'!K123)),""),0.7)))*G123),"-"),+IFERROR((F123*H123/J123*G123),"-"))</f>
        <v>-</v>
      </c>
      <c r="M123" s="29">
        <f t="shared" si="2"/>
        <v>0</v>
      </c>
      <c r="N123" s="43" t="str">
        <f t="shared" si="3"/>
        <v>-</v>
      </c>
    </row>
    <row r="124" spans="2:14" ht="15" customHeight="1" x14ac:dyDescent="0.2">
      <c r="B124" s="146"/>
      <c r="C124" s="40"/>
      <c r="D124" s="40"/>
      <c r="E124" s="36"/>
      <c r="F124" s="90"/>
      <c r="G124" s="91">
        <f>'PMS(input)'!$E$13</f>
        <v>0</v>
      </c>
      <c r="H124" s="29"/>
      <c r="I124" s="29"/>
      <c r="J124" s="92"/>
      <c r="K124" s="29" t="str">
        <f>+IFERROR(MIN(+IFERROR(((F124*1000/'PMS(input_separate)_Option2'!E124)*('PMS(input_separate)_Option2'!H124/'PMS(input_separate)_Option2'!I124)),""),1),"-")</f>
        <v>-</v>
      </c>
      <c r="L124" s="29" t="str">
        <f>IF(AND(K124&lt;1,K124&gt;0),+IFERROR(((F124*H124/J124*(1/MAX(IFERROR((1-'PMS(input)'!$E$17*(1-'PMS(input_separate)_Option2'!K124)),""),0.7)))*G124),"-"),+IFERROR((F124*H124/J124*G124),"-"))</f>
        <v>-</v>
      </c>
      <c r="M124" s="29">
        <f t="shared" si="2"/>
        <v>0</v>
      </c>
      <c r="N124" s="43" t="str">
        <f t="shared" si="3"/>
        <v>-</v>
      </c>
    </row>
    <row r="125" spans="2:14" ht="15" customHeight="1" x14ac:dyDescent="0.2">
      <c r="B125" s="146"/>
      <c r="C125" s="40"/>
      <c r="D125" s="40"/>
      <c r="E125" s="36"/>
      <c r="F125" s="90"/>
      <c r="G125" s="91">
        <f>'PMS(input)'!$E$13</f>
        <v>0</v>
      </c>
      <c r="H125" s="29"/>
      <c r="I125" s="29"/>
      <c r="J125" s="92"/>
      <c r="K125" s="29" t="str">
        <f>+IFERROR(MIN(+IFERROR(((F125*1000/'PMS(input_separate)_Option2'!E125)*('PMS(input_separate)_Option2'!H125/'PMS(input_separate)_Option2'!I125)),""),1),"-")</f>
        <v>-</v>
      </c>
      <c r="L125" s="29" t="str">
        <f>IF(AND(K125&lt;1,K125&gt;0),+IFERROR(((F125*H125/J125*(1/MAX(IFERROR((1-'PMS(input)'!$E$17*(1-'PMS(input_separate)_Option2'!K125)),""),0.7)))*G125),"-"),+IFERROR((F125*H125/J125*G125),"-"))</f>
        <v>-</v>
      </c>
      <c r="M125" s="29">
        <f t="shared" si="2"/>
        <v>0</v>
      </c>
      <c r="N125" s="43" t="str">
        <f t="shared" si="3"/>
        <v>-</v>
      </c>
    </row>
    <row r="126" spans="2:14" ht="15" customHeight="1" x14ac:dyDescent="0.2">
      <c r="B126" s="146"/>
      <c r="C126" s="40"/>
      <c r="D126" s="40"/>
      <c r="E126" s="36"/>
      <c r="F126" s="90"/>
      <c r="G126" s="91">
        <f>'PMS(input)'!$E$13</f>
        <v>0</v>
      </c>
      <c r="H126" s="29"/>
      <c r="I126" s="29"/>
      <c r="J126" s="92"/>
      <c r="K126" s="29" t="str">
        <f>+IFERROR(MIN(+IFERROR(((F126*1000/'PMS(input_separate)_Option2'!E126)*('PMS(input_separate)_Option2'!H126/'PMS(input_separate)_Option2'!I126)),""),1),"-")</f>
        <v>-</v>
      </c>
      <c r="L126" s="29" t="str">
        <f>IF(AND(K126&lt;1,K126&gt;0),+IFERROR(((F126*H126/J126*(1/MAX(IFERROR((1-'PMS(input)'!$E$17*(1-'PMS(input_separate)_Option2'!K126)),""),0.7)))*G126),"-"),+IFERROR((F126*H126/J126*G126),"-"))</f>
        <v>-</v>
      </c>
      <c r="M126" s="29">
        <f t="shared" si="2"/>
        <v>0</v>
      </c>
      <c r="N126" s="43" t="str">
        <f t="shared" si="3"/>
        <v>-</v>
      </c>
    </row>
    <row r="127" spans="2:14" ht="15" customHeight="1" x14ac:dyDescent="0.2">
      <c r="B127" s="146"/>
      <c r="C127" s="40"/>
      <c r="D127" s="40"/>
      <c r="E127" s="36"/>
      <c r="F127" s="90"/>
      <c r="G127" s="91">
        <f>'PMS(input)'!$E$13</f>
        <v>0</v>
      </c>
      <c r="H127" s="29"/>
      <c r="I127" s="29"/>
      <c r="J127" s="92"/>
      <c r="K127" s="29" t="str">
        <f>+IFERROR(MIN(+IFERROR(((F127*1000/'PMS(input_separate)_Option2'!E127)*('PMS(input_separate)_Option2'!H127/'PMS(input_separate)_Option2'!I127)),""),1),"-")</f>
        <v>-</v>
      </c>
      <c r="L127" s="29" t="str">
        <f>IF(AND(K127&lt;1,K127&gt;0),+IFERROR(((F127*H127/J127*(1/MAX(IFERROR((1-'PMS(input)'!$E$17*(1-'PMS(input_separate)_Option2'!K127)),""),0.7)))*G127),"-"),+IFERROR((F127*H127/J127*G127),"-"))</f>
        <v>-</v>
      </c>
      <c r="M127" s="29">
        <f t="shared" si="2"/>
        <v>0</v>
      </c>
      <c r="N127" s="43" t="str">
        <f t="shared" si="3"/>
        <v>-</v>
      </c>
    </row>
    <row r="128" spans="2:14" ht="15" customHeight="1" x14ac:dyDescent="0.2">
      <c r="B128" s="146"/>
      <c r="C128" s="40"/>
      <c r="D128" s="40"/>
      <c r="E128" s="36"/>
      <c r="F128" s="90"/>
      <c r="G128" s="91">
        <f>'PMS(input)'!$E$13</f>
        <v>0</v>
      </c>
      <c r="H128" s="29"/>
      <c r="I128" s="29"/>
      <c r="J128" s="92"/>
      <c r="K128" s="29" t="str">
        <f>+IFERROR(MIN(+IFERROR(((F128*1000/'PMS(input_separate)_Option2'!E128)*('PMS(input_separate)_Option2'!H128/'PMS(input_separate)_Option2'!I128)),""),1),"-")</f>
        <v>-</v>
      </c>
      <c r="L128" s="29" t="str">
        <f>IF(AND(K128&lt;1,K128&gt;0),+IFERROR(((F128*H128/J128*(1/MAX(IFERROR((1-'PMS(input)'!$E$17*(1-'PMS(input_separate)_Option2'!K128)),""),0.7)))*G128),"-"),+IFERROR((F128*H128/J128*G128),"-"))</f>
        <v>-</v>
      </c>
      <c r="M128" s="29">
        <f t="shared" si="2"/>
        <v>0</v>
      </c>
      <c r="N128" s="43" t="str">
        <f t="shared" si="3"/>
        <v>-</v>
      </c>
    </row>
    <row r="129" spans="2:14" ht="15" customHeight="1" x14ac:dyDescent="0.2">
      <c r="B129" s="146"/>
      <c r="C129" s="40"/>
      <c r="D129" s="40"/>
      <c r="E129" s="36"/>
      <c r="F129" s="90"/>
      <c r="G129" s="91">
        <f>'PMS(input)'!$E$13</f>
        <v>0</v>
      </c>
      <c r="H129" s="29"/>
      <c r="I129" s="29"/>
      <c r="J129" s="92"/>
      <c r="K129" s="29" t="str">
        <f>+IFERROR(MIN(+IFERROR(((F129*1000/'PMS(input_separate)_Option2'!E129)*('PMS(input_separate)_Option2'!H129/'PMS(input_separate)_Option2'!I129)),""),1),"-")</f>
        <v>-</v>
      </c>
      <c r="L129" s="29" t="str">
        <f>IF(AND(K129&lt;1,K129&gt;0),+IFERROR(((F129*H129/J129*(1/MAX(IFERROR((1-'PMS(input)'!$E$17*(1-'PMS(input_separate)_Option2'!K129)),""),0.7)))*G129),"-"),+IFERROR((F129*H129/J129*G129),"-"))</f>
        <v>-</v>
      </c>
      <c r="M129" s="29">
        <f t="shared" si="2"/>
        <v>0</v>
      </c>
      <c r="N129" s="43" t="str">
        <f t="shared" si="3"/>
        <v>-</v>
      </c>
    </row>
    <row r="130" spans="2:14" ht="15" customHeight="1" x14ac:dyDescent="0.2">
      <c r="B130" s="146"/>
      <c r="C130" s="40"/>
      <c r="D130" s="40"/>
      <c r="E130" s="36"/>
      <c r="F130" s="90"/>
      <c r="G130" s="91">
        <f>'PMS(input)'!$E$13</f>
        <v>0</v>
      </c>
      <c r="H130" s="29"/>
      <c r="I130" s="29"/>
      <c r="J130" s="92"/>
      <c r="K130" s="29" t="str">
        <f>+IFERROR(MIN(+IFERROR(((F130*1000/'PMS(input_separate)_Option2'!E130)*('PMS(input_separate)_Option2'!H130/'PMS(input_separate)_Option2'!I130)),""),1),"-")</f>
        <v>-</v>
      </c>
      <c r="L130" s="29" t="str">
        <f>IF(AND(K130&lt;1,K130&gt;0),+IFERROR(((F130*H130/J130*(1/MAX(IFERROR((1-'PMS(input)'!$E$17*(1-'PMS(input_separate)_Option2'!K130)),""),0.7)))*G130),"-"),+IFERROR((F130*H130/J130*G130),"-"))</f>
        <v>-</v>
      </c>
      <c r="M130" s="29">
        <f t="shared" si="2"/>
        <v>0</v>
      </c>
      <c r="N130" s="43" t="str">
        <f t="shared" si="3"/>
        <v>-</v>
      </c>
    </row>
    <row r="131" spans="2:14" ht="15" customHeight="1" x14ac:dyDescent="0.2">
      <c r="B131" s="146"/>
      <c r="C131" s="40"/>
      <c r="D131" s="40"/>
      <c r="E131" s="36"/>
      <c r="F131" s="90"/>
      <c r="G131" s="91">
        <f>'PMS(input)'!$E$13</f>
        <v>0</v>
      </c>
      <c r="H131" s="29"/>
      <c r="I131" s="29"/>
      <c r="J131" s="92"/>
      <c r="K131" s="29" t="str">
        <f>+IFERROR(MIN(+IFERROR(((F131*1000/'PMS(input_separate)_Option2'!E131)*('PMS(input_separate)_Option2'!H131/'PMS(input_separate)_Option2'!I131)),""),1),"-")</f>
        <v>-</v>
      </c>
      <c r="L131" s="29" t="str">
        <f>IF(AND(K131&lt;1,K131&gt;0),+IFERROR(((F131*H131/J131*(1/MAX(IFERROR((1-'PMS(input)'!$E$17*(1-'PMS(input_separate)_Option2'!K131)),""),0.7)))*G131),"-"),+IFERROR((F131*H131/J131*G131),"-"))</f>
        <v>-</v>
      </c>
      <c r="M131" s="29">
        <f t="shared" si="2"/>
        <v>0</v>
      </c>
      <c r="N131" s="43" t="str">
        <f t="shared" si="3"/>
        <v>-</v>
      </c>
    </row>
    <row r="132" spans="2:14" ht="15" customHeight="1" x14ac:dyDescent="0.2">
      <c r="B132" s="146"/>
      <c r="C132" s="40"/>
      <c r="D132" s="40"/>
      <c r="E132" s="36"/>
      <c r="F132" s="90"/>
      <c r="G132" s="91">
        <f>'PMS(input)'!$E$13</f>
        <v>0</v>
      </c>
      <c r="H132" s="29"/>
      <c r="I132" s="29"/>
      <c r="J132" s="92"/>
      <c r="K132" s="29" t="str">
        <f>+IFERROR(MIN(+IFERROR(((F132*1000/'PMS(input_separate)_Option2'!E132)*('PMS(input_separate)_Option2'!H132/'PMS(input_separate)_Option2'!I132)),""),1),"-")</f>
        <v>-</v>
      </c>
      <c r="L132" s="29" t="str">
        <f>IF(AND(K132&lt;1,K132&gt;0),+IFERROR(((F132*H132/J132*(1/MAX(IFERROR((1-'PMS(input)'!$E$17*(1-'PMS(input_separate)_Option2'!K132)),""),0.7)))*G132),"-"),+IFERROR((F132*H132/J132*G132),"-"))</f>
        <v>-</v>
      </c>
      <c r="M132" s="29">
        <f t="shared" si="2"/>
        <v>0</v>
      </c>
      <c r="N132" s="43" t="str">
        <f t="shared" si="3"/>
        <v>-</v>
      </c>
    </row>
    <row r="133" spans="2:14" ht="15" customHeight="1" x14ac:dyDescent="0.2">
      <c r="B133" s="146"/>
      <c r="C133" s="40"/>
      <c r="D133" s="40"/>
      <c r="E133" s="36"/>
      <c r="F133" s="90"/>
      <c r="G133" s="91">
        <f>'PMS(input)'!$E$13</f>
        <v>0</v>
      </c>
      <c r="H133" s="29"/>
      <c r="I133" s="29"/>
      <c r="J133" s="92"/>
      <c r="K133" s="29" t="str">
        <f>+IFERROR(MIN(+IFERROR(((F133*1000/'PMS(input_separate)_Option2'!E133)*('PMS(input_separate)_Option2'!H133/'PMS(input_separate)_Option2'!I133)),""),1),"-")</f>
        <v>-</v>
      </c>
      <c r="L133" s="29" t="str">
        <f>IF(AND(K133&lt;1,K133&gt;0),+IFERROR(((F133*H133/J133*(1/MAX(IFERROR((1-'PMS(input)'!$E$17*(1-'PMS(input_separate)_Option2'!K133)),""),0.7)))*G133),"-"),+IFERROR((F133*H133/J133*G133),"-"))</f>
        <v>-</v>
      </c>
      <c r="M133" s="29">
        <f t="shared" si="2"/>
        <v>0</v>
      </c>
      <c r="N133" s="43" t="str">
        <f t="shared" si="3"/>
        <v>-</v>
      </c>
    </row>
    <row r="134" spans="2:14" ht="15" customHeight="1" x14ac:dyDescent="0.2">
      <c r="B134" s="146"/>
      <c r="C134" s="40"/>
      <c r="D134" s="40"/>
      <c r="E134" s="36"/>
      <c r="F134" s="90"/>
      <c r="G134" s="91">
        <f>'PMS(input)'!$E$13</f>
        <v>0</v>
      </c>
      <c r="H134" s="29"/>
      <c r="I134" s="29"/>
      <c r="J134" s="92"/>
      <c r="K134" s="29" t="str">
        <f>+IFERROR(MIN(+IFERROR(((F134*1000/'PMS(input_separate)_Option2'!E134)*('PMS(input_separate)_Option2'!H134/'PMS(input_separate)_Option2'!I134)),""),1),"-")</f>
        <v>-</v>
      </c>
      <c r="L134" s="29" t="str">
        <f>IF(AND(K134&lt;1,K134&gt;0),+IFERROR(((F134*H134/J134*(1/MAX(IFERROR((1-'PMS(input)'!$E$17*(1-'PMS(input_separate)_Option2'!K134)),""),0.7)))*G134),"-"),+IFERROR((F134*H134/J134*G134),"-"))</f>
        <v>-</v>
      </c>
      <c r="M134" s="29">
        <f t="shared" ref="M134:M197" si="4">IF(ISERROR(F134*G134),"0,0",(F134*G134))</f>
        <v>0</v>
      </c>
      <c r="N134" s="43" t="str">
        <f t="shared" si="3"/>
        <v>-</v>
      </c>
    </row>
    <row r="135" spans="2:14" ht="15" customHeight="1" x14ac:dyDescent="0.2">
      <c r="B135" s="146"/>
      <c r="C135" s="40"/>
      <c r="D135" s="40"/>
      <c r="E135" s="36"/>
      <c r="F135" s="90"/>
      <c r="G135" s="91">
        <f>'PMS(input)'!$E$13</f>
        <v>0</v>
      </c>
      <c r="H135" s="29"/>
      <c r="I135" s="29"/>
      <c r="J135" s="92"/>
      <c r="K135" s="29" t="str">
        <f>+IFERROR(MIN(+IFERROR(((F135*1000/'PMS(input_separate)_Option2'!E135)*('PMS(input_separate)_Option2'!H135/'PMS(input_separate)_Option2'!I135)),""),1),"-")</f>
        <v>-</v>
      </c>
      <c r="L135" s="29" t="str">
        <f>IF(AND(K135&lt;1,K135&gt;0),+IFERROR(((F135*H135/J135*(1/MAX(IFERROR((1-'PMS(input)'!$E$17*(1-'PMS(input_separate)_Option2'!K135)),""),0.7)))*G135),"-"),+IFERROR((F135*H135/J135*G135),"-"))</f>
        <v>-</v>
      </c>
      <c r="M135" s="29">
        <f t="shared" si="4"/>
        <v>0</v>
      </c>
      <c r="N135" s="43" t="str">
        <f t="shared" ref="N135:N198" si="5">+IFERROR(L135-M135,"-")</f>
        <v>-</v>
      </c>
    </row>
    <row r="136" spans="2:14" ht="15" customHeight="1" x14ac:dyDescent="0.2">
      <c r="B136" s="146"/>
      <c r="C136" s="40"/>
      <c r="D136" s="40"/>
      <c r="E136" s="36"/>
      <c r="F136" s="90"/>
      <c r="G136" s="91">
        <f>'PMS(input)'!$E$13</f>
        <v>0</v>
      </c>
      <c r="H136" s="29"/>
      <c r="I136" s="29"/>
      <c r="J136" s="92"/>
      <c r="K136" s="29" t="str">
        <f>+IFERROR(MIN(+IFERROR(((F136*1000/'PMS(input_separate)_Option2'!E136)*('PMS(input_separate)_Option2'!H136/'PMS(input_separate)_Option2'!I136)),""),1),"-")</f>
        <v>-</v>
      </c>
      <c r="L136" s="29" t="str">
        <f>IF(AND(K136&lt;1,K136&gt;0),+IFERROR(((F136*H136/J136*(1/MAX(IFERROR((1-'PMS(input)'!$E$17*(1-'PMS(input_separate)_Option2'!K136)),""),0.7)))*G136),"-"),+IFERROR((F136*H136/J136*G136),"-"))</f>
        <v>-</v>
      </c>
      <c r="M136" s="29">
        <f t="shared" si="4"/>
        <v>0</v>
      </c>
      <c r="N136" s="43" t="str">
        <f t="shared" si="5"/>
        <v>-</v>
      </c>
    </row>
    <row r="137" spans="2:14" ht="15" customHeight="1" x14ac:dyDescent="0.2">
      <c r="B137" s="146"/>
      <c r="C137" s="40"/>
      <c r="D137" s="40"/>
      <c r="E137" s="36"/>
      <c r="F137" s="90"/>
      <c r="G137" s="91">
        <f>'PMS(input)'!$E$13</f>
        <v>0</v>
      </c>
      <c r="H137" s="29"/>
      <c r="I137" s="29"/>
      <c r="J137" s="92"/>
      <c r="K137" s="29" t="str">
        <f>+IFERROR(MIN(+IFERROR(((F137*1000/'PMS(input_separate)_Option2'!E137)*('PMS(input_separate)_Option2'!H137/'PMS(input_separate)_Option2'!I137)),""),1),"-")</f>
        <v>-</v>
      </c>
      <c r="L137" s="29" t="str">
        <f>IF(AND(K137&lt;1,K137&gt;0),+IFERROR(((F137*H137/J137*(1/MAX(IFERROR((1-'PMS(input)'!$E$17*(1-'PMS(input_separate)_Option2'!K137)),""),0.7)))*G137),"-"),+IFERROR((F137*H137/J137*G137),"-"))</f>
        <v>-</v>
      </c>
      <c r="M137" s="29">
        <f t="shared" si="4"/>
        <v>0</v>
      </c>
      <c r="N137" s="43" t="str">
        <f t="shared" si="5"/>
        <v>-</v>
      </c>
    </row>
    <row r="138" spans="2:14" ht="15" customHeight="1" x14ac:dyDescent="0.2">
      <c r="B138" s="146"/>
      <c r="C138" s="40"/>
      <c r="D138" s="40"/>
      <c r="E138" s="36"/>
      <c r="F138" s="90"/>
      <c r="G138" s="91">
        <f>'PMS(input)'!$E$13</f>
        <v>0</v>
      </c>
      <c r="H138" s="29"/>
      <c r="I138" s="29"/>
      <c r="J138" s="92"/>
      <c r="K138" s="29" t="str">
        <f>+IFERROR(MIN(+IFERROR(((F138*1000/'PMS(input_separate)_Option2'!E138)*('PMS(input_separate)_Option2'!H138/'PMS(input_separate)_Option2'!I138)),""),1),"-")</f>
        <v>-</v>
      </c>
      <c r="L138" s="29" t="str">
        <f>IF(AND(K138&lt;1,K138&gt;0),+IFERROR(((F138*H138/J138*(1/MAX(IFERROR((1-'PMS(input)'!$E$17*(1-'PMS(input_separate)_Option2'!K138)),""),0.7)))*G138),"-"),+IFERROR((F138*H138/J138*G138),"-"))</f>
        <v>-</v>
      </c>
      <c r="M138" s="29">
        <f t="shared" si="4"/>
        <v>0</v>
      </c>
      <c r="N138" s="43" t="str">
        <f t="shared" si="5"/>
        <v>-</v>
      </c>
    </row>
    <row r="139" spans="2:14" ht="15" customHeight="1" x14ac:dyDescent="0.2">
      <c r="B139" s="146"/>
      <c r="C139" s="40"/>
      <c r="D139" s="40"/>
      <c r="E139" s="36"/>
      <c r="F139" s="90"/>
      <c r="G139" s="91">
        <f>'PMS(input)'!$E$13</f>
        <v>0</v>
      </c>
      <c r="H139" s="29"/>
      <c r="I139" s="29"/>
      <c r="J139" s="92"/>
      <c r="K139" s="29" t="str">
        <f>+IFERROR(MIN(+IFERROR(((F139*1000/'PMS(input_separate)_Option2'!E139)*('PMS(input_separate)_Option2'!H139/'PMS(input_separate)_Option2'!I139)),""),1),"-")</f>
        <v>-</v>
      </c>
      <c r="L139" s="29" t="str">
        <f>IF(AND(K139&lt;1,K139&gt;0),+IFERROR(((F139*H139/J139*(1/MAX(IFERROR((1-'PMS(input)'!$E$17*(1-'PMS(input_separate)_Option2'!K139)),""),0.7)))*G139),"-"),+IFERROR((F139*H139/J139*G139),"-"))</f>
        <v>-</v>
      </c>
      <c r="M139" s="29">
        <f t="shared" si="4"/>
        <v>0</v>
      </c>
      <c r="N139" s="43" t="str">
        <f t="shared" si="5"/>
        <v>-</v>
      </c>
    </row>
    <row r="140" spans="2:14" ht="15" customHeight="1" x14ac:dyDescent="0.2">
      <c r="B140" s="146"/>
      <c r="C140" s="40"/>
      <c r="D140" s="40"/>
      <c r="E140" s="36"/>
      <c r="F140" s="90"/>
      <c r="G140" s="91">
        <f>'PMS(input)'!$E$13</f>
        <v>0</v>
      </c>
      <c r="H140" s="29"/>
      <c r="I140" s="29"/>
      <c r="J140" s="92"/>
      <c r="K140" s="29" t="str">
        <f>+IFERROR(MIN(+IFERROR(((F140*1000/'PMS(input_separate)_Option2'!E140)*('PMS(input_separate)_Option2'!H140/'PMS(input_separate)_Option2'!I140)),""),1),"-")</f>
        <v>-</v>
      </c>
      <c r="L140" s="29" t="str">
        <f>IF(AND(K140&lt;1,K140&gt;0),+IFERROR(((F140*H140/J140*(1/MAX(IFERROR((1-'PMS(input)'!$E$17*(1-'PMS(input_separate)_Option2'!K140)),""),0.7)))*G140),"-"),+IFERROR((F140*H140/J140*G140),"-"))</f>
        <v>-</v>
      </c>
      <c r="M140" s="29">
        <f t="shared" si="4"/>
        <v>0</v>
      </c>
      <c r="N140" s="43" t="str">
        <f t="shared" si="5"/>
        <v>-</v>
      </c>
    </row>
    <row r="141" spans="2:14" ht="15" customHeight="1" x14ac:dyDescent="0.2">
      <c r="B141" s="146"/>
      <c r="C141" s="40"/>
      <c r="D141" s="40"/>
      <c r="E141" s="36"/>
      <c r="F141" s="90"/>
      <c r="G141" s="91">
        <f>'PMS(input)'!$E$13</f>
        <v>0</v>
      </c>
      <c r="H141" s="29"/>
      <c r="I141" s="29"/>
      <c r="J141" s="92"/>
      <c r="K141" s="29" t="str">
        <f>+IFERROR(MIN(+IFERROR(((F141*1000/'PMS(input_separate)_Option2'!E141)*('PMS(input_separate)_Option2'!H141/'PMS(input_separate)_Option2'!I141)),""),1),"-")</f>
        <v>-</v>
      </c>
      <c r="L141" s="29" t="str">
        <f>IF(AND(K141&lt;1,K141&gt;0),+IFERROR(((F141*H141/J141*(1/MAX(IFERROR((1-'PMS(input)'!$E$17*(1-'PMS(input_separate)_Option2'!K141)),""),0.7)))*G141),"-"),+IFERROR((F141*H141/J141*G141),"-"))</f>
        <v>-</v>
      </c>
      <c r="M141" s="29">
        <f t="shared" si="4"/>
        <v>0</v>
      </c>
      <c r="N141" s="43" t="str">
        <f t="shared" si="5"/>
        <v>-</v>
      </c>
    </row>
    <row r="142" spans="2:14" ht="15" customHeight="1" x14ac:dyDescent="0.2">
      <c r="B142" s="146"/>
      <c r="C142" s="40"/>
      <c r="D142" s="40"/>
      <c r="E142" s="36"/>
      <c r="F142" s="90"/>
      <c r="G142" s="91">
        <f>'PMS(input)'!$E$13</f>
        <v>0</v>
      </c>
      <c r="H142" s="29"/>
      <c r="I142" s="29"/>
      <c r="J142" s="92"/>
      <c r="K142" s="29" t="str">
        <f>+IFERROR(MIN(+IFERROR(((F142*1000/'PMS(input_separate)_Option2'!E142)*('PMS(input_separate)_Option2'!H142/'PMS(input_separate)_Option2'!I142)),""),1),"-")</f>
        <v>-</v>
      </c>
      <c r="L142" s="29" t="str">
        <f>IF(AND(K142&lt;1,K142&gt;0),+IFERROR(((F142*H142/J142*(1/MAX(IFERROR((1-'PMS(input)'!$E$17*(1-'PMS(input_separate)_Option2'!K142)),""),0.7)))*G142),"-"),+IFERROR((F142*H142/J142*G142),"-"))</f>
        <v>-</v>
      </c>
      <c r="M142" s="29">
        <f t="shared" si="4"/>
        <v>0</v>
      </c>
      <c r="N142" s="43" t="str">
        <f t="shared" si="5"/>
        <v>-</v>
      </c>
    </row>
    <row r="143" spans="2:14" ht="15" customHeight="1" x14ac:dyDescent="0.2">
      <c r="B143" s="146"/>
      <c r="C143" s="40"/>
      <c r="D143" s="40"/>
      <c r="E143" s="36"/>
      <c r="F143" s="90"/>
      <c r="G143" s="91">
        <f>'PMS(input)'!$E$13</f>
        <v>0</v>
      </c>
      <c r="H143" s="29"/>
      <c r="I143" s="29"/>
      <c r="J143" s="92"/>
      <c r="K143" s="29" t="str">
        <f>+IFERROR(MIN(+IFERROR(((F143*1000/'PMS(input_separate)_Option2'!E143)*('PMS(input_separate)_Option2'!H143/'PMS(input_separate)_Option2'!I143)),""),1),"-")</f>
        <v>-</v>
      </c>
      <c r="L143" s="29" t="str">
        <f>IF(AND(K143&lt;1,K143&gt;0),+IFERROR(((F143*H143/J143*(1/MAX(IFERROR((1-'PMS(input)'!$E$17*(1-'PMS(input_separate)_Option2'!K143)),""),0.7)))*G143),"-"),+IFERROR((F143*H143/J143*G143),"-"))</f>
        <v>-</v>
      </c>
      <c r="M143" s="29">
        <f t="shared" si="4"/>
        <v>0</v>
      </c>
      <c r="N143" s="43" t="str">
        <f t="shared" si="5"/>
        <v>-</v>
      </c>
    </row>
    <row r="144" spans="2:14" ht="15" customHeight="1" x14ac:dyDescent="0.2">
      <c r="B144" s="146"/>
      <c r="C144" s="40"/>
      <c r="D144" s="40"/>
      <c r="E144" s="36"/>
      <c r="F144" s="90"/>
      <c r="G144" s="91">
        <f>'PMS(input)'!$E$13</f>
        <v>0</v>
      </c>
      <c r="H144" s="29"/>
      <c r="I144" s="29"/>
      <c r="J144" s="92"/>
      <c r="K144" s="29" t="str">
        <f>+IFERROR(MIN(+IFERROR(((F144*1000/'PMS(input_separate)_Option2'!E144)*('PMS(input_separate)_Option2'!H144/'PMS(input_separate)_Option2'!I144)),""),1),"-")</f>
        <v>-</v>
      </c>
      <c r="L144" s="29" t="str">
        <f>IF(AND(K144&lt;1,K144&gt;0),+IFERROR(((F144*H144/J144*(1/MAX(IFERROR((1-'PMS(input)'!$E$17*(1-'PMS(input_separate)_Option2'!K144)),""),0.7)))*G144),"-"),+IFERROR((F144*H144/J144*G144),"-"))</f>
        <v>-</v>
      </c>
      <c r="M144" s="29">
        <f t="shared" si="4"/>
        <v>0</v>
      </c>
      <c r="N144" s="43" t="str">
        <f t="shared" si="5"/>
        <v>-</v>
      </c>
    </row>
    <row r="145" spans="2:14" ht="15" customHeight="1" x14ac:dyDescent="0.2">
      <c r="B145" s="146"/>
      <c r="C145" s="40"/>
      <c r="D145" s="40"/>
      <c r="E145" s="36"/>
      <c r="F145" s="90"/>
      <c r="G145" s="91">
        <f>'PMS(input)'!$E$13</f>
        <v>0</v>
      </c>
      <c r="H145" s="29"/>
      <c r="I145" s="29"/>
      <c r="J145" s="92"/>
      <c r="K145" s="29" t="str">
        <f>+IFERROR(MIN(+IFERROR(((F145*1000/'PMS(input_separate)_Option2'!E145)*('PMS(input_separate)_Option2'!H145/'PMS(input_separate)_Option2'!I145)),""),1),"-")</f>
        <v>-</v>
      </c>
      <c r="L145" s="29" t="str">
        <f>IF(AND(K145&lt;1,K145&gt;0),+IFERROR(((F145*H145/J145*(1/MAX(IFERROR((1-'PMS(input)'!$E$17*(1-'PMS(input_separate)_Option2'!K145)),""),0.7)))*G145),"-"),+IFERROR((F145*H145/J145*G145),"-"))</f>
        <v>-</v>
      </c>
      <c r="M145" s="29">
        <f t="shared" si="4"/>
        <v>0</v>
      </c>
      <c r="N145" s="43" t="str">
        <f t="shared" si="5"/>
        <v>-</v>
      </c>
    </row>
    <row r="146" spans="2:14" ht="15" customHeight="1" x14ac:dyDescent="0.2">
      <c r="B146" s="146"/>
      <c r="C146" s="40"/>
      <c r="D146" s="40"/>
      <c r="E146" s="36"/>
      <c r="F146" s="90"/>
      <c r="G146" s="91">
        <f>'PMS(input)'!$E$13</f>
        <v>0</v>
      </c>
      <c r="H146" s="29"/>
      <c r="I146" s="29"/>
      <c r="J146" s="92"/>
      <c r="K146" s="29" t="str">
        <f>+IFERROR(MIN(+IFERROR(((F146*1000/'PMS(input_separate)_Option2'!E146)*('PMS(input_separate)_Option2'!H146/'PMS(input_separate)_Option2'!I146)),""),1),"-")</f>
        <v>-</v>
      </c>
      <c r="L146" s="29" t="str">
        <f>IF(AND(K146&lt;1,K146&gt;0),+IFERROR(((F146*H146/J146*(1/MAX(IFERROR((1-'PMS(input)'!$E$17*(1-'PMS(input_separate)_Option2'!K146)),""),0.7)))*G146),"-"),+IFERROR((F146*H146/J146*G146),"-"))</f>
        <v>-</v>
      </c>
      <c r="M146" s="29">
        <f t="shared" si="4"/>
        <v>0</v>
      </c>
      <c r="N146" s="43" t="str">
        <f t="shared" si="5"/>
        <v>-</v>
      </c>
    </row>
    <row r="147" spans="2:14" ht="15" customHeight="1" x14ac:dyDescent="0.2">
      <c r="B147" s="146"/>
      <c r="C147" s="40"/>
      <c r="D147" s="40"/>
      <c r="E147" s="36"/>
      <c r="F147" s="90"/>
      <c r="G147" s="91">
        <f>'PMS(input)'!$E$13</f>
        <v>0</v>
      </c>
      <c r="H147" s="29"/>
      <c r="I147" s="29"/>
      <c r="J147" s="92"/>
      <c r="K147" s="29" t="str">
        <f>+IFERROR(MIN(+IFERROR(((F147*1000/'PMS(input_separate)_Option2'!E147)*('PMS(input_separate)_Option2'!H147/'PMS(input_separate)_Option2'!I147)),""),1),"-")</f>
        <v>-</v>
      </c>
      <c r="L147" s="29" t="str">
        <f>IF(AND(K147&lt;1,K147&gt;0),+IFERROR(((F147*H147/J147*(1/MAX(IFERROR((1-'PMS(input)'!$E$17*(1-'PMS(input_separate)_Option2'!K147)),""),0.7)))*G147),"-"),+IFERROR((F147*H147/J147*G147),"-"))</f>
        <v>-</v>
      </c>
      <c r="M147" s="29">
        <f t="shared" si="4"/>
        <v>0</v>
      </c>
      <c r="N147" s="43" t="str">
        <f t="shared" si="5"/>
        <v>-</v>
      </c>
    </row>
    <row r="148" spans="2:14" ht="15" customHeight="1" x14ac:dyDescent="0.2">
      <c r="B148" s="146"/>
      <c r="C148" s="40"/>
      <c r="D148" s="40"/>
      <c r="E148" s="36"/>
      <c r="F148" s="90"/>
      <c r="G148" s="91">
        <f>'PMS(input)'!$E$13</f>
        <v>0</v>
      </c>
      <c r="H148" s="29"/>
      <c r="I148" s="29"/>
      <c r="J148" s="92"/>
      <c r="K148" s="29" t="str">
        <f>+IFERROR(MIN(+IFERROR(((F148*1000/'PMS(input_separate)_Option2'!E148)*('PMS(input_separate)_Option2'!H148/'PMS(input_separate)_Option2'!I148)),""),1),"-")</f>
        <v>-</v>
      </c>
      <c r="L148" s="29" t="str">
        <f>IF(AND(K148&lt;1,K148&gt;0),+IFERROR(((F148*H148/J148*(1/MAX(IFERROR((1-'PMS(input)'!$E$17*(1-'PMS(input_separate)_Option2'!K148)),""),0.7)))*G148),"-"),+IFERROR((F148*H148/J148*G148),"-"))</f>
        <v>-</v>
      </c>
      <c r="M148" s="29">
        <f t="shared" si="4"/>
        <v>0</v>
      </c>
      <c r="N148" s="43" t="str">
        <f t="shared" si="5"/>
        <v>-</v>
      </c>
    </row>
    <row r="149" spans="2:14" ht="15" customHeight="1" x14ac:dyDescent="0.2">
      <c r="B149" s="146"/>
      <c r="C149" s="40"/>
      <c r="D149" s="40"/>
      <c r="E149" s="36"/>
      <c r="F149" s="90"/>
      <c r="G149" s="91">
        <f>'PMS(input)'!$E$13</f>
        <v>0</v>
      </c>
      <c r="H149" s="29"/>
      <c r="I149" s="29"/>
      <c r="J149" s="92"/>
      <c r="K149" s="29" t="str">
        <f>+IFERROR(MIN(+IFERROR(((F149*1000/'PMS(input_separate)_Option2'!E149)*('PMS(input_separate)_Option2'!H149/'PMS(input_separate)_Option2'!I149)),""),1),"-")</f>
        <v>-</v>
      </c>
      <c r="L149" s="29" t="str">
        <f>IF(AND(K149&lt;1,K149&gt;0),+IFERROR(((F149*H149/J149*(1/MAX(IFERROR((1-'PMS(input)'!$E$17*(1-'PMS(input_separate)_Option2'!K149)),""),0.7)))*G149),"-"),+IFERROR((F149*H149/J149*G149),"-"))</f>
        <v>-</v>
      </c>
      <c r="M149" s="29">
        <f t="shared" si="4"/>
        <v>0</v>
      </c>
      <c r="N149" s="43" t="str">
        <f t="shared" si="5"/>
        <v>-</v>
      </c>
    </row>
    <row r="150" spans="2:14" ht="15" customHeight="1" x14ac:dyDescent="0.2">
      <c r="B150" s="146"/>
      <c r="C150" s="40"/>
      <c r="D150" s="40"/>
      <c r="E150" s="36"/>
      <c r="F150" s="90"/>
      <c r="G150" s="91">
        <f>'PMS(input)'!$E$13</f>
        <v>0</v>
      </c>
      <c r="H150" s="29"/>
      <c r="I150" s="29"/>
      <c r="J150" s="92"/>
      <c r="K150" s="29" t="str">
        <f>+IFERROR(MIN(+IFERROR(((F150*1000/'PMS(input_separate)_Option2'!E150)*('PMS(input_separate)_Option2'!H150/'PMS(input_separate)_Option2'!I150)),""),1),"-")</f>
        <v>-</v>
      </c>
      <c r="L150" s="29" t="str">
        <f>IF(AND(K150&lt;1,K150&gt;0),+IFERROR(((F150*H150/J150*(1/MAX(IFERROR((1-'PMS(input)'!$E$17*(1-'PMS(input_separate)_Option2'!K150)),""),0.7)))*G150),"-"),+IFERROR((F150*H150/J150*G150),"-"))</f>
        <v>-</v>
      </c>
      <c r="M150" s="29">
        <f t="shared" si="4"/>
        <v>0</v>
      </c>
      <c r="N150" s="43" t="str">
        <f t="shared" si="5"/>
        <v>-</v>
      </c>
    </row>
    <row r="151" spans="2:14" ht="15" customHeight="1" x14ac:dyDescent="0.2">
      <c r="B151" s="146"/>
      <c r="C151" s="40"/>
      <c r="D151" s="40"/>
      <c r="E151" s="36"/>
      <c r="F151" s="90"/>
      <c r="G151" s="91">
        <f>'PMS(input)'!$E$13</f>
        <v>0</v>
      </c>
      <c r="H151" s="29"/>
      <c r="I151" s="29"/>
      <c r="J151" s="92"/>
      <c r="K151" s="29" t="str">
        <f>+IFERROR(MIN(+IFERROR(((F151*1000/'PMS(input_separate)_Option2'!E151)*('PMS(input_separate)_Option2'!H151/'PMS(input_separate)_Option2'!I151)),""),1),"-")</f>
        <v>-</v>
      </c>
      <c r="L151" s="29" t="str">
        <f>IF(AND(K151&lt;1,K151&gt;0),+IFERROR(((F151*H151/J151*(1/MAX(IFERROR((1-'PMS(input)'!$E$17*(1-'PMS(input_separate)_Option2'!K151)),""),0.7)))*G151),"-"),+IFERROR((F151*H151/J151*G151),"-"))</f>
        <v>-</v>
      </c>
      <c r="M151" s="29">
        <f t="shared" si="4"/>
        <v>0</v>
      </c>
      <c r="N151" s="43" t="str">
        <f t="shared" si="5"/>
        <v>-</v>
      </c>
    </row>
    <row r="152" spans="2:14" ht="15" customHeight="1" x14ac:dyDescent="0.2">
      <c r="B152" s="146"/>
      <c r="C152" s="40"/>
      <c r="D152" s="40"/>
      <c r="E152" s="36"/>
      <c r="F152" s="90"/>
      <c r="G152" s="91">
        <f>'PMS(input)'!$E$13</f>
        <v>0</v>
      </c>
      <c r="H152" s="29"/>
      <c r="I152" s="29"/>
      <c r="J152" s="92"/>
      <c r="K152" s="29" t="str">
        <f>+IFERROR(MIN(+IFERROR(((F152*1000/'PMS(input_separate)_Option2'!E152)*('PMS(input_separate)_Option2'!H152/'PMS(input_separate)_Option2'!I152)),""),1),"-")</f>
        <v>-</v>
      </c>
      <c r="L152" s="29" t="str">
        <f>IF(AND(K152&lt;1,K152&gt;0),+IFERROR(((F152*H152/J152*(1/MAX(IFERROR((1-'PMS(input)'!$E$17*(1-'PMS(input_separate)_Option2'!K152)),""),0.7)))*G152),"-"),+IFERROR((F152*H152/J152*G152),"-"))</f>
        <v>-</v>
      </c>
      <c r="M152" s="29">
        <f t="shared" si="4"/>
        <v>0</v>
      </c>
      <c r="N152" s="43" t="str">
        <f t="shared" si="5"/>
        <v>-</v>
      </c>
    </row>
    <row r="153" spans="2:14" ht="15" customHeight="1" x14ac:dyDescent="0.2">
      <c r="B153" s="146"/>
      <c r="C153" s="40"/>
      <c r="D153" s="40"/>
      <c r="E153" s="36"/>
      <c r="F153" s="90"/>
      <c r="G153" s="91">
        <f>'PMS(input)'!$E$13</f>
        <v>0</v>
      </c>
      <c r="H153" s="29"/>
      <c r="I153" s="29"/>
      <c r="J153" s="92"/>
      <c r="K153" s="29" t="str">
        <f>+IFERROR(MIN(+IFERROR(((F153*1000/'PMS(input_separate)_Option2'!E153)*('PMS(input_separate)_Option2'!H153/'PMS(input_separate)_Option2'!I153)),""),1),"-")</f>
        <v>-</v>
      </c>
      <c r="L153" s="29" t="str">
        <f>IF(AND(K153&lt;1,K153&gt;0),+IFERROR(((F153*H153/J153*(1/MAX(IFERROR((1-'PMS(input)'!$E$17*(1-'PMS(input_separate)_Option2'!K153)),""),0.7)))*G153),"-"),+IFERROR((F153*H153/J153*G153),"-"))</f>
        <v>-</v>
      </c>
      <c r="M153" s="29">
        <f t="shared" si="4"/>
        <v>0</v>
      </c>
      <c r="N153" s="43" t="str">
        <f t="shared" si="5"/>
        <v>-</v>
      </c>
    </row>
    <row r="154" spans="2:14" ht="15" customHeight="1" x14ac:dyDescent="0.2">
      <c r="B154" s="146"/>
      <c r="C154" s="40"/>
      <c r="D154" s="40"/>
      <c r="E154" s="36"/>
      <c r="F154" s="90"/>
      <c r="G154" s="91">
        <f>'PMS(input)'!$E$13</f>
        <v>0</v>
      </c>
      <c r="H154" s="29"/>
      <c r="I154" s="29"/>
      <c r="J154" s="92"/>
      <c r="K154" s="29" t="str">
        <f>+IFERROR(MIN(+IFERROR(((F154*1000/'PMS(input_separate)_Option2'!E154)*('PMS(input_separate)_Option2'!H154/'PMS(input_separate)_Option2'!I154)),""),1),"-")</f>
        <v>-</v>
      </c>
      <c r="L154" s="29" t="str">
        <f>IF(AND(K154&lt;1,K154&gt;0),+IFERROR(((F154*H154/J154*(1/MAX(IFERROR((1-'PMS(input)'!$E$17*(1-'PMS(input_separate)_Option2'!K154)),""),0.7)))*G154),"-"),+IFERROR((F154*H154/J154*G154),"-"))</f>
        <v>-</v>
      </c>
      <c r="M154" s="29">
        <f t="shared" si="4"/>
        <v>0</v>
      </c>
      <c r="N154" s="43" t="str">
        <f t="shared" si="5"/>
        <v>-</v>
      </c>
    </row>
    <row r="155" spans="2:14" ht="15" customHeight="1" x14ac:dyDescent="0.2">
      <c r="B155" s="146"/>
      <c r="C155" s="40"/>
      <c r="D155" s="40"/>
      <c r="E155" s="36"/>
      <c r="F155" s="90"/>
      <c r="G155" s="91">
        <f>'PMS(input)'!$E$13</f>
        <v>0</v>
      </c>
      <c r="H155" s="29"/>
      <c r="I155" s="29"/>
      <c r="J155" s="92"/>
      <c r="K155" s="29" t="str">
        <f>+IFERROR(MIN(+IFERROR(((F155*1000/'PMS(input_separate)_Option2'!E155)*('PMS(input_separate)_Option2'!H155/'PMS(input_separate)_Option2'!I155)),""),1),"-")</f>
        <v>-</v>
      </c>
      <c r="L155" s="29" t="str">
        <f>IF(AND(K155&lt;1,K155&gt;0),+IFERROR(((F155*H155/J155*(1/MAX(IFERROR((1-'PMS(input)'!$E$17*(1-'PMS(input_separate)_Option2'!K155)),""),0.7)))*G155),"-"),+IFERROR((F155*H155/J155*G155),"-"))</f>
        <v>-</v>
      </c>
      <c r="M155" s="29">
        <f t="shared" si="4"/>
        <v>0</v>
      </c>
      <c r="N155" s="43" t="str">
        <f t="shared" si="5"/>
        <v>-</v>
      </c>
    </row>
    <row r="156" spans="2:14" ht="15" customHeight="1" x14ac:dyDescent="0.2">
      <c r="B156" s="146"/>
      <c r="C156" s="40"/>
      <c r="D156" s="40"/>
      <c r="E156" s="36"/>
      <c r="F156" s="90"/>
      <c r="G156" s="91">
        <f>'PMS(input)'!$E$13</f>
        <v>0</v>
      </c>
      <c r="H156" s="29"/>
      <c r="I156" s="29"/>
      <c r="J156" s="92"/>
      <c r="K156" s="29" t="str">
        <f>+IFERROR(MIN(+IFERROR(((F156*1000/'PMS(input_separate)_Option2'!E156)*('PMS(input_separate)_Option2'!H156/'PMS(input_separate)_Option2'!I156)),""),1),"-")</f>
        <v>-</v>
      </c>
      <c r="L156" s="29" t="str">
        <f>IF(AND(K156&lt;1,K156&gt;0),+IFERROR(((F156*H156/J156*(1/MAX(IFERROR((1-'PMS(input)'!$E$17*(1-'PMS(input_separate)_Option2'!K156)),""),0.7)))*G156),"-"),+IFERROR((F156*H156/J156*G156),"-"))</f>
        <v>-</v>
      </c>
      <c r="M156" s="29">
        <f t="shared" si="4"/>
        <v>0</v>
      </c>
      <c r="N156" s="43" t="str">
        <f t="shared" si="5"/>
        <v>-</v>
      </c>
    </row>
    <row r="157" spans="2:14" ht="15" customHeight="1" x14ac:dyDescent="0.2">
      <c r="B157" s="146"/>
      <c r="C157" s="40"/>
      <c r="D157" s="40"/>
      <c r="E157" s="36"/>
      <c r="F157" s="90"/>
      <c r="G157" s="91">
        <f>'PMS(input)'!$E$13</f>
        <v>0</v>
      </c>
      <c r="H157" s="29"/>
      <c r="I157" s="29"/>
      <c r="J157" s="92"/>
      <c r="K157" s="29" t="str">
        <f>+IFERROR(MIN(+IFERROR(((F157*1000/'PMS(input_separate)_Option2'!E157)*('PMS(input_separate)_Option2'!H157/'PMS(input_separate)_Option2'!I157)),""),1),"-")</f>
        <v>-</v>
      </c>
      <c r="L157" s="29" t="str">
        <f>IF(AND(K157&lt;1,K157&gt;0),+IFERROR(((F157*H157/J157*(1/MAX(IFERROR((1-'PMS(input)'!$E$17*(1-'PMS(input_separate)_Option2'!K157)),""),0.7)))*G157),"-"),+IFERROR((F157*H157/J157*G157),"-"))</f>
        <v>-</v>
      </c>
      <c r="M157" s="29">
        <f t="shared" si="4"/>
        <v>0</v>
      </c>
      <c r="N157" s="43" t="str">
        <f t="shared" si="5"/>
        <v>-</v>
      </c>
    </row>
    <row r="158" spans="2:14" ht="15" customHeight="1" x14ac:dyDescent="0.2">
      <c r="B158" s="146"/>
      <c r="C158" s="40"/>
      <c r="D158" s="40"/>
      <c r="E158" s="36"/>
      <c r="F158" s="90"/>
      <c r="G158" s="91">
        <f>'PMS(input)'!$E$13</f>
        <v>0</v>
      </c>
      <c r="H158" s="29"/>
      <c r="I158" s="29"/>
      <c r="J158" s="92"/>
      <c r="K158" s="29" t="str">
        <f>+IFERROR(MIN(+IFERROR(((F158*1000/'PMS(input_separate)_Option2'!E158)*('PMS(input_separate)_Option2'!H158/'PMS(input_separate)_Option2'!I158)),""),1),"-")</f>
        <v>-</v>
      </c>
      <c r="L158" s="29" t="str">
        <f>IF(AND(K158&lt;1,K158&gt;0),+IFERROR(((F158*H158/J158*(1/MAX(IFERROR((1-'PMS(input)'!$E$17*(1-'PMS(input_separate)_Option2'!K158)),""),0.7)))*G158),"-"),+IFERROR((F158*H158/J158*G158),"-"))</f>
        <v>-</v>
      </c>
      <c r="M158" s="29">
        <f t="shared" si="4"/>
        <v>0</v>
      </c>
      <c r="N158" s="43" t="str">
        <f t="shared" si="5"/>
        <v>-</v>
      </c>
    </row>
    <row r="159" spans="2:14" ht="15" customHeight="1" x14ac:dyDescent="0.2">
      <c r="B159" s="146"/>
      <c r="C159" s="40"/>
      <c r="D159" s="40"/>
      <c r="E159" s="36"/>
      <c r="F159" s="90"/>
      <c r="G159" s="91">
        <f>'PMS(input)'!$E$13</f>
        <v>0</v>
      </c>
      <c r="H159" s="29"/>
      <c r="I159" s="29"/>
      <c r="J159" s="92"/>
      <c r="K159" s="29" t="str">
        <f>+IFERROR(MIN(+IFERROR(((F159*1000/'PMS(input_separate)_Option2'!E159)*('PMS(input_separate)_Option2'!H159/'PMS(input_separate)_Option2'!I159)),""),1),"-")</f>
        <v>-</v>
      </c>
      <c r="L159" s="29" t="str">
        <f>IF(AND(K159&lt;1,K159&gt;0),+IFERROR(((F159*H159/J159*(1/MAX(IFERROR((1-'PMS(input)'!$E$17*(1-'PMS(input_separate)_Option2'!K159)),""),0.7)))*G159),"-"),+IFERROR((F159*H159/J159*G159),"-"))</f>
        <v>-</v>
      </c>
      <c r="M159" s="29">
        <f t="shared" si="4"/>
        <v>0</v>
      </c>
      <c r="N159" s="43" t="str">
        <f t="shared" si="5"/>
        <v>-</v>
      </c>
    </row>
    <row r="160" spans="2:14" ht="15" customHeight="1" x14ac:dyDescent="0.2">
      <c r="B160" s="146"/>
      <c r="C160" s="40"/>
      <c r="D160" s="40"/>
      <c r="E160" s="36"/>
      <c r="F160" s="90"/>
      <c r="G160" s="91">
        <f>'PMS(input)'!$E$13</f>
        <v>0</v>
      </c>
      <c r="H160" s="29"/>
      <c r="I160" s="29"/>
      <c r="J160" s="92"/>
      <c r="K160" s="29" t="str">
        <f>+IFERROR(MIN(+IFERROR(((F160*1000/'PMS(input_separate)_Option2'!E160)*('PMS(input_separate)_Option2'!H160/'PMS(input_separate)_Option2'!I160)),""),1),"-")</f>
        <v>-</v>
      </c>
      <c r="L160" s="29" t="str">
        <f>IF(AND(K160&lt;1,K160&gt;0),+IFERROR(((F160*H160/J160*(1/MAX(IFERROR((1-'PMS(input)'!$E$17*(1-'PMS(input_separate)_Option2'!K160)),""),0.7)))*G160),"-"),+IFERROR((F160*H160/J160*G160),"-"))</f>
        <v>-</v>
      </c>
      <c r="M160" s="29">
        <f t="shared" si="4"/>
        <v>0</v>
      </c>
      <c r="N160" s="43" t="str">
        <f t="shared" si="5"/>
        <v>-</v>
      </c>
    </row>
    <row r="161" spans="2:14" ht="15" customHeight="1" x14ac:dyDescent="0.2">
      <c r="B161" s="146"/>
      <c r="C161" s="40"/>
      <c r="D161" s="40"/>
      <c r="E161" s="36"/>
      <c r="F161" s="90"/>
      <c r="G161" s="91">
        <f>'PMS(input)'!$E$13</f>
        <v>0</v>
      </c>
      <c r="H161" s="29"/>
      <c r="I161" s="29"/>
      <c r="J161" s="92"/>
      <c r="K161" s="29" t="str">
        <f>+IFERROR(MIN(+IFERROR(((F161*1000/'PMS(input_separate)_Option2'!E161)*('PMS(input_separate)_Option2'!H161/'PMS(input_separate)_Option2'!I161)),""),1),"-")</f>
        <v>-</v>
      </c>
      <c r="L161" s="29" t="str">
        <f>IF(AND(K161&lt;1,K161&gt;0),+IFERROR(((F161*H161/J161*(1/MAX(IFERROR((1-'PMS(input)'!$E$17*(1-'PMS(input_separate)_Option2'!K161)),""),0.7)))*G161),"-"),+IFERROR((F161*H161/J161*G161),"-"))</f>
        <v>-</v>
      </c>
      <c r="M161" s="29">
        <f t="shared" si="4"/>
        <v>0</v>
      </c>
      <c r="N161" s="43" t="str">
        <f t="shared" si="5"/>
        <v>-</v>
      </c>
    </row>
    <row r="162" spans="2:14" ht="15" customHeight="1" x14ac:dyDescent="0.2">
      <c r="B162" s="146"/>
      <c r="C162" s="40"/>
      <c r="D162" s="40"/>
      <c r="E162" s="36"/>
      <c r="F162" s="90"/>
      <c r="G162" s="91">
        <f>'PMS(input)'!$E$13</f>
        <v>0</v>
      </c>
      <c r="H162" s="29"/>
      <c r="I162" s="29"/>
      <c r="J162" s="92"/>
      <c r="K162" s="29" t="str">
        <f>+IFERROR(MIN(+IFERROR(((F162*1000/'PMS(input_separate)_Option2'!E162)*('PMS(input_separate)_Option2'!H162/'PMS(input_separate)_Option2'!I162)),""),1),"-")</f>
        <v>-</v>
      </c>
      <c r="L162" s="29" t="str">
        <f>IF(AND(K162&lt;1,K162&gt;0),+IFERROR(((F162*H162/J162*(1/MAX(IFERROR((1-'PMS(input)'!$E$17*(1-'PMS(input_separate)_Option2'!K162)),""),0.7)))*G162),"-"),+IFERROR((F162*H162/J162*G162),"-"))</f>
        <v>-</v>
      </c>
      <c r="M162" s="29">
        <f t="shared" si="4"/>
        <v>0</v>
      </c>
      <c r="N162" s="43" t="str">
        <f t="shared" si="5"/>
        <v>-</v>
      </c>
    </row>
    <row r="163" spans="2:14" ht="15" customHeight="1" x14ac:dyDescent="0.2">
      <c r="B163" s="146"/>
      <c r="C163" s="40"/>
      <c r="D163" s="40"/>
      <c r="E163" s="36"/>
      <c r="F163" s="90"/>
      <c r="G163" s="91">
        <f>'PMS(input)'!$E$13</f>
        <v>0</v>
      </c>
      <c r="H163" s="29"/>
      <c r="I163" s="29"/>
      <c r="J163" s="92"/>
      <c r="K163" s="29" t="str">
        <f>+IFERROR(MIN(+IFERROR(((F163*1000/'PMS(input_separate)_Option2'!E163)*('PMS(input_separate)_Option2'!H163/'PMS(input_separate)_Option2'!I163)),""),1),"-")</f>
        <v>-</v>
      </c>
      <c r="L163" s="29" t="str">
        <f>IF(AND(K163&lt;1,K163&gt;0),+IFERROR(((F163*H163/J163*(1/MAX(IFERROR((1-'PMS(input)'!$E$17*(1-'PMS(input_separate)_Option2'!K163)),""),0.7)))*G163),"-"),+IFERROR((F163*H163/J163*G163),"-"))</f>
        <v>-</v>
      </c>
      <c r="M163" s="29">
        <f t="shared" si="4"/>
        <v>0</v>
      </c>
      <c r="N163" s="43" t="str">
        <f t="shared" si="5"/>
        <v>-</v>
      </c>
    </row>
    <row r="164" spans="2:14" ht="15" customHeight="1" x14ac:dyDescent="0.2">
      <c r="B164" s="146"/>
      <c r="C164" s="40"/>
      <c r="D164" s="40"/>
      <c r="E164" s="36"/>
      <c r="F164" s="90"/>
      <c r="G164" s="91">
        <f>'PMS(input)'!$E$13</f>
        <v>0</v>
      </c>
      <c r="H164" s="29"/>
      <c r="I164" s="29"/>
      <c r="J164" s="92"/>
      <c r="K164" s="29" t="str">
        <f>+IFERROR(MIN(+IFERROR(((F164*1000/'PMS(input_separate)_Option2'!E164)*('PMS(input_separate)_Option2'!H164/'PMS(input_separate)_Option2'!I164)),""),1),"-")</f>
        <v>-</v>
      </c>
      <c r="L164" s="29" t="str">
        <f>IF(AND(K164&lt;1,K164&gt;0),+IFERROR(((F164*H164/J164*(1/MAX(IFERROR((1-'PMS(input)'!$E$17*(1-'PMS(input_separate)_Option2'!K164)),""),0.7)))*G164),"-"),+IFERROR((F164*H164/J164*G164),"-"))</f>
        <v>-</v>
      </c>
      <c r="M164" s="29">
        <f t="shared" si="4"/>
        <v>0</v>
      </c>
      <c r="N164" s="43" t="str">
        <f t="shared" si="5"/>
        <v>-</v>
      </c>
    </row>
    <row r="165" spans="2:14" ht="15" customHeight="1" x14ac:dyDescent="0.2">
      <c r="B165" s="146"/>
      <c r="C165" s="40"/>
      <c r="D165" s="40"/>
      <c r="E165" s="36"/>
      <c r="F165" s="90"/>
      <c r="G165" s="91">
        <f>'PMS(input)'!$E$13</f>
        <v>0</v>
      </c>
      <c r="H165" s="29"/>
      <c r="I165" s="29"/>
      <c r="J165" s="92"/>
      <c r="K165" s="29" t="str">
        <f>+IFERROR(MIN(+IFERROR(((F165*1000/'PMS(input_separate)_Option2'!E165)*('PMS(input_separate)_Option2'!H165/'PMS(input_separate)_Option2'!I165)),""),1),"-")</f>
        <v>-</v>
      </c>
      <c r="L165" s="29" t="str">
        <f>IF(AND(K165&lt;1,K165&gt;0),+IFERROR(((F165*H165/J165*(1/MAX(IFERROR((1-'PMS(input)'!$E$17*(1-'PMS(input_separate)_Option2'!K165)),""),0.7)))*G165),"-"),+IFERROR((F165*H165/J165*G165),"-"))</f>
        <v>-</v>
      </c>
      <c r="M165" s="29">
        <f t="shared" si="4"/>
        <v>0</v>
      </c>
      <c r="N165" s="43" t="str">
        <f t="shared" si="5"/>
        <v>-</v>
      </c>
    </row>
    <row r="166" spans="2:14" ht="15" customHeight="1" x14ac:dyDescent="0.2">
      <c r="B166" s="146"/>
      <c r="C166" s="40"/>
      <c r="D166" s="40"/>
      <c r="E166" s="36"/>
      <c r="F166" s="90"/>
      <c r="G166" s="91">
        <f>'PMS(input)'!$E$13</f>
        <v>0</v>
      </c>
      <c r="H166" s="29"/>
      <c r="I166" s="29"/>
      <c r="J166" s="92"/>
      <c r="K166" s="29" t="str">
        <f>+IFERROR(MIN(+IFERROR(((F166*1000/'PMS(input_separate)_Option2'!E166)*('PMS(input_separate)_Option2'!H166/'PMS(input_separate)_Option2'!I166)),""),1),"-")</f>
        <v>-</v>
      </c>
      <c r="L166" s="29" t="str">
        <f>IF(AND(K166&lt;1,K166&gt;0),+IFERROR(((F166*H166/J166*(1/MAX(IFERROR((1-'PMS(input)'!$E$17*(1-'PMS(input_separate)_Option2'!K166)),""),0.7)))*G166),"-"),+IFERROR((F166*H166/J166*G166),"-"))</f>
        <v>-</v>
      </c>
      <c r="M166" s="29">
        <f t="shared" si="4"/>
        <v>0</v>
      </c>
      <c r="N166" s="43" t="str">
        <f t="shared" si="5"/>
        <v>-</v>
      </c>
    </row>
    <row r="167" spans="2:14" ht="15" customHeight="1" x14ac:dyDescent="0.2">
      <c r="B167" s="146"/>
      <c r="C167" s="40"/>
      <c r="D167" s="40"/>
      <c r="E167" s="36"/>
      <c r="F167" s="90"/>
      <c r="G167" s="91">
        <f>'PMS(input)'!$E$13</f>
        <v>0</v>
      </c>
      <c r="H167" s="29"/>
      <c r="I167" s="29"/>
      <c r="J167" s="92"/>
      <c r="K167" s="29" t="str">
        <f>+IFERROR(MIN(+IFERROR(((F167*1000/'PMS(input_separate)_Option2'!E167)*('PMS(input_separate)_Option2'!H167/'PMS(input_separate)_Option2'!I167)),""),1),"-")</f>
        <v>-</v>
      </c>
      <c r="L167" s="29" t="str">
        <f>IF(AND(K167&lt;1,K167&gt;0),+IFERROR(((F167*H167/J167*(1/MAX(IFERROR((1-'PMS(input)'!$E$17*(1-'PMS(input_separate)_Option2'!K167)),""),0.7)))*G167),"-"),+IFERROR((F167*H167/J167*G167),"-"))</f>
        <v>-</v>
      </c>
      <c r="M167" s="29">
        <f t="shared" si="4"/>
        <v>0</v>
      </c>
      <c r="N167" s="43" t="str">
        <f t="shared" si="5"/>
        <v>-</v>
      </c>
    </row>
    <row r="168" spans="2:14" ht="15" customHeight="1" x14ac:dyDescent="0.2">
      <c r="B168" s="146"/>
      <c r="C168" s="40"/>
      <c r="D168" s="40"/>
      <c r="E168" s="36"/>
      <c r="F168" s="90"/>
      <c r="G168" s="91">
        <f>'PMS(input)'!$E$13</f>
        <v>0</v>
      </c>
      <c r="H168" s="29"/>
      <c r="I168" s="29"/>
      <c r="J168" s="92"/>
      <c r="K168" s="29" t="str">
        <f>+IFERROR(MIN(+IFERROR(((F168*1000/'PMS(input_separate)_Option2'!E168)*('PMS(input_separate)_Option2'!H168/'PMS(input_separate)_Option2'!I168)),""),1),"-")</f>
        <v>-</v>
      </c>
      <c r="L168" s="29" t="str">
        <f>IF(AND(K168&lt;1,K168&gt;0),+IFERROR(((F168*H168/J168*(1/MAX(IFERROR((1-'PMS(input)'!$E$17*(1-'PMS(input_separate)_Option2'!K168)),""),0.7)))*G168),"-"),+IFERROR((F168*H168/J168*G168),"-"))</f>
        <v>-</v>
      </c>
      <c r="M168" s="29">
        <f t="shared" si="4"/>
        <v>0</v>
      </c>
      <c r="N168" s="43" t="str">
        <f t="shared" si="5"/>
        <v>-</v>
      </c>
    </row>
    <row r="169" spans="2:14" ht="15" customHeight="1" x14ac:dyDescent="0.2">
      <c r="B169" s="146"/>
      <c r="C169" s="40"/>
      <c r="D169" s="40"/>
      <c r="E169" s="36"/>
      <c r="F169" s="90"/>
      <c r="G169" s="91">
        <f>'PMS(input)'!$E$13</f>
        <v>0</v>
      </c>
      <c r="H169" s="29"/>
      <c r="I169" s="29"/>
      <c r="J169" s="92"/>
      <c r="K169" s="29" t="str">
        <f>+IFERROR(MIN(+IFERROR(((F169*1000/'PMS(input_separate)_Option2'!E169)*('PMS(input_separate)_Option2'!H169/'PMS(input_separate)_Option2'!I169)),""),1),"-")</f>
        <v>-</v>
      </c>
      <c r="L169" s="29" t="str">
        <f>IF(AND(K169&lt;1,K169&gt;0),+IFERROR(((F169*H169/J169*(1/MAX(IFERROR((1-'PMS(input)'!$E$17*(1-'PMS(input_separate)_Option2'!K169)),""),0.7)))*G169),"-"),+IFERROR((F169*H169/J169*G169),"-"))</f>
        <v>-</v>
      </c>
      <c r="M169" s="29">
        <f t="shared" si="4"/>
        <v>0</v>
      </c>
      <c r="N169" s="43" t="str">
        <f t="shared" si="5"/>
        <v>-</v>
      </c>
    </row>
    <row r="170" spans="2:14" ht="15" customHeight="1" x14ac:dyDescent="0.2">
      <c r="B170" s="146"/>
      <c r="C170" s="40"/>
      <c r="D170" s="40"/>
      <c r="E170" s="36"/>
      <c r="F170" s="90"/>
      <c r="G170" s="91">
        <f>'PMS(input)'!$E$13</f>
        <v>0</v>
      </c>
      <c r="H170" s="29"/>
      <c r="I170" s="29"/>
      <c r="J170" s="92"/>
      <c r="K170" s="29" t="str">
        <f>+IFERROR(MIN(+IFERROR(((F170*1000/'PMS(input_separate)_Option2'!E170)*('PMS(input_separate)_Option2'!H170/'PMS(input_separate)_Option2'!I170)),""),1),"-")</f>
        <v>-</v>
      </c>
      <c r="L170" s="29" t="str">
        <f>IF(AND(K170&lt;1,K170&gt;0),+IFERROR(((F170*H170/J170*(1/MAX(IFERROR((1-'PMS(input)'!$E$17*(1-'PMS(input_separate)_Option2'!K170)),""),0.7)))*G170),"-"),+IFERROR((F170*H170/J170*G170),"-"))</f>
        <v>-</v>
      </c>
      <c r="M170" s="29">
        <f t="shared" si="4"/>
        <v>0</v>
      </c>
      <c r="N170" s="43" t="str">
        <f t="shared" si="5"/>
        <v>-</v>
      </c>
    </row>
    <row r="171" spans="2:14" ht="15" customHeight="1" x14ac:dyDescent="0.2">
      <c r="B171" s="146"/>
      <c r="C171" s="40"/>
      <c r="D171" s="40"/>
      <c r="E171" s="36"/>
      <c r="F171" s="90"/>
      <c r="G171" s="91">
        <f>'PMS(input)'!$E$13</f>
        <v>0</v>
      </c>
      <c r="H171" s="29"/>
      <c r="I171" s="29"/>
      <c r="J171" s="92"/>
      <c r="K171" s="29" t="str">
        <f>+IFERROR(MIN(+IFERROR(((F171*1000/'PMS(input_separate)_Option2'!E171)*('PMS(input_separate)_Option2'!H171/'PMS(input_separate)_Option2'!I171)),""),1),"-")</f>
        <v>-</v>
      </c>
      <c r="L171" s="29" t="str">
        <f>IF(AND(K171&lt;1,K171&gt;0),+IFERROR(((F171*H171/J171*(1/MAX(IFERROR((1-'PMS(input)'!$E$17*(1-'PMS(input_separate)_Option2'!K171)),""),0.7)))*G171),"-"),+IFERROR((F171*H171/J171*G171),"-"))</f>
        <v>-</v>
      </c>
      <c r="M171" s="29">
        <f t="shared" si="4"/>
        <v>0</v>
      </c>
      <c r="N171" s="43" t="str">
        <f t="shared" si="5"/>
        <v>-</v>
      </c>
    </row>
    <row r="172" spans="2:14" ht="15" customHeight="1" x14ac:dyDescent="0.2">
      <c r="B172" s="146"/>
      <c r="C172" s="40"/>
      <c r="D172" s="40"/>
      <c r="E172" s="36"/>
      <c r="F172" s="90"/>
      <c r="G172" s="91">
        <f>'PMS(input)'!$E$13</f>
        <v>0</v>
      </c>
      <c r="H172" s="29"/>
      <c r="I172" s="29"/>
      <c r="J172" s="92"/>
      <c r="K172" s="29" t="str">
        <f>+IFERROR(MIN(+IFERROR(((F172*1000/'PMS(input_separate)_Option2'!E172)*('PMS(input_separate)_Option2'!H172/'PMS(input_separate)_Option2'!I172)),""),1),"-")</f>
        <v>-</v>
      </c>
      <c r="L172" s="29" t="str">
        <f>IF(AND(K172&lt;1,K172&gt;0),+IFERROR(((F172*H172/J172*(1/MAX(IFERROR((1-'PMS(input)'!$E$17*(1-'PMS(input_separate)_Option2'!K172)),""),0.7)))*G172),"-"),+IFERROR((F172*H172/J172*G172),"-"))</f>
        <v>-</v>
      </c>
      <c r="M172" s="29">
        <f t="shared" si="4"/>
        <v>0</v>
      </c>
      <c r="N172" s="43" t="str">
        <f t="shared" si="5"/>
        <v>-</v>
      </c>
    </row>
    <row r="173" spans="2:14" ht="15" customHeight="1" x14ac:dyDescent="0.2">
      <c r="B173" s="146"/>
      <c r="C173" s="40"/>
      <c r="D173" s="40"/>
      <c r="E173" s="36"/>
      <c r="F173" s="90"/>
      <c r="G173" s="91">
        <f>'PMS(input)'!$E$13</f>
        <v>0</v>
      </c>
      <c r="H173" s="29"/>
      <c r="I173" s="29"/>
      <c r="J173" s="92"/>
      <c r="K173" s="29" t="str">
        <f>+IFERROR(MIN(+IFERROR(((F173*1000/'PMS(input_separate)_Option2'!E173)*('PMS(input_separate)_Option2'!H173/'PMS(input_separate)_Option2'!I173)),""),1),"-")</f>
        <v>-</v>
      </c>
      <c r="L173" s="29" t="str">
        <f>IF(AND(K173&lt;1,K173&gt;0),+IFERROR(((F173*H173/J173*(1/MAX(IFERROR((1-'PMS(input)'!$E$17*(1-'PMS(input_separate)_Option2'!K173)),""),0.7)))*G173),"-"),+IFERROR((F173*H173/J173*G173),"-"))</f>
        <v>-</v>
      </c>
      <c r="M173" s="29">
        <f t="shared" si="4"/>
        <v>0</v>
      </c>
      <c r="N173" s="43" t="str">
        <f t="shared" si="5"/>
        <v>-</v>
      </c>
    </row>
    <row r="174" spans="2:14" ht="15" customHeight="1" x14ac:dyDescent="0.2">
      <c r="B174" s="146"/>
      <c r="C174" s="40"/>
      <c r="D174" s="40"/>
      <c r="E174" s="36"/>
      <c r="F174" s="90"/>
      <c r="G174" s="91">
        <f>'PMS(input)'!$E$13</f>
        <v>0</v>
      </c>
      <c r="H174" s="29"/>
      <c r="I174" s="29"/>
      <c r="J174" s="92"/>
      <c r="K174" s="29" t="str">
        <f>+IFERROR(MIN(+IFERROR(((F174*1000/'PMS(input_separate)_Option2'!E174)*('PMS(input_separate)_Option2'!H174/'PMS(input_separate)_Option2'!I174)),""),1),"-")</f>
        <v>-</v>
      </c>
      <c r="L174" s="29" t="str">
        <f>IF(AND(K174&lt;1,K174&gt;0),+IFERROR(((F174*H174/J174*(1/MAX(IFERROR((1-'PMS(input)'!$E$17*(1-'PMS(input_separate)_Option2'!K174)),""),0.7)))*G174),"-"),+IFERROR((F174*H174/J174*G174),"-"))</f>
        <v>-</v>
      </c>
      <c r="M174" s="29">
        <f t="shared" si="4"/>
        <v>0</v>
      </c>
      <c r="N174" s="43" t="str">
        <f t="shared" si="5"/>
        <v>-</v>
      </c>
    </row>
    <row r="175" spans="2:14" ht="15" customHeight="1" x14ac:dyDescent="0.2">
      <c r="B175" s="146"/>
      <c r="C175" s="40"/>
      <c r="D175" s="40"/>
      <c r="E175" s="36"/>
      <c r="F175" s="90"/>
      <c r="G175" s="91">
        <f>'PMS(input)'!$E$13</f>
        <v>0</v>
      </c>
      <c r="H175" s="29"/>
      <c r="I175" s="29"/>
      <c r="J175" s="92"/>
      <c r="K175" s="29" t="str">
        <f>+IFERROR(MIN(+IFERROR(((F175*1000/'PMS(input_separate)_Option2'!E175)*('PMS(input_separate)_Option2'!H175/'PMS(input_separate)_Option2'!I175)),""),1),"-")</f>
        <v>-</v>
      </c>
      <c r="L175" s="29" t="str">
        <f>IF(AND(K175&lt;1,K175&gt;0),+IFERROR(((F175*H175/J175*(1/MAX(IFERROR((1-'PMS(input)'!$E$17*(1-'PMS(input_separate)_Option2'!K175)),""),0.7)))*G175),"-"),+IFERROR((F175*H175/J175*G175),"-"))</f>
        <v>-</v>
      </c>
      <c r="M175" s="29">
        <f t="shared" si="4"/>
        <v>0</v>
      </c>
      <c r="N175" s="43" t="str">
        <f t="shared" si="5"/>
        <v>-</v>
      </c>
    </row>
    <row r="176" spans="2:14" ht="15" customHeight="1" x14ac:dyDescent="0.2">
      <c r="B176" s="146"/>
      <c r="C176" s="40"/>
      <c r="D176" s="40"/>
      <c r="E176" s="36"/>
      <c r="F176" s="90"/>
      <c r="G176" s="91">
        <f>'PMS(input)'!$E$13</f>
        <v>0</v>
      </c>
      <c r="H176" s="29"/>
      <c r="I176" s="29"/>
      <c r="J176" s="92"/>
      <c r="K176" s="29" t="str">
        <f>+IFERROR(MIN(+IFERROR(((F176*1000/'PMS(input_separate)_Option2'!E176)*('PMS(input_separate)_Option2'!H176/'PMS(input_separate)_Option2'!I176)),""),1),"-")</f>
        <v>-</v>
      </c>
      <c r="L176" s="29" t="str">
        <f>IF(AND(K176&lt;1,K176&gt;0),+IFERROR(((F176*H176/J176*(1/MAX(IFERROR((1-'PMS(input)'!$E$17*(1-'PMS(input_separate)_Option2'!K176)),""),0.7)))*G176),"-"),+IFERROR((F176*H176/J176*G176),"-"))</f>
        <v>-</v>
      </c>
      <c r="M176" s="29">
        <f t="shared" si="4"/>
        <v>0</v>
      </c>
      <c r="N176" s="43" t="str">
        <f t="shared" si="5"/>
        <v>-</v>
      </c>
    </row>
    <row r="177" spans="2:14" ht="15" customHeight="1" x14ac:dyDescent="0.2">
      <c r="B177" s="146"/>
      <c r="C177" s="40"/>
      <c r="D177" s="40"/>
      <c r="E177" s="36"/>
      <c r="F177" s="90"/>
      <c r="G177" s="91">
        <f>'PMS(input)'!$E$13</f>
        <v>0</v>
      </c>
      <c r="H177" s="29"/>
      <c r="I177" s="29"/>
      <c r="J177" s="92"/>
      <c r="K177" s="29" t="str">
        <f>+IFERROR(MIN(+IFERROR(((F177*1000/'PMS(input_separate)_Option2'!E177)*('PMS(input_separate)_Option2'!H177/'PMS(input_separate)_Option2'!I177)),""),1),"-")</f>
        <v>-</v>
      </c>
      <c r="L177" s="29" t="str">
        <f>IF(AND(K177&lt;1,K177&gt;0),+IFERROR(((F177*H177/J177*(1/MAX(IFERROR((1-'PMS(input)'!$E$17*(1-'PMS(input_separate)_Option2'!K177)),""),0.7)))*G177),"-"),+IFERROR((F177*H177/J177*G177),"-"))</f>
        <v>-</v>
      </c>
      <c r="M177" s="29">
        <f t="shared" si="4"/>
        <v>0</v>
      </c>
      <c r="N177" s="43" t="str">
        <f t="shared" si="5"/>
        <v>-</v>
      </c>
    </row>
    <row r="178" spans="2:14" ht="15" customHeight="1" x14ac:dyDescent="0.2">
      <c r="B178" s="146"/>
      <c r="C178" s="40"/>
      <c r="D178" s="40"/>
      <c r="E178" s="36"/>
      <c r="F178" s="90"/>
      <c r="G178" s="91">
        <f>'PMS(input)'!$E$13</f>
        <v>0</v>
      </c>
      <c r="H178" s="29"/>
      <c r="I178" s="29"/>
      <c r="J178" s="92"/>
      <c r="K178" s="29" t="str">
        <f>+IFERROR(MIN(+IFERROR(((F178*1000/'PMS(input_separate)_Option2'!E178)*('PMS(input_separate)_Option2'!H178/'PMS(input_separate)_Option2'!I178)),""),1),"-")</f>
        <v>-</v>
      </c>
      <c r="L178" s="29" t="str">
        <f>IF(AND(K178&lt;1,K178&gt;0),+IFERROR(((F178*H178/J178*(1/MAX(IFERROR((1-'PMS(input)'!$E$17*(1-'PMS(input_separate)_Option2'!K178)),""),0.7)))*G178),"-"),+IFERROR((F178*H178/J178*G178),"-"))</f>
        <v>-</v>
      </c>
      <c r="M178" s="29">
        <f t="shared" si="4"/>
        <v>0</v>
      </c>
      <c r="N178" s="43" t="str">
        <f t="shared" si="5"/>
        <v>-</v>
      </c>
    </row>
    <row r="179" spans="2:14" ht="15" customHeight="1" x14ac:dyDescent="0.2">
      <c r="B179" s="146"/>
      <c r="C179" s="40"/>
      <c r="D179" s="40"/>
      <c r="E179" s="36"/>
      <c r="F179" s="90"/>
      <c r="G179" s="91">
        <f>'PMS(input)'!$E$13</f>
        <v>0</v>
      </c>
      <c r="H179" s="29"/>
      <c r="I179" s="29"/>
      <c r="J179" s="92"/>
      <c r="K179" s="29" t="str">
        <f>+IFERROR(MIN(+IFERROR(((F179*1000/'PMS(input_separate)_Option2'!E179)*('PMS(input_separate)_Option2'!H179/'PMS(input_separate)_Option2'!I179)),""),1),"-")</f>
        <v>-</v>
      </c>
      <c r="L179" s="29" t="str">
        <f>IF(AND(K179&lt;1,K179&gt;0),+IFERROR(((F179*H179/J179*(1/MAX(IFERROR((1-'PMS(input)'!$E$17*(1-'PMS(input_separate)_Option2'!K179)),""),0.7)))*G179),"-"),+IFERROR((F179*H179/J179*G179),"-"))</f>
        <v>-</v>
      </c>
      <c r="M179" s="29">
        <f t="shared" si="4"/>
        <v>0</v>
      </c>
      <c r="N179" s="43" t="str">
        <f t="shared" si="5"/>
        <v>-</v>
      </c>
    </row>
    <row r="180" spans="2:14" ht="15" customHeight="1" x14ac:dyDescent="0.2">
      <c r="B180" s="146"/>
      <c r="C180" s="40"/>
      <c r="D180" s="40"/>
      <c r="E180" s="36"/>
      <c r="F180" s="90"/>
      <c r="G180" s="91">
        <f>'PMS(input)'!$E$13</f>
        <v>0</v>
      </c>
      <c r="H180" s="29"/>
      <c r="I180" s="29"/>
      <c r="J180" s="92"/>
      <c r="K180" s="29" t="str">
        <f>+IFERROR(MIN(+IFERROR(((F180*1000/'PMS(input_separate)_Option2'!E180)*('PMS(input_separate)_Option2'!H180/'PMS(input_separate)_Option2'!I180)),""),1),"-")</f>
        <v>-</v>
      </c>
      <c r="L180" s="29" t="str">
        <f>IF(AND(K180&lt;1,K180&gt;0),+IFERROR(((F180*H180/J180*(1/MAX(IFERROR((1-'PMS(input)'!$E$17*(1-'PMS(input_separate)_Option2'!K180)),""),0.7)))*G180),"-"),+IFERROR((F180*H180/J180*G180),"-"))</f>
        <v>-</v>
      </c>
      <c r="M180" s="29">
        <f t="shared" si="4"/>
        <v>0</v>
      </c>
      <c r="N180" s="43" t="str">
        <f t="shared" si="5"/>
        <v>-</v>
      </c>
    </row>
    <row r="181" spans="2:14" ht="15" customHeight="1" x14ac:dyDescent="0.2">
      <c r="B181" s="146"/>
      <c r="C181" s="40"/>
      <c r="D181" s="40"/>
      <c r="E181" s="36"/>
      <c r="F181" s="90"/>
      <c r="G181" s="91">
        <f>'PMS(input)'!$E$13</f>
        <v>0</v>
      </c>
      <c r="H181" s="29"/>
      <c r="I181" s="29"/>
      <c r="J181" s="92"/>
      <c r="K181" s="29" t="str">
        <f>+IFERROR(MIN(+IFERROR(((F181*1000/'PMS(input_separate)_Option2'!E181)*('PMS(input_separate)_Option2'!H181/'PMS(input_separate)_Option2'!I181)),""),1),"-")</f>
        <v>-</v>
      </c>
      <c r="L181" s="29" t="str">
        <f>IF(AND(K181&lt;1,K181&gt;0),+IFERROR(((F181*H181/J181*(1/MAX(IFERROR((1-'PMS(input)'!$E$17*(1-'PMS(input_separate)_Option2'!K181)),""),0.7)))*G181),"-"),+IFERROR((F181*H181/J181*G181),"-"))</f>
        <v>-</v>
      </c>
      <c r="M181" s="29">
        <f t="shared" si="4"/>
        <v>0</v>
      </c>
      <c r="N181" s="43" t="str">
        <f t="shared" si="5"/>
        <v>-</v>
      </c>
    </row>
    <row r="182" spans="2:14" ht="15" customHeight="1" x14ac:dyDescent="0.2">
      <c r="B182" s="146"/>
      <c r="C182" s="40"/>
      <c r="D182" s="40"/>
      <c r="E182" s="36"/>
      <c r="F182" s="90"/>
      <c r="G182" s="91">
        <f>'PMS(input)'!$E$13</f>
        <v>0</v>
      </c>
      <c r="H182" s="29"/>
      <c r="I182" s="29"/>
      <c r="J182" s="92"/>
      <c r="K182" s="29" t="str">
        <f>+IFERROR(MIN(+IFERROR(((F182*1000/'PMS(input_separate)_Option2'!E182)*('PMS(input_separate)_Option2'!H182/'PMS(input_separate)_Option2'!I182)),""),1),"-")</f>
        <v>-</v>
      </c>
      <c r="L182" s="29" t="str">
        <f>IF(AND(K182&lt;1,K182&gt;0),+IFERROR(((F182*H182/J182*(1/MAX(IFERROR((1-'PMS(input)'!$E$17*(1-'PMS(input_separate)_Option2'!K182)),""),0.7)))*G182),"-"),+IFERROR((F182*H182/J182*G182),"-"))</f>
        <v>-</v>
      </c>
      <c r="M182" s="29">
        <f t="shared" si="4"/>
        <v>0</v>
      </c>
      <c r="N182" s="43" t="str">
        <f t="shared" si="5"/>
        <v>-</v>
      </c>
    </row>
    <row r="183" spans="2:14" ht="15" customHeight="1" x14ac:dyDescent="0.2">
      <c r="B183" s="146"/>
      <c r="C183" s="40"/>
      <c r="D183" s="40"/>
      <c r="E183" s="36"/>
      <c r="F183" s="90"/>
      <c r="G183" s="91">
        <f>'PMS(input)'!$E$13</f>
        <v>0</v>
      </c>
      <c r="H183" s="29"/>
      <c r="I183" s="29"/>
      <c r="J183" s="92"/>
      <c r="K183" s="29" t="str">
        <f>+IFERROR(MIN(+IFERROR(((F183*1000/'PMS(input_separate)_Option2'!E183)*('PMS(input_separate)_Option2'!H183/'PMS(input_separate)_Option2'!I183)),""),1),"-")</f>
        <v>-</v>
      </c>
      <c r="L183" s="29" t="str">
        <f>IF(AND(K183&lt;1,K183&gt;0),+IFERROR(((F183*H183/J183*(1/MAX(IFERROR((1-'PMS(input)'!$E$17*(1-'PMS(input_separate)_Option2'!K183)),""),0.7)))*G183),"-"),+IFERROR((F183*H183/J183*G183),"-"))</f>
        <v>-</v>
      </c>
      <c r="M183" s="29">
        <f t="shared" si="4"/>
        <v>0</v>
      </c>
      <c r="N183" s="43" t="str">
        <f t="shared" si="5"/>
        <v>-</v>
      </c>
    </row>
    <row r="184" spans="2:14" ht="15" customHeight="1" x14ac:dyDescent="0.2">
      <c r="B184" s="146"/>
      <c r="C184" s="40"/>
      <c r="D184" s="40"/>
      <c r="E184" s="36"/>
      <c r="F184" s="90"/>
      <c r="G184" s="91">
        <f>'PMS(input)'!$E$13</f>
        <v>0</v>
      </c>
      <c r="H184" s="29"/>
      <c r="I184" s="29"/>
      <c r="J184" s="92"/>
      <c r="K184" s="29" t="str">
        <f>+IFERROR(MIN(+IFERROR(((F184*1000/'PMS(input_separate)_Option2'!E184)*('PMS(input_separate)_Option2'!H184/'PMS(input_separate)_Option2'!I184)),""),1),"-")</f>
        <v>-</v>
      </c>
      <c r="L184" s="29" t="str">
        <f>IF(AND(K184&lt;1,K184&gt;0),+IFERROR(((F184*H184/J184*(1/MAX(IFERROR((1-'PMS(input)'!$E$17*(1-'PMS(input_separate)_Option2'!K184)),""),0.7)))*G184),"-"),+IFERROR((F184*H184/J184*G184),"-"))</f>
        <v>-</v>
      </c>
      <c r="M184" s="29">
        <f t="shared" si="4"/>
        <v>0</v>
      </c>
      <c r="N184" s="43" t="str">
        <f t="shared" si="5"/>
        <v>-</v>
      </c>
    </row>
    <row r="185" spans="2:14" ht="15" customHeight="1" x14ac:dyDescent="0.2">
      <c r="B185" s="146"/>
      <c r="C185" s="40"/>
      <c r="D185" s="40"/>
      <c r="E185" s="36"/>
      <c r="F185" s="90"/>
      <c r="G185" s="91">
        <f>'PMS(input)'!$E$13</f>
        <v>0</v>
      </c>
      <c r="H185" s="29"/>
      <c r="I185" s="29"/>
      <c r="J185" s="92"/>
      <c r="K185" s="29" t="str">
        <f>+IFERROR(MIN(+IFERROR(((F185*1000/'PMS(input_separate)_Option2'!E185)*('PMS(input_separate)_Option2'!H185/'PMS(input_separate)_Option2'!I185)),""),1),"-")</f>
        <v>-</v>
      </c>
      <c r="L185" s="29" t="str">
        <f>IF(AND(K185&lt;1,K185&gt;0),+IFERROR(((F185*H185/J185*(1/MAX(IFERROR((1-'PMS(input)'!$E$17*(1-'PMS(input_separate)_Option2'!K185)),""),0.7)))*G185),"-"),+IFERROR((F185*H185/J185*G185),"-"))</f>
        <v>-</v>
      </c>
      <c r="M185" s="29">
        <f t="shared" si="4"/>
        <v>0</v>
      </c>
      <c r="N185" s="43" t="str">
        <f t="shared" si="5"/>
        <v>-</v>
      </c>
    </row>
    <row r="186" spans="2:14" ht="15" customHeight="1" x14ac:dyDescent="0.2">
      <c r="B186" s="146"/>
      <c r="C186" s="40"/>
      <c r="D186" s="40"/>
      <c r="E186" s="36"/>
      <c r="F186" s="90"/>
      <c r="G186" s="91">
        <f>'PMS(input)'!$E$13</f>
        <v>0</v>
      </c>
      <c r="H186" s="29"/>
      <c r="I186" s="29"/>
      <c r="J186" s="92"/>
      <c r="K186" s="29" t="str">
        <f>+IFERROR(MIN(+IFERROR(((F186*1000/'PMS(input_separate)_Option2'!E186)*('PMS(input_separate)_Option2'!H186/'PMS(input_separate)_Option2'!I186)),""),1),"-")</f>
        <v>-</v>
      </c>
      <c r="L186" s="29" t="str">
        <f>IF(AND(K186&lt;1,K186&gt;0),+IFERROR(((F186*H186/J186*(1/MAX(IFERROR((1-'PMS(input)'!$E$17*(1-'PMS(input_separate)_Option2'!K186)),""),0.7)))*G186),"-"),+IFERROR((F186*H186/J186*G186),"-"))</f>
        <v>-</v>
      </c>
      <c r="M186" s="29">
        <f t="shared" si="4"/>
        <v>0</v>
      </c>
      <c r="N186" s="43" t="str">
        <f t="shared" si="5"/>
        <v>-</v>
      </c>
    </row>
    <row r="187" spans="2:14" ht="15" customHeight="1" x14ac:dyDescent="0.2">
      <c r="B187" s="146"/>
      <c r="C187" s="40"/>
      <c r="D187" s="40"/>
      <c r="E187" s="36"/>
      <c r="F187" s="90"/>
      <c r="G187" s="91">
        <f>'PMS(input)'!$E$13</f>
        <v>0</v>
      </c>
      <c r="H187" s="29"/>
      <c r="I187" s="29"/>
      <c r="J187" s="92"/>
      <c r="K187" s="29" t="str">
        <f>+IFERROR(MIN(+IFERROR(((F187*1000/'PMS(input_separate)_Option2'!E187)*('PMS(input_separate)_Option2'!H187/'PMS(input_separate)_Option2'!I187)),""),1),"-")</f>
        <v>-</v>
      </c>
      <c r="L187" s="29" t="str">
        <f>IF(AND(K187&lt;1,K187&gt;0),+IFERROR(((F187*H187/J187*(1/MAX(IFERROR((1-'PMS(input)'!$E$17*(1-'PMS(input_separate)_Option2'!K187)),""),0.7)))*G187),"-"),+IFERROR((F187*H187/J187*G187),"-"))</f>
        <v>-</v>
      </c>
      <c r="M187" s="29">
        <f t="shared" si="4"/>
        <v>0</v>
      </c>
      <c r="N187" s="43" t="str">
        <f t="shared" si="5"/>
        <v>-</v>
      </c>
    </row>
    <row r="188" spans="2:14" ht="15" customHeight="1" x14ac:dyDescent="0.2">
      <c r="B188" s="146"/>
      <c r="C188" s="40"/>
      <c r="D188" s="40"/>
      <c r="E188" s="36"/>
      <c r="F188" s="90"/>
      <c r="G188" s="91">
        <f>'PMS(input)'!$E$13</f>
        <v>0</v>
      </c>
      <c r="H188" s="29"/>
      <c r="I188" s="29"/>
      <c r="J188" s="92"/>
      <c r="K188" s="29" t="str">
        <f>+IFERROR(MIN(+IFERROR(((F188*1000/'PMS(input_separate)_Option2'!E188)*('PMS(input_separate)_Option2'!H188/'PMS(input_separate)_Option2'!I188)),""),1),"-")</f>
        <v>-</v>
      </c>
      <c r="L188" s="29" t="str">
        <f>IF(AND(K188&lt;1,K188&gt;0),+IFERROR(((F188*H188/J188*(1/MAX(IFERROR((1-'PMS(input)'!$E$17*(1-'PMS(input_separate)_Option2'!K188)),""),0.7)))*G188),"-"),+IFERROR((F188*H188/J188*G188),"-"))</f>
        <v>-</v>
      </c>
      <c r="M188" s="29">
        <f t="shared" si="4"/>
        <v>0</v>
      </c>
      <c r="N188" s="43" t="str">
        <f t="shared" si="5"/>
        <v>-</v>
      </c>
    </row>
    <row r="189" spans="2:14" ht="15" customHeight="1" x14ac:dyDescent="0.2">
      <c r="B189" s="146"/>
      <c r="C189" s="40"/>
      <c r="D189" s="40"/>
      <c r="E189" s="36"/>
      <c r="F189" s="90"/>
      <c r="G189" s="91">
        <f>'PMS(input)'!$E$13</f>
        <v>0</v>
      </c>
      <c r="H189" s="29"/>
      <c r="I189" s="29"/>
      <c r="J189" s="92"/>
      <c r="K189" s="29" t="str">
        <f>+IFERROR(MIN(+IFERROR(((F189*1000/'PMS(input_separate)_Option2'!E189)*('PMS(input_separate)_Option2'!H189/'PMS(input_separate)_Option2'!I189)),""),1),"-")</f>
        <v>-</v>
      </c>
      <c r="L189" s="29" t="str">
        <f>IF(AND(K189&lt;1,K189&gt;0),+IFERROR(((F189*H189/J189*(1/MAX(IFERROR((1-'PMS(input)'!$E$17*(1-'PMS(input_separate)_Option2'!K189)),""),0.7)))*G189),"-"),+IFERROR((F189*H189/J189*G189),"-"))</f>
        <v>-</v>
      </c>
      <c r="M189" s="29">
        <f t="shared" si="4"/>
        <v>0</v>
      </c>
      <c r="N189" s="43" t="str">
        <f t="shared" si="5"/>
        <v>-</v>
      </c>
    </row>
    <row r="190" spans="2:14" ht="15" customHeight="1" x14ac:dyDescent="0.2">
      <c r="B190" s="146"/>
      <c r="C190" s="40"/>
      <c r="D190" s="40"/>
      <c r="E190" s="36"/>
      <c r="F190" s="90"/>
      <c r="G190" s="91">
        <f>'PMS(input)'!$E$13</f>
        <v>0</v>
      </c>
      <c r="H190" s="29"/>
      <c r="I190" s="29"/>
      <c r="J190" s="92"/>
      <c r="K190" s="29" t="str">
        <f>+IFERROR(MIN(+IFERROR(((F190*1000/'PMS(input_separate)_Option2'!E190)*('PMS(input_separate)_Option2'!H190/'PMS(input_separate)_Option2'!I190)),""),1),"-")</f>
        <v>-</v>
      </c>
      <c r="L190" s="29" t="str">
        <f>IF(AND(K190&lt;1,K190&gt;0),+IFERROR(((F190*H190/J190*(1/MAX(IFERROR((1-'PMS(input)'!$E$17*(1-'PMS(input_separate)_Option2'!K190)),""),0.7)))*G190),"-"),+IFERROR((F190*H190/J190*G190),"-"))</f>
        <v>-</v>
      </c>
      <c r="M190" s="29">
        <f t="shared" si="4"/>
        <v>0</v>
      </c>
      <c r="N190" s="43" t="str">
        <f t="shared" si="5"/>
        <v>-</v>
      </c>
    </row>
    <row r="191" spans="2:14" ht="15" customHeight="1" x14ac:dyDescent="0.2">
      <c r="B191" s="146"/>
      <c r="C191" s="40"/>
      <c r="D191" s="40"/>
      <c r="E191" s="36"/>
      <c r="F191" s="90"/>
      <c r="G191" s="91">
        <f>'PMS(input)'!$E$13</f>
        <v>0</v>
      </c>
      <c r="H191" s="29"/>
      <c r="I191" s="29"/>
      <c r="J191" s="92"/>
      <c r="K191" s="29" t="str">
        <f>+IFERROR(MIN(+IFERROR(((F191*1000/'PMS(input_separate)_Option2'!E191)*('PMS(input_separate)_Option2'!H191/'PMS(input_separate)_Option2'!I191)),""),1),"-")</f>
        <v>-</v>
      </c>
      <c r="L191" s="29" t="str">
        <f>IF(AND(K191&lt;1,K191&gt;0),+IFERROR(((F191*H191/J191*(1/MAX(IFERROR((1-'PMS(input)'!$E$17*(1-'PMS(input_separate)_Option2'!K191)),""),0.7)))*G191),"-"),+IFERROR((F191*H191/J191*G191),"-"))</f>
        <v>-</v>
      </c>
      <c r="M191" s="29">
        <f t="shared" si="4"/>
        <v>0</v>
      </c>
      <c r="N191" s="43" t="str">
        <f t="shared" si="5"/>
        <v>-</v>
      </c>
    </row>
    <row r="192" spans="2:14" ht="15" customHeight="1" x14ac:dyDescent="0.2">
      <c r="B192" s="146"/>
      <c r="C192" s="40"/>
      <c r="D192" s="40"/>
      <c r="E192" s="36"/>
      <c r="F192" s="90"/>
      <c r="G192" s="91">
        <f>'PMS(input)'!$E$13</f>
        <v>0</v>
      </c>
      <c r="H192" s="29"/>
      <c r="I192" s="29"/>
      <c r="J192" s="92"/>
      <c r="K192" s="29" t="str">
        <f>+IFERROR(MIN(+IFERROR(((F192*1000/'PMS(input_separate)_Option2'!E192)*('PMS(input_separate)_Option2'!H192/'PMS(input_separate)_Option2'!I192)),""),1),"-")</f>
        <v>-</v>
      </c>
      <c r="L192" s="29" t="str">
        <f>IF(AND(K192&lt;1,K192&gt;0),+IFERROR(((F192*H192/J192*(1/MAX(IFERROR((1-'PMS(input)'!$E$17*(1-'PMS(input_separate)_Option2'!K192)),""),0.7)))*G192),"-"),+IFERROR((F192*H192/J192*G192),"-"))</f>
        <v>-</v>
      </c>
      <c r="M192" s="29">
        <f t="shared" si="4"/>
        <v>0</v>
      </c>
      <c r="N192" s="43" t="str">
        <f t="shared" si="5"/>
        <v>-</v>
      </c>
    </row>
    <row r="193" spans="2:14" ht="15" customHeight="1" x14ac:dyDescent="0.2">
      <c r="B193" s="146"/>
      <c r="C193" s="40"/>
      <c r="D193" s="40"/>
      <c r="E193" s="36"/>
      <c r="F193" s="90"/>
      <c r="G193" s="91">
        <f>'PMS(input)'!$E$13</f>
        <v>0</v>
      </c>
      <c r="H193" s="29"/>
      <c r="I193" s="29"/>
      <c r="J193" s="92"/>
      <c r="K193" s="29" t="str">
        <f>+IFERROR(MIN(+IFERROR(((F193*1000/'PMS(input_separate)_Option2'!E193)*('PMS(input_separate)_Option2'!H193/'PMS(input_separate)_Option2'!I193)),""),1),"-")</f>
        <v>-</v>
      </c>
      <c r="L193" s="29" t="str">
        <f>IF(AND(K193&lt;1,K193&gt;0),+IFERROR(((F193*H193/J193*(1/MAX(IFERROR((1-'PMS(input)'!$E$17*(1-'PMS(input_separate)_Option2'!K193)),""),0.7)))*G193),"-"),+IFERROR((F193*H193/J193*G193),"-"))</f>
        <v>-</v>
      </c>
      <c r="M193" s="29">
        <f t="shared" si="4"/>
        <v>0</v>
      </c>
      <c r="N193" s="43" t="str">
        <f t="shared" si="5"/>
        <v>-</v>
      </c>
    </row>
    <row r="194" spans="2:14" ht="15" customHeight="1" x14ac:dyDescent="0.2">
      <c r="B194" s="146"/>
      <c r="C194" s="40"/>
      <c r="D194" s="40"/>
      <c r="E194" s="36"/>
      <c r="F194" s="90"/>
      <c r="G194" s="91">
        <f>'PMS(input)'!$E$13</f>
        <v>0</v>
      </c>
      <c r="H194" s="29"/>
      <c r="I194" s="29"/>
      <c r="J194" s="92"/>
      <c r="K194" s="29" t="str">
        <f>+IFERROR(MIN(+IFERROR(((F194*1000/'PMS(input_separate)_Option2'!E194)*('PMS(input_separate)_Option2'!H194/'PMS(input_separate)_Option2'!I194)),""),1),"-")</f>
        <v>-</v>
      </c>
      <c r="L194" s="29" t="str">
        <f>IF(AND(K194&lt;1,K194&gt;0),+IFERROR(((F194*H194/J194*(1/MAX(IFERROR((1-'PMS(input)'!$E$17*(1-'PMS(input_separate)_Option2'!K194)),""),0.7)))*G194),"-"),+IFERROR((F194*H194/J194*G194),"-"))</f>
        <v>-</v>
      </c>
      <c r="M194" s="29">
        <f t="shared" si="4"/>
        <v>0</v>
      </c>
      <c r="N194" s="43" t="str">
        <f t="shared" si="5"/>
        <v>-</v>
      </c>
    </row>
    <row r="195" spans="2:14" ht="15" customHeight="1" x14ac:dyDescent="0.2">
      <c r="B195" s="146"/>
      <c r="C195" s="40"/>
      <c r="D195" s="40"/>
      <c r="E195" s="36"/>
      <c r="F195" s="90"/>
      <c r="G195" s="91">
        <f>'PMS(input)'!$E$13</f>
        <v>0</v>
      </c>
      <c r="H195" s="29"/>
      <c r="I195" s="29"/>
      <c r="J195" s="92"/>
      <c r="K195" s="29" t="str">
        <f>+IFERROR(MIN(+IFERROR(((F195*1000/'PMS(input_separate)_Option2'!E195)*('PMS(input_separate)_Option2'!H195/'PMS(input_separate)_Option2'!I195)),""),1),"-")</f>
        <v>-</v>
      </c>
      <c r="L195" s="29" t="str">
        <f>IF(AND(K195&lt;1,K195&gt;0),+IFERROR(((F195*H195/J195*(1/MAX(IFERROR((1-'PMS(input)'!$E$17*(1-'PMS(input_separate)_Option2'!K195)),""),0.7)))*G195),"-"),+IFERROR((F195*H195/J195*G195),"-"))</f>
        <v>-</v>
      </c>
      <c r="M195" s="29">
        <f t="shared" si="4"/>
        <v>0</v>
      </c>
      <c r="N195" s="43" t="str">
        <f t="shared" si="5"/>
        <v>-</v>
      </c>
    </row>
    <row r="196" spans="2:14" ht="15" customHeight="1" x14ac:dyDescent="0.2">
      <c r="B196" s="146"/>
      <c r="C196" s="40"/>
      <c r="D196" s="40"/>
      <c r="E196" s="36"/>
      <c r="F196" s="90"/>
      <c r="G196" s="91">
        <f>'PMS(input)'!$E$13</f>
        <v>0</v>
      </c>
      <c r="H196" s="29"/>
      <c r="I196" s="29"/>
      <c r="J196" s="92"/>
      <c r="K196" s="29" t="str">
        <f>+IFERROR(MIN(+IFERROR(((F196*1000/'PMS(input_separate)_Option2'!E196)*('PMS(input_separate)_Option2'!H196/'PMS(input_separate)_Option2'!I196)),""),1),"-")</f>
        <v>-</v>
      </c>
      <c r="L196" s="29" t="str">
        <f>IF(AND(K196&lt;1,K196&gt;0),+IFERROR(((F196*H196/J196*(1/MAX(IFERROR((1-'PMS(input)'!$E$17*(1-'PMS(input_separate)_Option2'!K196)),""),0.7)))*G196),"-"),+IFERROR((F196*H196/J196*G196),"-"))</f>
        <v>-</v>
      </c>
      <c r="M196" s="29">
        <f t="shared" si="4"/>
        <v>0</v>
      </c>
      <c r="N196" s="43" t="str">
        <f t="shared" si="5"/>
        <v>-</v>
      </c>
    </row>
    <row r="197" spans="2:14" ht="15" customHeight="1" x14ac:dyDescent="0.2">
      <c r="B197" s="146"/>
      <c r="C197" s="40"/>
      <c r="D197" s="40"/>
      <c r="E197" s="36"/>
      <c r="F197" s="90"/>
      <c r="G197" s="91">
        <f>'PMS(input)'!$E$13</f>
        <v>0</v>
      </c>
      <c r="H197" s="29"/>
      <c r="I197" s="29"/>
      <c r="J197" s="92"/>
      <c r="K197" s="29" t="str">
        <f>+IFERROR(MIN(+IFERROR(((F197*1000/'PMS(input_separate)_Option2'!E197)*('PMS(input_separate)_Option2'!H197/'PMS(input_separate)_Option2'!I197)),""),1),"-")</f>
        <v>-</v>
      </c>
      <c r="L197" s="29" t="str">
        <f>IF(AND(K197&lt;1,K197&gt;0),+IFERROR(((F197*H197/J197*(1/MAX(IFERROR((1-'PMS(input)'!$E$17*(1-'PMS(input_separate)_Option2'!K197)),""),0.7)))*G197),"-"),+IFERROR((F197*H197/J197*G197),"-"))</f>
        <v>-</v>
      </c>
      <c r="M197" s="29">
        <f t="shared" si="4"/>
        <v>0</v>
      </c>
      <c r="N197" s="43" t="str">
        <f t="shared" si="5"/>
        <v>-</v>
      </c>
    </row>
    <row r="198" spans="2:14" ht="15" customHeight="1" x14ac:dyDescent="0.2">
      <c r="B198" s="146"/>
      <c r="C198" s="40"/>
      <c r="D198" s="40"/>
      <c r="E198" s="36"/>
      <c r="F198" s="90"/>
      <c r="G198" s="91">
        <f>'PMS(input)'!$E$13</f>
        <v>0</v>
      </c>
      <c r="H198" s="29"/>
      <c r="I198" s="29"/>
      <c r="J198" s="92"/>
      <c r="K198" s="29" t="str">
        <f>+IFERROR(MIN(+IFERROR(((F198*1000/'PMS(input_separate)_Option2'!E198)*('PMS(input_separate)_Option2'!H198/'PMS(input_separate)_Option2'!I198)),""),1),"-")</f>
        <v>-</v>
      </c>
      <c r="L198" s="29" t="str">
        <f>IF(AND(K198&lt;1,K198&gt;0),+IFERROR(((F198*H198/J198*(1/MAX(IFERROR((1-'PMS(input)'!$E$17*(1-'PMS(input_separate)_Option2'!K198)),""),0.7)))*G198),"-"),+IFERROR((F198*H198/J198*G198),"-"))</f>
        <v>-</v>
      </c>
      <c r="M198" s="29">
        <f t="shared" ref="M198:M261" si="6">IF(ISERROR(F198*G198),"0,0",(F198*G198))</f>
        <v>0</v>
      </c>
      <c r="N198" s="43" t="str">
        <f t="shared" si="5"/>
        <v>-</v>
      </c>
    </row>
    <row r="199" spans="2:14" ht="15" customHeight="1" x14ac:dyDescent="0.2">
      <c r="B199" s="146"/>
      <c r="C199" s="40"/>
      <c r="D199" s="40"/>
      <c r="E199" s="36"/>
      <c r="F199" s="90"/>
      <c r="G199" s="91">
        <f>'PMS(input)'!$E$13</f>
        <v>0</v>
      </c>
      <c r="H199" s="29"/>
      <c r="I199" s="29"/>
      <c r="J199" s="92"/>
      <c r="K199" s="29" t="str">
        <f>+IFERROR(MIN(+IFERROR(((F199*1000/'PMS(input_separate)_Option2'!E199)*('PMS(input_separate)_Option2'!H199/'PMS(input_separate)_Option2'!I199)),""),1),"-")</f>
        <v>-</v>
      </c>
      <c r="L199" s="29" t="str">
        <f>IF(AND(K199&lt;1,K199&gt;0),+IFERROR(((F199*H199/J199*(1/MAX(IFERROR((1-'PMS(input)'!$E$17*(1-'PMS(input_separate)_Option2'!K199)),""),0.7)))*G199),"-"),+IFERROR((F199*H199/J199*G199),"-"))</f>
        <v>-</v>
      </c>
      <c r="M199" s="29">
        <f t="shared" si="6"/>
        <v>0</v>
      </c>
      <c r="N199" s="43" t="str">
        <f t="shared" ref="N199:N262" si="7">+IFERROR(L199-M199,"-")</f>
        <v>-</v>
      </c>
    </row>
    <row r="200" spans="2:14" ht="15" customHeight="1" x14ac:dyDescent="0.2">
      <c r="B200" s="146"/>
      <c r="C200" s="40"/>
      <c r="D200" s="40"/>
      <c r="E200" s="36"/>
      <c r="F200" s="90"/>
      <c r="G200" s="91">
        <f>'PMS(input)'!$E$13</f>
        <v>0</v>
      </c>
      <c r="H200" s="29"/>
      <c r="I200" s="29"/>
      <c r="J200" s="92"/>
      <c r="K200" s="29" t="str">
        <f>+IFERROR(MIN(+IFERROR(((F200*1000/'PMS(input_separate)_Option2'!E200)*('PMS(input_separate)_Option2'!H200/'PMS(input_separate)_Option2'!I200)),""),1),"-")</f>
        <v>-</v>
      </c>
      <c r="L200" s="29" t="str">
        <f>IF(AND(K200&lt;1,K200&gt;0),+IFERROR(((F200*H200/J200*(1/MAX(IFERROR((1-'PMS(input)'!$E$17*(1-'PMS(input_separate)_Option2'!K200)),""),0.7)))*G200),"-"),+IFERROR((F200*H200/J200*G200),"-"))</f>
        <v>-</v>
      </c>
      <c r="M200" s="29">
        <f t="shared" si="6"/>
        <v>0</v>
      </c>
      <c r="N200" s="43" t="str">
        <f t="shared" si="7"/>
        <v>-</v>
      </c>
    </row>
    <row r="201" spans="2:14" ht="15" customHeight="1" x14ac:dyDescent="0.2">
      <c r="B201" s="146"/>
      <c r="C201" s="40"/>
      <c r="D201" s="40"/>
      <c r="E201" s="36"/>
      <c r="F201" s="90"/>
      <c r="G201" s="91">
        <f>'PMS(input)'!$E$13</f>
        <v>0</v>
      </c>
      <c r="H201" s="29"/>
      <c r="I201" s="29"/>
      <c r="J201" s="92"/>
      <c r="K201" s="29" t="str">
        <f>+IFERROR(MIN(+IFERROR(((F201*1000/'PMS(input_separate)_Option2'!E201)*('PMS(input_separate)_Option2'!H201/'PMS(input_separate)_Option2'!I201)),""),1),"-")</f>
        <v>-</v>
      </c>
      <c r="L201" s="29" t="str">
        <f>IF(AND(K201&lt;1,K201&gt;0),+IFERROR(((F201*H201/J201*(1/MAX(IFERROR((1-'PMS(input)'!$E$17*(1-'PMS(input_separate)_Option2'!K201)),""),0.7)))*G201),"-"),+IFERROR((F201*H201/J201*G201),"-"))</f>
        <v>-</v>
      </c>
      <c r="M201" s="29">
        <f t="shared" si="6"/>
        <v>0</v>
      </c>
      <c r="N201" s="43" t="str">
        <f t="shared" si="7"/>
        <v>-</v>
      </c>
    </row>
    <row r="202" spans="2:14" ht="15" customHeight="1" x14ac:dyDescent="0.2">
      <c r="B202" s="146"/>
      <c r="C202" s="40"/>
      <c r="D202" s="40"/>
      <c r="E202" s="36"/>
      <c r="F202" s="90"/>
      <c r="G202" s="91">
        <f>'PMS(input)'!$E$13</f>
        <v>0</v>
      </c>
      <c r="H202" s="29"/>
      <c r="I202" s="29"/>
      <c r="J202" s="92"/>
      <c r="K202" s="29" t="str">
        <f>+IFERROR(MIN(+IFERROR(((F202*1000/'PMS(input_separate)_Option2'!E202)*('PMS(input_separate)_Option2'!H202/'PMS(input_separate)_Option2'!I202)),""),1),"-")</f>
        <v>-</v>
      </c>
      <c r="L202" s="29" t="str">
        <f>IF(AND(K202&lt;1,K202&gt;0),+IFERROR(((F202*H202/J202*(1/MAX(IFERROR((1-'PMS(input)'!$E$17*(1-'PMS(input_separate)_Option2'!K202)),""),0.7)))*G202),"-"),+IFERROR((F202*H202/J202*G202),"-"))</f>
        <v>-</v>
      </c>
      <c r="M202" s="29">
        <f t="shared" si="6"/>
        <v>0</v>
      </c>
      <c r="N202" s="43" t="str">
        <f t="shared" si="7"/>
        <v>-</v>
      </c>
    </row>
    <row r="203" spans="2:14" ht="15" customHeight="1" x14ac:dyDescent="0.2">
      <c r="B203" s="146"/>
      <c r="C203" s="40"/>
      <c r="D203" s="40"/>
      <c r="E203" s="36"/>
      <c r="F203" s="90"/>
      <c r="G203" s="91">
        <f>'PMS(input)'!$E$13</f>
        <v>0</v>
      </c>
      <c r="H203" s="29"/>
      <c r="I203" s="29"/>
      <c r="J203" s="92"/>
      <c r="K203" s="29" t="str">
        <f>+IFERROR(MIN(+IFERROR(((F203*1000/'PMS(input_separate)_Option2'!E203)*('PMS(input_separate)_Option2'!H203/'PMS(input_separate)_Option2'!I203)),""),1),"-")</f>
        <v>-</v>
      </c>
      <c r="L203" s="29" t="str">
        <f>IF(AND(K203&lt;1,K203&gt;0),+IFERROR(((F203*H203/J203*(1/MAX(IFERROR((1-'PMS(input)'!$E$17*(1-'PMS(input_separate)_Option2'!K203)),""),0.7)))*G203),"-"),+IFERROR((F203*H203/J203*G203),"-"))</f>
        <v>-</v>
      </c>
      <c r="M203" s="29">
        <f t="shared" si="6"/>
        <v>0</v>
      </c>
      <c r="N203" s="43" t="str">
        <f t="shared" si="7"/>
        <v>-</v>
      </c>
    </row>
    <row r="204" spans="2:14" ht="15" customHeight="1" x14ac:dyDescent="0.2">
      <c r="B204" s="146"/>
      <c r="C204" s="40"/>
      <c r="D204" s="40"/>
      <c r="E204" s="36"/>
      <c r="F204" s="90"/>
      <c r="G204" s="91">
        <f>'PMS(input)'!$E$13</f>
        <v>0</v>
      </c>
      <c r="H204" s="29"/>
      <c r="I204" s="29"/>
      <c r="J204" s="92"/>
      <c r="K204" s="29" t="str">
        <f>+IFERROR(MIN(+IFERROR(((F204*1000/'PMS(input_separate)_Option2'!E204)*('PMS(input_separate)_Option2'!H204/'PMS(input_separate)_Option2'!I204)),""),1),"-")</f>
        <v>-</v>
      </c>
      <c r="L204" s="29" t="str">
        <f>IF(AND(K204&lt;1,K204&gt;0),+IFERROR(((F204*H204/J204*(1/MAX(IFERROR((1-'PMS(input)'!$E$17*(1-'PMS(input_separate)_Option2'!K204)),""),0.7)))*G204),"-"),+IFERROR((F204*H204/J204*G204),"-"))</f>
        <v>-</v>
      </c>
      <c r="M204" s="29">
        <f t="shared" si="6"/>
        <v>0</v>
      </c>
      <c r="N204" s="43" t="str">
        <f t="shared" si="7"/>
        <v>-</v>
      </c>
    </row>
    <row r="205" spans="2:14" ht="15" customHeight="1" x14ac:dyDescent="0.2">
      <c r="B205" s="146"/>
      <c r="C205" s="40"/>
      <c r="D205" s="40"/>
      <c r="E205" s="36"/>
      <c r="F205" s="90"/>
      <c r="G205" s="91">
        <f>'PMS(input)'!$E$13</f>
        <v>0</v>
      </c>
      <c r="H205" s="29"/>
      <c r="I205" s="29"/>
      <c r="J205" s="92"/>
      <c r="K205" s="29" t="str">
        <f>+IFERROR(MIN(+IFERROR(((F205*1000/'PMS(input_separate)_Option2'!E205)*('PMS(input_separate)_Option2'!H205/'PMS(input_separate)_Option2'!I205)),""),1),"-")</f>
        <v>-</v>
      </c>
      <c r="L205" s="29" t="str">
        <f>IF(AND(K205&lt;1,K205&gt;0),+IFERROR(((F205*H205/J205*(1/MAX(IFERROR((1-'PMS(input)'!$E$17*(1-'PMS(input_separate)_Option2'!K205)),""),0.7)))*G205),"-"),+IFERROR((F205*H205/J205*G205),"-"))</f>
        <v>-</v>
      </c>
      <c r="M205" s="29">
        <f t="shared" si="6"/>
        <v>0</v>
      </c>
      <c r="N205" s="43" t="str">
        <f t="shared" si="7"/>
        <v>-</v>
      </c>
    </row>
    <row r="206" spans="2:14" ht="15" customHeight="1" x14ac:dyDescent="0.2">
      <c r="B206" s="146"/>
      <c r="C206" s="40"/>
      <c r="D206" s="40"/>
      <c r="E206" s="36"/>
      <c r="F206" s="90"/>
      <c r="G206" s="91">
        <f>'PMS(input)'!$E$13</f>
        <v>0</v>
      </c>
      <c r="H206" s="29"/>
      <c r="I206" s="29"/>
      <c r="J206" s="92"/>
      <c r="K206" s="29" t="str">
        <f>+IFERROR(MIN(+IFERROR(((F206*1000/'PMS(input_separate)_Option2'!E206)*('PMS(input_separate)_Option2'!H206/'PMS(input_separate)_Option2'!I206)),""),1),"-")</f>
        <v>-</v>
      </c>
      <c r="L206" s="29" t="str">
        <f>IF(AND(K206&lt;1,K206&gt;0),+IFERROR(((F206*H206/J206*(1/MAX(IFERROR((1-'PMS(input)'!$E$17*(1-'PMS(input_separate)_Option2'!K206)),""),0.7)))*G206),"-"),+IFERROR((F206*H206/J206*G206),"-"))</f>
        <v>-</v>
      </c>
      <c r="M206" s="29">
        <f t="shared" si="6"/>
        <v>0</v>
      </c>
      <c r="N206" s="43" t="str">
        <f t="shared" si="7"/>
        <v>-</v>
      </c>
    </row>
    <row r="207" spans="2:14" ht="15" customHeight="1" x14ac:dyDescent="0.2">
      <c r="B207" s="146"/>
      <c r="C207" s="40"/>
      <c r="D207" s="40"/>
      <c r="E207" s="36"/>
      <c r="F207" s="90"/>
      <c r="G207" s="91">
        <f>'PMS(input)'!$E$13</f>
        <v>0</v>
      </c>
      <c r="H207" s="29"/>
      <c r="I207" s="29"/>
      <c r="J207" s="92"/>
      <c r="K207" s="29" t="str">
        <f>+IFERROR(MIN(+IFERROR(((F207*1000/'PMS(input_separate)_Option2'!E207)*('PMS(input_separate)_Option2'!H207/'PMS(input_separate)_Option2'!I207)),""),1),"-")</f>
        <v>-</v>
      </c>
      <c r="L207" s="29" t="str">
        <f>IF(AND(K207&lt;1,K207&gt;0),+IFERROR(((F207*H207/J207*(1/MAX(IFERROR((1-'PMS(input)'!$E$17*(1-'PMS(input_separate)_Option2'!K207)),""),0.7)))*G207),"-"),+IFERROR((F207*H207/J207*G207),"-"))</f>
        <v>-</v>
      </c>
      <c r="M207" s="29">
        <f t="shared" si="6"/>
        <v>0</v>
      </c>
      <c r="N207" s="43" t="str">
        <f t="shared" si="7"/>
        <v>-</v>
      </c>
    </row>
    <row r="208" spans="2:14" ht="15" customHeight="1" x14ac:dyDescent="0.2">
      <c r="B208" s="146"/>
      <c r="C208" s="40"/>
      <c r="D208" s="40"/>
      <c r="E208" s="36"/>
      <c r="F208" s="90"/>
      <c r="G208" s="91">
        <f>'PMS(input)'!$E$13</f>
        <v>0</v>
      </c>
      <c r="H208" s="29"/>
      <c r="I208" s="29"/>
      <c r="J208" s="92"/>
      <c r="K208" s="29" t="str">
        <f>+IFERROR(MIN(+IFERROR(((F208*1000/'PMS(input_separate)_Option2'!E208)*('PMS(input_separate)_Option2'!H208/'PMS(input_separate)_Option2'!I208)),""),1),"-")</f>
        <v>-</v>
      </c>
      <c r="L208" s="29" t="str">
        <f>IF(AND(K208&lt;1,K208&gt;0),+IFERROR(((F208*H208/J208*(1/MAX(IFERROR((1-'PMS(input)'!$E$17*(1-'PMS(input_separate)_Option2'!K208)),""),0.7)))*G208),"-"),+IFERROR((F208*H208/J208*G208),"-"))</f>
        <v>-</v>
      </c>
      <c r="M208" s="29">
        <f t="shared" si="6"/>
        <v>0</v>
      </c>
      <c r="N208" s="43" t="str">
        <f t="shared" si="7"/>
        <v>-</v>
      </c>
    </row>
    <row r="209" spans="2:14" ht="15" customHeight="1" x14ac:dyDescent="0.2">
      <c r="B209" s="146"/>
      <c r="C209" s="40"/>
      <c r="D209" s="40"/>
      <c r="E209" s="36"/>
      <c r="F209" s="90"/>
      <c r="G209" s="91">
        <f>'PMS(input)'!$E$13</f>
        <v>0</v>
      </c>
      <c r="H209" s="29"/>
      <c r="I209" s="29"/>
      <c r="J209" s="92"/>
      <c r="K209" s="29" t="str">
        <f>+IFERROR(MIN(+IFERROR(((F209*1000/'PMS(input_separate)_Option2'!E209)*('PMS(input_separate)_Option2'!H209/'PMS(input_separate)_Option2'!I209)),""),1),"-")</f>
        <v>-</v>
      </c>
      <c r="L209" s="29" t="str">
        <f>IF(AND(K209&lt;1,K209&gt;0),+IFERROR(((F209*H209/J209*(1/MAX(IFERROR((1-'PMS(input)'!$E$17*(1-'PMS(input_separate)_Option2'!K209)),""),0.7)))*G209),"-"),+IFERROR((F209*H209/J209*G209),"-"))</f>
        <v>-</v>
      </c>
      <c r="M209" s="29">
        <f t="shared" si="6"/>
        <v>0</v>
      </c>
      <c r="N209" s="43" t="str">
        <f t="shared" si="7"/>
        <v>-</v>
      </c>
    </row>
    <row r="210" spans="2:14" ht="15" customHeight="1" x14ac:dyDescent="0.2">
      <c r="B210" s="146"/>
      <c r="C210" s="40"/>
      <c r="D210" s="40"/>
      <c r="E210" s="36"/>
      <c r="F210" s="90"/>
      <c r="G210" s="91">
        <f>'PMS(input)'!$E$13</f>
        <v>0</v>
      </c>
      <c r="H210" s="29"/>
      <c r="I210" s="29"/>
      <c r="J210" s="92"/>
      <c r="K210" s="29" t="str">
        <f>+IFERROR(MIN(+IFERROR(((F210*1000/'PMS(input_separate)_Option2'!E210)*('PMS(input_separate)_Option2'!H210/'PMS(input_separate)_Option2'!I210)),""),1),"-")</f>
        <v>-</v>
      </c>
      <c r="L210" s="29" t="str">
        <f>IF(AND(K210&lt;1,K210&gt;0),+IFERROR(((F210*H210/J210*(1/MAX(IFERROR((1-'PMS(input)'!$E$17*(1-'PMS(input_separate)_Option2'!K210)),""),0.7)))*G210),"-"),+IFERROR((F210*H210/J210*G210),"-"))</f>
        <v>-</v>
      </c>
      <c r="M210" s="29">
        <f t="shared" si="6"/>
        <v>0</v>
      </c>
      <c r="N210" s="43" t="str">
        <f t="shared" si="7"/>
        <v>-</v>
      </c>
    </row>
    <row r="211" spans="2:14" ht="15" customHeight="1" x14ac:dyDescent="0.2">
      <c r="B211" s="146"/>
      <c r="C211" s="40"/>
      <c r="D211" s="40"/>
      <c r="E211" s="36"/>
      <c r="F211" s="90"/>
      <c r="G211" s="91">
        <f>'PMS(input)'!$E$13</f>
        <v>0</v>
      </c>
      <c r="H211" s="29"/>
      <c r="I211" s="29"/>
      <c r="J211" s="92"/>
      <c r="K211" s="29" t="str">
        <f>+IFERROR(MIN(+IFERROR(((F211*1000/'PMS(input_separate)_Option2'!E211)*('PMS(input_separate)_Option2'!H211/'PMS(input_separate)_Option2'!I211)),""),1),"-")</f>
        <v>-</v>
      </c>
      <c r="L211" s="29" t="str">
        <f>IF(AND(K211&lt;1,K211&gt;0),+IFERROR(((F211*H211/J211*(1/MAX(IFERROR((1-'PMS(input)'!$E$17*(1-'PMS(input_separate)_Option2'!K211)),""),0.7)))*G211),"-"),+IFERROR((F211*H211/J211*G211),"-"))</f>
        <v>-</v>
      </c>
      <c r="M211" s="29">
        <f t="shared" si="6"/>
        <v>0</v>
      </c>
      <c r="N211" s="43" t="str">
        <f t="shared" si="7"/>
        <v>-</v>
      </c>
    </row>
    <row r="212" spans="2:14" ht="15" customHeight="1" x14ac:dyDescent="0.2">
      <c r="B212" s="146"/>
      <c r="C212" s="40"/>
      <c r="D212" s="40"/>
      <c r="E212" s="36"/>
      <c r="F212" s="90"/>
      <c r="G212" s="91">
        <f>'PMS(input)'!$E$13</f>
        <v>0</v>
      </c>
      <c r="H212" s="29"/>
      <c r="I212" s="29"/>
      <c r="J212" s="92"/>
      <c r="K212" s="29" t="str">
        <f>+IFERROR(MIN(+IFERROR(((F212*1000/'PMS(input_separate)_Option2'!E212)*('PMS(input_separate)_Option2'!H212/'PMS(input_separate)_Option2'!I212)),""),1),"-")</f>
        <v>-</v>
      </c>
      <c r="L212" s="29" t="str">
        <f>IF(AND(K212&lt;1,K212&gt;0),+IFERROR(((F212*H212/J212*(1/MAX(IFERROR((1-'PMS(input)'!$E$17*(1-'PMS(input_separate)_Option2'!K212)),""),0.7)))*G212),"-"),+IFERROR((F212*H212/J212*G212),"-"))</f>
        <v>-</v>
      </c>
      <c r="M212" s="29">
        <f t="shared" si="6"/>
        <v>0</v>
      </c>
      <c r="N212" s="43" t="str">
        <f t="shared" si="7"/>
        <v>-</v>
      </c>
    </row>
    <row r="213" spans="2:14" ht="15" customHeight="1" x14ac:dyDescent="0.2">
      <c r="B213" s="146"/>
      <c r="C213" s="40"/>
      <c r="D213" s="40"/>
      <c r="E213" s="36"/>
      <c r="F213" s="90"/>
      <c r="G213" s="91">
        <f>'PMS(input)'!$E$13</f>
        <v>0</v>
      </c>
      <c r="H213" s="29"/>
      <c r="I213" s="29"/>
      <c r="J213" s="92"/>
      <c r="K213" s="29" t="str">
        <f>+IFERROR(MIN(+IFERROR(((F213*1000/'PMS(input_separate)_Option2'!E213)*('PMS(input_separate)_Option2'!H213/'PMS(input_separate)_Option2'!I213)),""),1),"-")</f>
        <v>-</v>
      </c>
      <c r="L213" s="29" t="str">
        <f>IF(AND(K213&lt;1,K213&gt;0),+IFERROR(((F213*H213/J213*(1/MAX(IFERROR((1-'PMS(input)'!$E$17*(1-'PMS(input_separate)_Option2'!K213)),""),0.7)))*G213),"-"),+IFERROR((F213*H213/J213*G213),"-"))</f>
        <v>-</v>
      </c>
      <c r="M213" s="29">
        <f t="shared" si="6"/>
        <v>0</v>
      </c>
      <c r="N213" s="43" t="str">
        <f t="shared" si="7"/>
        <v>-</v>
      </c>
    </row>
    <row r="214" spans="2:14" ht="15" customHeight="1" x14ac:dyDescent="0.2">
      <c r="B214" s="146"/>
      <c r="C214" s="40"/>
      <c r="D214" s="40"/>
      <c r="E214" s="36"/>
      <c r="F214" s="90"/>
      <c r="G214" s="91">
        <f>'PMS(input)'!$E$13</f>
        <v>0</v>
      </c>
      <c r="H214" s="29"/>
      <c r="I214" s="29"/>
      <c r="J214" s="92"/>
      <c r="K214" s="29" t="str">
        <f>+IFERROR(MIN(+IFERROR(((F214*1000/'PMS(input_separate)_Option2'!E214)*('PMS(input_separate)_Option2'!H214/'PMS(input_separate)_Option2'!I214)),""),1),"-")</f>
        <v>-</v>
      </c>
      <c r="L214" s="29" t="str">
        <f>IF(AND(K214&lt;1,K214&gt;0),+IFERROR(((F214*H214/J214*(1/MAX(IFERROR((1-'PMS(input)'!$E$17*(1-'PMS(input_separate)_Option2'!K214)),""),0.7)))*G214),"-"),+IFERROR((F214*H214/J214*G214),"-"))</f>
        <v>-</v>
      </c>
      <c r="M214" s="29">
        <f t="shared" si="6"/>
        <v>0</v>
      </c>
      <c r="N214" s="43" t="str">
        <f t="shared" si="7"/>
        <v>-</v>
      </c>
    </row>
    <row r="215" spans="2:14" ht="15" customHeight="1" x14ac:dyDescent="0.2">
      <c r="B215" s="146"/>
      <c r="C215" s="40"/>
      <c r="D215" s="40"/>
      <c r="E215" s="36"/>
      <c r="F215" s="90"/>
      <c r="G215" s="91">
        <f>'PMS(input)'!$E$13</f>
        <v>0</v>
      </c>
      <c r="H215" s="29"/>
      <c r="I215" s="29"/>
      <c r="J215" s="92"/>
      <c r="K215" s="29" t="str">
        <f>+IFERROR(MIN(+IFERROR(((F215*1000/'PMS(input_separate)_Option2'!E215)*('PMS(input_separate)_Option2'!H215/'PMS(input_separate)_Option2'!I215)),""),1),"-")</f>
        <v>-</v>
      </c>
      <c r="L215" s="29" t="str">
        <f>IF(AND(K215&lt;1,K215&gt;0),+IFERROR(((F215*H215/J215*(1/MAX(IFERROR((1-'PMS(input)'!$E$17*(1-'PMS(input_separate)_Option2'!K215)),""),0.7)))*G215),"-"),+IFERROR((F215*H215/J215*G215),"-"))</f>
        <v>-</v>
      </c>
      <c r="M215" s="29">
        <f t="shared" si="6"/>
        <v>0</v>
      </c>
      <c r="N215" s="43" t="str">
        <f t="shared" si="7"/>
        <v>-</v>
      </c>
    </row>
    <row r="216" spans="2:14" ht="15" customHeight="1" x14ac:dyDescent="0.2">
      <c r="B216" s="146"/>
      <c r="C216" s="40"/>
      <c r="D216" s="40"/>
      <c r="E216" s="36"/>
      <c r="F216" s="90"/>
      <c r="G216" s="91">
        <f>'PMS(input)'!$E$13</f>
        <v>0</v>
      </c>
      <c r="H216" s="29"/>
      <c r="I216" s="29"/>
      <c r="J216" s="92"/>
      <c r="K216" s="29" t="str">
        <f>+IFERROR(MIN(+IFERROR(((F216*1000/'PMS(input_separate)_Option2'!E216)*('PMS(input_separate)_Option2'!H216/'PMS(input_separate)_Option2'!I216)),""),1),"-")</f>
        <v>-</v>
      </c>
      <c r="L216" s="29" t="str">
        <f>IF(AND(K216&lt;1,K216&gt;0),+IFERROR(((F216*H216/J216*(1/MAX(IFERROR((1-'PMS(input)'!$E$17*(1-'PMS(input_separate)_Option2'!K216)),""),0.7)))*G216),"-"),+IFERROR((F216*H216/J216*G216),"-"))</f>
        <v>-</v>
      </c>
      <c r="M216" s="29">
        <f t="shared" si="6"/>
        <v>0</v>
      </c>
      <c r="N216" s="43" t="str">
        <f t="shared" si="7"/>
        <v>-</v>
      </c>
    </row>
    <row r="217" spans="2:14" ht="15" customHeight="1" x14ac:dyDescent="0.2">
      <c r="B217" s="146"/>
      <c r="C217" s="40"/>
      <c r="D217" s="40"/>
      <c r="E217" s="36"/>
      <c r="F217" s="90"/>
      <c r="G217" s="91">
        <f>'PMS(input)'!$E$13</f>
        <v>0</v>
      </c>
      <c r="H217" s="29"/>
      <c r="I217" s="29"/>
      <c r="J217" s="92"/>
      <c r="K217" s="29" t="str">
        <f>+IFERROR(MIN(+IFERROR(((F217*1000/'PMS(input_separate)_Option2'!E217)*('PMS(input_separate)_Option2'!H217/'PMS(input_separate)_Option2'!I217)),""),1),"-")</f>
        <v>-</v>
      </c>
      <c r="L217" s="29" t="str">
        <f>IF(AND(K217&lt;1,K217&gt;0),+IFERROR(((F217*H217/J217*(1/MAX(IFERROR((1-'PMS(input)'!$E$17*(1-'PMS(input_separate)_Option2'!K217)),""),0.7)))*G217),"-"),+IFERROR((F217*H217/J217*G217),"-"))</f>
        <v>-</v>
      </c>
      <c r="M217" s="29">
        <f t="shared" si="6"/>
        <v>0</v>
      </c>
      <c r="N217" s="43" t="str">
        <f t="shared" si="7"/>
        <v>-</v>
      </c>
    </row>
    <row r="218" spans="2:14" ht="15" customHeight="1" x14ac:dyDescent="0.2">
      <c r="B218" s="146"/>
      <c r="C218" s="40"/>
      <c r="D218" s="40"/>
      <c r="E218" s="36"/>
      <c r="F218" s="90"/>
      <c r="G218" s="91">
        <f>'PMS(input)'!$E$13</f>
        <v>0</v>
      </c>
      <c r="H218" s="29"/>
      <c r="I218" s="29"/>
      <c r="J218" s="92"/>
      <c r="K218" s="29" t="str">
        <f>+IFERROR(MIN(+IFERROR(((F218*1000/'PMS(input_separate)_Option2'!E218)*('PMS(input_separate)_Option2'!H218/'PMS(input_separate)_Option2'!I218)),""),1),"-")</f>
        <v>-</v>
      </c>
      <c r="L218" s="29" t="str">
        <f>IF(AND(K218&lt;1,K218&gt;0),+IFERROR(((F218*H218/J218*(1/MAX(IFERROR((1-'PMS(input)'!$E$17*(1-'PMS(input_separate)_Option2'!K218)),""),0.7)))*G218),"-"),+IFERROR((F218*H218/J218*G218),"-"))</f>
        <v>-</v>
      </c>
      <c r="M218" s="29">
        <f t="shared" si="6"/>
        <v>0</v>
      </c>
      <c r="N218" s="43" t="str">
        <f t="shared" si="7"/>
        <v>-</v>
      </c>
    </row>
    <row r="219" spans="2:14" ht="15" customHeight="1" x14ac:dyDescent="0.2">
      <c r="B219" s="146"/>
      <c r="C219" s="40"/>
      <c r="D219" s="40"/>
      <c r="E219" s="36"/>
      <c r="F219" s="90"/>
      <c r="G219" s="91">
        <f>'PMS(input)'!$E$13</f>
        <v>0</v>
      </c>
      <c r="H219" s="29"/>
      <c r="I219" s="29"/>
      <c r="J219" s="92"/>
      <c r="K219" s="29" t="str">
        <f>+IFERROR(MIN(+IFERROR(((F219*1000/'PMS(input_separate)_Option2'!E219)*('PMS(input_separate)_Option2'!H219/'PMS(input_separate)_Option2'!I219)),""),1),"-")</f>
        <v>-</v>
      </c>
      <c r="L219" s="29" t="str">
        <f>IF(AND(K219&lt;1,K219&gt;0),+IFERROR(((F219*H219/J219*(1/MAX(IFERROR((1-'PMS(input)'!$E$17*(1-'PMS(input_separate)_Option2'!K219)),""),0.7)))*G219),"-"),+IFERROR((F219*H219/J219*G219),"-"))</f>
        <v>-</v>
      </c>
      <c r="M219" s="29">
        <f t="shared" si="6"/>
        <v>0</v>
      </c>
      <c r="N219" s="43" t="str">
        <f t="shared" si="7"/>
        <v>-</v>
      </c>
    </row>
    <row r="220" spans="2:14" ht="15" customHeight="1" x14ac:dyDescent="0.2">
      <c r="B220" s="146"/>
      <c r="C220" s="40"/>
      <c r="D220" s="40"/>
      <c r="E220" s="36"/>
      <c r="F220" s="90"/>
      <c r="G220" s="91">
        <f>'PMS(input)'!$E$13</f>
        <v>0</v>
      </c>
      <c r="H220" s="29"/>
      <c r="I220" s="29"/>
      <c r="J220" s="92"/>
      <c r="K220" s="29" t="str">
        <f>+IFERROR(MIN(+IFERROR(((F220*1000/'PMS(input_separate)_Option2'!E220)*('PMS(input_separate)_Option2'!H220/'PMS(input_separate)_Option2'!I220)),""),1),"-")</f>
        <v>-</v>
      </c>
      <c r="L220" s="29" t="str">
        <f>IF(AND(K220&lt;1,K220&gt;0),+IFERROR(((F220*H220/J220*(1/MAX(IFERROR((1-'PMS(input)'!$E$17*(1-'PMS(input_separate)_Option2'!K220)),""),0.7)))*G220),"-"),+IFERROR((F220*H220/J220*G220),"-"))</f>
        <v>-</v>
      </c>
      <c r="M220" s="29">
        <f t="shared" si="6"/>
        <v>0</v>
      </c>
      <c r="N220" s="43" t="str">
        <f t="shared" si="7"/>
        <v>-</v>
      </c>
    </row>
    <row r="221" spans="2:14" ht="15" customHeight="1" x14ac:dyDescent="0.2">
      <c r="B221" s="146"/>
      <c r="C221" s="40"/>
      <c r="D221" s="40"/>
      <c r="E221" s="36"/>
      <c r="F221" s="90"/>
      <c r="G221" s="91">
        <f>'PMS(input)'!$E$13</f>
        <v>0</v>
      </c>
      <c r="H221" s="29"/>
      <c r="I221" s="29"/>
      <c r="J221" s="92"/>
      <c r="K221" s="29" t="str">
        <f>+IFERROR(MIN(+IFERROR(((F221*1000/'PMS(input_separate)_Option2'!E221)*('PMS(input_separate)_Option2'!H221/'PMS(input_separate)_Option2'!I221)),""),1),"-")</f>
        <v>-</v>
      </c>
      <c r="L221" s="29" t="str">
        <f>IF(AND(K221&lt;1,K221&gt;0),+IFERROR(((F221*H221/J221*(1/MAX(IFERROR((1-'PMS(input)'!$E$17*(1-'PMS(input_separate)_Option2'!K221)),""),0.7)))*G221),"-"),+IFERROR((F221*H221/J221*G221),"-"))</f>
        <v>-</v>
      </c>
      <c r="M221" s="29">
        <f t="shared" si="6"/>
        <v>0</v>
      </c>
      <c r="N221" s="43" t="str">
        <f t="shared" si="7"/>
        <v>-</v>
      </c>
    </row>
    <row r="222" spans="2:14" ht="15" customHeight="1" x14ac:dyDescent="0.2">
      <c r="B222" s="146"/>
      <c r="C222" s="40"/>
      <c r="D222" s="40"/>
      <c r="E222" s="36"/>
      <c r="F222" s="90"/>
      <c r="G222" s="91">
        <f>'PMS(input)'!$E$13</f>
        <v>0</v>
      </c>
      <c r="H222" s="29"/>
      <c r="I222" s="29"/>
      <c r="J222" s="92"/>
      <c r="K222" s="29" t="str">
        <f>+IFERROR(MIN(+IFERROR(((F222*1000/'PMS(input_separate)_Option2'!E222)*('PMS(input_separate)_Option2'!H222/'PMS(input_separate)_Option2'!I222)),""),1),"-")</f>
        <v>-</v>
      </c>
      <c r="L222" s="29" t="str">
        <f>IF(AND(K222&lt;1,K222&gt;0),+IFERROR(((F222*H222/J222*(1/MAX(IFERROR((1-'PMS(input)'!$E$17*(1-'PMS(input_separate)_Option2'!K222)),""),0.7)))*G222),"-"),+IFERROR((F222*H222/J222*G222),"-"))</f>
        <v>-</v>
      </c>
      <c r="M222" s="29">
        <f t="shared" si="6"/>
        <v>0</v>
      </c>
      <c r="N222" s="43" t="str">
        <f t="shared" si="7"/>
        <v>-</v>
      </c>
    </row>
    <row r="223" spans="2:14" ht="15" customHeight="1" x14ac:dyDescent="0.2">
      <c r="B223" s="146"/>
      <c r="C223" s="40"/>
      <c r="D223" s="40"/>
      <c r="E223" s="36"/>
      <c r="F223" s="90"/>
      <c r="G223" s="91">
        <f>'PMS(input)'!$E$13</f>
        <v>0</v>
      </c>
      <c r="H223" s="29"/>
      <c r="I223" s="29"/>
      <c r="J223" s="92"/>
      <c r="K223" s="29" t="str">
        <f>+IFERROR(MIN(+IFERROR(((F223*1000/'PMS(input_separate)_Option2'!E223)*('PMS(input_separate)_Option2'!H223/'PMS(input_separate)_Option2'!I223)),""),1),"-")</f>
        <v>-</v>
      </c>
      <c r="L223" s="29" t="str">
        <f>IF(AND(K223&lt;1,K223&gt;0),+IFERROR(((F223*H223/J223*(1/MAX(IFERROR((1-'PMS(input)'!$E$17*(1-'PMS(input_separate)_Option2'!K223)),""),0.7)))*G223),"-"),+IFERROR((F223*H223/J223*G223),"-"))</f>
        <v>-</v>
      </c>
      <c r="M223" s="29">
        <f t="shared" si="6"/>
        <v>0</v>
      </c>
      <c r="N223" s="43" t="str">
        <f t="shared" si="7"/>
        <v>-</v>
      </c>
    </row>
    <row r="224" spans="2:14" ht="15" customHeight="1" x14ac:dyDescent="0.2">
      <c r="B224" s="146"/>
      <c r="C224" s="40"/>
      <c r="D224" s="40"/>
      <c r="E224" s="36"/>
      <c r="F224" s="90"/>
      <c r="G224" s="91">
        <f>'PMS(input)'!$E$13</f>
        <v>0</v>
      </c>
      <c r="H224" s="29"/>
      <c r="I224" s="29"/>
      <c r="J224" s="92"/>
      <c r="K224" s="29" t="str">
        <f>+IFERROR(MIN(+IFERROR(((F224*1000/'PMS(input_separate)_Option2'!E224)*('PMS(input_separate)_Option2'!H224/'PMS(input_separate)_Option2'!I224)),""),1),"-")</f>
        <v>-</v>
      </c>
      <c r="L224" s="29" t="str">
        <f>IF(AND(K224&lt;1,K224&gt;0),+IFERROR(((F224*H224/J224*(1/MAX(IFERROR((1-'PMS(input)'!$E$17*(1-'PMS(input_separate)_Option2'!K224)),""),0.7)))*G224),"-"),+IFERROR((F224*H224/J224*G224),"-"))</f>
        <v>-</v>
      </c>
      <c r="M224" s="29">
        <f t="shared" si="6"/>
        <v>0</v>
      </c>
      <c r="N224" s="43" t="str">
        <f t="shared" si="7"/>
        <v>-</v>
      </c>
    </row>
    <row r="225" spans="2:14" ht="15" customHeight="1" x14ac:dyDescent="0.2">
      <c r="B225" s="146"/>
      <c r="C225" s="40"/>
      <c r="D225" s="40"/>
      <c r="E225" s="36"/>
      <c r="F225" s="90"/>
      <c r="G225" s="91">
        <f>'PMS(input)'!$E$13</f>
        <v>0</v>
      </c>
      <c r="H225" s="29"/>
      <c r="I225" s="29"/>
      <c r="J225" s="92"/>
      <c r="K225" s="29" t="str">
        <f>+IFERROR(MIN(+IFERROR(((F225*1000/'PMS(input_separate)_Option2'!E225)*('PMS(input_separate)_Option2'!H225/'PMS(input_separate)_Option2'!I225)),""),1),"-")</f>
        <v>-</v>
      </c>
      <c r="L225" s="29" t="str">
        <f>IF(AND(K225&lt;1,K225&gt;0),+IFERROR(((F225*H225/J225*(1/MAX(IFERROR((1-'PMS(input)'!$E$17*(1-'PMS(input_separate)_Option2'!K225)),""),0.7)))*G225),"-"),+IFERROR((F225*H225/J225*G225),"-"))</f>
        <v>-</v>
      </c>
      <c r="M225" s="29">
        <f t="shared" si="6"/>
        <v>0</v>
      </c>
      <c r="N225" s="43" t="str">
        <f t="shared" si="7"/>
        <v>-</v>
      </c>
    </row>
    <row r="226" spans="2:14" ht="15" customHeight="1" x14ac:dyDescent="0.2">
      <c r="B226" s="146"/>
      <c r="C226" s="40"/>
      <c r="D226" s="40"/>
      <c r="E226" s="36"/>
      <c r="F226" s="90"/>
      <c r="G226" s="91">
        <f>'PMS(input)'!$E$13</f>
        <v>0</v>
      </c>
      <c r="H226" s="29"/>
      <c r="I226" s="29"/>
      <c r="J226" s="92"/>
      <c r="K226" s="29" t="str">
        <f>+IFERROR(MIN(+IFERROR(((F226*1000/'PMS(input_separate)_Option2'!E226)*('PMS(input_separate)_Option2'!H226/'PMS(input_separate)_Option2'!I226)),""),1),"-")</f>
        <v>-</v>
      </c>
      <c r="L226" s="29" t="str">
        <f>IF(AND(K226&lt;1,K226&gt;0),+IFERROR(((F226*H226/J226*(1/MAX(IFERROR((1-'PMS(input)'!$E$17*(1-'PMS(input_separate)_Option2'!K226)),""),0.7)))*G226),"-"),+IFERROR((F226*H226/J226*G226),"-"))</f>
        <v>-</v>
      </c>
      <c r="M226" s="29">
        <f t="shared" si="6"/>
        <v>0</v>
      </c>
      <c r="N226" s="43" t="str">
        <f t="shared" si="7"/>
        <v>-</v>
      </c>
    </row>
    <row r="227" spans="2:14" ht="15" customHeight="1" x14ac:dyDescent="0.2">
      <c r="B227" s="146"/>
      <c r="C227" s="40"/>
      <c r="D227" s="40"/>
      <c r="E227" s="36"/>
      <c r="F227" s="90"/>
      <c r="G227" s="91">
        <f>'PMS(input)'!$E$13</f>
        <v>0</v>
      </c>
      <c r="H227" s="29"/>
      <c r="I227" s="29"/>
      <c r="J227" s="92"/>
      <c r="K227" s="29" t="str">
        <f>+IFERROR(MIN(+IFERROR(((F227*1000/'PMS(input_separate)_Option2'!E227)*('PMS(input_separate)_Option2'!H227/'PMS(input_separate)_Option2'!I227)),""),1),"-")</f>
        <v>-</v>
      </c>
      <c r="L227" s="29" t="str">
        <f>IF(AND(K227&lt;1,K227&gt;0),+IFERROR(((F227*H227/J227*(1/MAX(IFERROR((1-'PMS(input)'!$E$17*(1-'PMS(input_separate)_Option2'!K227)),""),0.7)))*G227),"-"),+IFERROR((F227*H227/J227*G227),"-"))</f>
        <v>-</v>
      </c>
      <c r="M227" s="29">
        <f t="shared" si="6"/>
        <v>0</v>
      </c>
      <c r="N227" s="43" t="str">
        <f t="shared" si="7"/>
        <v>-</v>
      </c>
    </row>
    <row r="228" spans="2:14" ht="15" customHeight="1" x14ac:dyDescent="0.2">
      <c r="B228" s="146"/>
      <c r="C228" s="40"/>
      <c r="D228" s="40"/>
      <c r="E228" s="36"/>
      <c r="F228" s="90"/>
      <c r="G228" s="91">
        <f>'PMS(input)'!$E$13</f>
        <v>0</v>
      </c>
      <c r="H228" s="29"/>
      <c r="I228" s="29"/>
      <c r="J228" s="92"/>
      <c r="K228" s="29" t="str">
        <f>+IFERROR(MIN(+IFERROR(((F228*1000/'PMS(input_separate)_Option2'!E228)*('PMS(input_separate)_Option2'!H228/'PMS(input_separate)_Option2'!I228)),""),1),"-")</f>
        <v>-</v>
      </c>
      <c r="L228" s="29" t="str">
        <f>IF(AND(K228&lt;1,K228&gt;0),+IFERROR(((F228*H228/J228*(1/MAX(IFERROR((1-'PMS(input)'!$E$17*(1-'PMS(input_separate)_Option2'!K228)),""),0.7)))*G228),"-"),+IFERROR((F228*H228/J228*G228),"-"))</f>
        <v>-</v>
      </c>
      <c r="M228" s="29">
        <f t="shared" si="6"/>
        <v>0</v>
      </c>
      <c r="N228" s="43" t="str">
        <f t="shared" si="7"/>
        <v>-</v>
      </c>
    </row>
    <row r="229" spans="2:14" ht="15" customHeight="1" x14ac:dyDescent="0.2">
      <c r="B229" s="146"/>
      <c r="C229" s="40"/>
      <c r="D229" s="40"/>
      <c r="E229" s="36"/>
      <c r="F229" s="90"/>
      <c r="G229" s="91">
        <f>'PMS(input)'!$E$13</f>
        <v>0</v>
      </c>
      <c r="H229" s="29"/>
      <c r="I229" s="29"/>
      <c r="J229" s="92"/>
      <c r="K229" s="29" t="str">
        <f>+IFERROR(MIN(+IFERROR(((F229*1000/'PMS(input_separate)_Option2'!E229)*('PMS(input_separate)_Option2'!H229/'PMS(input_separate)_Option2'!I229)),""),1),"-")</f>
        <v>-</v>
      </c>
      <c r="L229" s="29" t="str">
        <f>IF(AND(K229&lt;1,K229&gt;0),+IFERROR(((F229*H229/J229*(1/MAX(IFERROR((1-'PMS(input)'!$E$17*(1-'PMS(input_separate)_Option2'!K229)),""),0.7)))*G229),"-"),+IFERROR((F229*H229/J229*G229),"-"))</f>
        <v>-</v>
      </c>
      <c r="M229" s="29">
        <f t="shared" si="6"/>
        <v>0</v>
      </c>
      <c r="N229" s="43" t="str">
        <f t="shared" si="7"/>
        <v>-</v>
      </c>
    </row>
    <row r="230" spans="2:14" ht="15" customHeight="1" x14ac:dyDescent="0.2">
      <c r="B230" s="146"/>
      <c r="C230" s="40"/>
      <c r="D230" s="40"/>
      <c r="E230" s="36"/>
      <c r="F230" s="90"/>
      <c r="G230" s="91">
        <f>'PMS(input)'!$E$13</f>
        <v>0</v>
      </c>
      <c r="H230" s="29"/>
      <c r="I230" s="29"/>
      <c r="J230" s="92"/>
      <c r="K230" s="29" t="str">
        <f>+IFERROR(MIN(+IFERROR(((F230*1000/'PMS(input_separate)_Option2'!E230)*('PMS(input_separate)_Option2'!H230/'PMS(input_separate)_Option2'!I230)),""),1),"-")</f>
        <v>-</v>
      </c>
      <c r="L230" s="29" t="str">
        <f>IF(AND(K230&lt;1,K230&gt;0),+IFERROR(((F230*H230/J230*(1/MAX(IFERROR((1-'PMS(input)'!$E$17*(1-'PMS(input_separate)_Option2'!K230)),""),0.7)))*G230),"-"),+IFERROR((F230*H230/J230*G230),"-"))</f>
        <v>-</v>
      </c>
      <c r="M230" s="29">
        <f t="shared" si="6"/>
        <v>0</v>
      </c>
      <c r="N230" s="43" t="str">
        <f t="shared" si="7"/>
        <v>-</v>
      </c>
    </row>
    <row r="231" spans="2:14" ht="15" customHeight="1" x14ac:dyDescent="0.2">
      <c r="B231" s="146"/>
      <c r="C231" s="40"/>
      <c r="D231" s="40"/>
      <c r="E231" s="36"/>
      <c r="F231" s="90"/>
      <c r="G231" s="91">
        <f>'PMS(input)'!$E$13</f>
        <v>0</v>
      </c>
      <c r="H231" s="29"/>
      <c r="I231" s="29"/>
      <c r="J231" s="92"/>
      <c r="K231" s="29" t="str">
        <f>+IFERROR(MIN(+IFERROR(((F231*1000/'PMS(input_separate)_Option2'!E231)*('PMS(input_separate)_Option2'!H231/'PMS(input_separate)_Option2'!I231)),""),1),"-")</f>
        <v>-</v>
      </c>
      <c r="L231" s="29" t="str">
        <f>IF(AND(K231&lt;1,K231&gt;0),+IFERROR(((F231*H231/J231*(1/MAX(IFERROR((1-'PMS(input)'!$E$17*(1-'PMS(input_separate)_Option2'!K231)),""),0.7)))*G231),"-"),+IFERROR((F231*H231/J231*G231),"-"))</f>
        <v>-</v>
      </c>
      <c r="M231" s="29">
        <f t="shared" si="6"/>
        <v>0</v>
      </c>
      <c r="N231" s="43" t="str">
        <f t="shared" si="7"/>
        <v>-</v>
      </c>
    </row>
    <row r="232" spans="2:14" ht="15" customHeight="1" x14ac:dyDescent="0.2">
      <c r="B232" s="146"/>
      <c r="C232" s="40"/>
      <c r="D232" s="40"/>
      <c r="E232" s="36"/>
      <c r="F232" s="90"/>
      <c r="G232" s="91">
        <f>'PMS(input)'!$E$13</f>
        <v>0</v>
      </c>
      <c r="H232" s="29"/>
      <c r="I232" s="29"/>
      <c r="J232" s="92"/>
      <c r="K232" s="29" t="str">
        <f>+IFERROR(MIN(+IFERROR(((F232*1000/'PMS(input_separate)_Option2'!E232)*('PMS(input_separate)_Option2'!H232/'PMS(input_separate)_Option2'!I232)),""),1),"-")</f>
        <v>-</v>
      </c>
      <c r="L232" s="29" t="str">
        <f>IF(AND(K232&lt;1,K232&gt;0),+IFERROR(((F232*H232/J232*(1/MAX(IFERROR((1-'PMS(input)'!$E$17*(1-'PMS(input_separate)_Option2'!K232)),""),0.7)))*G232),"-"),+IFERROR((F232*H232/J232*G232),"-"))</f>
        <v>-</v>
      </c>
      <c r="M232" s="29">
        <f t="shared" si="6"/>
        <v>0</v>
      </c>
      <c r="N232" s="43" t="str">
        <f t="shared" si="7"/>
        <v>-</v>
      </c>
    </row>
    <row r="233" spans="2:14" ht="15" customHeight="1" x14ac:dyDescent="0.2">
      <c r="B233" s="146"/>
      <c r="C233" s="40"/>
      <c r="D233" s="40"/>
      <c r="E233" s="36"/>
      <c r="F233" s="90"/>
      <c r="G233" s="91">
        <f>'PMS(input)'!$E$13</f>
        <v>0</v>
      </c>
      <c r="H233" s="29"/>
      <c r="I233" s="29"/>
      <c r="J233" s="92"/>
      <c r="K233" s="29" t="str">
        <f>+IFERROR(MIN(+IFERROR(((F233*1000/'PMS(input_separate)_Option2'!E233)*('PMS(input_separate)_Option2'!H233/'PMS(input_separate)_Option2'!I233)),""),1),"-")</f>
        <v>-</v>
      </c>
      <c r="L233" s="29" t="str">
        <f>IF(AND(K233&lt;1,K233&gt;0),+IFERROR(((F233*H233/J233*(1/MAX(IFERROR((1-'PMS(input)'!$E$17*(1-'PMS(input_separate)_Option2'!K233)),""),0.7)))*G233),"-"),+IFERROR((F233*H233/J233*G233),"-"))</f>
        <v>-</v>
      </c>
      <c r="M233" s="29">
        <f t="shared" si="6"/>
        <v>0</v>
      </c>
      <c r="N233" s="43" t="str">
        <f t="shared" si="7"/>
        <v>-</v>
      </c>
    </row>
    <row r="234" spans="2:14" ht="15" customHeight="1" x14ac:dyDescent="0.2">
      <c r="B234" s="146"/>
      <c r="C234" s="40"/>
      <c r="D234" s="40"/>
      <c r="E234" s="36"/>
      <c r="F234" s="90"/>
      <c r="G234" s="91">
        <f>'PMS(input)'!$E$13</f>
        <v>0</v>
      </c>
      <c r="H234" s="29"/>
      <c r="I234" s="29"/>
      <c r="J234" s="92"/>
      <c r="K234" s="29" t="str">
        <f>+IFERROR(MIN(+IFERROR(((F234*1000/'PMS(input_separate)_Option2'!E234)*('PMS(input_separate)_Option2'!H234/'PMS(input_separate)_Option2'!I234)),""),1),"-")</f>
        <v>-</v>
      </c>
      <c r="L234" s="29" t="str">
        <f>IF(AND(K234&lt;1,K234&gt;0),+IFERROR(((F234*H234/J234*(1/MAX(IFERROR((1-'PMS(input)'!$E$17*(1-'PMS(input_separate)_Option2'!K234)),""),0.7)))*G234),"-"),+IFERROR((F234*H234/J234*G234),"-"))</f>
        <v>-</v>
      </c>
      <c r="M234" s="29">
        <f t="shared" si="6"/>
        <v>0</v>
      </c>
      <c r="N234" s="43" t="str">
        <f t="shared" si="7"/>
        <v>-</v>
      </c>
    </row>
    <row r="235" spans="2:14" ht="15" customHeight="1" x14ac:dyDescent="0.2">
      <c r="B235" s="146"/>
      <c r="C235" s="40"/>
      <c r="D235" s="40"/>
      <c r="E235" s="36"/>
      <c r="F235" s="90"/>
      <c r="G235" s="91">
        <f>'PMS(input)'!$E$13</f>
        <v>0</v>
      </c>
      <c r="H235" s="29"/>
      <c r="I235" s="29"/>
      <c r="J235" s="92"/>
      <c r="K235" s="29" t="str">
        <f>+IFERROR(MIN(+IFERROR(((F235*1000/'PMS(input_separate)_Option2'!E235)*('PMS(input_separate)_Option2'!H235/'PMS(input_separate)_Option2'!I235)),""),1),"-")</f>
        <v>-</v>
      </c>
      <c r="L235" s="29" t="str">
        <f>IF(AND(K235&lt;1,K235&gt;0),+IFERROR(((F235*H235/J235*(1/MAX(IFERROR((1-'PMS(input)'!$E$17*(1-'PMS(input_separate)_Option2'!K235)),""),0.7)))*G235),"-"),+IFERROR((F235*H235/J235*G235),"-"))</f>
        <v>-</v>
      </c>
      <c r="M235" s="29">
        <f t="shared" si="6"/>
        <v>0</v>
      </c>
      <c r="N235" s="43" t="str">
        <f t="shared" si="7"/>
        <v>-</v>
      </c>
    </row>
    <row r="236" spans="2:14" ht="15" customHeight="1" x14ac:dyDescent="0.2">
      <c r="B236" s="146"/>
      <c r="C236" s="40"/>
      <c r="D236" s="40"/>
      <c r="E236" s="36"/>
      <c r="F236" s="90"/>
      <c r="G236" s="91">
        <f>'PMS(input)'!$E$13</f>
        <v>0</v>
      </c>
      <c r="H236" s="29"/>
      <c r="I236" s="29"/>
      <c r="J236" s="92"/>
      <c r="K236" s="29" t="str">
        <f>+IFERROR(MIN(+IFERROR(((F236*1000/'PMS(input_separate)_Option2'!E236)*('PMS(input_separate)_Option2'!H236/'PMS(input_separate)_Option2'!I236)),""),1),"-")</f>
        <v>-</v>
      </c>
      <c r="L236" s="29" t="str">
        <f>IF(AND(K236&lt;1,K236&gt;0),+IFERROR(((F236*H236/J236*(1/MAX(IFERROR((1-'PMS(input)'!$E$17*(1-'PMS(input_separate)_Option2'!K236)),""),0.7)))*G236),"-"),+IFERROR((F236*H236/J236*G236),"-"))</f>
        <v>-</v>
      </c>
      <c r="M236" s="29">
        <f t="shared" si="6"/>
        <v>0</v>
      </c>
      <c r="N236" s="43" t="str">
        <f t="shared" si="7"/>
        <v>-</v>
      </c>
    </row>
    <row r="237" spans="2:14" ht="15" customHeight="1" x14ac:dyDescent="0.2">
      <c r="B237" s="146"/>
      <c r="C237" s="40"/>
      <c r="D237" s="40"/>
      <c r="E237" s="36"/>
      <c r="F237" s="90"/>
      <c r="G237" s="91">
        <f>'PMS(input)'!$E$13</f>
        <v>0</v>
      </c>
      <c r="H237" s="29"/>
      <c r="I237" s="29"/>
      <c r="J237" s="92"/>
      <c r="K237" s="29" t="str">
        <f>+IFERROR(MIN(+IFERROR(((F237*1000/'PMS(input_separate)_Option2'!E237)*('PMS(input_separate)_Option2'!H237/'PMS(input_separate)_Option2'!I237)),""),1),"-")</f>
        <v>-</v>
      </c>
      <c r="L237" s="29" t="str">
        <f>IF(AND(K237&lt;1,K237&gt;0),+IFERROR(((F237*H237/J237*(1/MAX(IFERROR((1-'PMS(input)'!$E$17*(1-'PMS(input_separate)_Option2'!K237)),""),0.7)))*G237),"-"),+IFERROR((F237*H237/J237*G237),"-"))</f>
        <v>-</v>
      </c>
      <c r="M237" s="29">
        <f t="shared" si="6"/>
        <v>0</v>
      </c>
      <c r="N237" s="43" t="str">
        <f t="shared" si="7"/>
        <v>-</v>
      </c>
    </row>
    <row r="238" spans="2:14" ht="15" customHeight="1" x14ac:dyDescent="0.2">
      <c r="B238" s="146"/>
      <c r="C238" s="40"/>
      <c r="D238" s="40"/>
      <c r="E238" s="36"/>
      <c r="F238" s="90"/>
      <c r="G238" s="91">
        <f>'PMS(input)'!$E$13</f>
        <v>0</v>
      </c>
      <c r="H238" s="29"/>
      <c r="I238" s="29"/>
      <c r="J238" s="92"/>
      <c r="K238" s="29" t="str">
        <f>+IFERROR(MIN(+IFERROR(((F238*1000/'PMS(input_separate)_Option2'!E238)*('PMS(input_separate)_Option2'!H238/'PMS(input_separate)_Option2'!I238)),""),1),"-")</f>
        <v>-</v>
      </c>
      <c r="L238" s="29" t="str">
        <f>IF(AND(K238&lt;1,K238&gt;0),+IFERROR(((F238*H238/J238*(1/MAX(IFERROR((1-'PMS(input)'!$E$17*(1-'PMS(input_separate)_Option2'!K238)),""),0.7)))*G238),"-"),+IFERROR((F238*H238/J238*G238),"-"))</f>
        <v>-</v>
      </c>
      <c r="M238" s="29">
        <f t="shared" si="6"/>
        <v>0</v>
      </c>
      <c r="N238" s="43" t="str">
        <f t="shared" si="7"/>
        <v>-</v>
      </c>
    </row>
    <row r="239" spans="2:14" ht="15" customHeight="1" x14ac:dyDescent="0.2">
      <c r="B239" s="146"/>
      <c r="C239" s="40"/>
      <c r="D239" s="40"/>
      <c r="E239" s="36"/>
      <c r="F239" s="90"/>
      <c r="G239" s="91">
        <f>'PMS(input)'!$E$13</f>
        <v>0</v>
      </c>
      <c r="H239" s="29"/>
      <c r="I239" s="29"/>
      <c r="J239" s="92"/>
      <c r="K239" s="29" t="str">
        <f>+IFERROR(MIN(+IFERROR(((F239*1000/'PMS(input_separate)_Option2'!E239)*('PMS(input_separate)_Option2'!H239/'PMS(input_separate)_Option2'!I239)),""),1),"-")</f>
        <v>-</v>
      </c>
      <c r="L239" s="29" t="str">
        <f>IF(AND(K239&lt;1,K239&gt;0),+IFERROR(((F239*H239/J239*(1/MAX(IFERROR((1-'PMS(input)'!$E$17*(1-'PMS(input_separate)_Option2'!K239)),""),0.7)))*G239),"-"),+IFERROR((F239*H239/J239*G239),"-"))</f>
        <v>-</v>
      </c>
      <c r="M239" s="29">
        <f t="shared" si="6"/>
        <v>0</v>
      </c>
      <c r="N239" s="43" t="str">
        <f t="shared" si="7"/>
        <v>-</v>
      </c>
    </row>
    <row r="240" spans="2:14" ht="15" customHeight="1" x14ac:dyDescent="0.2">
      <c r="B240" s="146"/>
      <c r="C240" s="40"/>
      <c r="D240" s="40"/>
      <c r="E240" s="36"/>
      <c r="F240" s="90"/>
      <c r="G240" s="91">
        <f>'PMS(input)'!$E$13</f>
        <v>0</v>
      </c>
      <c r="H240" s="29"/>
      <c r="I240" s="29"/>
      <c r="J240" s="92"/>
      <c r="K240" s="29" t="str">
        <f>+IFERROR(MIN(+IFERROR(((F240*1000/'PMS(input_separate)_Option2'!E240)*('PMS(input_separate)_Option2'!H240/'PMS(input_separate)_Option2'!I240)),""),1),"-")</f>
        <v>-</v>
      </c>
      <c r="L240" s="29" t="str">
        <f>IF(AND(K240&lt;1,K240&gt;0),+IFERROR(((F240*H240/J240*(1/MAX(IFERROR((1-'PMS(input)'!$E$17*(1-'PMS(input_separate)_Option2'!K240)),""),0.7)))*G240),"-"),+IFERROR((F240*H240/J240*G240),"-"))</f>
        <v>-</v>
      </c>
      <c r="M240" s="29">
        <f t="shared" si="6"/>
        <v>0</v>
      </c>
      <c r="N240" s="43" t="str">
        <f t="shared" si="7"/>
        <v>-</v>
      </c>
    </row>
    <row r="241" spans="2:14" ht="15" customHeight="1" x14ac:dyDescent="0.2">
      <c r="B241" s="146"/>
      <c r="C241" s="40"/>
      <c r="D241" s="40"/>
      <c r="E241" s="36"/>
      <c r="F241" s="90"/>
      <c r="G241" s="91">
        <f>'PMS(input)'!$E$13</f>
        <v>0</v>
      </c>
      <c r="H241" s="29"/>
      <c r="I241" s="29"/>
      <c r="J241" s="92"/>
      <c r="K241" s="29" t="str">
        <f>+IFERROR(MIN(+IFERROR(((F241*1000/'PMS(input_separate)_Option2'!E241)*('PMS(input_separate)_Option2'!H241/'PMS(input_separate)_Option2'!I241)),""),1),"-")</f>
        <v>-</v>
      </c>
      <c r="L241" s="29" t="str">
        <f>IF(AND(K241&lt;1,K241&gt;0),+IFERROR(((F241*H241/J241*(1/MAX(IFERROR((1-'PMS(input)'!$E$17*(1-'PMS(input_separate)_Option2'!K241)),""),0.7)))*G241),"-"),+IFERROR((F241*H241/J241*G241),"-"))</f>
        <v>-</v>
      </c>
      <c r="M241" s="29">
        <f t="shared" si="6"/>
        <v>0</v>
      </c>
      <c r="N241" s="43" t="str">
        <f t="shared" si="7"/>
        <v>-</v>
      </c>
    </row>
    <row r="242" spans="2:14" ht="15" customHeight="1" x14ac:dyDescent="0.2">
      <c r="B242" s="146"/>
      <c r="C242" s="40"/>
      <c r="D242" s="40"/>
      <c r="E242" s="36"/>
      <c r="F242" s="90"/>
      <c r="G242" s="91">
        <f>'PMS(input)'!$E$13</f>
        <v>0</v>
      </c>
      <c r="H242" s="29"/>
      <c r="I242" s="29"/>
      <c r="J242" s="92"/>
      <c r="K242" s="29" t="str">
        <f>+IFERROR(MIN(+IFERROR(((F242*1000/'PMS(input_separate)_Option2'!E242)*('PMS(input_separate)_Option2'!H242/'PMS(input_separate)_Option2'!I242)),""),1),"-")</f>
        <v>-</v>
      </c>
      <c r="L242" s="29" t="str">
        <f>IF(AND(K242&lt;1,K242&gt;0),+IFERROR(((F242*H242/J242*(1/MAX(IFERROR((1-'PMS(input)'!$E$17*(1-'PMS(input_separate)_Option2'!K242)),""),0.7)))*G242),"-"),+IFERROR((F242*H242/J242*G242),"-"))</f>
        <v>-</v>
      </c>
      <c r="M242" s="29">
        <f t="shared" si="6"/>
        <v>0</v>
      </c>
      <c r="N242" s="43" t="str">
        <f t="shared" si="7"/>
        <v>-</v>
      </c>
    </row>
    <row r="243" spans="2:14" ht="15" customHeight="1" x14ac:dyDescent="0.2">
      <c r="B243" s="146"/>
      <c r="C243" s="40"/>
      <c r="D243" s="40"/>
      <c r="E243" s="36"/>
      <c r="F243" s="90"/>
      <c r="G243" s="91">
        <f>'PMS(input)'!$E$13</f>
        <v>0</v>
      </c>
      <c r="H243" s="29"/>
      <c r="I243" s="29"/>
      <c r="J243" s="92"/>
      <c r="K243" s="29" t="str">
        <f>+IFERROR(MIN(+IFERROR(((F243*1000/'PMS(input_separate)_Option2'!E243)*('PMS(input_separate)_Option2'!H243/'PMS(input_separate)_Option2'!I243)),""),1),"-")</f>
        <v>-</v>
      </c>
      <c r="L243" s="29" t="str">
        <f>IF(AND(K243&lt;1,K243&gt;0),+IFERROR(((F243*H243/J243*(1/MAX(IFERROR((1-'PMS(input)'!$E$17*(1-'PMS(input_separate)_Option2'!K243)),""),0.7)))*G243),"-"),+IFERROR((F243*H243/J243*G243),"-"))</f>
        <v>-</v>
      </c>
      <c r="M243" s="29">
        <f t="shared" si="6"/>
        <v>0</v>
      </c>
      <c r="N243" s="43" t="str">
        <f t="shared" si="7"/>
        <v>-</v>
      </c>
    </row>
    <row r="244" spans="2:14" ht="15" customHeight="1" x14ac:dyDescent="0.2">
      <c r="B244" s="146"/>
      <c r="C244" s="40"/>
      <c r="D244" s="40"/>
      <c r="E244" s="36"/>
      <c r="F244" s="90"/>
      <c r="G244" s="91">
        <f>'PMS(input)'!$E$13</f>
        <v>0</v>
      </c>
      <c r="H244" s="29"/>
      <c r="I244" s="29"/>
      <c r="J244" s="92"/>
      <c r="K244" s="29" t="str">
        <f>+IFERROR(MIN(+IFERROR(((F244*1000/'PMS(input_separate)_Option2'!E244)*('PMS(input_separate)_Option2'!H244/'PMS(input_separate)_Option2'!I244)),""),1),"-")</f>
        <v>-</v>
      </c>
      <c r="L244" s="29" t="str">
        <f>IF(AND(K244&lt;1,K244&gt;0),+IFERROR(((F244*H244/J244*(1/MAX(IFERROR((1-'PMS(input)'!$E$17*(1-'PMS(input_separate)_Option2'!K244)),""),0.7)))*G244),"-"),+IFERROR((F244*H244/J244*G244),"-"))</f>
        <v>-</v>
      </c>
      <c r="M244" s="29">
        <f t="shared" si="6"/>
        <v>0</v>
      </c>
      <c r="N244" s="43" t="str">
        <f t="shared" si="7"/>
        <v>-</v>
      </c>
    </row>
    <row r="245" spans="2:14" ht="15" customHeight="1" x14ac:dyDescent="0.2">
      <c r="B245" s="146"/>
      <c r="C245" s="40"/>
      <c r="D245" s="40"/>
      <c r="E245" s="36"/>
      <c r="F245" s="90"/>
      <c r="G245" s="91">
        <f>'PMS(input)'!$E$13</f>
        <v>0</v>
      </c>
      <c r="H245" s="29"/>
      <c r="I245" s="29"/>
      <c r="J245" s="92"/>
      <c r="K245" s="29" t="str">
        <f>+IFERROR(MIN(+IFERROR(((F245*1000/'PMS(input_separate)_Option2'!E245)*('PMS(input_separate)_Option2'!H245/'PMS(input_separate)_Option2'!I245)),""),1),"-")</f>
        <v>-</v>
      </c>
      <c r="L245" s="29" t="str">
        <f>IF(AND(K245&lt;1,K245&gt;0),+IFERROR(((F245*H245/J245*(1/MAX(IFERROR((1-'PMS(input)'!$E$17*(1-'PMS(input_separate)_Option2'!K245)),""),0.7)))*G245),"-"),+IFERROR((F245*H245/J245*G245),"-"))</f>
        <v>-</v>
      </c>
      <c r="M245" s="29">
        <f t="shared" si="6"/>
        <v>0</v>
      </c>
      <c r="N245" s="43" t="str">
        <f t="shared" si="7"/>
        <v>-</v>
      </c>
    </row>
    <row r="246" spans="2:14" ht="15" customHeight="1" x14ac:dyDescent="0.2">
      <c r="B246" s="146"/>
      <c r="C246" s="40"/>
      <c r="D246" s="40"/>
      <c r="E246" s="36"/>
      <c r="F246" s="90"/>
      <c r="G246" s="91">
        <f>'PMS(input)'!$E$13</f>
        <v>0</v>
      </c>
      <c r="H246" s="29"/>
      <c r="I246" s="29"/>
      <c r="J246" s="92"/>
      <c r="K246" s="29" t="str">
        <f>+IFERROR(MIN(+IFERROR(((F246*1000/'PMS(input_separate)_Option2'!E246)*('PMS(input_separate)_Option2'!H246/'PMS(input_separate)_Option2'!I246)),""),1),"-")</f>
        <v>-</v>
      </c>
      <c r="L246" s="29" t="str">
        <f>IF(AND(K246&lt;1,K246&gt;0),+IFERROR(((F246*H246/J246*(1/MAX(IFERROR((1-'PMS(input)'!$E$17*(1-'PMS(input_separate)_Option2'!K246)),""),0.7)))*G246),"-"),+IFERROR((F246*H246/J246*G246),"-"))</f>
        <v>-</v>
      </c>
      <c r="M246" s="29">
        <f t="shared" si="6"/>
        <v>0</v>
      </c>
      <c r="N246" s="43" t="str">
        <f t="shared" si="7"/>
        <v>-</v>
      </c>
    </row>
    <row r="247" spans="2:14" ht="15" customHeight="1" x14ac:dyDescent="0.2">
      <c r="B247" s="146"/>
      <c r="C247" s="40"/>
      <c r="D247" s="40"/>
      <c r="E247" s="36"/>
      <c r="F247" s="90"/>
      <c r="G247" s="91">
        <f>'PMS(input)'!$E$13</f>
        <v>0</v>
      </c>
      <c r="H247" s="29"/>
      <c r="I247" s="29"/>
      <c r="J247" s="92"/>
      <c r="K247" s="29" t="str">
        <f>+IFERROR(MIN(+IFERROR(((F247*1000/'PMS(input_separate)_Option2'!E247)*('PMS(input_separate)_Option2'!H247/'PMS(input_separate)_Option2'!I247)),""),1),"-")</f>
        <v>-</v>
      </c>
      <c r="L247" s="29" t="str">
        <f>IF(AND(K247&lt;1,K247&gt;0),+IFERROR(((F247*H247/J247*(1/MAX(IFERROR((1-'PMS(input)'!$E$17*(1-'PMS(input_separate)_Option2'!K247)),""),0.7)))*G247),"-"),+IFERROR((F247*H247/J247*G247),"-"))</f>
        <v>-</v>
      </c>
      <c r="M247" s="29">
        <f t="shared" si="6"/>
        <v>0</v>
      </c>
      <c r="N247" s="43" t="str">
        <f t="shared" si="7"/>
        <v>-</v>
      </c>
    </row>
    <row r="248" spans="2:14" ht="15" customHeight="1" x14ac:dyDescent="0.2">
      <c r="B248" s="146"/>
      <c r="C248" s="40"/>
      <c r="D248" s="40"/>
      <c r="E248" s="36"/>
      <c r="F248" s="90"/>
      <c r="G248" s="91">
        <f>'PMS(input)'!$E$13</f>
        <v>0</v>
      </c>
      <c r="H248" s="29"/>
      <c r="I248" s="29"/>
      <c r="J248" s="92"/>
      <c r="K248" s="29" t="str">
        <f>+IFERROR(MIN(+IFERROR(((F248*1000/'PMS(input_separate)_Option2'!E248)*('PMS(input_separate)_Option2'!H248/'PMS(input_separate)_Option2'!I248)),""),1),"-")</f>
        <v>-</v>
      </c>
      <c r="L248" s="29" t="str">
        <f>IF(AND(K248&lt;1,K248&gt;0),+IFERROR(((F248*H248/J248*(1/MAX(IFERROR((1-'PMS(input)'!$E$17*(1-'PMS(input_separate)_Option2'!K248)),""),0.7)))*G248),"-"),+IFERROR((F248*H248/J248*G248),"-"))</f>
        <v>-</v>
      </c>
      <c r="M248" s="29">
        <f t="shared" si="6"/>
        <v>0</v>
      </c>
      <c r="N248" s="43" t="str">
        <f t="shared" si="7"/>
        <v>-</v>
      </c>
    </row>
    <row r="249" spans="2:14" ht="15" customHeight="1" x14ac:dyDescent="0.2">
      <c r="B249" s="146"/>
      <c r="C249" s="40"/>
      <c r="D249" s="40"/>
      <c r="E249" s="36"/>
      <c r="F249" s="90"/>
      <c r="G249" s="91">
        <f>'PMS(input)'!$E$13</f>
        <v>0</v>
      </c>
      <c r="H249" s="29"/>
      <c r="I249" s="29"/>
      <c r="J249" s="92"/>
      <c r="K249" s="29" t="str">
        <f>+IFERROR(MIN(+IFERROR(((F249*1000/'PMS(input_separate)_Option2'!E249)*('PMS(input_separate)_Option2'!H249/'PMS(input_separate)_Option2'!I249)),""),1),"-")</f>
        <v>-</v>
      </c>
      <c r="L249" s="29" t="str">
        <f>IF(AND(K249&lt;1,K249&gt;0),+IFERROR(((F249*H249/J249*(1/MAX(IFERROR((1-'PMS(input)'!$E$17*(1-'PMS(input_separate)_Option2'!K249)),""),0.7)))*G249),"-"),+IFERROR((F249*H249/J249*G249),"-"))</f>
        <v>-</v>
      </c>
      <c r="M249" s="29">
        <f t="shared" si="6"/>
        <v>0</v>
      </c>
      <c r="N249" s="43" t="str">
        <f t="shared" si="7"/>
        <v>-</v>
      </c>
    </row>
    <row r="250" spans="2:14" ht="15" customHeight="1" x14ac:dyDescent="0.2">
      <c r="B250" s="146"/>
      <c r="C250" s="40"/>
      <c r="D250" s="40"/>
      <c r="E250" s="36"/>
      <c r="F250" s="90"/>
      <c r="G250" s="91">
        <f>'PMS(input)'!$E$13</f>
        <v>0</v>
      </c>
      <c r="H250" s="29"/>
      <c r="I250" s="29"/>
      <c r="J250" s="92"/>
      <c r="K250" s="29" t="str">
        <f>+IFERROR(MIN(+IFERROR(((F250*1000/'PMS(input_separate)_Option2'!E250)*('PMS(input_separate)_Option2'!H250/'PMS(input_separate)_Option2'!I250)),""),1),"-")</f>
        <v>-</v>
      </c>
      <c r="L250" s="29" t="str">
        <f>IF(AND(K250&lt;1,K250&gt;0),+IFERROR(((F250*H250/J250*(1/MAX(IFERROR((1-'PMS(input)'!$E$17*(1-'PMS(input_separate)_Option2'!K250)),""),0.7)))*G250),"-"),+IFERROR((F250*H250/J250*G250),"-"))</f>
        <v>-</v>
      </c>
      <c r="M250" s="29">
        <f t="shared" si="6"/>
        <v>0</v>
      </c>
      <c r="N250" s="43" t="str">
        <f t="shared" si="7"/>
        <v>-</v>
      </c>
    </row>
    <row r="251" spans="2:14" ht="15" customHeight="1" x14ac:dyDescent="0.2">
      <c r="B251" s="146"/>
      <c r="C251" s="40"/>
      <c r="D251" s="40"/>
      <c r="E251" s="36"/>
      <c r="F251" s="90"/>
      <c r="G251" s="91">
        <f>'PMS(input)'!$E$13</f>
        <v>0</v>
      </c>
      <c r="H251" s="29"/>
      <c r="I251" s="29"/>
      <c r="J251" s="92"/>
      <c r="K251" s="29" t="str">
        <f>+IFERROR(MIN(+IFERROR(((F251*1000/'PMS(input_separate)_Option2'!E251)*('PMS(input_separate)_Option2'!H251/'PMS(input_separate)_Option2'!I251)),""),1),"-")</f>
        <v>-</v>
      </c>
      <c r="L251" s="29" t="str">
        <f>IF(AND(K251&lt;1,K251&gt;0),+IFERROR(((F251*H251/J251*(1/MAX(IFERROR((1-'PMS(input)'!$E$17*(1-'PMS(input_separate)_Option2'!K251)),""),0.7)))*G251),"-"),+IFERROR((F251*H251/J251*G251),"-"))</f>
        <v>-</v>
      </c>
      <c r="M251" s="29">
        <f t="shared" si="6"/>
        <v>0</v>
      </c>
      <c r="N251" s="43" t="str">
        <f t="shared" si="7"/>
        <v>-</v>
      </c>
    </row>
    <row r="252" spans="2:14" ht="15" customHeight="1" x14ac:dyDescent="0.2">
      <c r="B252" s="146"/>
      <c r="C252" s="40"/>
      <c r="D252" s="40"/>
      <c r="E252" s="36"/>
      <c r="F252" s="90"/>
      <c r="G252" s="91">
        <f>'PMS(input)'!$E$13</f>
        <v>0</v>
      </c>
      <c r="H252" s="29"/>
      <c r="I252" s="29"/>
      <c r="J252" s="92"/>
      <c r="K252" s="29" t="str">
        <f>+IFERROR(MIN(+IFERROR(((F252*1000/'PMS(input_separate)_Option2'!E252)*('PMS(input_separate)_Option2'!H252/'PMS(input_separate)_Option2'!I252)),""),1),"-")</f>
        <v>-</v>
      </c>
      <c r="L252" s="29" t="str">
        <f>IF(AND(K252&lt;1,K252&gt;0),+IFERROR(((F252*H252/J252*(1/MAX(IFERROR((1-'PMS(input)'!$E$17*(1-'PMS(input_separate)_Option2'!K252)),""),0.7)))*G252),"-"),+IFERROR((F252*H252/J252*G252),"-"))</f>
        <v>-</v>
      </c>
      <c r="M252" s="29">
        <f t="shared" si="6"/>
        <v>0</v>
      </c>
      <c r="N252" s="43" t="str">
        <f t="shared" si="7"/>
        <v>-</v>
      </c>
    </row>
    <row r="253" spans="2:14" ht="15" customHeight="1" x14ac:dyDescent="0.2">
      <c r="B253" s="146"/>
      <c r="C253" s="40"/>
      <c r="D253" s="40"/>
      <c r="E253" s="36"/>
      <c r="F253" s="90"/>
      <c r="G253" s="91">
        <f>'PMS(input)'!$E$13</f>
        <v>0</v>
      </c>
      <c r="H253" s="29"/>
      <c r="I253" s="29"/>
      <c r="J253" s="92"/>
      <c r="K253" s="29" t="str">
        <f>+IFERROR(MIN(+IFERROR(((F253*1000/'PMS(input_separate)_Option2'!E253)*('PMS(input_separate)_Option2'!H253/'PMS(input_separate)_Option2'!I253)),""),1),"-")</f>
        <v>-</v>
      </c>
      <c r="L253" s="29" t="str">
        <f>IF(AND(K253&lt;1,K253&gt;0),+IFERROR(((F253*H253/J253*(1/MAX(IFERROR((1-'PMS(input)'!$E$17*(1-'PMS(input_separate)_Option2'!K253)),""),0.7)))*G253),"-"),+IFERROR((F253*H253/J253*G253),"-"))</f>
        <v>-</v>
      </c>
      <c r="M253" s="29">
        <f t="shared" si="6"/>
        <v>0</v>
      </c>
      <c r="N253" s="43" t="str">
        <f t="shared" si="7"/>
        <v>-</v>
      </c>
    </row>
    <row r="254" spans="2:14" ht="15" customHeight="1" x14ac:dyDescent="0.2">
      <c r="B254" s="146"/>
      <c r="C254" s="40"/>
      <c r="D254" s="40"/>
      <c r="E254" s="36"/>
      <c r="F254" s="90"/>
      <c r="G254" s="91">
        <f>'PMS(input)'!$E$13</f>
        <v>0</v>
      </c>
      <c r="H254" s="29"/>
      <c r="I254" s="29"/>
      <c r="J254" s="92"/>
      <c r="K254" s="29" t="str">
        <f>+IFERROR(MIN(+IFERROR(((F254*1000/'PMS(input_separate)_Option2'!E254)*('PMS(input_separate)_Option2'!H254/'PMS(input_separate)_Option2'!I254)),""),1),"-")</f>
        <v>-</v>
      </c>
      <c r="L254" s="29" t="str">
        <f>IF(AND(K254&lt;1,K254&gt;0),+IFERROR(((F254*H254/J254*(1/MAX(IFERROR((1-'PMS(input)'!$E$17*(1-'PMS(input_separate)_Option2'!K254)),""),0.7)))*G254),"-"),+IFERROR((F254*H254/J254*G254),"-"))</f>
        <v>-</v>
      </c>
      <c r="M254" s="29">
        <f t="shared" si="6"/>
        <v>0</v>
      </c>
      <c r="N254" s="43" t="str">
        <f t="shared" si="7"/>
        <v>-</v>
      </c>
    </row>
    <row r="255" spans="2:14" ht="15" customHeight="1" x14ac:dyDescent="0.2">
      <c r="B255" s="146"/>
      <c r="C255" s="40"/>
      <c r="D255" s="40"/>
      <c r="E255" s="36"/>
      <c r="F255" s="90"/>
      <c r="G255" s="91">
        <f>'PMS(input)'!$E$13</f>
        <v>0</v>
      </c>
      <c r="H255" s="29"/>
      <c r="I255" s="29"/>
      <c r="J255" s="92"/>
      <c r="K255" s="29" t="str">
        <f>+IFERROR(MIN(+IFERROR(((F255*1000/'PMS(input_separate)_Option2'!E255)*('PMS(input_separate)_Option2'!H255/'PMS(input_separate)_Option2'!I255)),""),1),"-")</f>
        <v>-</v>
      </c>
      <c r="L255" s="29" t="str">
        <f>IF(AND(K255&lt;1,K255&gt;0),+IFERROR(((F255*H255/J255*(1/MAX(IFERROR((1-'PMS(input)'!$E$17*(1-'PMS(input_separate)_Option2'!K255)),""),0.7)))*G255),"-"),+IFERROR((F255*H255/J255*G255),"-"))</f>
        <v>-</v>
      </c>
      <c r="M255" s="29">
        <f t="shared" si="6"/>
        <v>0</v>
      </c>
      <c r="N255" s="43" t="str">
        <f t="shared" si="7"/>
        <v>-</v>
      </c>
    </row>
    <row r="256" spans="2:14" ht="15" customHeight="1" x14ac:dyDescent="0.2">
      <c r="B256" s="146"/>
      <c r="C256" s="40"/>
      <c r="D256" s="40"/>
      <c r="E256" s="36"/>
      <c r="F256" s="90"/>
      <c r="G256" s="91">
        <f>'PMS(input)'!$E$13</f>
        <v>0</v>
      </c>
      <c r="H256" s="29"/>
      <c r="I256" s="29"/>
      <c r="J256" s="92"/>
      <c r="K256" s="29" t="str">
        <f>+IFERROR(MIN(+IFERROR(((F256*1000/'PMS(input_separate)_Option2'!E256)*('PMS(input_separate)_Option2'!H256/'PMS(input_separate)_Option2'!I256)),""),1),"-")</f>
        <v>-</v>
      </c>
      <c r="L256" s="29" t="str">
        <f>IF(AND(K256&lt;1,K256&gt;0),+IFERROR(((F256*H256/J256*(1/MAX(IFERROR((1-'PMS(input)'!$E$17*(1-'PMS(input_separate)_Option2'!K256)),""),0.7)))*G256),"-"),+IFERROR((F256*H256/J256*G256),"-"))</f>
        <v>-</v>
      </c>
      <c r="M256" s="29">
        <f t="shared" si="6"/>
        <v>0</v>
      </c>
      <c r="N256" s="43" t="str">
        <f t="shared" si="7"/>
        <v>-</v>
      </c>
    </row>
    <row r="257" spans="2:14" ht="15" customHeight="1" x14ac:dyDescent="0.2">
      <c r="B257" s="146"/>
      <c r="C257" s="40"/>
      <c r="D257" s="40"/>
      <c r="E257" s="36"/>
      <c r="F257" s="90"/>
      <c r="G257" s="91">
        <f>'PMS(input)'!$E$13</f>
        <v>0</v>
      </c>
      <c r="H257" s="29"/>
      <c r="I257" s="29"/>
      <c r="J257" s="92"/>
      <c r="K257" s="29" t="str">
        <f>+IFERROR(MIN(+IFERROR(((F257*1000/'PMS(input_separate)_Option2'!E257)*('PMS(input_separate)_Option2'!H257/'PMS(input_separate)_Option2'!I257)),""),1),"-")</f>
        <v>-</v>
      </c>
      <c r="L257" s="29" t="str">
        <f>IF(AND(K257&lt;1,K257&gt;0),+IFERROR(((F257*H257/J257*(1/MAX(IFERROR((1-'PMS(input)'!$E$17*(1-'PMS(input_separate)_Option2'!K257)),""),0.7)))*G257),"-"),+IFERROR((F257*H257/J257*G257),"-"))</f>
        <v>-</v>
      </c>
      <c r="M257" s="29">
        <f t="shared" si="6"/>
        <v>0</v>
      </c>
      <c r="N257" s="43" t="str">
        <f t="shared" si="7"/>
        <v>-</v>
      </c>
    </row>
    <row r="258" spans="2:14" ht="15" customHeight="1" x14ac:dyDescent="0.2">
      <c r="B258" s="146"/>
      <c r="C258" s="40"/>
      <c r="D258" s="40"/>
      <c r="E258" s="36"/>
      <c r="F258" s="90"/>
      <c r="G258" s="91">
        <f>'PMS(input)'!$E$13</f>
        <v>0</v>
      </c>
      <c r="H258" s="29"/>
      <c r="I258" s="29"/>
      <c r="J258" s="92"/>
      <c r="K258" s="29" t="str">
        <f>+IFERROR(MIN(+IFERROR(((F258*1000/'PMS(input_separate)_Option2'!E258)*('PMS(input_separate)_Option2'!H258/'PMS(input_separate)_Option2'!I258)),""),1),"-")</f>
        <v>-</v>
      </c>
      <c r="L258" s="29" t="str">
        <f>IF(AND(K258&lt;1,K258&gt;0),+IFERROR(((F258*H258/J258*(1/MAX(IFERROR((1-'PMS(input)'!$E$17*(1-'PMS(input_separate)_Option2'!K258)),""),0.7)))*G258),"-"),+IFERROR((F258*H258/J258*G258),"-"))</f>
        <v>-</v>
      </c>
      <c r="M258" s="29">
        <f t="shared" si="6"/>
        <v>0</v>
      </c>
      <c r="N258" s="43" t="str">
        <f t="shared" si="7"/>
        <v>-</v>
      </c>
    </row>
    <row r="259" spans="2:14" ht="15" customHeight="1" x14ac:dyDescent="0.2">
      <c r="B259" s="146"/>
      <c r="C259" s="40"/>
      <c r="D259" s="40"/>
      <c r="E259" s="36"/>
      <c r="F259" s="90"/>
      <c r="G259" s="91">
        <f>'PMS(input)'!$E$13</f>
        <v>0</v>
      </c>
      <c r="H259" s="29"/>
      <c r="I259" s="29"/>
      <c r="J259" s="92"/>
      <c r="K259" s="29" t="str">
        <f>+IFERROR(MIN(+IFERROR(((F259*1000/'PMS(input_separate)_Option2'!E259)*('PMS(input_separate)_Option2'!H259/'PMS(input_separate)_Option2'!I259)),""),1),"-")</f>
        <v>-</v>
      </c>
      <c r="L259" s="29" t="str">
        <f>IF(AND(K259&lt;1,K259&gt;0),+IFERROR(((F259*H259/J259*(1/MAX(IFERROR((1-'PMS(input)'!$E$17*(1-'PMS(input_separate)_Option2'!K259)),""),0.7)))*G259),"-"),+IFERROR((F259*H259/J259*G259),"-"))</f>
        <v>-</v>
      </c>
      <c r="M259" s="29">
        <f t="shared" si="6"/>
        <v>0</v>
      </c>
      <c r="N259" s="43" t="str">
        <f t="shared" si="7"/>
        <v>-</v>
      </c>
    </row>
    <row r="260" spans="2:14" ht="15" customHeight="1" x14ac:dyDescent="0.2">
      <c r="B260" s="146"/>
      <c r="C260" s="40"/>
      <c r="D260" s="40"/>
      <c r="E260" s="36"/>
      <c r="F260" s="90"/>
      <c r="G260" s="91">
        <f>'PMS(input)'!$E$13</f>
        <v>0</v>
      </c>
      <c r="H260" s="29"/>
      <c r="I260" s="29"/>
      <c r="J260" s="92"/>
      <c r="K260" s="29" t="str">
        <f>+IFERROR(MIN(+IFERROR(((F260*1000/'PMS(input_separate)_Option2'!E260)*('PMS(input_separate)_Option2'!H260/'PMS(input_separate)_Option2'!I260)),""),1),"-")</f>
        <v>-</v>
      </c>
      <c r="L260" s="29" t="str">
        <f>IF(AND(K260&lt;1,K260&gt;0),+IFERROR(((F260*H260/J260*(1/MAX(IFERROR((1-'PMS(input)'!$E$17*(1-'PMS(input_separate)_Option2'!K260)),""),0.7)))*G260),"-"),+IFERROR((F260*H260/J260*G260),"-"))</f>
        <v>-</v>
      </c>
      <c r="M260" s="29">
        <f t="shared" si="6"/>
        <v>0</v>
      </c>
      <c r="N260" s="43" t="str">
        <f t="shared" si="7"/>
        <v>-</v>
      </c>
    </row>
    <row r="261" spans="2:14" ht="15" customHeight="1" x14ac:dyDescent="0.2">
      <c r="B261" s="146"/>
      <c r="C261" s="40"/>
      <c r="D261" s="40"/>
      <c r="E261" s="36"/>
      <c r="F261" s="90"/>
      <c r="G261" s="91">
        <f>'PMS(input)'!$E$13</f>
        <v>0</v>
      </c>
      <c r="H261" s="29"/>
      <c r="I261" s="29"/>
      <c r="J261" s="92"/>
      <c r="K261" s="29" t="str">
        <f>+IFERROR(MIN(+IFERROR(((F261*1000/'PMS(input_separate)_Option2'!E261)*('PMS(input_separate)_Option2'!H261/'PMS(input_separate)_Option2'!I261)),""),1),"-")</f>
        <v>-</v>
      </c>
      <c r="L261" s="29" t="str">
        <f>IF(AND(K261&lt;1,K261&gt;0),+IFERROR(((F261*H261/J261*(1/MAX(IFERROR((1-'PMS(input)'!$E$17*(1-'PMS(input_separate)_Option2'!K261)),""),0.7)))*G261),"-"),+IFERROR((F261*H261/J261*G261),"-"))</f>
        <v>-</v>
      </c>
      <c r="M261" s="29">
        <f t="shared" si="6"/>
        <v>0</v>
      </c>
      <c r="N261" s="43" t="str">
        <f t="shared" si="7"/>
        <v>-</v>
      </c>
    </row>
    <row r="262" spans="2:14" ht="15" customHeight="1" x14ac:dyDescent="0.2">
      <c r="B262" s="146"/>
      <c r="C262" s="40"/>
      <c r="D262" s="40"/>
      <c r="E262" s="36"/>
      <c r="F262" s="90"/>
      <c r="G262" s="91">
        <f>'PMS(input)'!$E$13</f>
        <v>0</v>
      </c>
      <c r="H262" s="29"/>
      <c r="I262" s="29"/>
      <c r="J262" s="92"/>
      <c r="K262" s="29" t="str">
        <f>+IFERROR(MIN(+IFERROR(((F262*1000/'PMS(input_separate)_Option2'!E262)*('PMS(input_separate)_Option2'!H262/'PMS(input_separate)_Option2'!I262)),""),1),"-")</f>
        <v>-</v>
      </c>
      <c r="L262" s="29" t="str">
        <f>IF(AND(K262&lt;1,K262&gt;0),+IFERROR(((F262*H262/J262*(1/MAX(IFERROR((1-'PMS(input)'!$E$17*(1-'PMS(input_separate)_Option2'!K262)),""),0.7)))*G262),"-"),+IFERROR((F262*H262/J262*G262),"-"))</f>
        <v>-</v>
      </c>
      <c r="M262" s="29">
        <f t="shared" ref="M262:M325" si="8">IF(ISERROR(F262*G262),"0,0",(F262*G262))</f>
        <v>0</v>
      </c>
      <c r="N262" s="43" t="str">
        <f t="shared" si="7"/>
        <v>-</v>
      </c>
    </row>
    <row r="263" spans="2:14" ht="15" customHeight="1" x14ac:dyDescent="0.2">
      <c r="B263" s="146"/>
      <c r="C263" s="40"/>
      <c r="D263" s="40"/>
      <c r="E263" s="36"/>
      <c r="F263" s="90"/>
      <c r="G263" s="91">
        <f>'PMS(input)'!$E$13</f>
        <v>0</v>
      </c>
      <c r="H263" s="29"/>
      <c r="I263" s="29"/>
      <c r="J263" s="92"/>
      <c r="K263" s="29" t="str">
        <f>+IFERROR(MIN(+IFERROR(((F263*1000/'PMS(input_separate)_Option2'!E263)*('PMS(input_separate)_Option2'!H263/'PMS(input_separate)_Option2'!I263)),""),1),"-")</f>
        <v>-</v>
      </c>
      <c r="L263" s="29" t="str">
        <f>IF(AND(K263&lt;1,K263&gt;0),+IFERROR(((F263*H263/J263*(1/MAX(IFERROR((1-'PMS(input)'!$E$17*(1-'PMS(input_separate)_Option2'!K263)),""),0.7)))*G263),"-"),+IFERROR((F263*H263/J263*G263),"-"))</f>
        <v>-</v>
      </c>
      <c r="M263" s="29">
        <f t="shared" si="8"/>
        <v>0</v>
      </c>
      <c r="N263" s="43" t="str">
        <f t="shared" ref="N263:N326" si="9">+IFERROR(L263-M263,"-")</f>
        <v>-</v>
      </c>
    </row>
    <row r="264" spans="2:14" ht="15" customHeight="1" x14ac:dyDescent="0.2">
      <c r="B264" s="146"/>
      <c r="C264" s="40"/>
      <c r="D264" s="40"/>
      <c r="E264" s="36"/>
      <c r="F264" s="90"/>
      <c r="G264" s="91">
        <f>'PMS(input)'!$E$13</f>
        <v>0</v>
      </c>
      <c r="H264" s="29"/>
      <c r="I264" s="29"/>
      <c r="J264" s="92"/>
      <c r="K264" s="29" t="str">
        <f>+IFERROR(MIN(+IFERROR(((F264*1000/'PMS(input_separate)_Option2'!E264)*('PMS(input_separate)_Option2'!H264/'PMS(input_separate)_Option2'!I264)),""),1),"-")</f>
        <v>-</v>
      </c>
      <c r="L264" s="29" t="str">
        <f>IF(AND(K264&lt;1,K264&gt;0),+IFERROR(((F264*H264/J264*(1/MAX(IFERROR((1-'PMS(input)'!$E$17*(1-'PMS(input_separate)_Option2'!K264)),""),0.7)))*G264),"-"),+IFERROR((F264*H264/J264*G264),"-"))</f>
        <v>-</v>
      </c>
      <c r="M264" s="29">
        <f t="shared" si="8"/>
        <v>0</v>
      </c>
      <c r="N264" s="43" t="str">
        <f t="shared" si="9"/>
        <v>-</v>
      </c>
    </row>
    <row r="265" spans="2:14" ht="15" customHeight="1" x14ac:dyDescent="0.2">
      <c r="B265" s="146"/>
      <c r="C265" s="40"/>
      <c r="D265" s="40"/>
      <c r="E265" s="36"/>
      <c r="F265" s="90"/>
      <c r="G265" s="91">
        <f>'PMS(input)'!$E$13</f>
        <v>0</v>
      </c>
      <c r="H265" s="29"/>
      <c r="I265" s="29"/>
      <c r="J265" s="92"/>
      <c r="K265" s="29" t="str">
        <f>+IFERROR(MIN(+IFERROR(((F265*1000/'PMS(input_separate)_Option2'!E265)*('PMS(input_separate)_Option2'!H265/'PMS(input_separate)_Option2'!I265)),""),1),"-")</f>
        <v>-</v>
      </c>
      <c r="L265" s="29" t="str">
        <f>IF(AND(K265&lt;1,K265&gt;0),+IFERROR(((F265*H265/J265*(1/MAX(IFERROR((1-'PMS(input)'!$E$17*(1-'PMS(input_separate)_Option2'!K265)),""),0.7)))*G265),"-"),+IFERROR((F265*H265/J265*G265),"-"))</f>
        <v>-</v>
      </c>
      <c r="M265" s="29">
        <f t="shared" si="8"/>
        <v>0</v>
      </c>
      <c r="N265" s="43" t="str">
        <f t="shared" si="9"/>
        <v>-</v>
      </c>
    </row>
    <row r="266" spans="2:14" ht="15" customHeight="1" x14ac:dyDescent="0.2">
      <c r="B266" s="146"/>
      <c r="C266" s="40"/>
      <c r="D266" s="40"/>
      <c r="E266" s="36"/>
      <c r="F266" s="90"/>
      <c r="G266" s="91">
        <f>'PMS(input)'!$E$13</f>
        <v>0</v>
      </c>
      <c r="H266" s="29"/>
      <c r="I266" s="29"/>
      <c r="J266" s="92"/>
      <c r="K266" s="29" t="str">
        <f>+IFERROR(MIN(+IFERROR(((F266*1000/'PMS(input_separate)_Option2'!E266)*('PMS(input_separate)_Option2'!H266/'PMS(input_separate)_Option2'!I266)),""),1),"-")</f>
        <v>-</v>
      </c>
      <c r="L266" s="29" t="str">
        <f>IF(AND(K266&lt;1,K266&gt;0),+IFERROR(((F266*H266/J266*(1/MAX(IFERROR((1-'PMS(input)'!$E$17*(1-'PMS(input_separate)_Option2'!K266)),""),0.7)))*G266),"-"),+IFERROR((F266*H266/J266*G266),"-"))</f>
        <v>-</v>
      </c>
      <c r="M266" s="29">
        <f t="shared" si="8"/>
        <v>0</v>
      </c>
      <c r="N266" s="43" t="str">
        <f t="shared" si="9"/>
        <v>-</v>
      </c>
    </row>
    <row r="267" spans="2:14" ht="15" customHeight="1" x14ac:dyDescent="0.2">
      <c r="B267" s="146"/>
      <c r="C267" s="40"/>
      <c r="D267" s="40"/>
      <c r="E267" s="36"/>
      <c r="F267" s="90"/>
      <c r="G267" s="91">
        <f>'PMS(input)'!$E$13</f>
        <v>0</v>
      </c>
      <c r="H267" s="29"/>
      <c r="I267" s="29"/>
      <c r="J267" s="92"/>
      <c r="K267" s="29" t="str">
        <f>+IFERROR(MIN(+IFERROR(((F267*1000/'PMS(input_separate)_Option2'!E267)*('PMS(input_separate)_Option2'!H267/'PMS(input_separate)_Option2'!I267)),""),1),"-")</f>
        <v>-</v>
      </c>
      <c r="L267" s="29" t="str">
        <f>IF(AND(K267&lt;1,K267&gt;0),+IFERROR(((F267*H267/J267*(1/MAX(IFERROR((1-'PMS(input)'!$E$17*(1-'PMS(input_separate)_Option2'!K267)),""),0.7)))*G267),"-"),+IFERROR((F267*H267/J267*G267),"-"))</f>
        <v>-</v>
      </c>
      <c r="M267" s="29">
        <f t="shared" si="8"/>
        <v>0</v>
      </c>
      <c r="N267" s="43" t="str">
        <f t="shared" si="9"/>
        <v>-</v>
      </c>
    </row>
    <row r="268" spans="2:14" ht="15" customHeight="1" x14ac:dyDescent="0.2">
      <c r="B268" s="146"/>
      <c r="C268" s="40"/>
      <c r="D268" s="40"/>
      <c r="E268" s="36"/>
      <c r="F268" s="90"/>
      <c r="G268" s="91">
        <f>'PMS(input)'!$E$13</f>
        <v>0</v>
      </c>
      <c r="H268" s="29"/>
      <c r="I268" s="29"/>
      <c r="J268" s="92"/>
      <c r="K268" s="29" t="str">
        <f>+IFERROR(MIN(+IFERROR(((F268*1000/'PMS(input_separate)_Option2'!E268)*('PMS(input_separate)_Option2'!H268/'PMS(input_separate)_Option2'!I268)),""),1),"-")</f>
        <v>-</v>
      </c>
      <c r="L268" s="29" t="str">
        <f>IF(AND(K268&lt;1,K268&gt;0),+IFERROR(((F268*H268/J268*(1/MAX(IFERROR((1-'PMS(input)'!$E$17*(1-'PMS(input_separate)_Option2'!K268)),""),0.7)))*G268),"-"),+IFERROR((F268*H268/J268*G268),"-"))</f>
        <v>-</v>
      </c>
      <c r="M268" s="29">
        <f t="shared" si="8"/>
        <v>0</v>
      </c>
      <c r="N268" s="43" t="str">
        <f t="shared" si="9"/>
        <v>-</v>
      </c>
    </row>
    <row r="269" spans="2:14" ht="15" customHeight="1" x14ac:dyDescent="0.2">
      <c r="B269" s="146"/>
      <c r="C269" s="40"/>
      <c r="D269" s="40"/>
      <c r="E269" s="36"/>
      <c r="F269" s="90"/>
      <c r="G269" s="91">
        <f>'PMS(input)'!$E$13</f>
        <v>0</v>
      </c>
      <c r="H269" s="29"/>
      <c r="I269" s="29"/>
      <c r="J269" s="92"/>
      <c r="K269" s="29" t="str">
        <f>+IFERROR(MIN(+IFERROR(((F269*1000/'PMS(input_separate)_Option2'!E269)*('PMS(input_separate)_Option2'!H269/'PMS(input_separate)_Option2'!I269)),""),1),"-")</f>
        <v>-</v>
      </c>
      <c r="L269" s="29" t="str">
        <f>IF(AND(K269&lt;1,K269&gt;0),+IFERROR(((F269*H269/J269*(1/MAX(IFERROR((1-'PMS(input)'!$E$17*(1-'PMS(input_separate)_Option2'!K269)),""),0.7)))*G269),"-"),+IFERROR((F269*H269/J269*G269),"-"))</f>
        <v>-</v>
      </c>
      <c r="M269" s="29">
        <f t="shared" si="8"/>
        <v>0</v>
      </c>
      <c r="N269" s="43" t="str">
        <f t="shared" si="9"/>
        <v>-</v>
      </c>
    </row>
    <row r="270" spans="2:14" ht="15" customHeight="1" x14ac:dyDescent="0.2">
      <c r="B270" s="146"/>
      <c r="C270" s="40"/>
      <c r="D270" s="40"/>
      <c r="E270" s="36"/>
      <c r="F270" s="90"/>
      <c r="G270" s="91">
        <f>'PMS(input)'!$E$13</f>
        <v>0</v>
      </c>
      <c r="H270" s="29"/>
      <c r="I270" s="29"/>
      <c r="J270" s="92"/>
      <c r="K270" s="29" t="str">
        <f>+IFERROR(MIN(+IFERROR(((F270*1000/'PMS(input_separate)_Option2'!E270)*('PMS(input_separate)_Option2'!H270/'PMS(input_separate)_Option2'!I270)),""),1),"-")</f>
        <v>-</v>
      </c>
      <c r="L270" s="29" t="str">
        <f>IF(AND(K270&lt;1,K270&gt;0),+IFERROR(((F270*H270/J270*(1/MAX(IFERROR((1-'PMS(input)'!$E$17*(1-'PMS(input_separate)_Option2'!K270)),""),0.7)))*G270),"-"),+IFERROR((F270*H270/J270*G270),"-"))</f>
        <v>-</v>
      </c>
      <c r="M270" s="29">
        <f t="shared" si="8"/>
        <v>0</v>
      </c>
      <c r="N270" s="43" t="str">
        <f t="shared" si="9"/>
        <v>-</v>
      </c>
    </row>
    <row r="271" spans="2:14" ht="15" customHeight="1" x14ac:dyDescent="0.2">
      <c r="B271" s="146"/>
      <c r="C271" s="40"/>
      <c r="D271" s="40"/>
      <c r="E271" s="36"/>
      <c r="F271" s="90"/>
      <c r="G271" s="91">
        <f>'PMS(input)'!$E$13</f>
        <v>0</v>
      </c>
      <c r="H271" s="29"/>
      <c r="I271" s="29"/>
      <c r="J271" s="92"/>
      <c r="K271" s="29" t="str">
        <f>+IFERROR(MIN(+IFERROR(((F271*1000/'PMS(input_separate)_Option2'!E271)*('PMS(input_separate)_Option2'!H271/'PMS(input_separate)_Option2'!I271)),""),1),"-")</f>
        <v>-</v>
      </c>
      <c r="L271" s="29" t="str">
        <f>IF(AND(K271&lt;1,K271&gt;0),+IFERROR(((F271*H271/J271*(1/MAX(IFERROR((1-'PMS(input)'!$E$17*(1-'PMS(input_separate)_Option2'!K271)),""),0.7)))*G271),"-"),+IFERROR((F271*H271/J271*G271),"-"))</f>
        <v>-</v>
      </c>
      <c r="M271" s="29">
        <f t="shared" si="8"/>
        <v>0</v>
      </c>
      <c r="N271" s="43" t="str">
        <f t="shared" si="9"/>
        <v>-</v>
      </c>
    </row>
    <row r="272" spans="2:14" ht="15" customHeight="1" x14ac:dyDescent="0.2">
      <c r="B272" s="146"/>
      <c r="C272" s="40"/>
      <c r="D272" s="40"/>
      <c r="E272" s="36"/>
      <c r="F272" s="90"/>
      <c r="G272" s="91">
        <f>'PMS(input)'!$E$13</f>
        <v>0</v>
      </c>
      <c r="H272" s="29"/>
      <c r="I272" s="29"/>
      <c r="J272" s="92"/>
      <c r="K272" s="29" t="str">
        <f>+IFERROR(MIN(+IFERROR(((F272*1000/'PMS(input_separate)_Option2'!E272)*('PMS(input_separate)_Option2'!H272/'PMS(input_separate)_Option2'!I272)),""),1),"-")</f>
        <v>-</v>
      </c>
      <c r="L272" s="29" t="str">
        <f>IF(AND(K272&lt;1,K272&gt;0),+IFERROR(((F272*H272/J272*(1/MAX(IFERROR((1-'PMS(input)'!$E$17*(1-'PMS(input_separate)_Option2'!K272)),""),0.7)))*G272),"-"),+IFERROR((F272*H272/J272*G272),"-"))</f>
        <v>-</v>
      </c>
      <c r="M272" s="29">
        <f t="shared" si="8"/>
        <v>0</v>
      </c>
      <c r="N272" s="43" t="str">
        <f t="shared" si="9"/>
        <v>-</v>
      </c>
    </row>
    <row r="273" spans="2:14" ht="15" customHeight="1" x14ac:dyDescent="0.2">
      <c r="B273" s="146"/>
      <c r="C273" s="40"/>
      <c r="D273" s="40"/>
      <c r="E273" s="36"/>
      <c r="F273" s="90"/>
      <c r="G273" s="91">
        <f>'PMS(input)'!$E$13</f>
        <v>0</v>
      </c>
      <c r="H273" s="29"/>
      <c r="I273" s="29"/>
      <c r="J273" s="92"/>
      <c r="K273" s="29" t="str">
        <f>+IFERROR(MIN(+IFERROR(((F273*1000/'PMS(input_separate)_Option2'!E273)*('PMS(input_separate)_Option2'!H273/'PMS(input_separate)_Option2'!I273)),""),1),"-")</f>
        <v>-</v>
      </c>
      <c r="L273" s="29" t="str">
        <f>IF(AND(K273&lt;1,K273&gt;0),+IFERROR(((F273*H273/J273*(1/MAX(IFERROR((1-'PMS(input)'!$E$17*(1-'PMS(input_separate)_Option2'!K273)),""),0.7)))*G273),"-"),+IFERROR((F273*H273/J273*G273),"-"))</f>
        <v>-</v>
      </c>
      <c r="M273" s="29">
        <f t="shared" si="8"/>
        <v>0</v>
      </c>
      <c r="N273" s="43" t="str">
        <f t="shared" si="9"/>
        <v>-</v>
      </c>
    </row>
    <row r="274" spans="2:14" ht="15" customHeight="1" x14ac:dyDescent="0.2">
      <c r="B274" s="146"/>
      <c r="C274" s="40"/>
      <c r="D274" s="40"/>
      <c r="E274" s="36"/>
      <c r="F274" s="90"/>
      <c r="G274" s="91">
        <f>'PMS(input)'!$E$13</f>
        <v>0</v>
      </c>
      <c r="H274" s="29"/>
      <c r="I274" s="29"/>
      <c r="J274" s="92"/>
      <c r="K274" s="29" t="str">
        <f>+IFERROR(MIN(+IFERROR(((F274*1000/'PMS(input_separate)_Option2'!E274)*('PMS(input_separate)_Option2'!H274/'PMS(input_separate)_Option2'!I274)),""),1),"-")</f>
        <v>-</v>
      </c>
      <c r="L274" s="29" t="str">
        <f>IF(AND(K274&lt;1,K274&gt;0),+IFERROR(((F274*H274/J274*(1/MAX(IFERROR((1-'PMS(input)'!$E$17*(1-'PMS(input_separate)_Option2'!K274)),""),0.7)))*G274),"-"),+IFERROR((F274*H274/J274*G274),"-"))</f>
        <v>-</v>
      </c>
      <c r="M274" s="29">
        <f t="shared" si="8"/>
        <v>0</v>
      </c>
      <c r="N274" s="43" t="str">
        <f t="shared" si="9"/>
        <v>-</v>
      </c>
    </row>
    <row r="275" spans="2:14" ht="15" customHeight="1" x14ac:dyDescent="0.2">
      <c r="B275" s="146"/>
      <c r="C275" s="40"/>
      <c r="D275" s="40"/>
      <c r="E275" s="36"/>
      <c r="F275" s="90"/>
      <c r="G275" s="91">
        <f>'PMS(input)'!$E$13</f>
        <v>0</v>
      </c>
      <c r="H275" s="29"/>
      <c r="I275" s="29"/>
      <c r="J275" s="92"/>
      <c r="K275" s="29" t="str">
        <f>+IFERROR(MIN(+IFERROR(((F275*1000/'PMS(input_separate)_Option2'!E275)*('PMS(input_separate)_Option2'!H275/'PMS(input_separate)_Option2'!I275)),""),1),"-")</f>
        <v>-</v>
      </c>
      <c r="L275" s="29" t="str">
        <f>IF(AND(K275&lt;1,K275&gt;0),+IFERROR(((F275*H275/J275*(1/MAX(IFERROR((1-'PMS(input)'!$E$17*(1-'PMS(input_separate)_Option2'!K275)),""),0.7)))*G275),"-"),+IFERROR((F275*H275/J275*G275),"-"))</f>
        <v>-</v>
      </c>
      <c r="M275" s="29">
        <f t="shared" si="8"/>
        <v>0</v>
      </c>
      <c r="N275" s="43" t="str">
        <f t="shared" si="9"/>
        <v>-</v>
      </c>
    </row>
    <row r="276" spans="2:14" ht="15" customHeight="1" x14ac:dyDescent="0.2">
      <c r="B276" s="146"/>
      <c r="C276" s="40"/>
      <c r="D276" s="40"/>
      <c r="E276" s="36"/>
      <c r="F276" s="90"/>
      <c r="G276" s="91">
        <f>'PMS(input)'!$E$13</f>
        <v>0</v>
      </c>
      <c r="H276" s="29"/>
      <c r="I276" s="29"/>
      <c r="J276" s="92"/>
      <c r="K276" s="29" t="str">
        <f>+IFERROR(MIN(+IFERROR(((F276*1000/'PMS(input_separate)_Option2'!E276)*('PMS(input_separate)_Option2'!H276/'PMS(input_separate)_Option2'!I276)),""),1),"-")</f>
        <v>-</v>
      </c>
      <c r="L276" s="29" t="str">
        <f>IF(AND(K276&lt;1,K276&gt;0),+IFERROR(((F276*H276/J276*(1/MAX(IFERROR((1-'PMS(input)'!$E$17*(1-'PMS(input_separate)_Option2'!K276)),""),0.7)))*G276),"-"),+IFERROR((F276*H276/J276*G276),"-"))</f>
        <v>-</v>
      </c>
      <c r="M276" s="29">
        <f t="shared" si="8"/>
        <v>0</v>
      </c>
      <c r="N276" s="43" t="str">
        <f t="shared" si="9"/>
        <v>-</v>
      </c>
    </row>
    <row r="277" spans="2:14" ht="15" customHeight="1" x14ac:dyDescent="0.2">
      <c r="B277" s="146"/>
      <c r="C277" s="40"/>
      <c r="D277" s="40"/>
      <c r="E277" s="36"/>
      <c r="F277" s="90"/>
      <c r="G277" s="91">
        <f>'PMS(input)'!$E$13</f>
        <v>0</v>
      </c>
      <c r="H277" s="29"/>
      <c r="I277" s="29"/>
      <c r="J277" s="92"/>
      <c r="K277" s="29" t="str">
        <f>+IFERROR(MIN(+IFERROR(((F277*1000/'PMS(input_separate)_Option2'!E277)*('PMS(input_separate)_Option2'!H277/'PMS(input_separate)_Option2'!I277)),""),1),"-")</f>
        <v>-</v>
      </c>
      <c r="L277" s="29" t="str">
        <f>IF(AND(K277&lt;1,K277&gt;0),+IFERROR(((F277*H277/J277*(1/MAX(IFERROR((1-'PMS(input)'!$E$17*(1-'PMS(input_separate)_Option2'!K277)),""),0.7)))*G277),"-"),+IFERROR((F277*H277/J277*G277),"-"))</f>
        <v>-</v>
      </c>
      <c r="M277" s="29">
        <f t="shared" si="8"/>
        <v>0</v>
      </c>
      <c r="N277" s="43" t="str">
        <f t="shared" si="9"/>
        <v>-</v>
      </c>
    </row>
    <row r="278" spans="2:14" ht="15" customHeight="1" x14ac:dyDescent="0.2">
      <c r="B278" s="146"/>
      <c r="C278" s="40"/>
      <c r="D278" s="40"/>
      <c r="E278" s="36"/>
      <c r="F278" s="90"/>
      <c r="G278" s="91">
        <f>'PMS(input)'!$E$13</f>
        <v>0</v>
      </c>
      <c r="H278" s="29"/>
      <c r="I278" s="29"/>
      <c r="J278" s="92"/>
      <c r="K278" s="29" t="str">
        <f>+IFERROR(MIN(+IFERROR(((F278*1000/'PMS(input_separate)_Option2'!E278)*('PMS(input_separate)_Option2'!H278/'PMS(input_separate)_Option2'!I278)),""),1),"-")</f>
        <v>-</v>
      </c>
      <c r="L278" s="29" t="str">
        <f>IF(AND(K278&lt;1,K278&gt;0),+IFERROR(((F278*H278/J278*(1/MAX(IFERROR((1-'PMS(input)'!$E$17*(1-'PMS(input_separate)_Option2'!K278)),""),0.7)))*G278),"-"),+IFERROR((F278*H278/J278*G278),"-"))</f>
        <v>-</v>
      </c>
      <c r="M278" s="29">
        <f t="shared" si="8"/>
        <v>0</v>
      </c>
      <c r="N278" s="43" t="str">
        <f t="shared" si="9"/>
        <v>-</v>
      </c>
    </row>
    <row r="279" spans="2:14" ht="15" customHeight="1" x14ac:dyDescent="0.2">
      <c r="B279" s="146"/>
      <c r="C279" s="40"/>
      <c r="D279" s="40"/>
      <c r="E279" s="36"/>
      <c r="F279" s="90"/>
      <c r="G279" s="91">
        <f>'PMS(input)'!$E$13</f>
        <v>0</v>
      </c>
      <c r="H279" s="29"/>
      <c r="I279" s="29"/>
      <c r="J279" s="92"/>
      <c r="K279" s="29" t="str">
        <f>+IFERROR(MIN(+IFERROR(((F279*1000/'PMS(input_separate)_Option2'!E279)*('PMS(input_separate)_Option2'!H279/'PMS(input_separate)_Option2'!I279)),""),1),"-")</f>
        <v>-</v>
      </c>
      <c r="L279" s="29" t="str">
        <f>IF(AND(K279&lt;1,K279&gt;0),+IFERROR(((F279*H279/J279*(1/MAX(IFERROR((1-'PMS(input)'!$E$17*(1-'PMS(input_separate)_Option2'!K279)),""),0.7)))*G279),"-"),+IFERROR((F279*H279/J279*G279),"-"))</f>
        <v>-</v>
      </c>
      <c r="M279" s="29">
        <f t="shared" si="8"/>
        <v>0</v>
      </c>
      <c r="N279" s="43" t="str">
        <f t="shared" si="9"/>
        <v>-</v>
      </c>
    </row>
    <row r="280" spans="2:14" ht="15" customHeight="1" x14ac:dyDescent="0.2">
      <c r="B280" s="146"/>
      <c r="C280" s="40"/>
      <c r="D280" s="40"/>
      <c r="E280" s="36"/>
      <c r="F280" s="90"/>
      <c r="G280" s="91">
        <f>'PMS(input)'!$E$13</f>
        <v>0</v>
      </c>
      <c r="H280" s="29"/>
      <c r="I280" s="29"/>
      <c r="J280" s="92"/>
      <c r="K280" s="29" t="str">
        <f>+IFERROR(MIN(+IFERROR(((F280*1000/'PMS(input_separate)_Option2'!E280)*('PMS(input_separate)_Option2'!H280/'PMS(input_separate)_Option2'!I280)),""),1),"-")</f>
        <v>-</v>
      </c>
      <c r="L280" s="29" t="str">
        <f>IF(AND(K280&lt;1,K280&gt;0),+IFERROR(((F280*H280/J280*(1/MAX(IFERROR((1-'PMS(input)'!$E$17*(1-'PMS(input_separate)_Option2'!K280)),""),0.7)))*G280),"-"),+IFERROR((F280*H280/J280*G280),"-"))</f>
        <v>-</v>
      </c>
      <c r="M280" s="29">
        <f t="shared" si="8"/>
        <v>0</v>
      </c>
      <c r="N280" s="43" t="str">
        <f t="shared" si="9"/>
        <v>-</v>
      </c>
    </row>
    <row r="281" spans="2:14" ht="15" customHeight="1" x14ac:dyDescent="0.2">
      <c r="B281" s="146"/>
      <c r="C281" s="40"/>
      <c r="D281" s="40"/>
      <c r="E281" s="36"/>
      <c r="F281" s="90"/>
      <c r="G281" s="91">
        <f>'PMS(input)'!$E$13</f>
        <v>0</v>
      </c>
      <c r="H281" s="29"/>
      <c r="I281" s="29"/>
      <c r="J281" s="92"/>
      <c r="K281" s="29" t="str">
        <f>+IFERROR(MIN(+IFERROR(((F281*1000/'PMS(input_separate)_Option2'!E281)*('PMS(input_separate)_Option2'!H281/'PMS(input_separate)_Option2'!I281)),""),1),"-")</f>
        <v>-</v>
      </c>
      <c r="L281" s="29" t="str">
        <f>IF(AND(K281&lt;1,K281&gt;0),+IFERROR(((F281*H281/J281*(1/MAX(IFERROR((1-'PMS(input)'!$E$17*(1-'PMS(input_separate)_Option2'!K281)),""),0.7)))*G281),"-"),+IFERROR((F281*H281/J281*G281),"-"))</f>
        <v>-</v>
      </c>
      <c r="M281" s="29">
        <f t="shared" si="8"/>
        <v>0</v>
      </c>
      <c r="N281" s="43" t="str">
        <f t="shared" si="9"/>
        <v>-</v>
      </c>
    </row>
    <row r="282" spans="2:14" ht="15" customHeight="1" x14ac:dyDescent="0.2">
      <c r="B282" s="146"/>
      <c r="C282" s="40"/>
      <c r="D282" s="40"/>
      <c r="E282" s="36"/>
      <c r="F282" s="90"/>
      <c r="G282" s="91">
        <f>'PMS(input)'!$E$13</f>
        <v>0</v>
      </c>
      <c r="H282" s="29"/>
      <c r="I282" s="29"/>
      <c r="J282" s="92"/>
      <c r="K282" s="29" t="str">
        <f>+IFERROR(MIN(+IFERROR(((F282*1000/'PMS(input_separate)_Option2'!E282)*('PMS(input_separate)_Option2'!H282/'PMS(input_separate)_Option2'!I282)),""),1),"-")</f>
        <v>-</v>
      </c>
      <c r="L282" s="29" t="str">
        <f>IF(AND(K282&lt;1,K282&gt;0),+IFERROR(((F282*H282/J282*(1/MAX(IFERROR((1-'PMS(input)'!$E$17*(1-'PMS(input_separate)_Option2'!K282)),""),0.7)))*G282),"-"),+IFERROR((F282*H282/J282*G282),"-"))</f>
        <v>-</v>
      </c>
      <c r="M282" s="29">
        <f t="shared" si="8"/>
        <v>0</v>
      </c>
      <c r="N282" s="43" t="str">
        <f t="shared" si="9"/>
        <v>-</v>
      </c>
    </row>
    <row r="283" spans="2:14" ht="15" customHeight="1" x14ac:dyDescent="0.2">
      <c r="B283" s="146"/>
      <c r="C283" s="40"/>
      <c r="D283" s="40"/>
      <c r="E283" s="36"/>
      <c r="F283" s="90"/>
      <c r="G283" s="91">
        <f>'PMS(input)'!$E$13</f>
        <v>0</v>
      </c>
      <c r="H283" s="29"/>
      <c r="I283" s="29"/>
      <c r="J283" s="92"/>
      <c r="K283" s="29" t="str">
        <f>+IFERROR(MIN(+IFERROR(((F283*1000/'PMS(input_separate)_Option2'!E283)*('PMS(input_separate)_Option2'!H283/'PMS(input_separate)_Option2'!I283)),""),1),"-")</f>
        <v>-</v>
      </c>
      <c r="L283" s="29" t="str">
        <f>IF(AND(K283&lt;1,K283&gt;0),+IFERROR(((F283*H283/J283*(1/MAX(IFERROR((1-'PMS(input)'!$E$17*(1-'PMS(input_separate)_Option2'!K283)),""),0.7)))*G283),"-"),+IFERROR((F283*H283/J283*G283),"-"))</f>
        <v>-</v>
      </c>
      <c r="M283" s="29">
        <f t="shared" si="8"/>
        <v>0</v>
      </c>
      <c r="N283" s="43" t="str">
        <f t="shared" si="9"/>
        <v>-</v>
      </c>
    </row>
    <row r="284" spans="2:14" ht="15" customHeight="1" x14ac:dyDescent="0.2">
      <c r="B284" s="146"/>
      <c r="C284" s="40"/>
      <c r="D284" s="40"/>
      <c r="E284" s="36"/>
      <c r="F284" s="90"/>
      <c r="G284" s="91">
        <f>'PMS(input)'!$E$13</f>
        <v>0</v>
      </c>
      <c r="H284" s="29"/>
      <c r="I284" s="29"/>
      <c r="J284" s="92"/>
      <c r="K284" s="29" t="str">
        <f>+IFERROR(MIN(+IFERROR(((F284*1000/'PMS(input_separate)_Option2'!E284)*('PMS(input_separate)_Option2'!H284/'PMS(input_separate)_Option2'!I284)),""),1),"-")</f>
        <v>-</v>
      </c>
      <c r="L284" s="29" t="str">
        <f>IF(AND(K284&lt;1,K284&gt;0),+IFERROR(((F284*H284/J284*(1/MAX(IFERROR((1-'PMS(input)'!$E$17*(1-'PMS(input_separate)_Option2'!K284)),""),0.7)))*G284),"-"),+IFERROR((F284*H284/J284*G284),"-"))</f>
        <v>-</v>
      </c>
      <c r="M284" s="29">
        <f t="shared" si="8"/>
        <v>0</v>
      </c>
      <c r="N284" s="43" t="str">
        <f t="shared" si="9"/>
        <v>-</v>
      </c>
    </row>
    <row r="285" spans="2:14" ht="15" customHeight="1" x14ac:dyDescent="0.2">
      <c r="B285" s="146"/>
      <c r="C285" s="40"/>
      <c r="D285" s="40"/>
      <c r="E285" s="36"/>
      <c r="F285" s="90"/>
      <c r="G285" s="91">
        <f>'PMS(input)'!$E$13</f>
        <v>0</v>
      </c>
      <c r="H285" s="29"/>
      <c r="I285" s="29"/>
      <c r="J285" s="92"/>
      <c r="K285" s="29" t="str">
        <f>+IFERROR(MIN(+IFERROR(((F285*1000/'PMS(input_separate)_Option2'!E285)*('PMS(input_separate)_Option2'!H285/'PMS(input_separate)_Option2'!I285)),""),1),"-")</f>
        <v>-</v>
      </c>
      <c r="L285" s="29" t="str">
        <f>IF(AND(K285&lt;1,K285&gt;0),+IFERROR(((F285*H285/J285*(1/MAX(IFERROR((1-'PMS(input)'!$E$17*(1-'PMS(input_separate)_Option2'!K285)),""),0.7)))*G285),"-"),+IFERROR((F285*H285/J285*G285),"-"))</f>
        <v>-</v>
      </c>
      <c r="M285" s="29">
        <f t="shared" si="8"/>
        <v>0</v>
      </c>
      <c r="N285" s="43" t="str">
        <f t="shared" si="9"/>
        <v>-</v>
      </c>
    </row>
    <row r="286" spans="2:14" ht="15" customHeight="1" x14ac:dyDescent="0.2">
      <c r="B286" s="146"/>
      <c r="C286" s="40"/>
      <c r="D286" s="40"/>
      <c r="E286" s="36"/>
      <c r="F286" s="90"/>
      <c r="G286" s="91">
        <f>'PMS(input)'!$E$13</f>
        <v>0</v>
      </c>
      <c r="H286" s="29"/>
      <c r="I286" s="29"/>
      <c r="J286" s="92"/>
      <c r="K286" s="29" t="str">
        <f>+IFERROR(MIN(+IFERROR(((F286*1000/'PMS(input_separate)_Option2'!E286)*('PMS(input_separate)_Option2'!H286/'PMS(input_separate)_Option2'!I286)),""),1),"-")</f>
        <v>-</v>
      </c>
      <c r="L286" s="29" t="str">
        <f>IF(AND(K286&lt;1,K286&gt;0),+IFERROR(((F286*H286/J286*(1/MAX(IFERROR((1-'PMS(input)'!$E$17*(1-'PMS(input_separate)_Option2'!K286)),""),0.7)))*G286),"-"),+IFERROR((F286*H286/J286*G286),"-"))</f>
        <v>-</v>
      </c>
      <c r="M286" s="29">
        <f t="shared" si="8"/>
        <v>0</v>
      </c>
      <c r="N286" s="43" t="str">
        <f t="shared" si="9"/>
        <v>-</v>
      </c>
    </row>
    <row r="287" spans="2:14" ht="15" customHeight="1" x14ac:dyDescent="0.2">
      <c r="B287" s="146"/>
      <c r="C287" s="40"/>
      <c r="D287" s="40"/>
      <c r="E287" s="36"/>
      <c r="F287" s="90"/>
      <c r="G287" s="91">
        <f>'PMS(input)'!$E$13</f>
        <v>0</v>
      </c>
      <c r="H287" s="29"/>
      <c r="I287" s="29"/>
      <c r="J287" s="92"/>
      <c r="K287" s="29" t="str">
        <f>+IFERROR(MIN(+IFERROR(((F287*1000/'PMS(input_separate)_Option2'!E287)*('PMS(input_separate)_Option2'!H287/'PMS(input_separate)_Option2'!I287)),""),1),"-")</f>
        <v>-</v>
      </c>
      <c r="L287" s="29" t="str">
        <f>IF(AND(K287&lt;1,K287&gt;0),+IFERROR(((F287*H287/J287*(1/MAX(IFERROR((1-'PMS(input)'!$E$17*(1-'PMS(input_separate)_Option2'!K287)),""),0.7)))*G287),"-"),+IFERROR((F287*H287/J287*G287),"-"))</f>
        <v>-</v>
      </c>
      <c r="M287" s="29">
        <f t="shared" si="8"/>
        <v>0</v>
      </c>
      <c r="N287" s="43" t="str">
        <f t="shared" si="9"/>
        <v>-</v>
      </c>
    </row>
    <row r="288" spans="2:14" ht="15" customHeight="1" x14ac:dyDescent="0.2">
      <c r="B288" s="146"/>
      <c r="C288" s="40"/>
      <c r="D288" s="40"/>
      <c r="E288" s="36"/>
      <c r="F288" s="90"/>
      <c r="G288" s="91">
        <f>'PMS(input)'!$E$13</f>
        <v>0</v>
      </c>
      <c r="H288" s="29"/>
      <c r="I288" s="29"/>
      <c r="J288" s="92"/>
      <c r="K288" s="29" t="str">
        <f>+IFERROR(MIN(+IFERROR(((F288*1000/'PMS(input_separate)_Option2'!E288)*('PMS(input_separate)_Option2'!H288/'PMS(input_separate)_Option2'!I288)),""),1),"-")</f>
        <v>-</v>
      </c>
      <c r="L288" s="29" t="str">
        <f>IF(AND(K288&lt;1,K288&gt;0),+IFERROR(((F288*H288/J288*(1/MAX(IFERROR((1-'PMS(input)'!$E$17*(1-'PMS(input_separate)_Option2'!K288)),""),0.7)))*G288),"-"),+IFERROR((F288*H288/J288*G288),"-"))</f>
        <v>-</v>
      </c>
      <c r="M288" s="29">
        <f t="shared" si="8"/>
        <v>0</v>
      </c>
      <c r="N288" s="43" t="str">
        <f t="shared" si="9"/>
        <v>-</v>
      </c>
    </row>
    <row r="289" spans="2:14" ht="15" customHeight="1" x14ac:dyDescent="0.2">
      <c r="B289" s="146"/>
      <c r="C289" s="40"/>
      <c r="D289" s="40"/>
      <c r="E289" s="36"/>
      <c r="F289" s="90"/>
      <c r="G289" s="91">
        <f>'PMS(input)'!$E$13</f>
        <v>0</v>
      </c>
      <c r="H289" s="29"/>
      <c r="I289" s="29"/>
      <c r="J289" s="92"/>
      <c r="K289" s="29" t="str">
        <f>+IFERROR(MIN(+IFERROR(((F289*1000/'PMS(input_separate)_Option2'!E289)*('PMS(input_separate)_Option2'!H289/'PMS(input_separate)_Option2'!I289)),""),1),"-")</f>
        <v>-</v>
      </c>
      <c r="L289" s="29" t="str">
        <f>IF(AND(K289&lt;1,K289&gt;0),+IFERROR(((F289*H289/J289*(1/MAX(IFERROR((1-'PMS(input)'!$E$17*(1-'PMS(input_separate)_Option2'!K289)),""),0.7)))*G289),"-"),+IFERROR((F289*H289/J289*G289),"-"))</f>
        <v>-</v>
      </c>
      <c r="M289" s="29">
        <f t="shared" si="8"/>
        <v>0</v>
      </c>
      <c r="N289" s="43" t="str">
        <f t="shared" si="9"/>
        <v>-</v>
      </c>
    </row>
    <row r="290" spans="2:14" ht="15" customHeight="1" x14ac:dyDescent="0.2">
      <c r="B290" s="146"/>
      <c r="C290" s="40"/>
      <c r="D290" s="40"/>
      <c r="E290" s="36"/>
      <c r="F290" s="90"/>
      <c r="G290" s="91">
        <f>'PMS(input)'!$E$13</f>
        <v>0</v>
      </c>
      <c r="H290" s="29"/>
      <c r="I290" s="29"/>
      <c r="J290" s="92"/>
      <c r="K290" s="29" t="str">
        <f>+IFERROR(MIN(+IFERROR(((F290*1000/'PMS(input_separate)_Option2'!E290)*('PMS(input_separate)_Option2'!H290/'PMS(input_separate)_Option2'!I290)),""),1),"-")</f>
        <v>-</v>
      </c>
      <c r="L290" s="29" t="str">
        <f>IF(AND(K290&lt;1,K290&gt;0),+IFERROR(((F290*H290/J290*(1/MAX(IFERROR((1-'PMS(input)'!$E$17*(1-'PMS(input_separate)_Option2'!K290)),""),0.7)))*G290),"-"),+IFERROR((F290*H290/J290*G290),"-"))</f>
        <v>-</v>
      </c>
      <c r="M290" s="29">
        <f t="shared" si="8"/>
        <v>0</v>
      </c>
      <c r="N290" s="43" t="str">
        <f t="shared" si="9"/>
        <v>-</v>
      </c>
    </row>
    <row r="291" spans="2:14" ht="15" customHeight="1" x14ac:dyDescent="0.2">
      <c r="B291" s="146"/>
      <c r="C291" s="40"/>
      <c r="D291" s="40"/>
      <c r="E291" s="36"/>
      <c r="F291" s="90"/>
      <c r="G291" s="91">
        <f>'PMS(input)'!$E$13</f>
        <v>0</v>
      </c>
      <c r="H291" s="29"/>
      <c r="I291" s="29"/>
      <c r="J291" s="92"/>
      <c r="K291" s="29" t="str">
        <f>+IFERROR(MIN(+IFERROR(((F291*1000/'PMS(input_separate)_Option2'!E291)*('PMS(input_separate)_Option2'!H291/'PMS(input_separate)_Option2'!I291)),""),1),"-")</f>
        <v>-</v>
      </c>
      <c r="L291" s="29" t="str">
        <f>IF(AND(K291&lt;1,K291&gt;0),+IFERROR(((F291*H291/J291*(1/MAX(IFERROR((1-'PMS(input)'!$E$17*(1-'PMS(input_separate)_Option2'!K291)),""),0.7)))*G291),"-"),+IFERROR((F291*H291/J291*G291),"-"))</f>
        <v>-</v>
      </c>
      <c r="M291" s="29">
        <f t="shared" si="8"/>
        <v>0</v>
      </c>
      <c r="N291" s="43" t="str">
        <f t="shared" si="9"/>
        <v>-</v>
      </c>
    </row>
    <row r="292" spans="2:14" ht="15" customHeight="1" x14ac:dyDescent="0.2">
      <c r="B292" s="146"/>
      <c r="C292" s="40"/>
      <c r="D292" s="40"/>
      <c r="E292" s="36"/>
      <c r="F292" s="90"/>
      <c r="G292" s="91">
        <f>'PMS(input)'!$E$13</f>
        <v>0</v>
      </c>
      <c r="H292" s="29"/>
      <c r="I292" s="29"/>
      <c r="J292" s="92"/>
      <c r="K292" s="29" t="str">
        <f>+IFERROR(MIN(+IFERROR(((F292*1000/'PMS(input_separate)_Option2'!E292)*('PMS(input_separate)_Option2'!H292/'PMS(input_separate)_Option2'!I292)),""),1),"-")</f>
        <v>-</v>
      </c>
      <c r="L292" s="29" t="str">
        <f>IF(AND(K292&lt;1,K292&gt;0),+IFERROR(((F292*H292/J292*(1/MAX(IFERROR((1-'PMS(input)'!$E$17*(1-'PMS(input_separate)_Option2'!K292)),""),0.7)))*G292),"-"),+IFERROR((F292*H292/J292*G292),"-"))</f>
        <v>-</v>
      </c>
      <c r="M292" s="29">
        <f t="shared" si="8"/>
        <v>0</v>
      </c>
      <c r="N292" s="43" t="str">
        <f t="shared" si="9"/>
        <v>-</v>
      </c>
    </row>
    <row r="293" spans="2:14" ht="15" customHeight="1" x14ac:dyDescent="0.2">
      <c r="B293" s="146"/>
      <c r="C293" s="40"/>
      <c r="D293" s="40"/>
      <c r="E293" s="36"/>
      <c r="F293" s="90"/>
      <c r="G293" s="91">
        <f>'PMS(input)'!$E$13</f>
        <v>0</v>
      </c>
      <c r="H293" s="29"/>
      <c r="I293" s="29"/>
      <c r="J293" s="92"/>
      <c r="K293" s="29" t="str">
        <f>+IFERROR(MIN(+IFERROR(((F293*1000/'PMS(input_separate)_Option2'!E293)*('PMS(input_separate)_Option2'!H293/'PMS(input_separate)_Option2'!I293)),""),1),"-")</f>
        <v>-</v>
      </c>
      <c r="L293" s="29" t="str">
        <f>IF(AND(K293&lt;1,K293&gt;0),+IFERROR(((F293*H293/J293*(1/MAX(IFERROR((1-'PMS(input)'!$E$17*(1-'PMS(input_separate)_Option2'!K293)),""),0.7)))*G293),"-"),+IFERROR((F293*H293/J293*G293),"-"))</f>
        <v>-</v>
      </c>
      <c r="M293" s="29">
        <f t="shared" si="8"/>
        <v>0</v>
      </c>
      <c r="N293" s="43" t="str">
        <f t="shared" si="9"/>
        <v>-</v>
      </c>
    </row>
    <row r="294" spans="2:14" ht="15" customHeight="1" x14ac:dyDescent="0.2">
      <c r="B294" s="146"/>
      <c r="C294" s="40"/>
      <c r="D294" s="40"/>
      <c r="E294" s="36"/>
      <c r="F294" s="90"/>
      <c r="G294" s="91">
        <f>'PMS(input)'!$E$13</f>
        <v>0</v>
      </c>
      <c r="H294" s="29"/>
      <c r="I294" s="29"/>
      <c r="J294" s="92"/>
      <c r="K294" s="29" t="str">
        <f>+IFERROR(MIN(+IFERROR(((F294*1000/'PMS(input_separate)_Option2'!E294)*('PMS(input_separate)_Option2'!H294/'PMS(input_separate)_Option2'!I294)),""),1),"-")</f>
        <v>-</v>
      </c>
      <c r="L294" s="29" t="str">
        <f>IF(AND(K294&lt;1,K294&gt;0),+IFERROR(((F294*H294/J294*(1/MAX(IFERROR((1-'PMS(input)'!$E$17*(1-'PMS(input_separate)_Option2'!K294)),""),0.7)))*G294),"-"),+IFERROR((F294*H294/J294*G294),"-"))</f>
        <v>-</v>
      </c>
      <c r="M294" s="29">
        <f t="shared" si="8"/>
        <v>0</v>
      </c>
      <c r="N294" s="43" t="str">
        <f t="shared" si="9"/>
        <v>-</v>
      </c>
    </row>
    <row r="295" spans="2:14" ht="15" customHeight="1" x14ac:dyDescent="0.2">
      <c r="B295" s="146"/>
      <c r="C295" s="40"/>
      <c r="D295" s="40"/>
      <c r="E295" s="36"/>
      <c r="F295" s="90"/>
      <c r="G295" s="91">
        <f>'PMS(input)'!$E$13</f>
        <v>0</v>
      </c>
      <c r="H295" s="29"/>
      <c r="I295" s="29"/>
      <c r="J295" s="92"/>
      <c r="K295" s="29" t="str">
        <f>+IFERROR(MIN(+IFERROR(((F295*1000/'PMS(input_separate)_Option2'!E295)*('PMS(input_separate)_Option2'!H295/'PMS(input_separate)_Option2'!I295)),""),1),"-")</f>
        <v>-</v>
      </c>
      <c r="L295" s="29" t="str">
        <f>IF(AND(K295&lt;1,K295&gt;0),+IFERROR(((F295*H295/J295*(1/MAX(IFERROR((1-'PMS(input)'!$E$17*(1-'PMS(input_separate)_Option2'!K295)),""),0.7)))*G295),"-"),+IFERROR((F295*H295/J295*G295),"-"))</f>
        <v>-</v>
      </c>
      <c r="M295" s="29">
        <f t="shared" si="8"/>
        <v>0</v>
      </c>
      <c r="N295" s="43" t="str">
        <f t="shared" si="9"/>
        <v>-</v>
      </c>
    </row>
    <row r="296" spans="2:14" ht="15" customHeight="1" x14ac:dyDescent="0.2">
      <c r="B296" s="146"/>
      <c r="C296" s="40"/>
      <c r="D296" s="40"/>
      <c r="E296" s="36"/>
      <c r="F296" s="90"/>
      <c r="G296" s="91">
        <f>'PMS(input)'!$E$13</f>
        <v>0</v>
      </c>
      <c r="H296" s="29"/>
      <c r="I296" s="29"/>
      <c r="J296" s="92"/>
      <c r="K296" s="29" t="str">
        <f>+IFERROR(MIN(+IFERROR(((F296*1000/'PMS(input_separate)_Option2'!E296)*('PMS(input_separate)_Option2'!H296/'PMS(input_separate)_Option2'!I296)),""),1),"-")</f>
        <v>-</v>
      </c>
      <c r="L296" s="29" t="str">
        <f>IF(AND(K296&lt;1,K296&gt;0),+IFERROR(((F296*H296/J296*(1/MAX(IFERROR((1-'PMS(input)'!$E$17*(1-'PMS(input_separate)_Option2'!K296)),""),0.7)))*G296),"-"),+IFERROR((F296*H296/J296*G296),"-"))</f>
        <v>-</v>
      </c>
      <c r="M296" s="29">
        <f t="shared" si="8"/>
        <v>0</v>
      </c>
      <c r="N296" s="43" t="str">
        <f t="shared" si="9"/>
        <v>-</v>
      </c>
    </row>
    <row r="297" spans="2:14" ht="15" customHeight="1" x14ac:dyDescent="0.2">
      <c r="B297" s="146"/>
      <c r="C297" s="40"/>
      <c r="D297" s="40"/>
      <c r="E297" s="36"/>
      <c r="F297" s="90"/>
      <c r="G297" s="91">
        <f>'PMS(input)'!$E$13</f>
        <v>0</v>
      </c>
      <c r="H297" s="29"/>
      <c r="I297" s="29"/>
      <c r="J297" s="92"/>
      <c r="K297" s="29" t="str">
        <f>+IFERROR(MIN(+IFERROR(((F297*1000/'PMS(input_separate)_Option2'!E297)*('PMS(input_separate)_Option2'!H297/'PMS(input_separate)_Option2'!I297)),""),1),"-")</f>
        <v>-</v>
      </c>
      <c r="L297" s="29" t="str">
        <f>IF(AND(K297&lt;1,K297&gt;0),+IFERROR(((F297*H297/J297*(1/MAX(IFERROR((1-'PMS(input)'!$E$17*(1-'PMS(input_separate)_Option2'!K297)),""),0.7)))*G297),"-"),+IFERROR((F297*H297/J297*G297),"-"))</f>
        <v>-</v>
      </c>
      <c r="M297" s="29">
        <f t="shared" si="8"/>
        <v>0</v>
      </c>
      <c r="N297" s="43" t="str">
        <f t="shared" si="9"/>
        <v>-</v>
      </c>
    </row>
    <row r="298" spans="2:14" ht="15" customHeight="1" x14ac:dyDescent="0.2">
      <c r="B298" s="146"/>
      <c r="C298" s="40"/>
      <c r="D298" s="40"/>
      <c r="E298" s="36"/>
      <c r="F298" s="90"/>
      <c r="G298" s="91">
        <f>'PMS(input)'!$E$13</f>
        <v>0</v>
      </c>
      <c r="H298" s="29"/>
      <c r="I298" s="29"/>
      <c r="J298" s="92"/>
      <c r="K298" s="29" t="str">
        <f>+IFERROR(MIN(+IFERROR(((F298*1000/'PMS(input_separate)_Option2'!E298)*('PMS(input_separate)_Option2'!H298/'PMS(input_separate)_Option2'!I298)),""),1),"-")</f>
        <v>-</v>
      </c>
      <c r="L298" s="29" t="str">
        <f>IF(AND(K298&lt;1,K298&gt;0),+IFERROR(((F298*H298/J298*(1/MAX(IFERROR((1-'PMS(input)'!$E$17*(1-'PMS(input_separate)_Option2'!K298)),""),0.7)))*G298),"-"),+IFERROR((F298*H298/J298*G298),"-"))</f>
        <v>-</v>
      </c>
      <c r="M298" s="29">
        <f t="shared" si="8"/>
        <v>0</v>
      </c>
      <c r="N298" s="43" t="str">
        <f t="shared" si="9"/>
        <v>-</v>
      </c>
    </row>
    <row r="299" spans="2:14" ht="15" customHeight="1" x14ac:dyDescent="0.2">
      <c r="B299" s="146"/>
      <c r="C299" s="40"/>
      <c r="D299" s="40"/>
      <c r="E299" s="36"/>
      <c r="F299" s="90"/>
      <c r="G299" s="91">
        <f>'PMS(input)'!$E$13</f>
        <v>0</v>
      </c>
      <c r="H299" s="29"/>
      <c r="I299" s="29"/>
      <c r="J299" s="92"/>
      <c r="K299" s="29" t="str">
        <f>+IFERROR(MIN(+IFERROR(((F299*1000/'PMS(input_separate)_Option2'!E299)*('PMS(input_separate)_Option2'!H299/'PMS(input_separate)_Option2'!I299)),""),1),"-")</f>
        <v>-</v>
      </c>
      <c r="L299" s="29" t="str">
        <f>IF(AND(K299&lt;1,K299&gt;0),+IFERROR(((F299*H299/J299*(1/MAX(IFERROR((1-'PMS(input)'!$E$17*(1-'PMS(input_separate)_Option2'!K299)),""),0.7)))*G299),"-"),+IFERROR((F299*H299/J299*G299),"-"))</f>
        <v>-</v>
      </c>
      <c r="M299" s="29">
        <f t="shared" si="8"/>
        <v>0</v>
      </c>
      <c r="N299" s="43" t="str">
        <f t="shared" si="9"/>
        <v>-</v>
      </c>
    </row>
    <row r="300" spans="2:14" ht="15" customHeight="1" x14ac:dyDescent="0.2">
      <c r="B300" s="146"/>
      <c r="C300" s="40"/>
      <c r="D300" s="40"/>
      <c r="E300" s="36"/>
      <c r="F300" s="90"/>
      <c r="G300" s="91">
        <f>'PMS(input)'!$E$13</f>
        <v>0</v>
      </c>
      <c r="H300" s="29"/>
      <c r="I300" s="29"/>
      <c r="J300" s="92"/>
      <c r="K300" s="29" t="str">
        <f>+IFERROR(MIN(+IFERROR(((F300*1000/'PMS(input_separate)_Option2'!E300)*('PMS(input_separate)_Option2'!H300/'PMS(input_separate)_Option2'!I300)),""),1),"-")</f>
        <v>-</v>
      </c>
      <c r="L300" s="29" t="str">
        <f>IF(AND(K300&lt;1,K300&gt;0),+IFERROR(((F300*H300/J300*(1/MAX(IFERROR((1-'PMS(input)'!$E$17*(1-'PMS(input_separate)_Option2'!K300)),""),0.7)))*G300),"-"),+IFERROR((F300*H300/J300*G300),"-"))</f>
        <v>-</v>
      </c>
      <c r="M300" s="29">
        <f t="shared" si="8"/>
        <v>0</v>
      </c>
      <c r="N300" s="43" t="str">
        <f t="shared" si="9"/>
        <v>-</v>
      </c>
    </row>
    <row r="301" spans="2:14" ht="15" customHeight="1" x14ac:dyDescent="0.2">
      <c r="B301" s="146"/>
      <c r="C301" s="40"/>
      <c r="D301" s="40"/>
      <c r="E301" s="36"/>
      <c r="F301" s="90"/>
      <c r="G301" s="91">
        <f>'PMS(input)'!$E$13</f>
        <v>0</v>
      </c>
      <c r="H301" s="29"/>
      <c r="I301" s="29"/>
      <c r="J301" s="92"/>
      <c r="K301" s="29" t="str">
        <f>+IFERROR(MIN(+IFERROR(((F301*1000/'PMS(input_separate)_Option2'!E301)*('PMS(input_separate)_Option2'!H301/'PMS(input_separate)_Option2'!I301)),""),1),"-")</f>
        <v>-</v>
      </c>
      <c r="L301" s="29" t="str">
        <f>IF(AND(K301&lt;1,K301&gt;0),+IFERROR(((F301*H301/J301*(1/MAX(IFERROR((1-'PMS(input)'!$E$17*(1-'PMS(input_separate)_Option2'!K301)),""),0.7)))*G301),"-"),+IFERROR((F301*H301/J301*G301),"-"))</f>
        <v>-</v>
      </c>
      <c r="M301" s="29">
        <f t="shared" si="8"/>
        <v>0</v>
      </c>
      <c r="N301" s="43" t="str">
        <f t="shared" si="9"/>
        <v>-</v>
      </c>
    </row>
    <row r="302" spans="2:14" ht="15" customHeight="1" x14ac:dyDescent="0.2">
      <c r="B302" s="146"/>
      <c r="C302" s="40"/>
      <c r="D302" s="40"/>
      <c r="E302" s="36"/>
      <c r="F302" s="90"/>
      <c r="G302" s="91">
        <f>'PMS(input)'!$E$13</f>
        <v>0</v>
      </c>
      <c r="H302" s="29"/>
      <c r="I302" s="29"/>
      <c r="J302" s="92"/>
      <c r="K302" s="29" t="str">
        <f>+IFERROR(MIN(+IFERROR(((F302*1000/'PMS(input_separate)_Option2'!E302)*('PMS(input_separate)_Option2'!H302/'PMS(input_separate)_Option2'!I302)),""),1),"-")</f>
        <v>-</v>
      </c>
      <c r="L302" s="29" t="str">
        <f>IF(AND(K302&lt;1,K302&gt;0),+IFERROR(((F302*H302/J302*(1/MAX(IFERROR((1-'PMS(input)'!$E$17*(1-'PMS(input_separate)_Option2'!K302)),""),0.7)))*G302),"-"),+IFERROR((F302*H302/J302*G302),"-"))</f>
        <v>-</v>
      </c>
      <c r="M302" s="29">
        <f t="shared" si="8"/>
        <v>0</v>
      </c>
      <c r="N302" s="43" t="str">
        <f t="shared" si="9"/>
        <v>-</v>
      </c>
    </row>
    <row r="303" spans="2:14" ht="15" customHeight="1" x14ac:dyDescent="0.2">
      <c r="B303" s="146"/>
      <c r="C303" s="40"/>
      <c r="D303" s="40"/>
      <c r="E303" s="36"/>
      <c r="F303" s="90"/>
      <c r="G303" s="91">
        <f>'PMS(input)'!$E$13</f>
        <v>0</v>
      </c>
      <c r="H303" s="29"/>
      <c r="I303" s="29"/>
      <c r="J303" s="92"/>
      <c r="K303" s="29" t="str">
        <f>+IFERROR(MIN(+IFERROR(((F303*1000/'PMS(input_separate)_Option2'!E303)*('PMS(input_separate)_Option2'!H303/'PMS(input_separate)_Option2'!I303)),""),1),"-")</f>
        <v>-</v>
      </c>
      <c r="L303" s="29" t="str">
        <f>IF(AND(K303&lt;1,K303&gt;0),+IFERROR(((F303*H303/J303*(1/MAX(IFERROR((1-'PMS(input)'!$E$17*(1-'PMS(input_separate)_Option2'!K303)),""),0.7)))*G303),"-"),+IFERROR((F303*H303/J303*G303),"-"))</f>
        <v>-</v>
      </c>
      <c r="M303" s="29">
        <f t="shared" si="8"/>
        <v>0</v>
      </c>
      <c r="N303" s="43" t="str">
        <f t="shared" si="9"/>
        <v>-</v>
      </c>
    </row>
    <row r="304" spans="2:14" ht="15" customHeight="1" x14ac:dyDescent="0.2">
      <c r="B304" s="146"/>
      <c r="C304" s="40"/>
      <c r="D304" s="40"/>
      <c r="E304" s="36"/>
      <c r="F304" s="90"/>
      <c r="G304" s="91">
        <f>'PMS(input)'!$E$13</f>
        <v>0</v>
      </c>
      <c r="H304" s="29"/>
      <c r="I304" s="29"/>
      <c r="J304" s="92"/>
      <c r="K304" s="29" t="str">
        <f>+IFERROR(MIN(+IFERROR(((F304*1000/'PMS(input_separate)_Option2'!E304)*('PMS(input_separate)_Option2'!H304/'PMS(input_separate)_Option2'!I304)),""),1),"-")</f>
        <v>-</v>
      </c>
      <c r="L304" s="29" t="str">
        <f>IF(AND(K304&lt;1,K304&gt;0),+IFERROR(((F304*H304/J304*(1/MAX(IFERROR((1-'PMS(input)'!$E$17*(1-'PMS(input_separate)_Option2'!K304)),""),0.7)))*G304),"-"),+IFERROR((F304*H304/J304*G304),"-"))</f>
        <v>-</v>
      </c>
      <c r="M304" s="29">
        <f t="shared" si="8"/>
        <v>0</v>
      </c>
      <c r="N304" s="43" t="str">
        <f t="shared" si="9"/>
        <v>-</v>
      </c>
    </row>
    <row r="305" spans="2:14" ht="15" customHeight="1" x14ac:dyDescent="0.2">
      <c r="B305" s="146"/>
      <c r="C305" s="40"/>
      <c r="D305" s="40"/>
      <c r="E305" s="36"/>
      <c r="F305" s="90"/>
      <c r="G305" s="91">
        <f>'PMS(input)'!$E$13</f>
        <v>0</v>
      </c>
      <c r="H305" s="29"/>
      <c r="I305" s="29"/>
      <c r="J305" s="92"/>
      <c r="K305" s="29" t="str">
        <f>+IFERROR(MIN(+IFERROR(((F305*1000/'PMS(input_separate)_Option2'!E305)*('PMS(input_separate)_Option2'!H305/'PMS(input_separate)_Option2'!I305)),""),1),"-")</f>
        <v>-</v>
      </c>
      <c r="L305" s="29" t="str">
        <f>IF(AND(K305&lt;1,K305&gt;0),+IFERROR(((F305*H305/J305*(1/MAX(IFERROR((1-'PMS(input)'!$E$17*(1-'PMS(input_separate)_Option2'!K305)),""),0.7)))*G305),"-"),+IFERROR((F305*H305/J305*G305),"-"))</f>
        <v>-</v>
      </c>
      <c r="M305" s="29">
        <f t="shared" si="8"/>
        <v>0</v>
      </c>
      <c r="N305" s="43" t="str">
        <f t="shared" si="9"/>
        <v>-</v>
      </c>
    </row>
    <row r="306" spans="2:14" ht="15" customHeight="1" x14ac:dyDescent="0.2">
      <c r="B306" s="146"/>
      <c r="C306" s="40"/>
      <c r="D306" s="40"/>
      <c r="E306" s="36"/>
      <c r="F306" s="90"/>
      <c r="G306" s="91">
        <f>'PMS(input)'!$E$13</f>
        <v>0</v>
      </c>
      <c r="H306" s="29"/>
      <c r="I306" s="29"/>
      <c r="J306" s="92"/>
      <c r="K306" s="29" t="str">
        <f>+IFERROR(MIN(+IFERROR(((F306*1000/'PMS(input_separate)_Option2'!E306)*('PMS(input_separate)_Option2'!H306/'PMS(input_separate)_Option2'!I306)),""),1),"-")</f>
        <v>-</v>
      </c>
      <c r="L306" s="29" t="str">
        <f>IF(AND(K306&lt;1,K306&gt;0),+IFERROR(((F306*H306/J306*(1/MAX(IFERROR((1-'PMS(input)'!$E$17*(1-'PMS(input_separate)_Option2'!K306)),""),0.7)))*G306),"-"),+IFERROR((F306*H306/J306*G306),"-"))</f>
        <v>-</v>
      </c>
      <c r="M306" s="29">
        <f t="shared" si="8"/>
        <v>0</v>
      </c>
      <c r="N306" s="43" t="str">
        <f t="shared" si="9"/>
        <v>-</v>
      </c>
    </row>
    <row r="307" spans="2:14" ht="15" customHeight="1" x14ac:dyDescent="0.2">
      <c r="B307" s="146"/>
      <c r="C307" s="40"/>
      <c r="D307" s="40"/>
      <c r="E307" s="36"/>
      <c r="F307" s="90"/>
      <c r="G307" s="91">
        <f>'PMS(input)'!$E$13</f>
        <v>0</v>
      </c>
      <c r="H307" s="29"/>
      <c r="I307" s="29"/>
      <c r="J307" s="92"/>
      <c r="K307" s="29" t="str">
        <f>+IFERROR(MIN(+IFERROR(((F307*1000/'PMS(input_separate)_Option2'!E307)*('PMS(input_separate)_Option2'!H307/'PMS(input_separate)_Option2'!I307)),""),1),"-")</f>
        <v>-</v>
      </c>
      <c r="L307" s="29" t="str">
        <f>IF(AND(K307&lt;1,K307&gt;0),+IFERROR(((F307*H307/J307*(1/MAX(IFERROR((1-'PMS(input)'!$E$17*(1-'PMS(input_separate)_Option2'!K307)),""),0.7)))*G307),"-"),+IFERROR((F307*H307/J307*G307),"-"))</f>
        <v>-</v>
      </c>
      <c r="M307" s="29">
        <f t="shared" si="8"/>
        <v>0</v>
      </c>
      <c r="N307" s="43" t="str">
        <f t="shared" si="9"/>
        <v>-</v>
      </c>
    </row>
    <row r="308" spans="2:14" ht="15" customHeight="1" x14ac:dyDescent="0.2">
      <c r="B308" s="146"/>
      <c r="C308" s="40"/>
      <c r="D308" s="40"/>
      <c r="E308" s="36"/>
      <c r="F308" s="90"/>
      <c r="G308" s="91">
        <f>'PMS(input)'!$E$13</f>
        <v>0</v>
      </c>
      <c r="H308" s="29"/>
      <c r="I308" s="29"/>
      <c r="J308" s="92"/>
      <c r="K308" s="29" t="str">
        <f>+IFERROR(MIN(+IFERROR(((F308*1000/'PMS(input_separate)_Option2'!E308)*('PMS(input_separate)_Option2'!H308/'PMS(input_separate)_Option2'!I308)),""),1),"-")</f>
        <v>-</v>
      </c>
      <c r="L308" s="29" t="str">
        <f>IF(AND(K308&lt;1,K308&gt;0),+IFERROR(((F308*H308/J308*(1/MAX(IFERROR((1-'PMS(input)'!$E$17*(1-'PMS(input_separate)_Option2'!K308)),""),0.7)))*G308),"-"),+IFERROR((F308*H308/J308*G308),"-"))</f>
        <v>-</v>
      </c>
      <c r="M308" s="29">
        <f t="shared" si="8"/>
        <v>0</v>
      </c>
      <c r="N308" s="43" t="str">
        <f t="shared" si="9"/>
        <v>-</v>
      </c>
    </row>
    <row r="309" spans="2:14" ht="15" customHeight="1" x14ac:dyDescent="0.2">
      <c r="B309" s="146"/>
      <c r="C309" s="40"/>
      <c r="D309" s="40"/>
      <c r="E309" s="36"/>
      <c r="F309" s="90"/>
      <c r="G309" s="91">
        <f>'PMS(input)'!$E$13</f>
        <v>0</v>
      </c>
      <c r="H309" s="29"/>
      <c r="I309" s="29"/>
      <c r="J309" s="92"/>
      <c r="K309" s="29" t="str">
        <f>+IFERROR(MIN(+IFERROR(((F309*1000/'PMS(input_separate)_Option2'!E309)*('PMS(input_separate)_Option2'!H309/'PMS(input_separate)_Option2'!I309)),""),1),"-")</f>
        <v>-</v>
      </c>
      <c r="L309" s="29" t="str">
        <f>IF(AND(K309&lt;1,K309&gt;0),+IFERROR(((F309*H309/J309*(1/MAX(IFERROR((1-'PMS(input)'!$E$17*(1-'PMS(input_separate)_Option2'!K309)),""),0.7)))*G309),"-"),+IFERROR((F309*H309/J309*G309),"-"))</f>
        <v>-</v>
      </c>
      <c r="M309" s="29">
        <f t="shared" si="8"/>
        <v>0</v>
      </c>
      <c r="N309" s="43" t="str">
        <f t="shared" si="9"/>
        <v>-</v>
      </c>
    </row>
    <row r="310" spans="2:14" ht="15" customHeight="1" x14ac:dyDescent="0.2">
      <c r="B310" s="146"/>
      <c r="C310" s="40"/>
      <c r="D310" s="40"/>
      <c r="E310" s="36"/>
      <c r="F310" s="90"/>
      <c r="G310" s="91">
        <f>'PMS(input)'!$E$13</f>
        <v>0</v>
      </c>
      <c r="H310" s="29"/>
      <c r="I310" s="29"/>
      <c r="J310" s="92"/>
      <c r="K310" s="29" t="str">
        <f>+IFERROR(MIN(+IFERROR(((F310*1000/'PMS(input_separate)_Option2'!E310)*('PMS(input_separate)_Option2'!H310/'PMS(input_separate)_Option2'!I310)),""),1),"-")</f>
        <v>-</v>
      </c>
      <c r="L310" s="29" t="str">
        <f>IF(AND(K310&lt;1,K310&gt;0),+IFERROR(((F310*H310/J310*(1/MAX(IFERROR((1-'PMS(input)'!$E$17*(1-'PMS(input_separate)_Option2'!K310)),""),0.7)))*G310),"-"),+IFERROR((F310*H310/J310*G310),"-"))</f>
        <v>-</v>
      </c>
      <c r="M310" s="29">
        <f t="shared" si="8"/>
        <v>0</v>
      </c>
      <c r="N310" s="43" t="str">
        <f t="shared" si="9"/>
        <v>-</v>
      </c>
    </row>
    <row r="311" spans="2:14" ht="15" customHeight="1" x14ac:dyDescent="0.2">
      <c r="B311" s="146"/>
      <c r="C311" s="40"/>
      <c r="D311" s="40"/>
      <c r="E311" s="36"/>
      <c r="F311" s="90"/>
      <c r="G311" s="91">
        <f>'PMS(input)'!$E$13</f>
        <v>0</v>
      </c>
      <c r="H311" s="29"/>
      <c r="I311" s="29"/>
      <c r="J311" s="92"/>
      <c r="K311" s="29" t="str">
        <f>+IFERROR(MIN(+IFERROR(((F311*1000/'PMS(input_separate)_Option2'!E311)*('PMS(input_separate)_Option2'!H311/'PMS(input_separate)_Option2'!I311)),""),1),"-")</f>
        <v>-</v>
      </c>
      <c r="L311" s="29" t="str">
        <f>IF(AND(K311&lt;1,K311&gt;0),+IFERROR(((F311*H311/J311*(1/MAX(IFERROR((1-'PMS(input)'!$E$17*(1-'PMS(input_separate)_Option2'!K311)),""),0.7)))*G311),"-"),+IFERROR((F311*H311/J311*G311),"-"))</f>
        <v>-</v>
      </c>
      <c r="M311" s="29">
        <f t="shared" si="8"/>
        <v>0</v>
      </c>
      <c r="N311" s="43" t="str">
        <f t="shared" si="9"/>
        <v>-</v>
      </c>
    </row>
    <row r="312" spans="2:14" ht="15" customHeight="1" x14ac:dyDescent="0.2">
      <c r="B312" s="146"/>
      <c r="C312" s="40"/>
      <c r="D312" s="40"/>
      <c r="E312" s="36"/>
      <c r="F312" s="90"/>
      <c r="G312" s="91">
        <f>'PMS(input)'!$E$13</f>
        <v>0</v>
      </c>
      <c r="H312" s="29"/>
      <c r="I312" s="29"/>
      <c r="J312" s="92"/>
      <c r="K312" s="29" t="str">
        <f>+IFERROR(MIN(+IFERROR(((F312*1000/'PMS(input_separate)_Option2'!E312)*('PMS(input_separate)_Option2'!H312/'PMS(input_separate)_Option2'!I312)),""),1),"-")</f>
        <v>-</v>
      </c>
      <c r="L312" s="29" t="str">
        <f>IF(AND(K312&lt;1,K312&gt;0),+IFERROR(((F312*H312/J312*(1/MAX(IFERROR((1-'PMS(input)'!$E$17*(1-'PMS(input_separate)_Option2'!K312)),""),0.7)))*G312),"-"),+IFERROR((F312*H312/J312*G312),"-"))</f>
        <v>-</v>
      </c>
      <c r="M312" s="29">
        <f t="shared" si="8"/>
        <v>0</v>
      </c>
      <c r="N312" s="43" t="str">
        <f t="shared" si="9"/>
        <v>-</v>
      </c>
    </row>
    <row r="313" spans="2:14" ht="15" customHeight="1" x14ac:dyDescent="0.2">
      <c r="B313" s="146"/>
      <c r="C313" s="40"/>
      <c r="D313" s="40"/>
      <c r="E313" s="36"/>
      <c r="F313" s="90"/>
      <c r="G313" s="91">
        <f>'PMS(input)'!$E$13</f>
        <v>0</v>
      </c>
      <c r="H313" s="29"/>
      <c r="I313" s="29"/>
      <c r="J313" s="92"/>
      <c r="K313" s="29" t="str">
        <f>+IFERROR(MIN(+IFERROR(((F313*1000/'PMS(input_separate)_Option2'!E313)*('PMS(input_separate)_Option2'!H313/'PMS(input_separate)_Option2'!I313)),""),1),"-")</f>
        <v>-</v>
      </c>
      <c r="L313" s="29" t="str">
        <f>IF(AND(K313&lt;1,K313&gt;0),+IFERROR(((F313*H313/J313*(1/MAX(IFERROR((1-'PMS(input)'!$E$17*(1-'PMS(input_separate)_Option2'!K313)),""),0.7)))*G313),"-"),+IFERROR((F313*H313/J313*G313),"-"))</f>
        <v>-</v>
      </c>
      <c r="M313" s="29">
        <f t="shared" si="8"/>
        <v>0</v>
      </c>
      <c r="N313" s="43" t="str">
        <f t="shared" si="9"/>
        <v>-</v>
      </c>
    </row>
    <row r="314" spans="2:14" ht="15" customHeight="1" x14ac:dyDescent="0.2">
      <c r="B314" s="146"/>
      <c r="C314" s="40"/>
      <c r="D314" s="40"/>
      <c r="E314" s="36"/>
      <c r="F314" s="90"/>
      <c r="G314" s="91">
        <f>'PMS(input)'!$E$13</f>
        <v>0</v>
      </c>
      <c r="H314" s="29"/>
      <c r="I314" s="29"/>
      <c r="J314" s="92"/>
      <c r="K314" s="29" t="str">
        <f>+IFERROR(MIN(+IFERROR(((F314*1000/'PMS(input_separate)_Option2'!E314)*('PMS(input_separate)_Option2'!H314/'PMS(input_separate)_Option2'!I314)),""),1),"-")</f>
        <v>-</v>
      </c>
      <c r="L314" s="29" t="str">
        <f>IF(AND(K314&lt;1,K314&gt;0),+IFERROR(((F314*H314/J314*(1/MAX(IFERROR((1-'PMS(input)'!$E$17*(1-'PMS(input_separate)_Option2'!K314)),""),0.7)))*G314),"-"),+IFERROR((F314*H314/J314*G314),"-"))</f>
        <v>-</v>
      </c>
      <c r="M314" s="29">
        <f t="shared" si="8"/>
        <v>0</v>
      </c>
      <c r="N314" s="43" t="str">
        <f t="shared" si="9"/>
        <v>-</v>
      </c>
    </row>
    <row r="315" spans="2:14" ht="15" customHeight="1" x14ac:dyDescent="0.2">
      <c r="B315" s="146"/>
      <c r="C315" s="40"/>
      <c r="D315" s="40"/>
      <c r="E315" s="36"/>
      <c r="F315" s="90"/>
      <c r="G315" s="91">
        <f>'PMS(input)'!$E$13</f>
        <v>0</v>
      </c>
      <c r="H315" s="29"/>
      <c r="I315" s="29"/>
      <c r="J315" s="92"/>
      <c r="K315" s="29" t="str">
        <f>+IFERROR(MIN(+IFERROR(((F315*1000/'PMS(input_separate)_Option2'!E315)*('PMS(input_separate)_Option2'!H315/'PMS(input_separate)_Option2'!I315)),""),1),"-")</f>
        <v>-</v>
      </c>
      <c r="L315" s="29" t="str">
        <f>IF(AND(K315&lt;1,K315&gt;0),+IFERROR(((F315*H315/J315*(1/MAX(IFERROR((1-'PMS(input)'!$E$17*(1-'PMS(input_separate)_Option2'!K315)),""),0.7)))*G315),"-"),+IFERROR((F315*H315/J315*G315),"-"))</f>
        <v>-</v>
      </c>
      <c r="M315" s="29">
        <f t="shared" si="8"/>
        <v>0</v>
      </c>
      <c r="N315" s="43" t="str">
        <f t="shared" si="9"/>
        <v>-</v>
      </c>
    </row>
    <row r="316" spans="2:14" ht="15" customHeight="1" x14ac:dyDescent="0.2">
      <c r="B316" s="146"/>
      <c r="C316" s="40"/>
      <c r="D316" s="40"/>
      <c r="E316" s="36"/>
      <c r="F316" s="90"/>
      <c r="G316" s="91">
        <f>'PMS(input)'!$E$13</f>
        <v>0</v>
      </c>
      <c r="H316" s="29"/>
      <c r="I316" s="29"/>
      <c r="J316" s="92"/>
      <c r="K316" s="29" t="str">
        <f>+IFERROR(MIN(+IFERROR(((F316*1000/'PMS(input_separate)_Option2'!E316)*('PMS(input_separate)_Option2'!H316/'PMS(input_separate)_Option2'!I316)),""),1),"-")</f>
        <v>-</v>
      </c>
      <c r="L316" s="29" t="str">
        <f>IF(AND(K316&lt;1,K316&gt;0),+IFERROR(((F316*H316/J316*(1/MAX(IFERROR((1-'PMS(input)'!$E$17*(1-'PMS(input_separate)_Option2'!K316)),""),0.7)))*G316),"-"),+IFERROR((F316*H316/J316*G316),"-"))</f>
        <v>-</v>
      </c>
      <c r="M316" s="29">
        <f t="shared" si="8"/>
        <v>0</v>
      </c>
      <c r="N316" s="43" t="str">
        <f t="shared" si="9"/>
        <v>-</v>
      </c>
    </row>
    <row r="317" spans="2:14" ht="15" customHeight="1" x14ac:dyDescent="0.2">
      <c r="B317" s="146"/>
      <c r="C317" s="40"/>
      <c r="D317" s="40"/>
      <c r="E317" s="36"/>
      <c r="F317" s="90"/>
      <c r="G317" s="91">
        <f>'PMS(input)'!$E$13</f>
        <v>0</v>
      </c>
      <c r="H317" s="29"/>
      <c r="I317" s="29"/>
      <c r="J317" s="92"/>
      <c r="K317" s="29" t="str">
        <f>+IFERROR(MIN(+IFERROR(((F317*1000/'PMS(input_separate)_Option2'!E317)*('PMS(input_separate)_Option2'!H317/'PMS(input_separate)_Option2'!I317)),""),1),"-")</f>
        <v>-</v>
      </c>
      <c r="L317" s="29" t="str">
        <f>IF(AND(K317&lt;1,K317&gt;0),+IFERROR(((F317*H317/J317*(1/MAX(IFERROR((1-'PMS(input)'!$E$17*(1-'PMS(input_separate)_Option2'!K317)),""),0.7)))*G317),"-"),+IFERROR((F317*H317/J317*G317),"-"))</f>
        <v>-</v>
      </c>
      <c r="M317" s="29">
        <f t="shared" si="8"/>
        <v>0</v>
      </c>
      <c r="N317" s="43" t="str">
        <f t="shared" si="9"/>
        <v>-</v>
      </c>
    </row>
    <row r="318" spans="2:14" ht="15" customHeight="1" x14ac:dyDescent="0.2">
      <c r="B318" s="146"/>
      <c r="C318" s="40"/>
      <c r="D318" s="40"/>
      <c r="E318" s="36"/>
      <c r="F318" s="90"/>
      <c r="G318" s="91">
        <f>'PMS(input)'!$E$13</f>
        <v>0</v>
      </c>
      <c r="H318" s="29"/>
      <c r="I318" s="29"/>
      <c r="J318" s="92"/>
      <c r="K318" s="29" t="str">
        <f>+IFERROR(MIN(+IFERROR(((F318*1000/'PMS(input_separate)_Option2'!E318)*('PMS(input_separate)_Option2'!H318/'PMS(input_separate)_Option2'!I318)),""),1),"-")</f>
        <v>-</v>
      </c>
      <c r="L318" s="29" t="str">
        <f>IF(AND(K318&lt;1,K318&gt;0),+IFERROR(((F318*H318/J318*(1/MAX(IFERROR((1-'PMS(input)'!$E$17*(1-'PMS(input_separate)_Option2'!K318)),""),0.7)))*G318),"-"),+IFERROR((F318*H318/J318*G318),"-"))</f>
        <v>-</v>
      </c>
      <c r="M318" s="29">
        <f t="shared" si="8"/>
        <v>0</v>
      </c>
      <c r="N318" s="43" t="str">
        <f t="shared" si="9"/>
        <v>-</v>
      </c>
    </row>
    <row r="319" spans="2:14" ht="15" customHeight="1" x14ac:dyDescent="0.2">
      <c r="B319" s="146"/>
      <c r="C319" s="40"/>
      <c r="D319" s="40"/>
      <c r="E319" s="36"/>
      <c r="F319" s="90"/>
      <c r="G319" s="91">
        <f>'PMS(input)'!$E$13</f>
        <v>0</v>
      </c>
      <c r="H319" s="29"/>
      <c r="I319" s="29"/>
      <c r="J319" s="92"/>
      <c r="K319" s="29" t="str">
        <f>+IFERROR(MIN(+IFERROR(((F319*1000/'PMS(input_separate)_Option2'!E319)*('PMS(input_separate)_Option2'!H319/'PMS(input_separate)_Option2'!I319)),""),1),"-")</f>
        <v>-</v>
      </c>
      <c r="L319" s="29" t="str">
        <f>IF(AND(K319&lt;1,K319&gt;0),+IFERROR(((F319*H319/J319*(1/MAX(IFERROR((1-'PMS(input)'!$E$17*(1-'PMS(input_separate)_Option2'!K319)),""),0.7)))*G319),"-"),+IFERROR((F319*H319/J319*G319),"-"))</f>
        <v>-</v>
      </c>
      <c r="M319" s="29">
        <f t="shared" si="8"/>
        <v>0</v>
      </c>
      <c r="N319" s="43" t="str">
        <f t="shared" si="9"/>
        <v>-</v>
      </c>
    </row>
    <row r="320" spans="2:14" ht="15" customHeight="1" x14ac:dyDescent="0.2">
      <c r="B320" s="146"/>
      <c r="C320" s="40"/>
      <c r="D320" s="40"/>
      <c r="E320" s="36"/>
      <c r="F320" s="90"/>
      <c r="G320" s="91">
        <f>'PMS(input)'!$E$13</f>
        <v>0</v>
      </c>
      <c r="H320" s="29"/>
      <c r="I320" s="29"/>
      <c r="J320" s="92"/>
      <c r="K320" s="29" t="str">
        <f>+IFERROR(MIN(+IFERROR(((F320*1000/'PMS(input_separate)_Option2'!E320)*('PMS(input_separate)_Option2'!H320/'PMS(input_separate)_Option2'!I320)),""),1),"-")</f>
        <v>-</v>
      </c>
      <c r="L320" s="29" t="str">
        <f>IF(AND(K320&lt;1,K320&gt;0),+IFERROR(((F320*H320/J320*(1/MAX(IFERROR((1-'PMS(input)'!$E$17*(1-'PMS(input_separate)_Option2'!K320)),""),0.7)))*G320),"-"),+IFERROR((F320*H320/J320*G320),"-"))</f>
        <v>-</v>
      </c>
      <c r="M320" s="29">
        <f t="shared" si="8"/>
        <v>0</v>
      </c>
      <c r="N320" s="43" t="str">
        <f t="shared" si="9"/>
        <v>-</v>
      </c>
    </row>
    <row r="321" spans="2:14" ht="15" customHeight="1" x14ac:dyDescent="0.2">
      <c r="B321" s="146"/>
      <c r="C321" s="40"/>
      <c r="D321" s="40"/>
      <c r="E321" s="36"/>
      <c r="F321" s="90"/>
      <c r="G321" s="91">
        <f>'PMS(input)'!$E$13</f>
        <v>0</v>
      </c>
      <c r="H321" s="29"/>
      <c r="I321" s="29"/>
      <c r="J321" s="92"/>
      <c r="K321" s="29" t="str">
        <f>+IFERROR(MIN(+IFERROR(((F321*1000/'PMS(input_separate)_Option2'!E321)*('PMS(input_separate)_Option2'!H321/'PMS(input_separate)_Option2'!I321)),""),1),"-")</f>
        <v>-</v>
      </c>
      <c r="L321" s="29" t="str">
        <f>IF(AND(K321&lt;1,K321&gt;0),+IFERROR(((F321*H321/J321*(1/MAX(IFERROR((1-'PMS(input)'!$E$17*(1-'PMS(input_separate)_Option2'!K321)),""),0.7)))*G321),"-"),+IFERROR((F321*H321/J321*G321),"-"))</f>
        <v>-</v>
      </c>
      <c r="M321" s="29">
        <f t="shared" si="8"/>
        <v>0</v>
      </c>
      <c r="N321" s="43" t="str">
        <f t="shared" si="9"/>
        <v>-</v>
      </c>
    </row>
    <row r="322" spans="2:14" ht="15" customHeight="1" x14ac:dyDescent="0.2">
      <c r="B322" s="146"/>
      <c r="C322" s="40"/>
      <c r="D322" s="40"/>
      <c r="E322" s="36"/>
      <c r="F322" s="90"/>
      <c r="G322" s="91">
        <f>'PMS(input)'!$E$13</f>
        <v>0</v>
      </c>
      <c r="H322" s="29"/>
      <c r="I322" s="29"/>
      <c r="J322" s="92"/>
      <c r="K322" s="29" t="str">
        <f>+IFERROR(MIN(+IFERROR(((F322*1000/'PMS(input_separate)_Option2'!E322)*('PMS(input_separate)_Option2'!H322/'PMS(input_separate)_Option2'!I322)),""),1),"-")</f>
        <v>-</v>
      </c>
      <c r="L322" s="29" t="str">
        <f>IF(AND(K322&lt;1,K322&gt;0),+IFERROR(((F322*H322/J322*(1/MAX(IFERROR((1-'PMS(input)'!$E$17*(1-'PMS(input_separate)_Option2'!K322)),""),0.7)))*G322),"-"),+IFERROR((F322*H322/J322*G322),"-"))</f>
        <v>-</v>
      </c>
      <c r="M322" s="29">
        <f t="shared" si="8"/>
        <v>0</v>
      </c>
      <c r="N322" s="43" t="str">
        <f t="shared" si="9"/>
        <v>-</v>
      </c>
    </row>
    <row r="323" spans="2:14" ht="15" customHeight="1" x14ac:dyDescent="0.2">
      <c r="B323" s="146"/>
      <c r="C323" s="40"/>
      <c r="D323" s="40"/>
      <c r="E323" s="36"/>
      <c r="F323" s="90"/>
      <c r="G323" s="91">
        <f>'PMS(input)'!$E$13</f>
        <v>0</v>
      </c>
      <c r="H323" s="29"/>
      <c r="I323" s="29"/>
      <c r="J323" s="92"/>
      <c r="K323" s="29" t="str">
        <f>+IFERROR(MIN(+IFERROR(((F323*1000/'PMS(input_separate)_Option2'!E323)*('PMS(input_separate)_Option2'!H323/'PMS(input_separate)_Option2'!I323)),""),1),"-")</f>
        <v>-</v>
      </c>
      <c r="L323" s="29" t="str">
        <f>IF(AND(K323&lt;1,K323&gt;0),+IFERROR(((F323*H323/J323*(1/MAX(IFERROR((1-'PMS(input)'!$E$17*(1-'PMS(input_separate)_Option2'!K323)),""),0.7)))*G323),"-"),+IFERROR((F323*H323/J323*G323),"-"))</f>
        <v>-</v>
      </c>
      <c r="M323" s="29">
        <f t="shared" si="8"/>
        <v>0</v>
      </c>
      <c r="N323" s="43" t="str">
        <f t="shared" si="9"/>
        <v>-</v>
      </c>
    </row>
    <row r="324" spans="2:14" ht="15" customHeight="1" x14ac:dyDescent="0.2">
      <c r="B324" s="146"/>
      <c r="C324" s="40"/>
      <c r="D324" s="40"/>
      <c r="E324" s="36"/>
      <c r="F324" s="90"/>
      <c r="G324" s="91">
        <f>'PMS(input)'!$E$13</f>
        <v>0</v>
      </c>
      <c r="H324" s="29"/>
      <c r="I324" s="29"/>
      <c r="J324" s="92"/>
      <c r="K324" s="29" t="str">
        <f>+IFERROR(MIN(+IFERROR(((F324*1000/'PMS(input_separate)_Option2'!E324)*('PMS(input_separate)_Option2'!H324/'PMS(input_separate)_Option2'!I324)),""),1),"-")</f>
        <v>-</v>
      </c>
      <c r="L324" s="29" t="str">
        <f>IF(AND(K324&lt;1,K324&gt;0),+IFERROR(((F324*H324/J324*(1/MAX(IFERROR((1-'PMS(input)'!$E$17*(1-'PMS(input_separate)_Option2'!K324)),""),0.7)))*G324),"-"),+IFERROR((F324*H324/J324*G324),"-"))</f>
        <v>-</v>
      </c>
      <c r="M324" s="29">
        <f t="shared" si="8"/>
        <v>0</v>
      </c>
      <c r="N324" s="43" t="str">
        <f t="shared" si="9"/>
        <v>-</v>
      </c>
    </row>
    <row r="325" spans="2:14" ht="15" customHeight="1" x14ac:dyDescent="0.2">
      <c r="B325" s="146"/>
      <c r="C325" s="40"/>
      <c r="D325" s="40"/>
      <c r="E325" s="36"/>
      <c r="F325" s="90"/>
      <c r="G325" s="91">
        <f>'PMS(input)'!$E$13</f>
        <v>0</v>
      </c>
      <c r="H325" s="29"/>
      <c r="I325" s="29"/>
      <c r="J325" s="92"/>
      <c r="K325" s="29" t="str">
        <f>+IFERROR(MIN(+IFERROR(((F325*1000/'PMS(input_separate)_Option2'!E325)*('PMS(input_separate)_Option2'!H325/'PMS(input_separate)_Option2'!I325)),""),1),"-")</f>
        <v>-</v>
      </c>
      <c r="L325" s="29" t="str">
        <f>IF(AND(K325&lt;1,K325&gt;0),+IFERROR(((F325*H325/J325*(1/MAX(IFERROR((1-'PMS(input)'!$E$17*(1-'PMS(input_separate)_Option2'!K325)),""),0.7)))*G325),"-"),+IFERROR((F325*H325/J325*G325),"-"))</f>
        <v>-</v>
      </c>
      <c r="M325" s="29">
        <f t="shared" si="8"/>
        <v>0</v>
      </c>
      <c r="N325" s="43" t="str">
        <f t="shared" si="9"/>
        <v>-</v>
      </c>
    </row>
    <row r="326" spans="2:14" ht="15" customHeight="1" x14ac:dyDescent="0.2">
      <c r="B326" s="146"/>
      <c r="C326" s="40"/>
      <c r="D326" s="40"/>
      <c r="E326" s="36"/>
      <c r="F326" s="90"/>
      <c r="G326" s="91">
        <f>'PMS(input)'!$E$13</f>
        <v>0</v>
      </c>
      <c r="H326" s="29"/>
      <c r="I326" s="29"/>
      <c r="J326" s="92"/>
      <c r="K326" s="29" t="str">
        <f>+IFERROR(MIN(+IFERROR(((F326*1000/'PMS(input_separate)_Option2'!E326)*('PMS(input_separate)_Option2'!H326/'PMS(input_separate)_Option2'!I326)),""),1),"-")</f>
        <v>-</v>
      </c>
      <c r="L326" s="29" t="str">
        <f>IF(AND(K326&lt;1,K326&gt;0),+IFERROR(((F326*H326/J326*(1/MAX(IFERROR((1-'PMS(input)'!$E$17*(1-'PMS(input_separate)_Option2'!K326)),""),0.7)))*G326),"-"),+IFERROR((F326*H326/J326*G326),"-"))</f>
        <v>-</v>
      </c>
      <c r="M326" s="29">
        <f t="shared" ref="M326:M389" si="10">IF(ISERROR(F326*G326),"0,0",(F326*G326))</f>
        <v>0</v>
      </c>
      <c r="N326" s="43" t="str">
        <f t="shared" si="9"/>
        <v>-</v>
      </c>
    </row>
    <row r="327" spans="2:14" ht="15" customHeight="1" x14ac:dyDescent="0.2">
      <c r="B327" s="146"/>
      <c r="C327" s="40"/>
      <c r="D327" s="40"/>
      <c r="E327" s="36"/>
      <c r="F327" s="90"/>
      <c r="G327" s="91">
        <f>'PMS(input)'!$E$13</f>
        <v>0</v>
      </c>
      <c r="H327" s="29"/>
      <c r="I327" s="29"/>
      <c r="J327" s="92"/>
      <c r="K327" s="29" t="str">
        <f>+IFERROR(MIN(+IFERROR(((F327*1000/'PMS(input_separate)_Option2'!E327)*('PMS(input_separate)_Option2'!H327/'PMS(input_separate)_Option2'!I327)),""),1),"-")</f>
        <v>-</v>
      </c>
      <c r="L327" s="29" t="str">
        <f>IF(AND(K327&lt;1,K327&gt;0),+IFERROR(((F327*H327/J327*(1/MAX(IFERROR((1-'PMS(input)'!$E$17*(1-'PMS(input_separate)_Option2'!K327)),""),0.7)))*G327),"-"),+IFERROR((F327*H327/J327*G327),"-"))</f>
        <v>-</v>
      </c>
      <c r="M327" s="29">
        <f t="shared" si="10"/>
        <v>0</v>
      </c>
      <c r="N327" s="43" t="str">
        <f t="shared" ref="N327:N390" si="11">+IFERROR(L327-M327,"-")</f>
        <v>-</v>
      </c>
    </row>
    <row r="328" spans="2:14" ht="15" customHeight="1" x14ac:dyDescent="0.2">
      <c r="B328" s="146"/>
      <c r="C328" s="40"/>
      <c r="D328" s="40"/>
      <c r="E328" s="36"/>
      <c r="F328" s="90"/>
      <c r="G328" s="91">
        <f>'PMS(input)'!$E$13</f>
        <v>0</v>
      </c>
      <c r="H328" s="29"/>
      <c r="I328" s="29"/>
      <c r="J328" s="92"/>
      <c r="K328" s="29" t="str">
        <f>+IFERROR(MIN(+IFERROR(((F328*1000/'PMS(input_separate)_Option2'!E328)*('PMS(input_separate)_Option2'!H328/'PMS(input_separate)_Option2'!I328)),""),1),"-")</f>
        <v>-</v>
      </c>
      <c r="L328" s="29" t="str">
        <f>IF(AND(K328&lt;1,K328&gt;0),+IFERROR(((F328*H328/J328*(1/MAX(IFERROR((1-'PMS(input)'!$E$17*(1-'PMS(input_separate)_Option2'!K328)),""),0.7)))*G328),"-"),+IFERROR((F328*H328/J328*G328),"-"))</f>
        <v>-</v>
      </c>
      <c r="M328" s="29">
        <f t="shared" si="10"/>
        <v>0</v>
      </c>
      <c r="N328" s="43" t="str">
        <f t="shared" si="11"/>
        <v>-</v>
      </c>
    </row>
    <row r="329" spans="2:14" ht="15" customHeight="1" x14ac:dyDescent="0.2">
      <c r="B329" s="146"/>
      <c r="C329" s="40"/>
      <c r="D329" s="40"/>
      <c r="E329" s="36"/>
      <c r="F329" s="90"/>
      <c r="G329" s="91">
        <f>'PMS(input)'!$E$13</f>
        <v>0</v>
      </c>
      <c r="H329" s="29"/>
      <c r="I329" s="29"/>
      <c r="J329" s="92"/>
      <c r="K329" s="29" t="str">
        <f>+IFERROR(MIN(+IFERROR(((F329*1000/'PMS(input_separate)_Option2'!E329)*('PMS(input_separate)_Option2'!H329/'PMS(input_separate)_Option2'!I329)),""),1),"-")</f>
        <v>-</v>
      </c>
      <c r="L329" s="29" t="str">
        <f>IF(AND(K329&lt;1,K329&gt;0),+IFERROR(((F329*H329/J329*(1/MAX(IFERROR((1-'PMS(input)'!$E$17*(1-'PMS(input_separate)_Option2'!K329)),""),0.7)))*G329),"-"),+IFERROR((F329*H329/J329*G329),"-"))</f>
        <v>-</v>
      </c>
      <c r="M329" s="29">
        <f t="shared" si="10"/>
        <v>0</v>
      </c>
      <c r="N329" s="43" t="str">
        <f t="shared" si="11"/>
        <v>-</v>
      </c>
    </row>
    <row r="330" spans="2:14" ht="15" customHeight="1" x14ac:dyDescent="0.2">
      <c r="B330" s="146"/>
      <c r="C330" s="40"/>
      <c r="D330" s="40"/>
      <c r="E330" s="36"/>
      <c r="F330" s="90"/>
      <c r="G330" s="91">
        <f>'PMS(input)'!$E$13</f>
        <v>0</v>
      </c>
      <c r="H330" s="29"/>
      <c r="I330" s="29"/>
      <c r="J330" s="92"/>
      <c r="K330" s="29" t="str">
        <f>+IFERROR(MIN(+IFERROR(((F330*1000/'PMS(input_separate)_Option2'!E330)*('PMS(input_separate)_Option2'!H330/'PMS(input_separate)_Option2'!I330)),""),1),"-")</f>
        <v>-</v>
      </c>
      <c r="L330" s="29" t="str">
        <f>IF(AND(K330&lt;1,K330&gt;0),+IFERROR(((F330*H330/J330*(1/MAX(IFERROR((1-'PMS(input)'!$E$17*(1-'PMS(input_separate)_Option2'!K330)),""),0.7)))*G330),"-"),+IFERROR((F330*H330/J330*G330),"-"))</f>
        <v>-</v>
      </c>
      <c r="M330" s="29">
        <f t="shared" si="10"/>
        <v>0</v>
      </c>
      <c r="N330" s="43" t="str">
        <f t="shared" si="11"/>
        <v>-</v>
      </c>
    </row>
    <row r="331" spans="2:14" ht="15" customHeight="1" x14ac:dyDescent="0.2">
      <c r="B331" s="146"/>
      <c r="C331" s="40"/>
      <c r="D331" s="40"/>
      <c r="E331" s="36"/>
      <c r="F331" s="90"/>
      <c r="G331" s="91">
        <f>'PMS(input)'!$E$13</f>
        <v>0</v>
      </c>
      <c r="H331" s="29"/>
      <c r="I331" s="29"/>
      <c r="J331" s="92"/>
      <c r="K331" s="29" t="str">
        <f>+IFERROR(MIN(+IFERROR(((F331*1000/'PMS(input_separate)_Option2'!E331)*('PMS(input_separate)_Option2'!H331/'PMS(input_separate)_Option2'!I331)),""),1),"-")</f>
        <v>-</v>
      </c>
      <c r="L331" s="29" t="str">
        <f>IF(AND(K331&lt;1,K331&gt;0),+IFERROR(((F331*H331/J331*(1/MAX(IFERROR((1-'PMS(input)'!$E$17*(1-'PMS(input_separate)_Option2'!K331)),""),0.7)))*G331),"-"),+IFERROR((F331*H331/J331*G331),"-"))</f>
        <v>-</v>
      </c>
      <c r="M331" s="29">
        <f t="shared" si="10"/>
        <v>0</v>
      </c>
      <c r="N331" s="43" t="str">
        <f t="shared" si="11"/>
        <v>-</v>
      </c>
    </row>
    <row r="332" spans="2:14" ht="15" customHeight="1" x14ac:dyDescent="0.2">
      <c r="B332" s="146"/>
      <c r="C332" s="40"/>
      <c r="D332" s="40"/>
      <c r="E332" s="36"/>
      <c r="F332" s="90"/>
      <c r="G332" s="91">
        <f>'PMS(input)'!$E$13</f>
        <v>0</v>
      </c>
      <c r="H332" s="29"/>
      <c r="I332" s="29"/>
      <c r="J332" s="92"/>
      <c r="K332" s="29" t="str">
        <f>+IFERROR(MIN(+IFERROR(((F332*1000/'PMS(input_separate)_Option2'!E332)*('PMS(input_separate)_Option2'!H332/'PMS(input_separate)_Option2'!I332)),""),1),"-")</f>
        <v>-</v>
      </c>
      <c r="L332" s="29" t="str">
        <f>IF(AND(K332&lt;1,K332&gt;0),+IFERROR(((F332*H332/J332*(1/MAX(IFERROR((1-'PMS(input)'!$E$17*(1-'PMS(input_separate)_Option2'!K332)),""),0.7)))*G332),"-"),+IFERROR((F332*H332/J332*G332),"-"))</f>
        <v>-</v>
      </c>
      <c r="M332" s="29">
        <f t="shared" si="10"/>
        <v>0</v>
      </c>
      <c r="N332" s="43" t="str">
        <f t="shared" si="11"/>
        <v>-</v>
      </c>
    </row>
    <row r="333" spans="2:14" ht="15" customHeight="1" x14ac:dyDescent="0.2">
      <c r="B333" s="146"/>
      <c r="C333" s="40"/>
      <c r="D333" s="40"/>
      <c r="E333" s="36"/>
      <c r="F333" s="90"/>
      <c r="G333" s="91">
        <f>'PMS(input)'!$E$13</f>
        <v>0</v>
      </c>
      <c r="H333" s="29"/>
      <c r="I333" s="29"/>
      <c r="J333" s="92"/>
      <c r="K333" s="29" t="str">
        <f>+IFERROR(MIN(+IFERROR(((F333*1000/'PMS(input_separate)_Option2'!E333)*('PMS(input_separate)_Option2'!H333/'PMS(input_separate)_Option2'!I333)),""),1),"-")</f>
        <v>-</v>
      </c>
      <c r="L333" s="29" t="str">
        <f>IF(AND(K333&lt;1,K333&gt;0),+IFERROR(((F333*H333/J333*(1/MAX(IFERROR((1-'PMS(input)'!$E$17*(1-'PMS(input_separate)_Option2'!K333)),""),0.7)))*G333),"-"),+IFERROR((F333*H333/J333*G333),"-"))</f>
        <v>-</v>
      </c>
      <c r="M333" s="29">
        <f t="shared" si="10"/>
        <v>0</v>
      </c>
      <c r="N333" s="43" t="str">
        <f t="shared" si="11"/>
        <v>-</v>
      </c>
    </row>
    <row r="334" spans="2:14" ht="15" customHeight="1" x14ac:dyDescent="0.2">
      <c r="B334" s="146"/>
      <c r="C334" s="40"/>
      <c r="D334" s="40"/>
      <c r="E334" s="36"/>
      <c r="F334" s="90"/>
      <c r="G334" s="91">
        <f>'PMS(input)'!$E$13</f>
        <v>0</v>
      </c>
      <c r="H334" s="29"/>
      <c r="I334" s="29"/>
      <c r="J334" s="92"/>
      <c r="K334" s="29" t="str">
        <f>+IFERROR(MIN(+IFERROR(((F334*1000/'PMS(input_separate)_Option2'!E334)*('PMS(input_separate)_Option2'!H334/'PMS(input_separate)_Option2'!I334)),""),1),"-")</f>
        <v>-</v>
      </c>
      <c r="L334" s="29" t="str">
        <f>IF(AND(K334&lt;1,K334&gt;0),+IFERROR(((F334*H334/J334*(1/MAX(IFERROR((1-'PMS(input)'!$E$17*(1-'PMS(input_separate)_Option2'!K334)),""),0.7)))*G334),"-"),+IFERROR((F334*H334/J334*G334),"-"))</f>
        <v>-</v>
      </c>
      <c r="M334" s="29">
        <f t="shared" si="10"/>
        <v>0</v>
      </c>
      <c r="N334" s="43" t="str">
        <f t="shared" si="11"/>
        <v>-</v>
      </c>
    </row>
    <row r="335" spans="2:14" ht="15" customHeight="1" x14ac:dyDescent="0.2">
      <c r="B335" s="146"/>
      <c r="C335" s="40"/>
      <c r="D335" s="40"/>
      <c r="E335" s="36"/>
      <c r="F335" s="90"/>
      <c r="G335" s="91">
        <f>'PMS(input)'!$E$13</f>
        <v>0</v>
      </c>
      <c r="H335" s="29"/>
      <c r="I335" s="29"/>
      <c r="J335" s="92"/>
      <c r="K335" s="29" t="str">
        <f>+IFERROR(MIN(+IFERROR(((F335*1000/'PMS(input_separate)_Option2'!E335)*('PMS(input_separate)_Option2'!H335/'PMS(input_separate)_Option2'!I335)),""),1),"-")</f>
        <v>-</v>
      </c>
      <c r="L335" s="29" t="str">
        <f>IF(AND(K335&lt;1,K335&gt;0),+IFERROR(((F335*H335/J335*(1/MAX(IFERROR((1-'PMS(input)'!$E$17*(1-'PMS(input_separate)_Option2'!K335)),""),0.7)))*G335),"-"),+IFERROR((F335*H335/J335*G335),"-"))</f>
        <v>-</v>
      </c>
      <c r="M335" s="29">
        <f t="shared" si="10"/>
        <v>0</v>
      </c>
      <c r="N335" s="43" t="str">
        <f t="shared" si="11"/>
        <v>-</v>
      </c>
    </row>
    <row r="336" spans="2:14" ht="15" customHeight="1" x14ac:dyDescent="0.2">
      <c r="B336" s="146"/>
      <c r="C336" s="40"/>
      <c r="D336" s="40"/>
      <c r="E336" s="36"/>
      <c r="F336" s="90"/>
      <c r="G336" s="91">
        <f>'PMS(input)'!$E$13</f>
        <v>0</v>
      </c>
      <c r="H336" s="29"/>
      <c r="I336" s="29"/>
      <c r="J336" s="92"/>
      <c r="K336" s="29" t="str">
        <f>+IFERROR(MIN(+IFERROR(((F336*1000/'PMS(input_separate)_Option2'!E336)*('PMS(input_separate)_Option2'!H336/'PMS(input_separate)_Option2'!I336)),""),1),"-")</f>
        <v>-</v>
      </c>
      <c r="L336" s="29" t="str">
        <f>IF(AND(K336&lt;1,K336&gt;0),+IFERROR(((F336*H336/J336*(1/MAX(IFERROR((1-'PMS(input)'!$E$17*(1-'PMS(input_separate)_Option2'!K336)),""),0.7)))*G336),"-"),+IFERROR((F336*H336/J336*G336),"-"))</f>
        <v>-</v>
      </c>
      <c r="M336" s="29">
        <f t="shared" si="10"/>
        <v>0</v>
      </c>
      <c r="N336" s="43" t="str">
        <f t="shared" si="11"/>
        <v>-</v>
      </c>
    </row>
    <row r="337" spans="2:14" ht="15" customHeight="1" x14ac:dyDescent="0.2">
      <c r="B337" s="146"/>
      <c r="C337" s="40"/>
      <c r="D337" s="40"/>
      <c r="E337" s="36"/>
      <c r="F337" s="90"/>
      <c r="G337" s="91">
        <f>'PMS(input)'!$E$13</f>
        <v>0</v>
      </c>
      <c r="H337" s="29"/>
      <c r="I337" s="29"/>
      <c r="J337" s="92"/>
      <c r="K337" s="29" t="str">
        <f>+IFERROR(MIN(+IFERROR(((F337*1000/'PMS(input_separate)_Option2'!E337)*('PMS(input_separate)_Option2'!H337/'PMS(input_separate)_Option2'!I337)),""),1),"-")</f>
        <v>-</v>
      </c>
      <c r="L337" s="29" t="str">
        <f>IF(AND(K337&lt;1,K337&gt;0),+IFERROR(((F337*H337/J337*(1/MAX(IFERROR((1-'PMS(input)'!$E$17*(1-'PMS(input_separate)_Option2'!K337)),""),0.7)))*G337),"-"),+IFERROR((F337*H337/J337*G337),"-"))</f>
        <v>-</v>
      </c>
      <c r="M337" s="29">
        <f t="shared" si="10"/>
        <v>0</v>
      </c>
      <c r="N337" s="43" t="str">
        <f t="shared" si="11"/>
        <v>-</v>
      </c>
    </row>
    <row r="338" spans="2:14" ht="15" customHeight="1" x14ac:dyDescent="0.2">
      <c r="B338" s="146"/>
      <c r="C338" s="40"/>
      <c r="D338" s="40"/>
      <c r="E338" s="36"/>
      <c r="F338" s="90"/>
      <c r="G338" s="91">
        <f>'PMS(input)'!$E$13</f>
        <v>0</v>
      </c>
      <c r="H338" s="29"/>
      <c r="I338" s="29"/>
      <c r="J338" s="92"/>
      <c r="K338" s="29" t="str">
        <f>+IFERROR(MIN(+IFERROR(((F338*1000/'PMS(input_separate)_Option2'!E338)*('PMS(input_separate)_Option2'!H338/'PMS(input_separate)_Option2'!I338)),""),1),"-")</f>
        <v>-</v>
      </c>
      <c r="L338" s="29" t="str">
        <f>IF(AND(K338&lt;1,K338&gt;0),+IFERROR(((F338*H338/J338*(1/MAX(IFERROR((1-'PMS(input)'!$E$17*(1-'PMS(input_separate)_Option2'!K338)),""),0.7)))*G338),"-"),+IFERROR((F338*H338/J338*G338),"-"))</f>
        <v>-</v>
      </c>
      <c r="M338" s="29">
        <f t="shared" si="10"/>
        <v>0</v>
      </c>
      <c r="N338" s="43" t="str">
        <f t="shared" si="11"/>
        <v>-</v>
      </c>
    </row>
    <row r="339" spans="2:14" ht="15" customHeight="1" x14ac:dyDescent="0.2">
      <c r="B339" s="146"/>
      <c r="C339" s="40"/>
      <c r="D339" s="40"/>
      <c r="E339" s="36"/>
      <c r="F339" s="90"/>
      <c r="G339" s="91">
        <f>'PMS(input)'!$E$13</f>
        <v>0</v>
      </c>
      <c r="H339" s="29"/>
      <c r="I339" s="29"/>
      <c r="J339" s="92"/>
      <c r="K339" s="29" t="str">
        <f>+IFERROR(MIN(+IFERROR(((F339*1000/'PMS(input_separate)_Option2'!E339)*('PMS(input_separate)_Option2'!H339/'PMS(input_separate)_Option2'!I339)),""),1),"-")</f>
        <v>-</v>
      </c>
      <c r="L339" s="29" t="str">
        <f>IF(AND(K339&lt;1,K339&gt;0),+IFERROR(((F339*H339/J339*(1/MAX(IFERROR((1-'PMS(input)'!$E$17*(1-'PMS(input_separate)_Option2'!K339)),""),0.7)))*G339),"-"),+IFERROR((F339*H339/J339*G339),"-"))</f>
        <v>-</v>
      </c>
      <c r="M339" s="29">
        <f t="shared" si="10"/>
        <v>0</v>
      </c>
      <c r="N339" s="43" t="str">
        <f t="shared" si="11"/>
        <v>-</v>
      </c>
    </row>
    <row r="340" spans="2:14" ht="15" customHeight="1" x14ac:dyDescent="0.2">
      <c r="B340" s="146"/>
      <c r="C340" s="40"/>
      <c r="D340" s="40"/>
      <c r="E340" s="36"/>
      <c r="F340" s="90"/>
      <c r="G340" s="91">
        <f>'PMS(input)'!$E$13</f>
        <v>0</v>
      </c>
      <c r="H340" s="29"/>
      <c r="I340" s="29"/>
      <c r="J340" s="92"/>
      <c r="K340" s="29" t="str">
        <f>+IFERROR(MIN(+IFERROR(((F340*1000/'PMS(input_separate)_Option2'!E340)*('PMS(input_separate)_Option2'!H340/'PMS(input_separate)_Option2'!I340)),""),1),"-")</f>
        <v>-</v>
      </c>
      <c r="L340" s="29" t="str">
        <f>IF(AND(K340&lt;1,K340&gt;0),+IFERROR(((F340*H340/J340*(1/MAX(IFERROR((1-'PMS(input)'!$E$17*(1-'PMS(input_separate)_Option2'!K340)),""),0.7)))*G340),"-"),+IFERROR((F340*H340/J340*G340),"-"))</f>
        <v>-</v>
      </c>
      <c r="M340" s="29">
        <f t="shared" si="10"/>
        <v>0</v>
      </c>
      <c r="N340" s="43" t="str">
        <f t="shared" si="11"/>
        <v>-</v>
      </c>
    </row>
    <row r="341" spans="2:14" ht="15" customHeight="1" x14ac:dyDescent="0.2">
      <c r="B341" s="146"/>
      <c r="C341" s="40"/>
      <c r="D341" s="40"/>
      <c r="E341" s="36"/>
      <c r="F341" s="90"/>
      <c r="G341" s="91">
        <f>'PMS(input)'!$E$13</f>
        <v>0</v>
      </c>
      <c r="H341" s="29"/>
      <c r="I341" s="29"/>
      <c r="J341" s="92"/>
      <c r="K341" s="29" t="str">
        <f>+IFERROR(MIN(+IFERROR(((F341*1000/'PMS(input_separate)_Option2'!E341)*('PMS(input_separate)_Option2'!H341/'PMS(input_separate)_Option2'!I341)),""),1),"-")</f>
        <v>-</v>
      </c>
      <c r="L341" s="29" t="str">
        <f>IF(AND(K341&lt;1,K341&gt;0),+IFERROR(((F341*H341/J341*(1/MAX(IFERROR((1-'PMS(input)'!$E$17*(1-'PMS(input_separate)_Option2'!K341)),""),0.7)))*G341),"-"),+IFERROR((F341*H341/J341*G341),"-"))</f>
        <v>-</v>
      </c>
      <c r="M341" s="29">
        <f t="shared" si="10"/>
        <v>0</v>
      </c>
      <c r="N341" s="43" t="str">
        <f t="shared" si="11"/>
        <v>-</v>
      </c>
    </row>
    <row r="342" spans="2:14" ht="15" customHeight="1" x14ac:dyDescent="0.2">
      <c r="B342" s="146"/>
      <c r="C342" s="40"/>
      <c r="D342" s="40"/>
      <c r="E342" s="36"/>
      <c r="F342" s="90"/>
      <c r="G342" s="91">
        <f>'PMS(input)'!$E$13</f>
        <v>0</v>
      </c>
      <c r="H342" s="29"/>
      <c r="I342" s="29"/>
      <c r="J342" s="92"/>
      <c r="K342" s="29" t="str">
        <f>+IFERROR(MIN(+IFERROR(((F342*1000/'PMS(input_separate)_Option2'!E342)*('PMS(input_separate)_Option2'!H342/'PMS(input_separate)_Option2'!I342)),""),1),"-")</f>
        <v>-</v>
      </c>
      <c r="L342" s="29" t="str">
        <f>IF(AND(K342&lt;1,K342&gt;0),+IFERROR(((F342*H342/J342*(1/MAX(IFERROR((1-'PMS(input)'!$E$17*(1-'PMS(input_separate)_Option2'!K342)),""),0.7)))*G342),"-"),+IFERROR((F342*H342/J342*G342),"-"))</f>
        <v>-</v>
      </c>
      <c r="M342" s="29">
        <f t="shared" si="10"/>
        <v>0</v>
      </c>
      <c r="N342" s="43" t="str">
        <f t="shared" si="11"/>
        <v>-</v>
      </c>
    </row>
    <row r="343" spans="2:14" ht="15" customHeight="1" x14ac:dyDescent="0.2">
      <c r="B343" s="146"/>
      <c r="C343" s="40"/>
      <c r="D343" s="40"/>
      <c r="E343" s="36"/>
      <c r="F343" s="90"/>
      <c r="G343" s="91">
        <f>'PMS(input)'!$E$13</f>
        <v>0</v>
      </c>
      <c r="H343" s="29"/>
      <c r="I343" s="29"/>
      <c r="J343" s="92"/>
      <c r="K343" s="29" t="str">
        <f>+IFERROR(MIN(+IFERROR(((F343*1000/'PMS(input_separate)_Option2'!E343)*('PMS(input_separate)_Option2'!H343/'PMS(input_separate)_Option2'!I343)),""),1),"-")</f>
        <v>-</v>
      </c>
      <c r="L343" s="29" t="str">
        <f>IF(AND(K343&lt;1,K343&gt;0),+IFERROR(((F343*H343/J343*(1/MAX(IFERROR((1-'PMS(input)'!$E$17*(1-'PMS(input_separate)_Option2'!K343)),""),0.7)))*G343),"-"),+IFERROR((F343*H343/J343*G343),"-"))</f>
        <v>-</v>
      </c>
      <c r="M343" s="29">
        <f t="shared" si="10"/>
        <v>0</v>
      </c>
      <c r="N343" s="43" t="str">
        <f t="shared" si="11"/>
        <v>-</v>
      </c>
    </row>
    <row r="344" spans="2:14" ht="15" customHeight="1" x14ac:dyDescent="0.2">
      <c r="B344" s="146"/>
      <c r="C344" s="40"/>
      <c r="D344" s="40"/>
      <c r="E344" s="36"/>
      <c r="F344" s="90"/>
      <c r="G344" s="91">
        <f>'PMS(input)'!$E$13</f>
        <v>0</v>
      </c>
      <c r="H344" s="29"/>
      <c r="I344" s="29"/>
      <c r="J344" s="92"/>
      <c r="K344" s="29" t="str">
        <f>+IFERROR(MIN(+IFERROR(((F344*1000/'PMS(input_separate)_Option2'!E344)*('PMS(input_separate)_Option2'!H344/'PMS(input_separate)_Option2'!I344)),""),1),"-")</f>
        <v>-</v>
      </c>
      <c r="L344" s="29" t="str">
        <f>IF(AND(K344&lt;1,K344&gt;0),+IFERROR(((F344*H344/J344*(1/MAX(IFERROR((1-'PMS(input)'!$E$17*(1-'PMS(input_separate)_Option2'!K344)),""),0.7)))*G344),"-"),+IFERROR((F344*H344/J344*G344),"-"))</f>
        <v>-</v>
      </c>
      <c r="M344" s="29">
        <f t="shared" si="10"/>
        <v>0</v>
      </c>
      <c r="N344" s="43" t="str">
        <f t="shared" si="11"/>
        <v>-</v>
      </c>
    </row>
    <row r="345" spans="2:14" ht="15" customHeight="1" x14ac:dyDescent="0.2">
      <c r="B345" s="146"/>
      <c r="C345" s="40"/>
      <c r="D345" s="40"/>
      <c r="E345" s="36"/>
      <c r="F345" s="90"/>
      <c r="G345" s="91">
        <f>'PMS(input)'!$E$13</f>
        <v>0</v>
      </c>
      <c r="H345" s="29"/>
      <c r="I345" s="29"/>
      <c r="J345" s="92"/>
      <c r="K345" s="29" t="str">
        <f>+IFERROR(MIN(+IFERROR(((F345*1000/'PMS(input_separate)_Option2'!E345)*('PMS(input_separate)_Option2'!H345/'PMS(input_separate)_Option2'!I345)),""),1),"-")</f>
        <v>-</v>
      </c>
      <c r="L345" s="29" t="str">
        <f>IF(AND(K345&lt;1,K345&gt;0),+IFERROR(((F345*H345/J345*(1/MAX(IFERROR((1-'PMS(input)'!$E$17*(1-'PMS(input_separate)_Option2'!K345)),""),0.7)))*G345),"-"),+IFERROR((F345*H345/J345*G345),"-"))</f>
        <v>-</v>
      </c>
      <c r="M345" s="29">
        <f t="shared" si="10"/>
        <v>0</v>
      </c>
      <c r="N345" s="43" t="str">
        <f t="shared" si="11"/>
        <v>-</v>
      </c>
    </row>
    <row r="346" spans="2:14" ht="15" customHeight="1" x14ac:dyDescent="0.2">
      <c r="B346" s="146"/>
      <c r="C346" s="40"/>
      <c r="D346" s="40"/>
      <c r="E346" s="36"/>
      <c r="F346" s="90"/>
      <c r="G346" s="91">
        <f>'PMS(input)'!$E$13</f>
        <v>0</v>
      </c>
      <c r="H346" s="29"/>
      <c r="I346" s="29"/>
      <c r="J346" s="92"/>
      <c r="K346" s="29" t="str">
        <f>+IFERROR(MIN(+IFERROR(((F346*1000/'PMS(input_separate)_Option2'!E346)*('PMS(input_separate)_Option2'!H346/'PMS(input_separate)_Option2'!I346)),""),1),"-")</f>
        <v>-</v>
      </c>
      <c r="L346" s="29" t="str">
        <f>IF(AND(K346&lt;1,K346&gt;0),+IFERROR(((F346*H346/J346*(1/MAX(IFERROR((1-'PMS(input)'!$E$17*(1-'PMS(input_separate)_Option2'!K346)),""),0.7)))*G346),"-"),+IFERROR((F346*H346/J346*G346),"-"))</f>
        <v>-</v>
      </c>
      <c r="M346" s="29">
        <f t="shared" si="10"/>
        <v>0</v>
      </c>
      <c r="N346" s="43" t="str">
        <f t="shared" si="11"/>
        <v>-</v>
      </c>
    </row>
    <row r="347" spans="2:14" ht="15" customHeight="1" x14ac:dyDescent="0.2">
      <c r="B347" s="146"/>
      <c r="C347" s="40"/>
      <c r="D347" s="40"/>
      <c r="E347" s="36"/>
      <c r="F347" s="90"/>
      <c r="G347" s="91">
        <f>'PMS(input)'!$E$13</f>
        <v>0</v>
      </c>
      <c r="H347" s="29"/>
      <c r="I347" s="29"/>
      <c r="J347" s="92"/>
      <c r="K347" s="29" t="str">
        <f>+IFERROR(MIN(+IFERROR(((F347*1000/'PMS(input_separate)_Option2'!E347)*('PMS(input_separate)_Option2'!H347/'PMS(input_separate)_Option2'!I347)),""),1),"-")</f>
        <v>-</v>
      </c>
      <c r="L347" s="29" t="str">
        <f>IF(AND(K347&lt;1,K347&gt;0),+IFERROR(((F347*H347/J347*(1/MAX(IFERROR((1-'PMS(input)'!$E$17*(1-'PMS(input_separate)_Option2'!K347)),""),0.7)))*G347),"-"),+IFERROR((F347*H347/J347*G347),"-"))</f>
        <v>-</v>
      </c>
      <c r="M347" s="29">
        <f t="shared" si="10"/>
        <v>0</v>
      </c>
      <c r="N347" s="43" t="str">
        <f t="shared" si="11"/>
        <v>-</v>
      </c>
    </row>
    <row r="348" spans="2:14" ht="15" customHeight="1" x14ac:dyDescent="0.2">
      <c r="B348" s="146"/>
      <c r="C348" s="40"/>
      <c r="D348" s="40"/>
      <c r="E348" s="36"/>
      <c r="F348" s="90"/>
      <c r="G348" s="91">
        <f>'PMS(input)'!$E$13</f>
        <v>0</v>
      </c>
      <c r="H348" s="29"/>
      <c r="I348" s="29"/>
      <c r="J348" s="92"/>
      <c r="K348" s="29" t="str">
        <f>+IFERROR(MIN(+IFERROR(((F348*1000/'PMS(input_separate)_Option2'!E348)*('PMS(input_separate)_Option2'!H348/'PMS(input_separate)_Option2'!I348)),""),1),"-")</f>
        <v>-</v>
      </c>
      <c r="L348" s="29" t="str">
        <f>IF(AND(K348&lt;1,K348&gt;0),+IFERROR(((F348*H348/J348*(1/MAX(IFERROR((1-'PMS(input)'!$E$17*(1-'PMS(input_separate)_Option2'!K348)),""),0.7)))*G348),"-"),+IFERROR((F348*H348/J348*G348),"-"))</f>
        <v>-</v>
      </c>
      <c r="M348" s="29">
        <f t="shared" si="10"/>
        <v>0</v>
      </c>
      <c r="N348" s="43" t="str">
        <f t="shared" si="11"/>
        <v>-</v>
      </c>
    </row>
    <row r="349" spans="2:14" ht="15" customHeight="1" x14ac:dyDescent="0.2">
      <c r="B349" s="146"/>
      <c r="C349" s="40"/>
      <c r="D349" s="40"/>
      <c r="E349" s="36"/>
      <c r="F349" s="90"/>
      <c r="G349" s="91">
        <f>'PMS(input)'!$E$13</f>
        <v>0</v>
      </c>
      <c r="H349" s="29"/>
      <c r="I349" s="29"/>
      <c r="J349" s="92"/>
      <c r="K349" s="29" t="str">
        <f>+IFERROR(MIN(+IFERROR(((F349*1000/'PMS(input_separate)_Option2'!E349)*('PMS(input_separate)_Option2'!H349/'PMS(input_separate)_Option2'!I349)),""),1),"-")</f>
        <v>-</v>
      </c>
      <c r="L349" s="29" t="str">
        <f>IF(AND(K349&lt;1,K349&gt;0),+IFERROR(((F349*H349/J349*(1/MAX(IFERROR((1-'PMS(input)'!$E$17*(1-'PMS(input_separate)_Option2'!K349)),""),0.7)))*G349),"-"),+IFERROR((F349*H349/J349*G349),"-"))</f>
        <v>-</v>
      </c>
      <c r="M349" s="29">
        <f t="shared" si="10"/>
        <v>0</v>
      </c>
      <c r="N349" s="43" t="str">
        <f t="shared" si="11"/>
        <v>-</v>
      </c>
    </row>
    <row r="350" spans="2:14" ht="15" customHeight="1" x14ac:dyDescent="0.2">
      <c r="B350" s="146"/>
      <c r="C350" s="40"/>
      <c r="D350" s="40"/>
      <c r="E350" s="36"/>
      <c r="F350" s="90"/>
      <c r="G350" s="91">
        <f>'PMS(input)'!$E$13</f>
        <v>0</v>
      </c>
      <c r="H350" s="29"/>
      <c r="I350" s="29"/>
      <c r="J350" s="92"/>
      <c r="K350" s="29" t="str">
        <f>+IFERROR(MIN(+IFERROR(((F350*1000/'PMS(input_separate)_Option2'!E350)*('PMS(input_separate)_Option2'!H350/'PMS(input_separate)_Option2'!I350)),""),1),"-")</f>
        <v>-</v>
      </c>
      <c r="L350" s="29" t="str">
        <f>IF(AND(K350&lt;1,K350&gt;0),+IFERROR(((F350*H350/J350*(1/MAX(IFERROR((1-'PMS(input)'!$E$17*(1-'PMS(input_separate)_Option2'!K350)),""),0.7)))*G350),"-"),+IFERROR((F350*H350/J350*G350),"-"))</f>
        <v>-</v>
      </c>
      <c r="M350" s="29">
        <f t="shared" si="10"/>
        <v>0</v>
      </c>
      <c r="N350" s="43" t="str">
        <f t="shared" si="11"/>
        <v>-</v>
      </c>
    </row>
    <row r="351" spans="2:14" ht="15" customHeight="1" x14ac:dyDescent="0.2">
      <c r="B351" s="146"/>
      <c r="C351" s="40"/>
      <c r="D351" s="40"/>
      <c r="E351" s="36"/>
      <c r="F351" s="90"/>
      <c r="G351" s="91">
        <f>'PMS(input)'!$E$13</f>
        <v>0</v>
      </c>
      <c r="H351" s="29"/>
      <c r="I351" s="29"/>
      <c r="J351" s="92"/>
      <c r="K351" s="29" t="str">
        <f>+IFERROR(MIN(+IFERROR(((F351*1000/'PMS(input_separate)_Option2'!E351)*('PMS(input_separate)_Option2'!H351/'PMS(input_separate)_Option2'!I351)),""),1),"-")</f>
        <v>-</v>
      </c>
      <c r="L351" s="29" t="str">
        <f>IF(AND(K351&lt;1,K351&gt;0),+IFERROR(((F351*H351/J351*(1/MAX(IFERROR((1-'PMS(input)'!$E$17*(1-'PMS(input_separate)_Option2'!K351)),""),0.7)))*G351),"-"),+IFERROR((F351*H351/J351*G351),"-"))</f>
        <v>-</v>
      </c>
      <c r="M351" s="29">
        <f t="shared" si="10"/>
        <v>0</v>
      </c>
      <c r="N351" s="43" t="str">
        <f t="shared" si="11"/>
        <v>-</v>
      </c>
    </row>
    <row r="352" spans="2:14" ht="15" customHeight="1" x14ac:dyDescent="0.2">
      <c r="B352" s="146"/>
      <c r="C352" s="40"/>
      <c r="D352" s="40"/>
      <c r="E352" s="36"/>
      <c r="F352" s="90"/>
      <c r="G352" s="91">
        <f>'PMS(input)'!$E$13</f>
        <v>0</v>
      </c>
      <c r="H352" s="29"/>
      <c r="I352" s="29"/>
      <c r="J352" s="92"/>
      <c r="K352" s="29" t="str">
        <f>+IFERROR(MIN(+IFERROR(((F352*1000/'PMS(input_separate)_Option2'!E352)*('PMS(input_separate)_Option2'!H352/'PMS(input_separate)_Option2'!I352)),""),1),"-")</f>
        <v>-</v>
      </c>
      <c r="L352" s="29" t="str">
        <f>IF(AND(K352&lt;1,K352&gt;0),+IFERROR(((F352*H352/J352*(1/MAX(IFERROR((1-'PMS(input)'!$E$17*(1-'PMS(input_separate)_Option2'!K352)),""),0.7)))*G352),"-"),+IFERROR((F352*H352/J352*G352),"-"))</f>
        <v>-</v>
      </c>
      <c r="M352" s="29">
        <f t="shared" si="10"/>
        <v>0</v>
      </c>
      <c r="N352" s="43" t="str">
        <f t="shared" si="11"/>
        <v>-</v>
      </c>
    </row>
    <row r="353" spans="2:14" ht="15" customHeight="1" x14ac:dyDescent="0.2">
      <c r="B353" s="146"/>
      <c r="C353" s="40"/>
      <c r="D353" s="40"/>
      <c r="E353" s="36"/>
      <c r="F353" s="90"/>
      <c r="G353" s="91">
        <f>'PMS(input)'!$E$13</f>
        <v>0</v>
      </c>
      <c r="H353" s="29"/>
      <c r="I353" s="29"/>
      <c r="J353" s="92"/>
      <c r="K353" s="29" t="str">
        <f>+IFERROR(MIN(+IFERROR(((F353*1000/'PMS(input_separate)_Option2'!E353)*('PMS(input_separate)_Option2'!H353/'PMS(input_separate)_Option2'!I353)),""),1),"-")</f>
        <v>-</v>
      </c>
      <c r="L353" s="29" t="str">
        <f>IF(AND(K353&lt;1,K353&gt;0),+IFERROR(((F353*H353/J353*(1/MAX(IFERROR((1-'PMS(input)'!$E$17*(1-'PMS(input_separate)_Option2'!K353)),""),0.7)))*G353),"-"),+IFERROR((F353*H353/J353*G353),"-"))</f>
        <v>-</v>
      </c>
      <c r="M353" s="29">
        <f t="shared" si="10"/>
        <v>0</v>
      </c>
      <c r="N353" s="43" t="str">
        <f t="shared" si="11"/>
        <v>-</v>
      </c>
    </row>
    <row r="354" spans="2:14" ht="15" customHeight="1" x14ac:dyDescent="0.2">
      <c r="B354" s="146"/>
      <c r="C354" s="40"/>
      <c r="D354" s="40"/>
      <c r="E354" s="36"/>
      <c r="F354" s="90"/>
      <c r="G354" s="91">
        <f>'PMS(input)'!$E$13</f>
        <v>0</v>
      </c>
      <c r="H354" s="29"/>
      <c r="I354" s="29"/>
      <c r="J354" s="92"/>
      <c r="K354" s="29" t="str">
        <f>+IFERROR(MIN(+IFERROR(((F354*1000/'PMS(input_separate)_Option2'!E354)*('PMS(input_separate)_Option2'!H354/'PMS(input_separate)_Option2'!I354)),""),1),"-")</f>
        <v>-</v>
      </c>
      <c r="L354" s="29" t="str">
        <f>IF(AND(K354&lt;1,K354&gt;0),+IFERROR(((F354*H354/J354*(1/MAX(IFERROR((1-'PMS(input)'!$E$17*(1-'PMS(input_separate)_Option2'!K354)),""),0.7)))*G354),"-"),+IFERROR((F354*H354/J354*G354),"-"))</f>
        <v>-</v>
      </c>
      <c r="M354" s="29">
        <f t="shared" si="10"/>
        <v>0</v>
      </c>
      <c r="N354" s="43" t="str">
        <f t="shared" si="11"/>
        <v>-</v>
      </c>
    </row>
    <row r="355" spans="2:14" ht="15" customHeight="1" x14ac:dyDescent="0.2">
      <c r="B355" s="146"/>
      <c r="C355" s="40"/>
      <c r="D355" s="40"/>
      <c r="E355" s="36"/>
      <c r="F355" s="90"/>
      <c r="G355" s="91">
        <f>'PMS(input)'!$E$13</f>
        <v>0</v>
      </c>
      <c r="H355" s="29"/>
      <c r="I355" s="29"/>
      <c r="J355" s="92"/>
      <c r="K355" s="29" t="str">
        <f>+IFERROR(MIN(+IFERROR(((F355*1000/'PMS(input_separate)_Option2'!E355)*('PMS(input_separate)_Option2'!H355/'PMS(input_separate)_Option2'!I355)),""),1),"-")</f>
        <v>-</v>
      </c>
      <c r="L355" s="29" t="str">
        <f>IF(AND(K355&lt;1,K355&gt;0),+IFERROR(((F355*H355/J355*(1/MAX(IFERROR((1-'PMS(input)'!$E$17*(1-'PMS(input_separate)_Option2'!K355)),""),0.7)))*G355),"-"),+IFERROR((F355*H355/J355*G355),"-"))</f>
        <v>-</v>
      </c>
      <c r="M355" s="29">
        <f t="shared" si="10"/>
        <v>0</v>
      </c>
      <c r="N355" s="43" t="str">
        <f t="shared" si="11"/>
        <v>-</v>
      </c>
    </row>
    <row r="356" spans="2:14" ht="15" customHeight="1" x14ac:dyDescent="0.2">
      <c r="B356" s="146"/>
      <c r="C356" s="40"/>
      <c r="D356" s="40"/>
      <c r="E356" s="36"/>
      <c r="F356" s="90"/>
      <c r="G356" s="91">
        <f>'PMS(input)'!$E$13</f>
        <v>0</v>
      </c>
      <c r="H356" s="29"/>
      <c r="I356" s="29"/>
      <c r="J356" s="92"/>
      <c r="K356" s="29" t="str">
        <f>+IFERROR(MIN(+IFERROR(((F356*1000/'PMS(input_separate)_Option2'!E356)*('PMS(input_separate)_Option2'!H356/'PMS(input_separate)_Option2'!I356)),""),1),"-")</f>
        <v>-</v>
      </c>
      <c r="L356" s="29" t="str">
        <f>IF(AND(K356&lt;1,K356&gt;0),+IFERROR(((F356*H356/J356*(1/MAX(IFERROR((1-'PMS(input)'!$E$17*(1-'PMS(input_separate)_Option2'!K356)),""),0.7)))*G356),"-"),+IFERROR((F356*H356/J356*G356),"-"))</f>
        <v>-</v>
      </c>
      <c r="M356" s="29">
        <f t="shared" si="10"/>
        <v>0</v>
      </c>
      <c r="N356" s="43" t="str">
        <f t="shared" si="11"/>
        <v>-</v>
      </c>
    </row>
    <row r="357" spans="2:14" ht="15" customHeight="1" x14ac:dyDescent="0.2">
      <c r="B357" s="146"/>
      <c r="C357" s="40"/>
      <c r="D357" s="40"/>
      <c r="E357" s="36"/>
      <c r="F357" s="90"/>
      <c r="G357" s="91">
        <f>'PMS(input)'!$E$13</f>
        <v>0</v>
      </c>
      <c r="H357" s="29"/>
      <c r="I357" s="29"/>
      <c r="J357" s="92"/>
      <c r="K357" s="29" t="str">
        <f>+IFERROR(MIN(+IFERROR(((F357*1000/'PMS(input_separate)_Option2'!E357)*('PMS(input_separate)_Option2'!H357/'PMS(input_separate)_Option2'!I357)),""),1),"-")</f>
        <v>-</v>
      </c>
      <c r="L357" s="29" t="str">
        <f>IF(AND(K357&lt;1,K357&gt;0),+IFERROR(((F357*H357/J357*(1/MAX(IFERROR((1-'PMS(input)'!$E$17*(1-'PMS(input_separate)_Option2'!K357)),""),0.7)))*G357),"-"),+IFERROR((F357*H357/J357*G357),"-"))</f>
        <v>-</v>
      </c>
      <c r="M357" s="29">
        <f t="shared" si="10"/>
        <v>0</v>
      </c>
      <c r="N357" s="43" t="str">
        <f t="shared" si="11"/>
        <v>-</v>
      </c>
    </row>
    <row r="358" spans="2:14" ht="15" customHeight="1" x14ac:dyDescent="0.2">
      <c r="B358" s="146"/>
      <c r="C358" s="40"/>
      <c r="D358" s="40"/>
      <c r="E358" s="36"/>
      <c r="F358" s="90"/>
      <c r="G358" s="91">
        <f>'PMS(input)'!$E$13</f>
        <v>0</v>
      </c>
      <c r="H358" s="29"/>
      <c r="I358" s="29"/>
      <c r="J358" s="92"/>
      <c r="K358" s="29" t="str">
        <f>+IFERROR(MIN(+IFERROR(((F358*1000/'PMS(input_separate)_Option2'!E358)*('PMS(input_separate)_Option2'!H358/'PMS(input_separate)_Option2'!I358)),""),1),"-")</f>
        <v>-</v>
      </c>
      <c r="L358" s="29" t="str">
        <f>IF(AND(K358&lt;1,K358&gt;0),+IFERROR(((F358*H358/J358*(1/MAX(IFERROR((1-'PMS(input)'!$E$17*(1-'PMS(input_separate)_Option2'!K358)),""),0.7)))*G358),"-"),+IFERROR((F358*H358/J358*G358),"-"))</f>
        <v>-</v>
      </c>
      <c r="M358" s="29">
        <f t="shared" si="10"/>
        <v>0</v>
      </c>
      <c r="N358" s="43" t="str">
        <f t="shared" si="11"/>
        <v>-</v>
      </c>
    </row>
    <row r="359" spans="2:14" ht="15" customHeight="1" x14ac:dyDescent="0.2">
      <c r="B359" s="146"/>
      <c r="C359" s="40"/>
      <c r="D359" s="40"/>
      <c r="E359" s="36"/>
      <c r="F359" s="90"/>
      <c r="G359" s="91">
        <f>'PMS(input)'!$E$13</f>
        <v>0</v>
      </c>
      <c r="H359" s="29"/>
      <c r="I359" s="29"/>
      <c r="J359" s="92"/>
      <c r="K359" s="29" t="str">
        <f>+IFERROR(MIN(+IFERROR(((F359*1000/'PMS(input_separate)_Option2'!E359)*('PMS(input_separate)_Option2'!H359/'PMS(input_separate)_Option2'!I359)),""),1),"-")</f>
        <v>-</v>
      </c>
      <c r="L359" s="29" t="str">
        <f>IF(AND(K359&lt;1,K359&gt;0),+IFERROR(((F359*H359/J359*(1/MAX(IFERROR((1-'PMS(input)'!$E$17*(1-'PMS(input_separate)_Option2'!K359)),""),0.7)))*G359),"-"),+IFERROR((F359*H359/J359*G359),"-"))</f>
        <v>-</v>
      </c>
      <c r="M359" s="29">
        <f t="shared" si="10"/>
        <v>0</v>
      </c>
      <c r="N359" s="43" t="str">
        <f t="shared" si="11"/>
        <v>-</v>
      </c>
    </row>
    <row r="360" spans="2:14" ht="15" customHeight="1" x14ac:dyDescent="0.2">
      <c r="B360" s="146"/>
      <c r="C360" s="40"/>
      <c r="D360" s="40"/>
      <c r="E360" s="36"/>
      <c r="F360" s="90"/>
      <c r="G360" s="91">
        <f>'PMS(input)'!$E$13</f>
        <v>0</v>
      </c>
      <c r="H360" s="29"/>
      <c r="I360" s="29"/>
      <c r="J360" s="92"/>
      <c r="K360" s="29" t="str">
        <f>+IFERROR(MIN(+IFERROR(((F360*1000/'PMS(input_separate)_Option2'!E360)*('PMS(input_separate)_Option2'!H360/'PMS(input_separate)_Option2'!I360)),""),1),"-")</f>
        <v>-</v>
      </c>
      <c r="L360" s="29" t="str">
        <f>IF(AND(K360&lt;1,K360&gt;0),+IFERROR(((F360*H360/J360*(1/MAX(IFERROR((1-'PMS(input)'!$E$17*(1-'PMS(input_separate)_Option2'!K360)),""),0.7)))*G360),"-"),+IFERROR((F360*H360/J360*G360),"-"))</f>
        <v>-</v>
      </c>
      <c r="M360" s="29">
        <f t="shared" si="10"/>
        <v>0</v>
      </c>
      <c r="N360" s="43" t="str">
        <f t="shared" si="11"/>
        <v>-</v>
      </c>
    </row>
    <row r="361" spans="2:14" ht="15" customHeight="1" x14ac:dyDescent="0.2">
      <c r="B361" s="146"/>
      <c r="C361" s="40"/>
      <c r="D361" s="40"/>
      <c r="E361" s="36"/>
      <c r="F361" s="90"/>
      <c r="G361" s="91">
        <f>'PMS(input)'!$E$13</f>
        <v>0</v>
      </c>
      <c r="H361" s="29"/>
      <c r="I361" s="29"/>
      <c r="J361" s="92"/>
      <c r="K361" s="29" t="str">
        <f>+IFERROR(MIN(+IFERROR(((F361*1000/'PMS(input_separate)_Option2'!E361)*('PMS(input_separate)_Option2'!H361/'PMS(input_separate)_Option2'!I361)),""),1),"-")</f>
        <v>-</v>
      </c>
      <c r="L361" s="29" t="str">
        <f>IF(AND(K361&lt;1,K361&gt;0),+IFERROR(((F361*H361/J361*(1/MAX(IFERROR((1-'PMS(input)'!$E$17*(1-'PMS(input_separate)_Option2'!K361)),""),0.7)))*G361),"-"),+IFERROR((F361*H361/J361*G361),"-"))</f>
        <v>-</v>
      </c>
      <c r="M361" s="29">
        <f t="shared" si="10"/>
        <v>0</v>
      </c>
      <c r="N361" s="43" t="str">
        <f t="shared" si="11"/>
        <v>-</v>
      </c>
    </row>
    <row r="362" spans="2:14" ht="15" customHeight="1" x14ac:dyDescent="0.2">
      <c r="B362" s="146"/>
      <c r="C362" s="40"/>
      <c r="D362" s="40"/>
      <c r="E362" s="36"/>
      <c r="F362" s="90"/>
      <c r="G362" s="91">
        <f>'PMS(input)'!$E$13</f>
        <v>0</v>
      </c>
      <c r="H362" s="29"/>
      <c r="I362" s="29"/>
      <c r="J362" s="92"/>
      <c r="K362" s="29" t="str">
        <f>+IFERROR(MIN(+IFERROR(((F362*1000/'PMS(input_separate)_Option2'!E362)*('PMS(input_separate)_Option2'!H362/'PMS(input_separate)_Option2'!I362)),""),1),"-")</f>
        <v>-</v>
      </c>
      <c r="L362" s="29" t="str">
        <f>IF(AND(K362&lt;1,K362&gt;0),+IFERROR(((F362*H362/J362*(1/MAX(IFERROR((1-'PMS(input)'!$E$17*(1-'PMS(input_separate)_Option2'!K362)),""),0.7)))*G362),"-"),+IFERROR((F362*H362/J362*G362),"-"))</f>
        <v>-</v>
      </c>
      <c r="M362" s="29">
        <f t="shared" si="10"/>
        <v>0</v>
      </c>
      <c r="N362" s="43" t="str">
        <f t="shared" si="11"/>
        <v>-</v>
      </c>
    </row>
    <row r="363" spans="2:14" ht="15" customHeight="1" x14ac:dyDescent="0.2">
      <c r="B363" s="146"/>
      <c r="C363" s="40"/>
      <c r="D363" s="40"/>
      <c r="E363" s="36"/>
      <c r="F363" s="90"/>
      <c r="G363" s="91">
        <f>'PMS(input)'!$E$13</f>
        <v>0</v>
      </c>
      <c r="H363" s="29"/>
      <c r="I363" s="29"/>
      <c r="J363" s="92"/>
      <c r="K363" s="29" t="str">
        <f>+IFERROR(MIN(+IFERROR(((F363*1000/'PMS(input_separate)_Option2'!E363)*('PMS(input_separate)_Option2'!H363/'PMS(input_separate)_Option2'!I363)),""),1),"-")</f>
        <v>-</v>
      </c>
      <c r="L363" s="29" t="str">
        <f>IF(AND(K363&lt;1,K363&gt;0),+IFERROR(((F363*H363/J363*(1/MAX(IFERROR((1-'PMS(input)'!$E$17*(1-'PMS(input_separate)_Option2'!K363)),""),0.7)))*G363),"-"),+IFERROR((F363*H363/J363*G363),"-"))</f>
        <v>-</v>
      </c>
      <c r="M363" s="29">
        <f t="shared" si="10"/>
        <v>0</v>
      </c>
      <c r="N363" s="43" t="str">
        <f t="shared" si="11"/>
        <v>-</v>
      </c>
    </row>
    <row r="364" spans="2:14" ht="15" customHeight="1" x14ac:dyDescent="0.2">
      <c r="B364" s="146"/>
      <c r="C364" s="40"/>
      <c r="D364" s="40"/>
      <c r="E364" s="36"/>
      <c r="F364" s="90"/>
      <c r="G364" s="91">
        <f>'PMS(input)'!$E$13</f>
        <v>0</v>
      </c>
      <c r="H364" s="29"/>
      <c r="I364" s="29"/>
      <c r="J364" s="92"/>
      <c r="K364" s="29" t="str">
        <f>+IFERROR(MIN(+IFERROR(((F364*1000/'PMS(input_separate)_Option2'!E364)*('PMS(input_separate)_Option2'!H364/'PMS(input_separate)_Option2'!I364)),""),1),"-")</f>
        <v>-</v>
      </c>
      <c r="L364" s="29" t="str">
        <f>IF(AND(K364&lt;1,K364&gt;0),+IFERROR(((F364*H364/J364*(1/MAX(IFERROR((1-'PMS(input)'!$E$17*(1-'PMS(input_separate)_Option2'!K364)),""),0.7)))*G364),"-"),+IFERROR((F364*H364/J364*G364),"-"))</f>
        <v>-</v>
      </c>
      <c r="M364" s="29">
        <f t="shared" si="10"/>
        <v>0</v>
      </c>
      <c r="N364" s="43" t="str">
        <f t="shared" si="11"/>
        <v>-</v>
      </c>
    </row>
    <row r="365" spans="2:14" ht="15" customHeight="1" x14ac:dyDescent="0.2">
      <c r="B365" s="146"/>
      <c r="C365" s="40"/>
      <c r="D365" s="40"/>
      <c r="E365" s="36"/>
      <c r="F365" s="90"/>
      <c r="G365" s="91">
        <f>'PMS(input)'!$E$13</f>
        <v>0</v>
      </c>
      <c r="H365" s="29"/>
      <c r="I365" s="29"/>
      <c r="J365" s="92"/>
      <c r="K365" s="29" t="str">
        <f>+IFERROR(MIN(+IFERROR(((F365*1000/'PMS(input_separate)_Option2'!E365)*('PMS(input_separate)_Option2'!H365/'PMS(input_separate)_Option2'!I365)),""),1),"-")</f>
        <v>-</v>
      </c>
      <c r="L365" s="29" t="str">
        <f>IF(AND(K365&lt;1,K365&gt;0),+IFERROR(((F365*H365/J365*(1/MAX(IFERROR((1-'PMS(input)'!$E$17*(1-'PMS(input_separate)_Option2'!K365)),""),0.7)))*G365),"-"),+IFERROR((F365*H365/J365*G365),"-"))</f>
        <v>-</v>
      </c>
      <c r="M365" s="29">
        <f t="shared" si="10"/>
        <v>0</v>
      </c>
      <c r="N365" s="43" t="str">
        <f t="shared" si="11"/>
        <v>-</v>
      </c>
    </row>
    <row r="366" spans="2:14" ht="15" customHeight="1" x14ac:dyDescent="0.2">
      <c r="B366" s="146"/>
      <c r="C366" s="40"/>
      <c r="D366" s="40"/>
      <c r="E366" s="36"/>
      <c r="F366" s="90"/>
      <c r="G366" s="91">
        <f>'PMS(input)'!$E$13</f>
        <v>0</v>
      </c>
      <c r="H366" s="29"/>
      <c r="I366" s="29"/>
      <c r="J366" s="92"/>
      <c r="K366" s="29" t="str">
        <f>+IFERROR(MIN(+IFERROR(((F366*1000/'PMS(input_separate)_Option2'!E366)*('PMS(input_separate)_Option2'!H366/'PMS(input_separate)_Option2'!I366)),""),1),"-")</f>
        <v>-</v>
      </c>
      <c r="L366" s="29" t="str">
        <f>IF(AND(K366&lt;1,K366&gt;0),+IFERROR(((F366*H366/J366*(1/MAX(IFERROR((1-'PMS(input)'!$E$17*(1-'PMS(input_separate)_Option2'!K366)),""),0.7)))*G366),"-"),+IFERROR((F366*H366/J366*G366),"-"))</f>
        <v>-</v>
      </c>
      <c r="M366" s="29">
        <f t="shared" si="10"/>
        <v>0</v>
      </c>
      <c r="N366" s="43" t="str">
        <f t="shared" si="11"/>
        <v>-</v>
      </c>
    </row>
    <row r="367" spans="2:14" ht="15" customHeight="1" x14ac:dyDescent="0.2">
      <c r="B367" s="146"/>
      <c r="C367" s="40"/>
      <c r="D367" s="40"/>
      <c r="E367" s="36"/>
      <c r="F367" s="90"/>
      <c r="G367" s="91">
        <f>'PMS(input)'!$E$13</f>
        <v>0</v>
      </c>
      <c r="H367" s="29"/>
      <c r="I367" s="29"/>
      <c r="J367" s="92"/>
      <c r="K367" s="29" t="str">
        <f>+IFERROR(MIN(+IFERROR(((F367*1000/'PMS(input_separate)_Option2'!E367)*('PMS(input_separate)_Option2'!H367/'PMS(input_separate)_Option2'!I367)),""),1),"-")</f>
        <v>-</v>
      </c>
      <c r="L367" s="29" t="str">
        <f>IF(AND(K367&lt;1,K367&gt;0),+IFERROR(((F367*H367/J367*(1/MAX(IFERROR((1-'PMS(input)'!$E$17*(1-'PMS(input_separate)_Option2'!K367)),""),0.7)))*G367),"-"),+IFERROR((F367*H367/J367*G367),"-"))</f>
        <v>-</v>
      </c>
      <c r="M367" s="29">
        <f t="shared" si="10"/>
        <v>0</v>
      </c>
      <c r="N367" s="43" t="str">
        <f t="shared" si="11"/>
        <v>-</v>
      </c>
    </row>
    <row r="368" spans="2:14" ht="15" customHeight="1" x14ac:dyDescent="0.2">
      <c r="B368" s="146"/>
      <c r="C368" s="40"/>
      <c r="D368" s="40"/>
      <c r="E368" s="36"/>
      <c r="F368" s="90"/>
      <c r="G368" s="91">
        <f>'PMS(input)'!$E$13</f>
        <v>0</v>
      </c>
      <c r="H368" s="29"/>
      <c r="I368" s="29"/>
      <c r="J368" s="92"/>
      <c r="K368" s="29" t="str">
        <f>+IFERROR(MIN(+IFERROR(((F368*1000/'PMS(input_separate)_Option2'!E368)*('PMS(input_separate)_Option2'!H368/'PMS(input_separate)_Option2'!I368)),""),1),"-")</f>
        <v>-</v>
      </c>
      <c r="L368" s="29" t="str">
        <f>IF(AND(K368&lt;1,K368&gt;0),+IFERROR(((F368*H368/J368*(1/MAX(IFERROR((1-'PMS(input)'!$E$17*(1-'PMS(input_separate)_Option2'!K368)),""),0.7)))*G368),"-"),+IFERROR((F368*H368/J368*G368),"-"))</f>
        <v>-</v>
      </c>
      <c r="M368" s="29">
        <f t="shared" si="10"/>
        <v>0</v>
      </c>
      <c r="N368" s="43" t="str">
        <f t="shared" si="11"/>
        <v>-</v>
      </c>
    </row>
    <row r="369" spans="2:14" ht="15" customHeight="1" x14ac:dyDescent="0.2">
      <c r="B369" s="146"/>
      <c r="C369" s="40"/>
      <c r="D369" s="40"/>
      <c r="E369" s="36"/>
      <c r="F369" s="90"/>
      <c r="G369" s="91">
        <f>'PMS(input)'!$E$13</f>
        <v>0</v>
      </c>
      <c r="H369" s="29"/>
      <c r="I369" s="29"/>
      <c r="J369" s="92"/>
      <c r="K369" s="29" t="str">
        <f>+IFERROR(MIN(+IFERROR(((F369*1000/'PMS(input_separate)_Option2'!E369)*('PMS(input_separate)_Option2'!H369/'PMS(input_separate)_Option2'!I369)),""),1),"-")</f>
        <v>-</v>
      </c>
      <c r="L369" s="29" t="str">
        <f>IF(AND(K369&lt;1,K369&gt;0),+IFERROR(((F369*H369/J369*(1/MAX(IFERROR((1-'PMS(input)'!$E$17*(1-'PMS(input_separate)_Option2'!K369)),""),0.7)))*G369),"-"),+IFERROR((F369*H369/J369*G369),"-"))</f>
        <v>-</v>
      </c>
      <c r="M369" s="29">
        <f t="shared" si="10"/>
        <v>0</v>
      </c>
      <c r="N369" s="43" t="str">
        <f t="shared" si="11"/>
        <v>-</v>
      </c>
    </row>
    <row r="370" spans="2:14" ht="15" customHeight="1" x14ac:dyDescent="0.2">
      <c r="B370" s="146"/>
      <c r="C370" s="40"/>
      <c r="D370" s="40"/>
      <c r="E370" s="36"/>
      <c r="F370" s="90"/>
      <c r="G370" s="91">
        <f>'PMS(input)'!$E$13</f>
        <v>0</v>
      </c>
      <c r="H370" s="29"/>
      <c r="I370" s="29"/>
      <c r="J370" s="92"/>
      <c r="K370" s="29" t="str">
        <f>+IFERROR(MIN(+IFERROR(((F370*1000/'PMS(input_separate)_Option2'!E370)*('PMS(input_separate)_Option2'!H370/'PMS(input_separate)_Option2'!I370)),""),1),"-")</f>
        <v>-</v>
      </c>
      <c r="L370" s="29" t="str">
        <f>IF(AND(K370&lt;1,K370&gt;0),+IFERROR(((F370*H370/J370*(1/MAX(IFERROR((1-'PMS(input)'!$E$17*(1-'PMS(input_separate)_Option2'!K370)),""),0.7)))*G370),"-"),+IFERROR((F370*H370/J370*G370),"-"))</f>
        <v>-</v>
      </c>
      <c r="M370" s="29">
        <f t="shared" si="10"/>
        <v>0</v>
      </c>
      <c r="N370" s="43" t="str">
        <f t="shared" si="11"/>
        <v>-</v>
      </c>
    </row>
    <row r="371" spans="2:14" ht="15" customHeight="1" x14ac:dyDescent="0.2">
      <c r="B371" s="146"/>
      <c r="C371" s="40"/>
      <c r="D371" s="40"/>
      <c r="E371" s="36"/>
      <c r="F371" s="90"/>
      <c r="G371" s="91">
        <f>'PMS(input)'!$E$13</f>
        <v>0</v>
      </c>
      <c r="H371" s="29"/>
      <c r="I371" s="29"/>
      <c r="J371" s="92"/>
      <c r="K371" s="29" t="str">
        <f>+IFERROR(MIN(+IFERROR(((F371*1000/'PMS(input_separate)_Option2'!E371)*('PMS(input_separate)_Option2'!H371/'PMS(input_separate)_Option2'!I371)),""),1),"-")</f>
        <v>-</v>
      </c>
      <c r="L371" s="29" t="str">
        <f>IF(AND(K371&lt;1,K371&gt;0),+IFERROR(((F371*H371/J371*(1/MAX(IFERROR((1-'PMS(input)'!$E$17*(1-'PMS(input_separate)_Option2'!K371)),""),0.7)))*G371),"-"),+IFERROR((F371*H371/J371*G371),"-"))</f>
        <v>-</v>
      </c>
      <c r="M371" s="29">
        <f t="shared" si="10"/>
        <v>0</v>
      </c>
      <c r="N371" s="43" t="str">
        <f t="shared" si="11"/>
        <v>-</v>
      </c>
    </row>
    <row r="372" spans="2:14" ht="15" customHeight="1" x14ac:dyDescent="0.2">
      <c r="B372" s="146"/>
      <c r="C372" s="40"/>
      <c r="D372" s="40"/>
      <c r="E372" s="36"/>
      <c r="F372" s="90"/>
      <c r="G372" s="91">
        <f>'PMS(input)'!$E$13</f>
        <v>0</v>
      </c>
      <c r="H372" s="29"/>
      <c r="I372" s="29"/>
      <c r="J372" s="92"/>
      <c r="K372" s="29" t="str">
        <f>+IFERROR(MIN(+IFERROR(((F372*1000/'PMS(input_separate)_Option2'!E372)*('PMS(input_separate)_Option2'!H372/'PMS(input_separate)_Option2'!I372)),""),1),"-")</f>
        <v>-</v>
      </c>
      <c r="L372" s="29" t="str">
        <f>IF(AND(K372&lt;1,K372&gt;0),+IFERROR(((F372*H372/J372*(1/MAX(IFERROR((1-'PMS(input)'!$E$17*(1-'PMS(input_separate)_Option2'!K372)),""),0.7)))*G372),"-"),+IFERROR((F372*H372/J372*G372),"-"))</f>
        <v>-</v>
      </c>
      <c r="M372" s="29">
        <f t="shared" si="10"/>
        <v>0</v>
      </c>
      <c r="N372" s="43" t="str">
        <f t="shared" si="11"/>
        <v>-</v>
      </c>
    </row>
    <row r="373" spans="2:14" ht="15" customHeight="1" x14ac:dyDescent="0.2">
      <c r="B373" s="146"/>
      <c r="C373" s="40"/>
      <c r="D373" s="40"/>
      <c r="E373" s="36"/>
      <c r="F373" s="90"/>
      <c r="G373" s="91">
        <f>'PMS(input)'!$E$13</f>
        <v>0</v>
      </c>
      <c r="H373" s="29"/>
      <c r="I373" s="29"/>
      <c r="J373" s="92"/>
      <c r="K373" s="29" t="str">
        <f>+IFERROR(MIN(+IFERROR(((F373*1000/'PMS(input_separate)_Option2'!E373)*('PMS(input_separate)_Option2'!H373/'PMS(input_separate)_Option2'!I373)),""),1),"-")</f>
        <v>-</v>
      </c>
      <c r="L373" s="29" t="str">
        <f>IF(AND(K373&lt;1,K373&gt;0),+IFERROR(((F373*H373/J373*(1/MAX(IFERROR((1-'PMS(input)'!$E$17*(1-'PMS(input_separate)_Option2'!K373)),""),0.7)))*G373),"-"),+IFERROR((F373*H373/J373*G373),"-"))</f>
        <v>-</v>
      </c>
      <c r="M373" s="29">
        <f t="shared" si="10"/>
        <v>0</v>
      </c>
      <c r="N373" s="43" t="str">
        <f t="shared" si="11"/>
        <v>-</v>
      </c>
    </row>
    <row r="374" spans="2:14" ht="15" customHeight="1" x14ac:dyDescent="0.2">
      <c r="B374" s="146"/>
      <c r="C374" s="40"/>
      <c r="D374" s="40"/>
      <c r="E374" s="36"/>
      <c r="F374" s="90"/>
      <c r="G374" s="91">
        <f>'PMS(input)'!$E$13</f>
        <v>0</v>
      </c>
      <c r="H374" s="29"/>
      <c r="I374" s="29"/>
      <c r="J374" s="92"/>
      <c r="K374" s="29" t="str">
        <f>+IFERROR(MIN(+IFERROR(((F374*1000/'PMS(input_separate)_Option2'!E374)*('PMS(input_separate)_Option2'!H374/'PMS(input_separate)_Option2'!I374)),""),1),"-")</f>
        <v>-</v>
      </c>
      <c r="L374" s="29" t="str">
        <f>IF(AND(K374&lt;1,K374&gt;0),+IFERROR(((F374*H374/J374*(1/MAX(IFERROR((1-'PMS(input)'!$E$17*(1-'PMS(input_separate)_Option2'!K374)),""),0.7)))*G374),"-"),+IFERROR((F374*H374/J374*G374),"-"))</f>
        <v>-</v>
      </c>
      <c r="M374" s="29">
        <f t="shared" si="10"/>
        <v>0</v>
      </c>
      <c r="N374" s="43" t="str">
        <f t="shared" si="11"/>
        <v>-</v>
      </c>
    </row>
    <row r="375" spans="2:14" ht="15" customHeight="1" x14ac:dyDescent="0.2">
      <c r="B375" s="146"/>
      <c r="C375" s="40"/>
      <c r="D375" s="40"/>
      <c r="E375" s="36"/>
      <c r="F375" s="90"/>
      <c r="G375" s="91">
        <f>'PMS(input)'!$E$13</f>
        <v>0</v>
      </c>
      <c r="H375" s="29"/>
      <c r="I375" s="29"/>
      <c r="J375" s="92"/>
      <c r="K375" s="29" t="str">
        <f>+IFERROR(MIN(+IFERROR(((F375*1000/'PMS(input_separate)_Option2'!E375)*('PMS(input_separate)_Option2'!H375/'PMS(input_separate)_Option2'!I375)),""),1),"-")</f>
        <v>-</v>
      </c>
      <c r="L375" s="29" t="str">
        <f>IF(AND(K375&lt;1,K375&gt;0),+IFERROR(((F375*H375/J375*(1/MAX(IFERROR((1-'PMS(input)'!$E$17*(1-'PMS(input_separate)_Option2'!K375)),""),0.7)))*G375),"-"),+IFERROR((F375*H375/J375*G375),"-"))</f>
        <v>-</v>
      </c>
      <c r="M375" s="29">
        <f t="shared" si="10"/>
        <v>0</v>
      </c>
      <c r="N375" s="43" t="str">
        <f t="shared" si="11"/>
        <v>-</v>
      </c>
    </row>
    <row r="376" spans="2:14" ht="15" customHeight="1" x14ac:dyDescent="0.2">
      <c r="B376" s="146"/>
      <c r="C376" s="40"/>
      <c r="D376" s="40"/>
      <c r="E376" s="36"/>
      <c r="F376" s="90"/>
      <c r="G376" s="91">
        <f>'PMS(input)'!$E$13</f>
        <v>0</v>
      </c>
      <c r="H376" s="29"/>
      <c r="I376" s="29"/>
      <c r="J376" s="92"/>
      <c r="K376" s="29" t="str">
        <f>+IFERROR(MIN(+IFERROR(((F376*1000/'PMS(input_separate)_Option2'!E376)*('PMS(input_separate)_Option2'!H376/'PMS(input_separate)_Option2'!I376)),""),1),"-")</f>
        <v>-</v>
      </c>
      <c r="L376" s="29" t="str">
        <f>IF(AND(K376&lt;1,K376&gt;0),+IFERROR(((F376*H376/J376*(1/MAX(IFERROR((1-'PMS(input)'!$E$17*(1-'PMS(input_separate)_Option2'!K376)),""),0.7)))*G376),"-"),+IFERROR((F376*H376/J376*G376),"-"))</f>
        <v>-</v>
      </c>
      <c r="M376" s="29">
        <f t="shared" si="10"/>
        <v>0</v>
      </c>
      <c r="N376" s="43" t="str">
        <f t="shared" si="11"/>
        <v>-</v>
      </c>
    </row>
    <row r="377" spans="2:14" ht="15" customHeight="1" x14ac:dyDescent="0.2">
      <c r="B377" s="146"/>
      <c r="C377" s="40"/>
      <c r="D377" s="40"/>
      <c r="E377" s="36"/>
      <c r="F377" s="90"/>
      <c r="G377" s="91">
        <f>'PMS(input)'!$E$13</f>
        <v>0</v>
      </c>
      <c r="H377" s="29"/>
      <c r="I377" s="29"/>
      <c r="J377" s="92"/>
      <c r="K377" s="29" t="str">
        <f>+IFERROR(MIN(+IFERROR(((F377*1000/'PMS(input_separate)_Option2'!E377)*('PMS(input_separate)_Option2'!H377/'PMS(input_separate)_Option2'!I377)),""),1),"-")</f>
        <v>-</v>
      </c>
      <c r="L377" s="29" t="str">
        <f>IF(AND(K377&lt;1,K377&gt;0),+IFERROR(((F377*H377/J377*(1/MAX(IFERROR((1-'PMS(input)'!$E$17*(1-'PMS(input_separate)_Option2'!K377)),""),0.7)))*G377),"-"),+IFERROR((F377*H377/J377*G377),"-"))</f>
        <v>-</v>
      </c>
      <c r="M377" s="29">
        <f t="shared" si="10"/>
        <v>0</v>
      </c>
      <c r="N377" s="43" t="str">
        <f t="shared" si="11"/>
        <v>-</v>
      </c>
    </row>
    <row r="378" spans="2:14" ht="15" customHeight="1" x14ac:dyDescent="0.2">
      <c r="B378" s="146"/>
      <c r="C378" s="40"/>
      <c r="D378" s="40"/>
      <c r="E378" s="36"/>
      <c r="F378" s="90"/>
      <c r="G378" s="91">
        <f>'PMS(input)'!$E$13</f>
        <v>0</v>
      </c>
      <c r="H378" s="29"/>
      <c r="I378" s="29"/>
      <c r="J378" s="92"/>
      <c r="K378" s="29" t="str">
        <f>+IFERROR(MIN(+IFERROR(((F378*1000/'PMS(input_separate)_Option2'!E378)*('PMS(input_separate)_Option2'!H378/'PMS(input_separate)_Option2'!I378)),""),1),"-")</f>
        <v>-</v>
      </c>
      <c r="L378" s="29" t="str">
        <f>IF(AND(K378&lt;1,K378&gt;0),+IFERROR(((F378*H378/J378*(1/MAX(IFERROR((1-'PMS(input)'!$E$17*(1-'PMS(input_separate)_Option2'!K378)),""),0.7)))*G378),"-"),+IFERROR((F378*H378/J378*G378),"-"))</f>
        <v>-</v>
      </c>
      <c r="M378" s="29">
        <f t="shared" si="10"/>
        <v>0</v>
      </c>
      <c r="N378" s="43" t="str">
        <f t="shared" si="11"/>
        <v>-</v>
      </c>
    </row>
    <row r="379" spans="2:14" ht="15" customHeight="1" x14ac:dyDescent="0.2">
      <c r="B379" s="146"/>
      <c r="C379" s="40"/>
      <c r="D379" s="40"/>
      <c r="E379" s="36"/>
      <c r="F379" s="90"/>
      <c r="G379" s="91">
        <f>'PMS(input)'!$E$13</f>
        <v>0</v>
      </c>
      <c r="H379" s="29"/>
      <c r="I379" s="29"/>
      <c r="J379" s="92"/>
      <c r="K379" s="29" t="str">
        <f>+IFERROR(MIN(+IFERROR(((F379*1000/'PMS(input_separate)_Option2'!E379)*('PMS(input_separate)_Option2'!H379/'PMS(input_separate)_Option2'!I379)),""),1),"-")</f>
        <v>-</v>
      </c>
      <c r="L379" s="29" t="str">
        <f>IF(AND(K379&lt;1,K379&gt;0),+IFERROR(((F379*H379/J379*(1/MAX(IFERROR((1-'PMS(input)'!$E$17*(1-'PMS(input_separate)_Option2'!K379)),""),0.7)))*G379),"-"),+IFERROR((F379*H379/J379*G379),"-"))</f>
        <v>-</v>
      </c>
      <c r="M379" s="29">
        <f t="shared" si="10"/>
        <v>0</v>
      </c>
      <c r="N379" s="43" t="str">
        <f t="shared" si="11"/>
        <v>-</v>
      </c>
    </row>
    <row r="380" spans="2:14" ht="15" customHeight="1" x14ac:dyDescent="0.2">
      <c r="B380" s="146"/>
      <c r="C380" s="40"/>
      <c r="D380" s="40"/>
      <c r="E380" s="36"/>
      <c r="F380" s="90"/>
      <c r="G380" s="91">
        <f>'PMS(input)'!$E$13</f>
        <v>0</v>
      </c>
      <c r="H380" s="29"/>
      <c r="I380" s="29"/>
      <c r="J380" s="92"/>
      <c r="K380" s="29" t="str">
        <f>+IFERROR(MIN(+IFERROR(((F380*1000/'PMS(input_separate)_Option2'!E380)*('PMS(input_separate)_Option2'!H380/'PMS(input_separate)_Option2'!I380)),""),1),"-")</f>
        <v>-</v>
      </c>
      <c r="L380" s="29" t="str">
        <f>IF(AND(K380&lt;1,K380&gt;0),+IFERROR(((F380*H380/J380*(1/MAX(IFERROR((1-'PMS(input)'!$E$17*(1-'PMS(input_separate)_Option2'!K380)),""),0.7)))*G380),"-"),+IFERROR((F380*H380/J380*G380),"-"))</f>
        <v>-</v>
      </c>
      <c r="M380" s="29">
        <f t="shared" si="10"/>
        <v>0</v>
      </c>
      <c r="N380" s="43" t="str">
        <f t="shared" si="11"/>
        <v>-</v>
      </c>
    </row>
    <row r="381" spans="2:14" ht="15" customHeight="1" x14ac:dyDescent="0.2">
      <c r="B381" s="146"/>
      <c r="C381" s="40"/>
      <c r="D381" s="40"/>
      <c r="E381" s="36"/>
      <c r="F381" s="90"/>
      <c r="G381" s="91">
        <f>'PMS(input)'!$E$13</f>
        <v>0</v>
      </c>
      <c r="H381" s="29"/>
      <c r="I381" s="29"/>
      <c r="J381" s="92"/>
      <c r="K381" s="29" t="str">
        <f>+IFERROR(MIN(+IFERROR(((F381*1000/'PMS(input_separate)_Option2'!E381)*('PMS(input_separate)_Option2'!H381/'PMS(input_separate)_Option2'!I381)),""),1),"-")</f>
        <v>-</v>
      </c>
      <c r="L381" s="29" t="str">
        <f>IF(AND(K381&lt;1,K381&gt;0),+IFERROR(((F381*H381/J381*(1/MAX(IFERROR((1-'PMS(input)'!$E$17*(1-'PMS(input_separate)_Option2'!K381)),""),0.7)))*G381),"-"),+IFERROR((F381*H381/J381*G381),"-"))</f>
        <v>-</v>
      </c>
      <c r="M381" s="29">
        <f t="shared" si="10"/>
        <v>0</v>
      </c>
      <c r="N381" s="43" t="str">
        <f t="shared" si="11"/>
        <v>-</v>
      </c>
    </row>
    <row r="382" spans="2:14" ht="15" customHeight="1" x14ac:dyDescent="0.2">
      <c r="B382" s="146"/>
      <c r="C382" s="40"/>
      <c r="D382" s="40"/>
      <c r="E382" s="36"/>
      <c r="F382" s="90"/>
      <c r="G382" s="91">
        <f>'PMS(input)'!$E$13</f>
        <v>0</v>
      </c>
      <c r="H382" s="29"/>
      <c r="I382" s="29"/>
      <c r="J382" s="92"/>
      <c r="K382" s="29" t="str">
        <f>+IFERROR(MIN(+IFERROR(((F382*1000/'PMS(input_separate)_Option2'!E382)*('PMS(input_separate)_Option2'!H382/'PMS(input_separate)_Option2'!I382)),""),1),"-")</f>
        <v>-</v>
      </c>
      <c r="L382" s="29" t="str">
        <f>IF(AND(K382&lt;1,K382&gt;0),+IFERROR(((F382*H382/J382*(1/MAX(IFERROR((1-'PMS(input)'!$E$17*(1-'PMS(input_separate)_Option2'!K382)),""),0.7)))*G382),"-"),+IFERROR((F382*H382/J382*G382),"-"))</f>
        <v>-</v>
      </c>
      <c r="M382" s="29">
        <f t="shared" si="10"/>
        <v>0</v>
      </c>
      <c r="N382" s="43" t="str">
        <f t="shared" si="11"/>
        <v>-</v>
      </c>
    </row>
    <row r="383" spans="2:14" ht="15" customHeight="1" x14ac:dyDescent="0.2">
      <c r="B383" s="146"/>
      <c r="C383" s="40"/>
      <c r="D383" s="40"/>
      <c r="E383" s="36"/>
      <c r="F383" s="90"/>
      <c r="G383" s="91">
        <f>'PMS(input)'!$E$13</f>
        <v>0</v>
      </c>
      <c r="H383" s="29"/>
      <c r="I383" s="29"/>
      <c r="J383" s="92"/>
      <c r="K383" s="29" t="str">
        <f>+IFERROR(MIN(+IFERROR(((F383*1000/'PMS(input_separate)_Option2'!E383)*('PMS(input_separate)_Option2'!H383/'PMS(input_separate)_Option2'!I383)),""),1),"-")</f>
        <v>-</v>
      </c>
      <c r="L383" s="29" t="str">
        <f>IF(AND(K383&lt;1,K383&gt;0),+IFERROR(((F383*H383/J383*(1/MAX(IFERROR((1-'PMS(input)'!$E$17*(1-'PMS(input_separate)_Option2'!K383)),""),0.7)))*G383),"-"),+IFERROR((F383*H383/J383*G383),"-"))</f>
        <v>-</v>
      </c>
      <c r="M383" s="29">
        <f t="shared" si="10"/>
        <v>0</v>
      </c>
      <c r="N383" s="43" t="str">
        <f t="shared" si="11"/>
        <v>-</v>
      </c>
    </row>
    <row r="384" spans="2:14" ht="15" customHeight="1" x14ac:dyDescent="0.2">
      <c r="B384" s="146"/>
      <c r="C384" s="40"/>
      <c r="D384" s="40"/>
      <c r="E384" s="36"/>
      <c r="F384" s="90"/>
      <c r="G384" s="91">
        <f>'PMS(input)'!$E$13</f>
        <v>0</v>
      </c>
      <c r="H384" s="29"/>
      <c r="I384" s="29"/>
      <c r="J384" s="92"/>
      <c r="K384" s="29" t="str">
        <f>+IFERROR(MIN(+IFERROR(((F384*1000/'PMS(input_separate)_Option2'!E384)*('PMS(input_separate)_Option2'!H384/'PMS(input_separate)_Option2'!I384)),""),1),"-")</f>
        <v>-</v>
      </c>
      <c r="L384" s="29" t="str">
        <f>IF(AND(K384&lt;1,K384&gt;0),+IFERROR(((F384*H384/J384*(1/MAX(IFERROR((1-'PMS(input)'!$E$17*(1-'PMS(input_separate)_Option2'!K384)),""),0.7)))*G384),"-"),+IFERROR((F384*H384/J384*G384),"-"))</f>
        <v>-</v>
      </c>
      <c r="M384" s="29">
        <f t="shared" si="10"/>
        <v>0</v>
      </c>
      <c r="N384" s="43" t="str">
        <f t="shared" si="11"/>
        <v>-</v>
      </c>
    </row>
    <row r="385" spans="2:14" ht="15" customHeight="1" x14ac:dyDescent="0.2">
      <c r="B385" s="146"/>
      <c r="C385" s="40"/>
      <c r="D385" s="40"/>
      <c r="E385" s="36"/>
      <c r="F385" s="90"/>
      <c r="G385" s="91">
        <f>'PMS(input)'!$E$13</f>
        <v>0</v>
      </c>
      <c r="H385" s="29"/>
      <c r="I385" s="29"/>
      <c r="J385" s="92"/>
      <c r="K385" s="29" t="str">
        <f>+IFERROR(MIN(+IFERROR(((F385*1000/'PMS(input_separate)_Option2'!E385)*('PMS(input_separate)_Option2'!H385/'PMS(input_separate)_Option2'!I385)),""),1),"-")</f>
        <v>-</v>
      </c>
      <c r="L385" s="29" t="str">
        <f>IF(AND(K385&lt;1,K385&gt;0),+IFERROR(((F385*H385/J385*(1/MAX(IFERROR((1-'PMS(input)'!$E$17*(1-'PMS(input_separate)_Option2'!K385)),""),0.7)))*G385),"-"),+IFERROR((F385*H385/J385*G385),"-"))</f>
        <v>-</v>
      </c>
      <c r="M385" s="29">
        <f t="shared" si="10"/>
        <v>0</v>
      </c>
      <c r="N385" s="43" t="str">
        <f t="shared" si="11"/>
        <v>-</v>
      </c>
    </row>
    <row r="386" spans="2:14" ht="15" customHeight="1" x14ac:dyDescent="0.2">
      <c r="B386" s="146"/>
      <c r="C386" s="40"/>
      <c r="D386" s="40"/>
      <c r="E386" s="36"/>
      <c r="F386" s="90"/>
      <c r="G386" s="91">
        <f>'PMS(input)'!$E$13</f>
        <v>0</v>
      </c>
      <c r="H386" s="29"/>
      <c r="I386" s="29"/>
      <c r="J386" s="92"/>
      <c r="K386" s="29" t="str">
        <f>+IFERROR(MIN(+IFERROR(((F386*1000/'PMS(input_separate)_Option2'!E386)*('PMS(input_separate)_Option2'!H386/'PMS(input_separate)_Option2'!I386)),""),1),"-")</f>
        <v>-</v>
      </c>
      <c r="L386" s="29" t="str">
        <f>IF(AND(K386&lt;1,K386&gt;0),+IFERROR(((F386*H386/J386*(1/MAX(IFERROR((1-'PMS(input)'!$E$17*(1-'PMS(input_separate)_Option2'!K386)),""),0.7)))*G386),"-"),+IFERROR((F386*H386/J386*G386),"-"))</f>
        <v>-</v>
      </c>
      <c r="M386" s="29">
        <f t="shared" si="10"/>
        <v>0</v>
      </c>
      <c r="N386" s="43" t="str">
        <f t="shared" si="11"/>
        <v>-</v>
      </c>
    </row>
    <row r="387" spans="2:14" ht="15" customHeight="1" x14ac:dyDescent="0.2">
      <c r="B387" s="146"/>
      <c r="C387" s="40"/>
      <c r="D387" s="40"/>
      <c r="E387" s="36"/>
      <c r="F387" s="90"/>
      <c r="G387" s="91">
        <f>'PMS(input)'!$E$13</f>
        <v>0</v>
      </c>
      <c r="H387" s="29"/>
      <c r="I387" s="29"/>
      <c r="J387" s="92"/>
      <c r="K387" s="29" t="str">
        <f>+IFERROR(MIN(+IFERROR(((F387*1000/'PMS(input_separate)_Option2'!E387)*('PMS(input_separate)_Option2'!H387/'PMS(input_separate)_Option2'!I387)),""),1),"-")</f>
        <v>-</v>
      </c>
      <c r="L387" s="29" t="str">
        <f>IF(AND(K387&lt;1,K387&gt;0),+IFERROR(((F387*H387/J387*(1/MAX(IFERROR((1-'PMS(input)'!$E$17*(1-'PMS(input_separate)_Option2'!K387)),""),0.7)))*G387),"-"),+IFERROR((F387*H387/J387*G387),"-"))</f>
        <v>-</v>
      </c>
      <c r="M387" s="29">
        <f t="shared" si="10"/>
        <v>0</v>
      </c>
      <c r="N387" s="43" t="str">
        <f t="shared" si="11"/>
        <v>-</v>
      </c>
    </row>
    <row r="388" spans="2:14" ht="15" customHeight="1" x14ac:dyDescent="0.2">
      <c r="B388" s="146"/>
      <c r="C388" s="40"/>
      <c r="D388" s="40"/>
      <c r="E388" s="36"/>
      <c r="F388" s="90"/>
      <c r="G388" s="91">
        <f>'PMS(input)'!$E$13</f>
        <v>0</v>
      </c>
      <c r="H388" s="29"/>
      <c r="I388" s="29"/>
      <c r="J388" s="92"/>
      <c r="K388" s="29" t="str">
        <f>+IFERROR(MIN(+IFERROR(((F388*1000/'PMS(input_separate)_Option2'!E388)*('PMS(input_separate)_Option2'!H388/'PMS(input_separate)_Option2'!I388)),""),1),"-")</f>
        <v>-</v>
      </c>
      <c r="L388" s="29" t="str">
        <f>IF(AND(K388&lt;1,K388&gt;0),+IFERROR(((F388*H388/J388*(1/MAX(IFERROR((1-'PMS(input)'!$E$17*(1-'PMS(input_separate)_Option2'!K388)),""),0.7)))*G388),"-"),+IFERROR((F388*H388/J388*G388),"-"))</f>
        <v>-</v>
      </c>
      <c r="M388" s="29">
        <f t="shared" si="10"/>
        <v>0</v>
      </c>
      <c r="N388" s="43" t="str">
        <f t="shared" si="11"/>
        <v>-</v>
      </c>
    </row>
    <row r="389" spans="2:14" ht="15" customHeight="1" x14ac:dyDescent="0.2">
      <c r="B389" s="146"/>
      <c r="C389" s="40"/>
      <c r="D389" s="40"/>
      <c r="E389" s="36"/>
      <c r="F389" s="90"/>
      <c r="G389" s="91">
        <f>'PMS(input)'!$E$13</f>
        <v>0</v>
      </c>
      <c r="H389" s="29"/>
      <c r="I389" s="29"/>
      <c r="J389" s="92"/>
      <c r="K389" s="29" t="str">
        <f>+IFERROR(MIN(+IFERROR(((F389*1000/'PMS(input_separate)_Option2'!E389)*('PMS(input_separate)_Option2'!H389/'PMS(input_separate)_Option2'!I389)),""),1),"-")</f>
        <v>-</v>
      </c>
      <c r="L389" s="29" t="str">
        <f>IF(AND(K389&lt;1,K389&gt;0),+IFERROR(((F389*H389/J389*(1/MAX(IFERROR((1-'PMS(input)'!$E$17*(1-'PMS(input_separate)_Option2'!K389)),""),0.7)))*G389),"-"),+IFERROR((F389*H389/J389*G389),"-"))</f>
        <v>-</v>
      </c>
      <c r="M389" s="29">
        <f t="shared" si="10"/>
        <v>0</v>
      </c>
      <c r="N389" s="43" t="str">
        <f t="shared" si="11"/>
        <v>-</v>
      </c>
    </row>
    <row r="390" spans="2:14" ht="15" customHeight="1" x14ac:dyDescent="0.2">
      <c r="B390" s="146"/>
      <c r="C390" s="40"/>
      <c r="D390" s="40"/>
      <c r="E390" s="36"/>
      <c r="F390" s="90"/>
      <c r="G390" s="91">
        <f>'PMS(input)'!$E$13</f>
        <v>0</v>
      </c>
      <c r="H390" s="29"/>
      <c r="I390" s="29"/>
      <c r="J390" s="92"/>
      <c r="K390" s="29" t="str">
        <f>+IFERROR(MIN(+IFERROR(((F390*1000/'PMS(input_separate)_Option2'!E390)*('PMS(input_separate)_Option2'!H390/'PMS(input_separate)_Option2'!I390)),""),1),"-")</f>
        <v>-</v>
      </c>
      <c r="L390" s="29" t="str">
        <f>IF(AND(K390&lt;1,K390&gt;0),+IFERROR(((F390*H390/J390*(1/MAX(IFERROR((1-'PMS(input)'!$E$17*(1-'PMS(input_separate)_Option2'!K390)),""),0.7)))*G390),"-"),+IFERROR((F390*H390/J390*G390),"-"))</f>
        <v>-</v>
      </c>
      <c r="M390" s="29">
        <f t="shared" ref="M390:M435" si="12">IF(ISERROR(F390*G390),"0,0",(F390*G390))</f>
        <v>0</v>
      </c>
      <c r="N390" s="43" t="str">
        <f t="shared" si="11"/>
        <v>-</v>
      </c>
    </row>
    <row r="391" spans="2:14" ht="15" customHeight="1" x14ac:dyDescent="0.2">
      <c r="B391" s="146"/>
      <c r="C391" s="40"/>
      <c r="D391" s="40"/>
      <c r="E391" s="36"/>
      <c r="F391" s="90"/>
      <c r="G391" s="91">
        <f>'PMS(input)'!$E$13</f>
        <v>0</v>
      </c>
      <c r="H391" s="29"/>
      <c r="I391" s="29"/>
      <c r="J391" s="92"/>
      <c r="K391" s="29" t="str">
        <f>+IFERROR(MIN(+IFERROR(((F391*1000/'PMS(input_separate)_Option2'!E391)*('PMS(input_separate)_Option2'!H391/'PMS(input_separate)_Option2'!I391)),""),1),"-")</f>
        <v>-</v>
      </c>
      <c r="L391" s="29" t="str">
        <f>IF(AND(K391&lt;1,K391&gt;0),+IFERROR(((F391*H391/J391*(1/MAX(IFERROR((1-'PMS(input)'!$E$17*(1-'PMS(input_separate)_Option2'!K391)),""),0.7)))*G391),"-"),+IFERROR((F391*H391/J391*G391),"-"))</f>
        <v>-</v>
      </c>
      <c r="M391" s="29">
        <f t="shared" si="12"/>
        <v>0</v>
      </c>
      <c r="N391" s="43" t="str">
        <f t="shared" ref="N391:N435" si="13">+IFERROR(L391-M391,"-")</f>
        <v>-</v>
      </c>
    </row>
    <row r="392" spans="2:14" ht="15" customHeight="1" x14ac:dyDescent="0.2">
      <c r="B392" s="146"/>
      <c r="C392" s="40"/>
      <c r="D392" s="40"/>
      <c r="E392" s="36"/>
      <c r="F392" s="90"/>
      <c r="G392" s="91">
        <f>'PMS(input)'!$E$13</f>
        <v>0</v>
      </c>
      <c r="H392" s="29"/>
      <c r="I392" s="29"/>
      <c r="J392" s="92"/>
      <c r="K392" s="29" t="str">
        <f>+IFERROR(MIN(+IFERROR(((F392*1000/'PMS(input_separate)_Option2'!E392)*('PMS(input_separate)_Option2'!H392/'PMS(input_separate)_Option2'!I392)),""),1),"-")</f>
        <v>-</v>
      </c>
      <c r="L392" s="29" t="str">
        <f>IF(AND(K392&lt;1,K392&gt;0),+IFERROR(((F392*H392/J392*(1/MAX(IFERROR((1-'PMS(input)'!$E$17*(1-'PMS(input_separate)_Option2'!K392)),""),0.7)))*G392),"-"),+IFERROR((F392*H392/J392*G392),"-"))</f>
        <v>-</v>
      </c>
      <c r="M392" s="29">
        <f t="shared" si="12"/>
        <v>0</v>
      </c>
      <c r="N392" s="43" t="str">
        <f t="shared" si="13"/>
        <v>-</v>
      </c>
    </row>
    <row r="393" spans="2:14" ht="15" customHeight="1" x14ac:dyDescent="0.2">
      <c r="B393" s="146"/>
      <c r="C393" s="40"/>
      <c r="D393" s="40"/>
      <c r="E393" s="36"/>
      <c r="F393" s="90"/>
      <c r="G393" s="91">
        <f>'PMS(input)'!$E$13</f>
        <v>0</v>
      </c>
      <c r="H393" s="29"/>
      <c r="I393" s="29"/>
      <c r="J393" s="92"/>
      <c r="K393" s="29" t="str">
        <f>+IFERROR(MIN(+IFERROR(((F393*1000/'PMS(input_separate)_Option2'!E393)*('PMS(input_separate)_Option2'!H393/'PMS(input_separate)_Option2'!I393)),""),1),"-")</f>
        <v>-</v>
      </c>
      <c r="L393" s="29" t="str">
        <f>IF(AND(K393&lt;1,K393&gt;0),+IFERROR(((F393*H393/J393*(1/MAX(IFERROR((1-'PMS(input)'!$E$17*(1-'PMS(input_separate)_Option2'!K393)),""),0.7)))*G393),"-"),+IFERROR((F393*H393/J393*G393),"-"))</f>
        <v>-</v>
      </c>
      <c r="M393" s="29">
        <f t="shared" si="12"/>
        <v>0</v>
      </c>
      <c r="N393" s="43" t="str">
        <f t="shared" si="13"/>
        <v>-</v>
      </c>
    </row>
    <row r="394" spans="2:14" ht="15" customHeight="1" x14ac:dyDescent="0.2">
      <c r="B394" s="146"/>
      <c r="C394" s="40"/>
      <c r="D394" s="40"/>
      <c r="E394" s="36"/>
      <c r="F394" s="90"/>
      <c r="G394" s="91">
        <f>'PMS(input)'!$E$13</f>
        <v>0</v>
      </c>
      <c r="H394" s="29"/>
      <c r="I394" s="29"/>
      <c r="J394" s="92"/>
      <c r="K394" s="29" t="str">
        <f>+IFERROR(MIN(+IFERROR(((F394*1000/'PMS(input_separate)_Option2'!E394)*('PMS(input_separate)_Option2'!H394/'PMS(input_separate)_Option2'!I394)),""),1),"-")</f>
        <v>-</v>
      </c>
      <c r="L394" s="29" t="str">
        <f>IF(AND(K394&lt;1,K394&gt;0),+IFERROR(((F394*H394/J394*(1/MAX(IFERROR((1-'PMS(input)'!$E$17*(1-'PMS(input_separate)_Option2'!K394)),""),0.7)))*G394),"-"),+IFERROR((F394*H394/J394*G394),"-"))</f>
        <v>-</v>
      </c>
      <c r="M394" s="29">
        <f t="shared" si="12"/>
        <v>0</v>
      </c>
      <c r="N394" s="43" t="str">
        <f t="shared" si="13"/>
        <v>-</v>
      </c>
    </row>
    <row r="395" spans="2:14" ht="15" customHeight="1" x14ac:dyDescent="0.2">
      <c r="B395" s="146"/>
      <c r="C395" s="40"/>
      <c r="D395" s="40"/>
      <c r="E395" s="36"/>
      <c r="F395" s="90"/>
      <c r="G395" s="91">
        <f>'PMS(input)'!$E$13</f>
        <v>0</v>
      </c>
      <c r="H395" s="29"/>
      <c r="I395" s="29"/>
      <c r="J395" s="92"/>
      <c r="K395" s="29" t="str">
        <f>+IFERROR(MIN(+IFERROR(((F395*1000/'PMS(input_separate)_Option2'!E395)*('PMS(input_separate)_Option2'!H395/'PMS(input_separate)_Option2'!I395)),""),1),"-")</f>
        <v>-</v>
      </c>
      <c r="L395" s="29" t="str">
        <f>IF(AND(K395&lt;1,K395&gt;0),+IFERROR(((F395*H395/J395*(1/MAX(IFERROR((1-'PMS(input)'!$E$17*(1-'PMS(input_separate)_Option2'!K395)),""),0.7)))*G395),"-"),+IFERROR((F395*H395/J395*G395),"-"))</f>
        <v>-</v>
      </c>
      <c r="M395" s="29">
        <f t="shared" si="12"/>
        <v>0</v>
      </c>
      <c r="N395" s="43" t="str">
        <f t="shared" si="13"/>
        <v>-</v>
      </c>
    </row>
    <row r="396" spans="2:14" ht="15" customHeight="1" x14ac:dyDescent="0.2">
      <c r="B396" s="146"/>
      <c r="C396" s="40"/>
      <c r="D396" s="40"/>
      <c r="E396" s="36"/>
      <c r="F396" s="90"/>
      <c r="G396" s="91">
        <f>'PMS(input)'!$E$13</f>
        <v>0</v>
      </c>
      <c r="H396" s="29"/>
      <c r="I396" s="29"/>
      <c r="J396" s="92"/>
      <c r="K396" s="29" t="str">
        <f>+IFERROR(MIN(+IFERROR(((F396*1000/'PMS(input_separate)_Option2'!E396)*('PMS(input_separate)_Option2'!H396/'PMS(input_separate)_Option2'!I396)),""),1),"-")</f>
        <v>-</v>
      </c>
      <c r="L396" s="29" t="str">
        <f>IF(AND(K396&lt;1,K396&gt;0),+IFERROR(((F396*H396/J396*(1/MAX(IFERROR((1-'PMS(input)'!$E$17*(1-'PMS(input_separate)_Option2'!K396)),""),0.7)))*G396),"-"),+IFERROR((F396*H396/J396*G396),"-"))</f>
        <v>-</v>
      </c>
      <c r="M396" s="29">
        <f t="shared" si="12"/>
        <v>0</v>
      </c>
      <c r="N396" s="43" t="str">
        <f t="shared" si="13"/>
        <v>-</v>
      </c>
    </row>
    <row r="397" spans="2:14" ht="15" customHeight="1" x14ac:dyDescent="0.2">
      <c r="B397" s="146"/>
      <c r="C397" s="40"/>
      <c r="D397" s="40"/>
      <c r="E397" s="36"/>
      <c r="F397" s="90"/>
      <c r="G397" s="91">
        <f>'PMS(input)'!$E$13</f>
        <v>0</v>
      </c>
      <c r="H397" s="29"/>
      <c r="I397" s="29"/>
      <c r="J397" s="92"/>
      <c r="K397" s="29" t="str">
        <f>+IFERROR(MIN(+IFERROR(((F397*1000/'PMS(input_separate)_Option2'!E397)*('PMS(input_separate)_Option2'!H397/'PMS(input_separate)_Option2'!I397)),""),1),"-")</f>
        <v>-</v>
      </c>
      <c r="L397" s="29" t="str">
        <f>IF(AND(K397&lt;1,K397&gt;0),+IFERROR(((F397*H397/J397*(1/MAX(IFERROR((1-'PMS(input)'!$E$17*(1-'PMS(input_separate)_Option2'!K397)),""),0.7)))*G397),"-"),+IFERROR((F397*H397/J397*G397),"-"))</f>
        <v>-</v>
      </c>
      <c r="M397" s="29">
        <f t="shared" si="12"/>
        <v>0</v>
      </c>
      <c r="N397" s="43" t="str">
        <f t="shared" si="13"/>
        <v>-</v>
      </c>
    </row>
    <row r="398" spans="2:14" ht="15" customHeight="1" x14ac:dyDescent="0.2">
      <c r="B398" s="146"/>
      <c r="C398" s="40"/>
      <c r="D398" s="40"/>
      <c r="E398" s="36"/>
      <c r="F398" s="90"/>
      <c r="G398" s="91">
        <f>'PMS(input)'!$E$13</f>
        <v>0</v>
      </c>
      <c r="H398" s="29"/>
      <c r="I398" s="29"/>
      <c r="J398" s="92"/>
      <c r="K398" s="29" t="str">
        <f>+IFERROR(MIN(+IFERROR(((F398*1000/'PMS(input_separate)_Option2'!E398)*('PMS(input_separate)_Option2'!H398/'PMS(input_separate)_Option2'!I398)),""),1),"-")</f>
        <v>-</v>
      </c>
      <c r="L398" s="29" t="str">
        <f>IF(AND(K398&lt;1,K398&gt;0),+IFERROR(((F398*H398/J398*(1/MAX(IFERROR((1-'PMS(input)'!$E$17*(1-'PMS(input_separate)_Option2'!K398)),""),0.7)))*G398),"-"),+IFERROR((F398*H398/J398*G398),"-"))</f>
        <v>-</v>
      </c>
      <c r="M398" s="29">
        <f t="shared" si="12"/>
        <v>0</v>
      </c>
      <c r="N398" s="43" t="str">
        <f t="shared" si="13"/>
        <v>-</v>
      </c>
    </row>
    <row r="399" spans="2:14" ht="15" customHeight="1" x14ac:dyDescent="0.2">
      <c r="B399" s="146"/>
      <c r="C399" s="40"/>
      <c r="D399" s="40"/>
      <c r="E399" s="36"/>
      <c r="F399" s="90"/>
      <c r="G399" s="91">
        <f>'PMS(input)'!$E$13</f>
        <v>0</v>
      </c>
      <c r="H399" s="29"/>
      <c r="I399" s="29"/>
      <c r="J399" s="92"/>
      <c r="K399" s="29" t="str">
        <f>+IFERROR(MIN(+IFERROR(((F399*1000/'PMS(input_separate)_Option2'!E399)*('PMS(input_separate)_Option2'!H399/'PMS(input_separate)_Option2'!I399)),""),1),"-")</f>
        <v>-</v>
      </c>
      <c r="L399" s="29" t="str">
        <f>IF(AND(K399&lt;1,K399&gt;0),+IFERROR(((F399*H399/J399*(1/MAX(IFERROR((1-'PMS(input)'!$E$17*(1-'PMS(input_separate)_Option2'!K399)),""),0.7)))*G399),"-"),+IFERROR((F399*H399/J399*G399),"-"))</f>
        <v>-</v>
      </c>
      <c r="M399" s="29">
        <f t="shared" si="12"/>
        <v>0</v>
      </c>
      <c r="N399" s="43" t="str">
        <f t="shared" si="13"/>
        <v>-</v>
      </c>
    </row>
    <row r="400" spans="2:14" ht="15" customHeight="1" x14ac:dyDescent="0.2">
      <c r="B400" s="146"/>
      <c r="C400" s="40"/>
      <c r="D400" s="40"/>
      <c r="E400" s="36"/>
      <c r="F400" s="90"/>
      <c r="G400" s="91">
        <f>'PMS(input)'!$E$13</f>
        <v>0</v>
      </c>
      <c r="H400" s="29"/>
      <c r="I400" s="29"/>
      <c r="J400" s="92"/>
      <c r="K400" s="29" t="str">
        <f>+IFERROR(MIN(+IFERROR(((F400*1000/'PMS(input_separate)_Option2'!E400)*('PMS(input_separate)_Option2'!H400/'PMS(input_separate)_Option2'!I400)),""),1),"-")</f>
        <v>-</v>
      </c>
      <c r="L400" s="29" t="str">
        <f>IF(AND(K400&lt;1,K400&gt;0),+IFERROR(((F400*H400/J400*(1/MAX(IFERROR((1-'PMS(input)'!$E$17*(1-'PMS(input_separate)_Option2'!K400)),""),0.7)))*G400),"-"),+IFERROR((F400*H400/J400*G400),"-"))</f>
        <v>-</v>
      </c>
      <c r="M400" s="29">
        <f t="shared" si="12"/>
        <v>0</v>
      </c>
      <c r="N400" s="43" t="str">
        <f t="shared" si="13"/>
        <v>-</v>
      </c>
    </row>
    <row r="401" spans="2:14" ht="15" customHeight="1" x14ac:dyDescent="0.2">
      <c r="B401" s="146"/>
      <c r="C401" s="40"/>
      <c r="D401" s="40"/>
      <c r="E401" s="36"/>
      <c r="F401" s="90"/>
      <c r="G401" s="91">
        <f>'PMS(input)'!$E$13</f>
        <v>0</v>
      </c>
      <c r="H401" s="29"/>
      <c r="I401" s="29"/>
      <c r="J401" s="92"/>
      <c r="K401" s="29" t="str">
        <f>+IFERROR(MIN(+IFERROR(((F401*1000/'PMS(input_separate)_Option2'!E401)*('PMS(input_separate)_Option2'!H401/'PMS(input_separate)_Option2'!I401)),""),1),"-")</f>
        <v>-</v>
      </c>
      <c r="L401" s="29" t="str">
        <f>IF(AND(K401&lt;1,K401&gt;0),+IFERROR(((F401*H401/J401*(1/MAX(IFERROR((1-'PMS(input)'!$E$17*(1-'PMS(input_separate)_Option2'!K401)),""),0.7)))*G401),"-"),+IFERROR((F401*H401/J401*G401),"-"))</f>
        <v>-</v>
      </c>
      <c r="M401" s="29">
        <f t="shared" si="12"/>
        <v>0</v>
      </c>
      <c r="N401" s="43" t="str">
        <f t="shared" si="13"/>
        <v>-</v>
      </c>
    </row>
    <row r="402" spans="2:14" ht="15" customHeight="1" x14ac:dyDescent="0.2">
      <c r="B402" s="146"/>
      <c r="C402" s="40"/>
      <c r="D402" s="40"/>
      <c r="E402" s="36"/>
      <c r="F402" s="90"/>
      <c r="G402" s="91">
        <f>'PMS(input)'!$E$13</f>
        <v>0</v>
      </c>
      <c r="H402" s="29"/>
      <c r="I402" s="29"/>
      <c r="J402" s="92"/>
      <c r="K402" s="29" t="str">
        <f>+IFERROR(MIN(+IFERROR(((F402*1000/'PMS(input_separate)_Option2'!E402)*('PMS(input_separate)_Option2'!H402/'PMS(input_separate)_Option2'!I402)),""),1),"-")</f>
        <v>-</v>
      </c>
      <c r="L402" s="29" t="str">
        <f>IF(AND(K402&lt;1,K402&gt;0),+IFERROR(((F402*H402/J402*(1/MAX(IFERROR((1-'PMS(input)'!$E$17*(1-'PMS(input_separate)_Option2'!K402)),""),0.7)))*G402),"-"),+IFERROR((F402*H402/J402*G402),"-"))</f>
        <v>-</v>
      </c>
      <c r="M402" s="29">
        <f t="shared" si="12"/>
        <v>0</v>
      </c>
      <c r="N402" s="43" t="str">
        <f t="shared" si="13"/>
        <v>-</v>
      </c>
    </row>
    <row r="403" spans="2:14" ht="15" customHeight="1" x14ac:dyDescent="0.2">
      <c r="B403" s="146"/>
      <c r="C403" s="40"/>
      <c r="D403" s="40"/>
      <c r="E403" s="36"/>
      <c r="F403" s="90"/>
      <c r="G403" s="91">
        <f>'PMS(input)'!$E$13</f>
        <v>0</v>
      </c>
      <c r="H403" s="29"/>
      <c r="I403" s="29"/>
      <c r="J403" s="92"/>
      <c r="K403" s="29" t="str">
        <f>+IFERROR(MIN(+IFERROR(((F403*1000/'PMS(input_separate)_Option2'!E403)*('PMS(input_separate)_Option2'!H403/'PMS(input_separate)_Option2'!I403)),""),1),"-")</f>
        <v>-</v>
      </c>
      <c r="L403" s="29" t="str">
        <f>IF(AND(K403&lt;1,K403&gt;0),+IFERROR(((F403*H403/J403*(1/MAX(IFERROR((1-'PMS(input)'!$E$17*(1-'PMS(input_separate)_Option2'!K403)),""),0.7)))*G403),"-"),+IFERROR((F403*H403/J403*G403),"-"))</f>
        <v>-</v>
      </c>
      <c r="M403" s="29">
        <f t="shared" si="12"/>
        <v>0</v>
      </c>
      <c r="N403" s="43" t="str">
        <f t="shared" si="13"/>
        <v>-</v>
      </c>
    </row>
    <row r="404" spans="2:14" ht="15" customHeight="1" x14ac:dyDescent="0.2">
      <c r="B404" s="146"/>
      <c r="C404" s="40"/>
      <c r="D404" s="40"/>
      <c r="E404" s="36"/>
      <c r="F404" s="90"/>
      <c r="G404" s="91">
        <f>'PMS(input)'!$E$13</f>
        <v>0</v>
      </c>
      <c r="H404" s="29"/>
      <c r="I404" s="29"/>
      <c r="J404" s="92"/>
      <c r="K404" s="29" t="str">
        <f>+IFERROR(MIN(+IFERROR(((F404*1000/'PMS(input_separate)_Option2'!E404)*('PMS(input_separate)_Option2'!H404/'PMS(input_separate)_Option2'!I404)),""),1),"-")</f>
        <v>-</v>
      </c>
      <c r="L404" s="29" t="str">
        <f>IF(AND(K404&lt;1,K404&gt;0),+IFERROR(((F404*H404/J404*(1/MAX(IFERROR((1-'PMS(input)'!$E$17*(1-'PMS(input_separate)_Option2'!K404)),""),0.7)))*G404),"-"),+IFERROR((F404*H404/J404*G404),"-"))</f>
        <v>-</v>
      </c>
      <c r="M404" s="29">
        <f t="shared" si="12"/>
        <v>0</v>
      </c>
      <c r="N404" s="43" t="str">
        <f t="shared" si="13"/>
        <v>-</v>
      </c>
    </row>
    <row r="405" spans="2:14" ht="15" customHeight="1" x14ac:dyDescent="0.2">
      <c r="B405" s="146"/>
      <c r="C405" s="40"/>
      <c r="D405" s="40"/>
      <c r="E405" s="36"/>
      <c r="F405" s="90"/>
      <c r="G405" s="91">
        <f>'PMS(input)'!$E$13</f>
        <v>0</v>
      </c>
      <c r="H405" s="29"/>
      <c r="I405" s="29"/>
      <c r="J405" s="92"/>
      <c r="K405" s="29" t="str">
        <f>+IFERROR(MIN(+IFERROR(((F405*1000/'PMS(input_separate)_Option2'!E405)*('PMS(input_separate)_Option2'!H405/'PMS(input_separate)_Option2'!I405)),""),1),"-")</f>
        <v>-</v>
      </c>
      <c r="L405" s="29" t="str">
        <f>IF(AND(K405&lt;1,K405&gt;0),+IFERROR(((F405*H405/J405*(1/MAX(IFERROR((1-'PMS(input)'!$E$17*(1-'PMS(input_separate)_Option2'!K405)),""),0.7)))*G405),"-"),+IFERROR((F405*H405/J405*G405),"-"))</f>
        <v>-</v>
      </c>
      <c r="M405" s="29">
        <f t="shared" si="12"/>
        <v>0</v>
      </c>
      <c r="N405" s="43" t="str">
        <f t="shared" si="13"/>
        <v>-</v>
      </c>
    </row>
    <row r="406" spans="2:14" ht="15" customHeight="1" x14ac:dyDescent="0.2">
      <c r="B406" s="146"/>
      <c r="C406" s="40"/>
      <c r="D406" s="40"/>
      <c r="E406" s="36"/>
      <c r="F406" s="90"/>
      <c r="G406" s="91">
        <f>'PMS(input)'!$E$13</f>
        <v>0</v>
      </c>
      <c r="H406" s="29"/>
      <c r="I406" s="29"/>
      <c r="J406" s="92"/>
      <c r="K406" s="29" t="str">
        <f>+IFERROR(MIN(+IFERROR(((F406*1000/'PMS(input_separate)_Option2'!E406)*('PMS(input_separate)_Option2'!H406/'PMS(input_separate)_Option2'!I406)),""),1),"-")</f>
        <v>-</v>
      </c>
      <c r="L406" s="29" t="str">
        <f>IF(AND(K406&lt;1,K406&gt;0),+IFERROR(((F406*H406/J406*(1/MAX(IFERROR((1-'PMS(input)'!$E$17*(1-'PMS(input_separate)_Option2'!K406)),""),0.7)))*G406),"-"),+IFERROR((F406*H406/J406*G406),"-"))</f>
        <v>-</v>
      </c>
      <c r="M406" s="29">
        <f t="shared" si="12"/>
        <v>0</v>
      </c>
      <c r="N406" s="43" t="str">
        <f t="shared" si="13"/>
        <v>-</v>
      </c>
    </row>
    <row r="407" spans="2:14" ht="15" customHeight="1" x14ac:dyDescent="0.2">
      <c r="B407" s="146"/>
      <c r="C407" s="40"/>
      <c r="D407" s="40"/>
      <c r="E407" s="36"/>
      <c r="F407" s="90"/>
      <c r="G407" s="91">
        <f>'PMS(input)'!$E$13</f>
        <v>0</v>
      </c>
      <c r="H407" s="29"/>
      <c r="I407" s="29"/>
      <c r="J407" s="92"/>
      <c r="K407" s="29" t="str">
        <f>+IFERROR(MIN(+IFERROR(((F407*1000/'PMS(input_separate)_Option2'!E407)*('PMS(input_separate)_Option2'!H407/'PMS(input_separate)_Option2'!I407)),""),1),"-")</f>
        <v>-</v>
      </c>
      <c r="L407" s="29" t="str">
        <f>IF(AND(K407&lt;1,K407&gt;0),+IFERROR(((F407*H407/J407*(1/MAX(IFERROR((1-'PMS(input)'!$E$17*(1-'PMS(input_separate)_Option2'!K407)),""),0.7)))*G407),"-"),+IFERROR((F407*H407/J407*G407),"-"))</f>
        <v>-</v>
      </c>
      <c r="M407" s="29">
        <f t="shared" si="12"/>
        <v>0</v>
      </c>
      <c r="N407" s="43" t="str">
        <f t="shared" si="13"/>
        <v>-</v>
      </c>
    </row>
    <row r="408" spans="2:14" ht="15" customHeight="1" x14ac:dyDescent="0.2">
      <c r="B408" s="146"/>
      <c r="C408" s="40"/>
      <c r="D408" s="40"/>
      <c r="E408" s="36"/>
      <c r="F408" s="90"/>
      <c r="G408" s="91">
        <f>'PMS(input)'!$E$13</f>
        <v>0</v>
      </c>
      <c r="H408" s="29"/>
      <c r="I408" s="29"/>
      <c r="J408" s="92"/>
      <c r="K408" s="29" t="str">
        <f>+IFERROR(MIN(+IFERROR(((F408*1000/'PMS(input_separate)_Option2'!E408)*('PMS(input_separate)_Option2'!H408/'PMS(input_separate)_Option2'!I408)),""),1),"-")</f>
        <v>-</v>
      </c>
      <c r="L408" s="29" t="str">
        <f>IF(AND(K408&lt;1,K408&gt;0),+IFERROR(((F408*H408/J408*(1/MAX(IFERROR((1-'PMS(input)'!$E$17*(1-'PMS(input_separate)_Option2'!K408)),""),0.7)))*G408),"-"),+IFERROR((F408*H408/J408*G408),"-"))</f>
        <v>-</v>
      </c>
      <c r="M408" s="29">
        <f t="shared" si="12"/>
        <v>0</v>
      </c>
      <c r="N408" s="43" t="str">
        <f t="shared" si="13"/>
        <v>-</v>
      </c>
    </row>
    <row r="409" spans="2:14" ht="15" customHeight="1" x14ac:dyDescent="0.2">
      <c r="B409" s="146"/>
      <c r="C409" s="40"/>
      <c r="D409" s="40"/>
      <c r="E409" s="36"/>
      <c r="F409" s="90"/>
      <c r="G409" s="91">
        <f>'PMS(input)'!$E$13</f>
        <v>0</v>
      </c>
      <c r="H409" s="29"/>
      <c r="I409" s="29"/>
      <c r="J409" s="92"/>
      <c r="K409" s="29" t="str">
        <f>+IFERROR(MIN(+IFERROR(((F409*1000/'PMS(input_separate)_Option2'!E409)*('PMS(input_separate)_Option2'!H409/'PMS(input_separate)_Option2'!I409)),""),1),"-")</f>
        <v>-</v>
      </c>
      <c r="L409" s="29" t="str">
        <f>IF(AND(K409&lt;1,K409&gt;0),+IFERROR(((F409*H409/J409*(1/MAX(IFERROR((1-'PMS(input)'!$E$17*(1-'PMS(input_separate)_Option2'!K409)),""),0.7)))*G409),"-"),+IFERROR((F409*H409/J409*G409),"-"))</f>
        <v>-</v>
      </c>
      <c r="M409" s="29">
        <f t="shared" si="12"/>
        <v>0</v>
      </c>
      <c r="N409" s="43" t="str">
        <f t="shared" si="13"/>
        <v>-</v>
      </c>
    </row>
    <row r="410" spans="2:14" ht="15" customHeight="1" x14ac:dyDescent="0.2">
      <c r="B410" s="146"/>
      <c r="C410" s="40"/>
      <c r="D410" s="40"/>
      <c r="E410" s="36"/>
      <c r="F410" s="90"/>
      <c r="G410" s="91">
        <f>'PMS(input)'!$E$13</f>
        <v>0</v>
      </c>
      <c r="H410" s="29"/>
      <c r="I410" s="29"/>
      <c r="J410" s="92"/>
      <c r="K410" s="29" t="str">
        <f>+IFERROR(MIN(+IFERROR(((F410*1000/'PMS(input_separate)_Option2'!E410)*('PMS(input_separate)_Option2'!H410/'PMS(input_separate)_Option2'!I410)),""),1),"-")</f>
        <v>-</v>
      </c>
      <c r="L410" s="29" t="str">
        <f>IF(AND(K410&lt;1,K410&gt;0),+IFERROR(((F410*H410/J410*(1/MAX(IFERROR((1-'PMS(input)'!$E$17*(1-'PMS(input_separate)_Option2'!K410)),""),0.7)))*G410),"-"),+IFERROR((F410*H410/J410*G410),"-"))</f>
        <v>-</v>
      </c>
      <c r="M410" s="29">
        <f t="shared" si="12"/>
        <v>0</v>
      </c>
      <c r="N410" s="43" t="str">
        <f t="shared" si="13"/>
        <v>-</v>
      </c>
    </row>
    <row r="411" spans="2:14" ht="15" customHeight="1" x14ac:dyDescent="0.2">
      <c r="B411" s="146"/>
      <c r="C411" s="40"/>
      <c r="D411" s="40"/>
      <c r="E411" s="36"/>
      <c r="F411" s="90"/>
      <c r="G411" s="91">
        <f>'PMS(input)'!$E$13</f>
        <v>0</v>
      </c>
      <c r="H411" s="29"/>
      <c r="I411" s="29"/>
      <c r="J411" s="92"/>
      <c r="K411" s="29" t="str">
        <f>+IFERROR(MIN(+IFERROR(((F411*1000/'PMS(input_separate)_Option2'!E411)*('PMS(input_separate)_Option2'!H411/'PMS(input_separate)_Option2'!I411)),""),1),"-")</f>
        <v>-</v>
      </c>
      <c r="L411" s="29" t="str">
        <f>IF(AND(K411&lt;1,K411&gt;0),+IFERROR(((F411*H411/J411*(1/MAX(IFERROR((1-'PMS(input)'!$E$17*(1-'PMS(input_separate)_Option2'!K411)),""),0.7)))*G411),"-"),+IFERROR((F411*H411/J411*G411),"-"))</f>
        <v>-</v>
      </c>
      <c r="M411" s="29">
        <f t="shared" si="12"/>
        <v>0</v>
      </c>
      <c r="N411" s="43" t="str">
        <f t="shared" si="13"/>
        <v>-</v>
      </c>
    </row>
    <row r="412" spans="2:14" ht="15" customHeight="1" x14ac:dyDescent="0.2">
      <c r="B412" s="146"/>
      <c r="C412" s="40"/>
      <c r="D412" s="40"/>
      <c r="E412" s="36"/>
      <c r="F412" s="90"/>
      <c r="G412" s="91">
        <f>'PMS(input)'!$E$13</f>
        <v>0</v>
      </c>
      <c r="H412" s="29"/>
      <c r="I412" s="29"/>
      <c r="J412" s="92"/>
      <c r="K412" s="29" t="str">
        <f>+IFERROR(MIN(+IFERROR(((F412*1000/'PMS(input_separate)_Option2'!E412)*('PMS(input_separate)_Option2'!H412/'PMS(input_separate)_Option2'!I412)),""),1),"-")</f>
        <v>-</v>
      </c>
      <c r="L412" s="29" t="str">
        <f>IF(AND(K412&lt;1,K412&gt;0),+IFERROR(((F412*H412/J412*(1/MAX(IFERROR((1-'PMS(input)'!$E$17*(1-'PMS(input_separate)_Option2'!K412)),""),0.7)))*G412),"-"),+IFERROR((F412*H412/J412*G412),"-"))</f>
        <v>-</v>
      </c>
      <c r="M412" s="29">
        <f t="shared" si="12"/>
        <v>0</v>
      </c>
      <c r="N412" s="43" t="str">
        <f t="shared" si="13"/>
        <v>-</v>
      </c>
    </row>
    <row r="413" spans="2:14" ht="15" customHeight="1" x14ac:dyDescent="0.2">
      <c r="B413" s="146"/>
      <c r="C413" s="40"/>
      <c r="D413" s="40"/>
      <c r="E413" s="36"/>
      <c r="F413" s="90"/>
      <c r="G413" s="91">
        <f>'PMS(input)'!$E$13</f>
        <v>0</v>
      </c>
      <c r="H413" s="29"/>
      <c r="I413" s="29"/>
      <c r="J413" s="92"/>
      <c r="K413" s="29" t="str">
        <f>+IFERROR(MIN(+IFERROR(((F413*1000/'PMS(input_separate)_Option2'!E413)*('PMS(input_separate)_Option2'!H413/'PMS(input_separate)_Option2'!I413)),""),1),"-")</f>
        <v>-</v>
      </c>
      <c r="L413" s="29" t="str">
        <f>IF(AND(K413&lt;1,K413&gt;0),+IFERROR(((F413*H413/J413*(1/MAX(IFERROR((1-'PMS(input)'!$E$17*(1-'PMS(input_separate)_Option2'!K413)),""),0.7)))*G413),"-"),+IFERROR((F413*H413/J413*G413),"-"))</f>
        <v>-</v>
      </c>
      <c r="M413" s="29">
        <f t="shared" si="12"/>
        <v>0</v>
      </c>
      <c r="N413" s="43" t="str">
        <f t="shared" si="13"/>
        <v>-</v>
      </c>
    </row>
    <row r="414" spans="2:14" ht="15" customHeight="1" x14ac:dyDescent="0.2">
      <c r="B414" s="146"/>
      <c r="C414" s="40"/>
      <c r="D414" s="40"/>
      <c r="E414" s="36"/>
      <c r="F414" s="90"/>
      <c r="G414" s="91">
        <f>'PMS(input)'!$E$13</f>
        <v>0</v>
      </c>
      <c r="H414" s="29"/>
      <c r="I414" s="29"/>
      <c r="J414" s="92"/>
      <c r="K414" s="29" t="str">
        <f>+IFERROR(MIN(+IFERROR(((F414*1000/'PMS(input_separate)_Option2'!E414)*('PMS(input_separate)_Option2'!H414/'PMS(input_separate)_Option2'!I414)),""),1),"-")</f>
        <v>-</v>
      </c>
      <c r="L414" s="29" t="str">
        <f>IF(AND(K414&lt;1,K414&gt;0),+IFERROR(((F414*H414/J414*(1/MAX(IFERROR((1-'PMS(input)'!$E$17*(1-'PMS(input_separate)_Option2'!K414)),""),0.7)))*G414),"-"),+IFERROR((F414*H414/J414*G414),"-"))</f>
        <v>-</v>
      </c>
      <c r="M414" s="29">
        <f t="shared" si="12"/>
        <v>0</v>
      </c>
      <c r="N414" s="43" t="str">
        <f t="shared" si="13"/>
        <v>-</v>
      </c>
    </row>
    <row r="415" spans="2:14" ht="15" customHeight="1" x14ac:dyDescent="0.2">
      <c r="B415" s="146"/>
      <c r="C415" s="40"/>
      <c r="D415" s="40"/>
      <c r="E415" s="36"/>
      <c r="F415" s="90"/>
      <c r="G415" s="91">
        <f>'PMS(input)'!$E$13</f>
        <v>0</v>
      </c>
      <c r="H415" s="29"/>
      <c r="I415" s="29"/>
      <c r="J415" s="92"/>
      <c r="K415" s="29" t="str">
        <f>+IFERROR(MIN(+IFERROR(((F415*1000/'PMS(input_separate)_Option2'!E415)*('PMS(input_separate)_Option2'!H415/'PMS(input_separate)_Option2'!I415)),""),1),"-")</f>
        <v>-</v>
      </c>
      <c r="L415" s="29" t="str">
        <f>IF(AND(K415&lt;1,K415&gt;0),+IFERROR(((F415*H415/J415*(1/MAX(IFERROR((1-'PMS(input)'!$E$17*(1-'PMS(input_separate)_Option2'!K415)),""),0.7)))*G415),"-"),+IFERROR((F415*H415/J415*G415),"-"))</f>
        <v>-</v>
      </c>
      <c r="M415" s="29">
        <f t="shared" si="12"/>
        <v>0</v>
      </c>
      <c r="N415" s="43" t="str">
        <f t="shared" si="13"/>
        <v>-</v>
      </c>
    </row>
    <row r="416" spans="2:14" ht="15" customHeight="1" x14ac:dyDescent="0.2">
      <c r="B416" s="146"/>
      <c r="C416" s="40"/>
      <c r="D416" s="40"/>
      <c r="E416" s="36"/>
      <c r="F416" s="90"/>
      <c r="G416" s="91">
        <f>'PMS(input)'!$E$13</f>
        <v>0</v>
      </c>
      <c r="H416" s="29"/>
      <c r="I416" s="29"/>
      <c r="J416" s="92"/>
      <c r="K416" s="29" t="str">
        <f>+IFERROR(MIN(+IFERROR(((F416*1000/'PMS(input_separate)_Option2'!E416)*('PMS(input_separate)_Option2'!H416/'PMS(input_separate)_Option2'!I416)),""),1),"-")</f>
        <v>-</v>
      </c>
      <c r="L416" s="29" t="str">
        <f>IF(AND(K416&lt;1,K416&gt;0),+IFERROR(((F416*H416/J416*(1/MAX(IFERROR((1-'PMS(input)'!$E$17*(1-'PMS(input_separate)_Option2'!K416)),""),0.7)))*G416),"-"),+IFERROR((F416*H416/J416*G416),"-"))</f>
        <v>-</v>
      </c>
      <c r="M416" s="29">
        <f t="shared" si="12"/>
        <v>0</v>
      </c>
      <c r="N416" s="43" t="str">
        <f t="shared" si="13"/>
        <v>-</v>
      </c>
    </row>
    <row r="417" spans="2:14" ht="15" customHeight="1" x14ac:dyDescent="0.2">
      <c r="B417" s="146"/>
      <c r="C417" s="40"/>
      <c r="D417" s="40"/>
      <c r="E417" s="36"/>
      <c r="F417" s="90"/>
      <c r="G417" s="91">
        <f>'PMS(input)'!$E$13</f>
        <v>0</v>
      </c>
      <c r="H417" s="29"/>
      <c r="I417" s="29"/>
      <c r="J417" s="92"/>
      <c r="K417" s="29" t="str">
        <f>+IFERROR(MIN(+IFERROR(((F417*1000/'PMS(input_separate)_Option2'!E417)*('PMS(input_separate)_Option2'!H417/'PMS(input_separate)_Option2'!I417)),""),1),"-")</f>
        <v>-</v>
      </c>
      <c r="L417" s="29" t="str">
        <f>IF(AND(K417&lt;1,K417&gt;0),+IFERROR(((F417*H417/J417*(1/MAX(IFERROR((1-'PMS(input)'!$E$17*(1-'PMS(input_separate)_Option2'!K417)),""),0.7)))*G417),"-"),+IFERROR((F417*H417/J417*G417),"-"))</f>
        <v>-</v>
      </c>
      <c r="M417" s="29">
        <f t="shared" si="12"/>
        <v>0</v>
      </c>
      <c r="N417" s="43" t="str">
        <f t="shared" si="13"/>
        <v>-</v>
      </c>
    </row>
    <row r="418" spans="2:14" ht="15" customHeight="1" x14ac:dyDescent="0.2">
      <c r="B418" s="146"/>
      <c r="C418" s="40"/>
      <c r="D418" s="40"/>
      <c r="E418" s="36"/>
      <c r="F418" s="90"/>
      <c r="G418" s="91">
        <f>'PMS(input)'!$E$13</f>
        <v>0</v>
      </c>
      <c r="H418" s="29"/>
      <c r="I418" s="29"/>
      <c r="J418" s="92"/>
      <c r="K418" s="29" t="str">
        <f>+IFERROR(MIN(+IFERROR(((F418*1000/'PMS(input_separate)_Option2'!E418)*('PMS(input_separate)_Option2'!H418/'PMS(input_separate)_Option2'!I418)),""),1),"-")</f>
        <v>-</v>
      </c>
      <c r="L418" s="29" t="str">
        <f>IF(AND(K418&lt;1,K418&gt;0),+IFERROR(((F418*H418/J418*(1/MAX(IFERROR((1-'PMS(input)'!$E$17*(1-'PMS(input_separate)_Option2'!K418)),""),0.7)))*G418),"-"),+IFERROR((F418*H418/J418*G418),"-"))</f>
        <v>-</v>
      </c>
      <c r="M418" s="29">
        <f t="shared" si="12"/>
        <v>0</v>
      </c>
      <c r="N418" s="43" t="str">
        <f t="shared" si="13"/>
        <v>-</v>
      </c>
    </row>
    <row r="419" spans="2:14" ht="15" customHeight="1" x14ac:dyDescent="0.2">
      <c r="B419" s="146"/>
      <c r="C419" s="40"/>
      <c r="D419" s="40"/>
      <c r="E419" s="36"/>
      <c r="F419" s="90"/>
      <c r="G419" s="91">
        <f>'PMS(input)'!$E$13</f>
        <v>0</v>
      </c>
      <c r="H419" s="29"/>
      <c r="I419" s="29"/>
      <c r="J419" s="92"/>
      <c r="K419" s="29" t="str">
        <f>+IFERROR(MIN(+IFERROR(((F419*1000/'PMS(input_separate)_Option2'!E419)*('PMS(input_separate)_Option2'!H419/'PMS(input_separate)_Option2'!I419)),""),1),"-")</f>
        <v>-</v>
      </c>
      <c r="L419" s="29" t="str">
        <f>IF(AND(K419&lt;1,K419&gt;0),+IFERROR(((F419*H419/J419*(1/MAX(IFERROR((1-'PMS(input)'!$E$17*(1-'PMS(input_separate)_Option2'!K419)),""),0.7)))*G419),"-"),+IFERROR((F419*H419/J419*G419),"-"))</f>
        <v>-</v>
      </c>
      <c r="M419" s="29">
        <f t="shared" si="12"/>
        <v>0</v>
      </c>
      <c r="N419" s="43" t="str">
        <f t="shared" si="13"/>
        <v>-</v>
      </c>
    </row>
    <row r="420" spans="2:14" ht="15" customHeight="1" x14ac:dyDescent="0.2">
      <c r="B420" s="146"/>
      <c r="C420" s="40"/>
      <c r="D420" s="40"/>
      <c r="E420" s="36"/>
      <c r="F420" s="90"/>
      <c r="G420" s="91">
        <f>'PMS(input)'!$E$13</f>
        <v>0</v>
      </c>
      <c r="H420" s="29"/>
      <c r="I420" s="29"/>
      <c r="J420" s="92"/>
      <c r="K420" s="29" t="str">
        <f>+IFERROR(MIN(+IFERROR(((F420*1000/'PMS(input_separate)_Option2'!E420)*('PMS(input_separate)_Option2'!H420/'PMS(input_separate)_Option2'!I420)),""),1),"-")</f>
        <v>-</v>
      </c>
      <c r="L420" s="29" t="str">
        <f>IF(AND(K420&lt;1,K420&gt;0),+IFERROR(((F420*H420/J420*(1/MAX(IFERROR((1-'PMS(input)'!$E$17*(1-'PMS(input_separate)_Option2'!K420)),""),0.7)))*G420),"-"),+IFERROR((F420*H420/J420*G420),"-"))</f>
        <v>-</v>
      </c>
      <c r="M420" s="29">
        <f t="shared" si="12"/>
        <v>0</v>
      </c>
      <c r="N420" s="43" t="str">
        <f t="shared" si="13"/>
        <v>-</v>
      </c>
    </row>
    <row r="421" spans="2:14" ht="15" customHeight="1" x14ac:dyDescent="0.2">
      <c r="B421" s="146"/>
      <c r="C421" s="40"/>
      <c r="D421" s="40"/>
      <c r="E421" s="36"/>
      <c r="F421" s="90"/>
      <c r="G421" s="91">
        <f>'PMS(input)'!$E$13</f>
        <v>0</v>
      </c>
      <c r="H421" s="29"/>
      <c r="I421" s="29"/>
      <c r="J421" s="92"/>
      <c r="K421" s="29" t="str">
        <f>+IFERROR(MIN(+IFERROR(((F421*1000/'PMS(input_separate)_Option2'!E421)*('PMS(input_separate)_Option2'!H421/'PMS(input_separate)_Option2'!I421)),""),1),"-")</f>
        <v>-</v>
      </c>
      <c r="L421" s="29" t="str">
        <f>IF(AND(K421&lt;1,K421&gt;0),+IFERROR(((F421*H421/J421*(1/MAX(IFERROR((1-'PMS(input)'!$E$17*(1-'PMS(input_separate)_Option2'!K421)),""),0.7)))*G421),"-"),+IFERROR((F421*H421/J421*G421),"-"))</f>
        <v>-</v>
      </c>
      <c r="M421" s="29">
        <f t="shared" si="12"/>
        <v>0</v>
      </c>
      <c r="N421" s="43" t="str">
        <f t="shared" si="13"/>
        <v>-</v>
      </c>
    </row>
    <row r="422" spans="2:14" ht="15" customHeight="1" x14ac:dyDescent="0.2">
      <c r="B422" s="146"/>
      <c r="C422" s="40"/>
      <c r="D422" s="40"/>
      <c r="E422" s="36"/>
      <c r="F422" s="90"/>
      <c r="G422" s="91">
        <f>'PMS(input)'!$E$13</f>
        <v>0</v>
      </c>
      <c r="H422" s="29"/>
      <c r="I422" s="29"/>
      <c r="J422" s="92"/>
      <c r="K422" s="29" t="str">
        <f>+IFERROR(MIN(+IFERROR(((F422*1000/'PMS(input_separate)_Option2'!E422)*('PMS(input_separate)_Option2'!H422/'PMS(input_separate)_Option2'!I422)),""),1),"-")</f>
        <v>-</v>
      </c>
      <c r="L422" s="29" t="str">
        <f>IF(AND(K422&lt;1,K422&gt;0),+IFERROR(((F422*H422/J422*(1/MAX(IFERROR((1-'PMS(input)'!$E$17*(1-'PMS(input_separate)_Option2'!K422)),""),0.7)))*G422),"-"),+IFERROR((F422*H422/J422*G422),"-"))</f>
        <v>-</v>
      </c>
      <c r="M422" s="29">
        <f t="shared" si="12"/>
        <v>0</v>
      </c>
      <c r="N422" s="43" t="str">
        <f t="shared" si="13"/>
        <v>-</v>
      </c>
    </row>
    <row r="423" spans="2:14" ht="15" customHeight="1" x14ac:dyDescent="0.2">
      <c r="B423" s="146"/>
      <c r="C423" s="40"/>
      <c r="D423" s="40"/>
      <c r="E423" s="36"/>
      <c r="F423" s="90"/>
      <c r="G423" s="91">
        <f>'PMS(input)'!$E$13</f>
        <v>0</v>
      </c>
      <c r="H423" s="29"/>
      <c r="I423" s="29"/>
      <c r="J423" s="92"/>
      <c r="K423" s="29" t="str">
        <f>+IFERROR(MIN(+IFERROR(((F423*1000/'PMS(input_separate)_Option2'!E423)*('PMS(input_separate)_Option2'!H423/'PMS(input_separate)_Option2'!I423)),""),1),"-")</f>
        <v>-</v>
      </c>
      <c r="L423" s="29" t="str">
        <f>IF(AND(K423&lt;1,K423&gt;0),+IFERROR(((F423*H423/J423*(1/MAX(IFERROR((1-'PMS(input)'!$E$17*(1-'PMS(input_separate)_Option2'!K423)),""),0.7)))*G423),"-"),+IFERROR((F423*H423/J423*G423),"-"))</f>
        <v>-</v>
      </c>
      <c r="M423" s="29">
        <f t="shared" si="12"/>
        <v>0</v>
      </c>
      <c r="N423" s="43" t="str">
        <f t="shared" si="13"/>
        <v>-</v>
      </c>
    </row>
    <row r="424" spans="2:14" ht="15" customHeight="1" x14ac:dyDescent="0.2">
      <c r="B424" s="146"/>
      <c r="C424" s="40"/>
      <c r="D424" s="40"/>
      <c r="E424" s="36"/>
      <c r="F424" s="90"/>
      <c r="G424" s="91">
        <f>'PMS(input)'!$E$13</f>
        <v>0</v>
      </c>
      <c r="H424" s="29"/>
      <c r="I424" s="29"/>
      <c r="J424" s="92"/>
      <c r="K424" s="29" t="str">
        <f>+IFERROR(MIN(+IFERROR(((F424*1000/'PMS(input_separate)_Option2'!E424)*('PMS(input_separate)_Option2'!H424/'PMS(input_separate)_Option2'!I424)),""),1),"-")</f>
        <v>-</v>
      </c>
      <c r="L424" s="29" t="str">
        <f>IF(AND(K424&lt;1,K424&gt;0),+IFERROR(((F424*H424/J424*(1/MAX(IFERROR((1-'PMS(input)'!$E$17*(1-'PMS(input_separate)_Option2'!K424)),""),0.7)))*G424),"-"),+IFERROR((F424*H424/J424*G424),"-"))</f>
        <v>-</v>
      </c>
      <c r="M424" s="29">
        <f t="shared" si="12"/>
        <v>0</v>
      </c>
      <c r="N424" s="43" t="str">
        <f t="shared" si="13"/>
        <v>-</v>
      </c>
    </row>
    <row r="425" spans="2:14" ht="15" customHeight="1" x14ac:dyDescent="0.2">
      <c r="B425" s="146"/>
      <c r="C425" s="40"/>
      <c r="D425" s="40"/>
      <c r="E425" s="36"/>
      <c r="F425" s="90"/>
      <c r="G425" s="91">
        <f>'PMS(input)'!$E$13</f>
        <v>0</v>
      </c>
      <c r="H425" s="29"/>
      <c r="I425" s="29"/>
      <c r="J425" s="92"/>
      <c r="K425" s="29" t="str">
        <f>+IFERROR(MIN(+IFERROR(((F425*1000/'PMS(input_separate)_Option2'!E425)*('PMS(input_separate)_Option2'!H425/'PMS(input_separate)_Option2'!I425)),""),1),"-")</f>
        <v>-</v>
      </c>
      <c r="L425" s="29" t="str">
        <f>IF(AND(K425&lt;1,K425&gt;0),+IFERROR(((F425*H425/J425*(1/MAX(IFERROR((1-'PMS(input)'!$E$17*(1-'PMS(input_separate)_Option2'!K425)),""),0.7)))*G425),"-"),+IFERROR((F425*H425/J425*G425),"-"))</f>
        <v>-</v>
      </c>
      <c r="M425" s="29">
        <f t="shared" si="12"/>
        <v>0</v>
      </c>
      <c r="N425" s="43" t="str">
        <f t="shared" si="13"/>
        <v>-</v>
      </c>
    </row>
    <row r="426" spans="2:14" ht="15" customHeight="1" x14ac:dyDescent="0.2">
      <c r="B426" s="146"/>
      <c r="C426" s="40"/>
      <c r="D426" s="40"/>
      <c r="E426" s="36"/>
      <c r="F426" s="90"/>
      <c r="G426" s="91">
        <f>'PMS(input)'!$E$13</f>
        <v>0</v>
      </c>
      <c r="H426" s="29"/>
      <c r="I426" s="29"/>
      <c r="J426" s="92"/>
      <c r="K426" s="29" t="str">
        <f>+IFERROR(MIN(+IFERROR(((F426*1000/'PMS(input_separate)_Option2'!E426)*('PMS(input_separate)_Option2'!H426/'PMS(input_separate)_Option2'!I426)),""),1),"-")</f>
        <v>-</v>
      </c>
      <c r="L426" s="29" t="str">
        <f>IF(AND(K426&lt;1,K426&gt;0),+IFERROR(((F426*H426/J426*(1/MAX(IFERROR((1-'PMS(input)'!$E$17*(1-'PMS(input_separate)_Option2'!K426)),""),0.7)))*G426),"-"),+IFERROR((F426*H426/J426*G426),"-"))</f>
        <v>-</v>
      </c>
      <c r="M426" s="29">
        <f t="shared" si="12"/>
        <v>0</v>
      </c>
      <c r="N426" s="43" t="str">
        <f t="shared" si="13"/>
        <v>-</v>
      </c>
    </row>
    <row r="427" spans="2:14" ht="15" customHeight="1" x14ac:dyDescent="0.2">
      <c r="B427" s="146"/>
      <c r="C427" s="40"/>
      <c r="D427" s="40"/>
      <c r="E427" s="36"/>
      <c r="F427" s="90"/>
      <c r="G427" s="91">
        <f>'PMS(input)'!$E$13</f>
        <v>0</v>
      </c>
      <c r="H427" s="29"/>
      <c r="I427" s="29"/>
      <c r="J427" s="92"/>
      <c r="K427" s="29" t="str">
        <f>+IFERROR(MIN(+IFERROR(((F427*1000/'PMS(input_separate)_Option2'!E427)*('PMS(input_separate)_Option2'!H427/'PMS(input_separate)_Option2'!I427)),""),1),"-")</f>
        <v>-</v>
      </c>
      <c r="L427" s="29" t="str">
        <f>IF(AND(K427&lt;1,K427&gt;0),+IFERROR(((F427*H427/J427*(1/MAX(IFERROR((1-'PMS(input)'!$E$17*(1-'PMS(input_separate)_Option2'!K427)),""),0.7)))*G427),"-"),+IFERROR((F427*H427/J427*G427),"-"))</f>
        <v>-</v>
      </c>
      <c r="M427" s="29">
        <f t="shared" si="12"/>
        <v>0</v>
      </c>
      <c r="N427" s="43" t="str">
        <f t="shared" si="13"/>
        <v>-</v>
      </c>
    </row>
    <row r="428" spans="2:14" ht="15" customHeight="1" x14ac:dyDescent="0.2">
      <c r="B428" s="146"/>
      <c r="C428" s="40"/>
      <c r="D428" s="40"/>
      <c r="E428" s="36"/>
      <c r="F428" s="90"/>
      <c r="G428" s="91">
        <f>'PMS(input)'!$E$13</f>
        <v>0</v>
      </c>
      <c r="H428" s="29"/>
      <c r="I428" s="29"/>
      <c r="J428" s="92"/>
      <c r="K428" s="29" t="str">
        <f>+IFERROR(MIN(+IFERROR(((F428*1000/'PMS(input_separate)_Option2'!E428)*('PMS(input_separate)_Option2'!H428/'PMS(input_separate)_Option2'!I428)),""),1),"-")</f>
        <v>-</v>
      </c>
      <c r="L428" s="29" t="str">
        <f>IF(AND(K428&lt;1,K428&gt;0),+IFERROR(((F428*H428/J428*(1/MAX(IFERROR((1-'PMS(input)'!$E$17*(1-'PMS(input_separate)_Option2'!K428)),""),0.7)))*G428),"-"),+IFERROR((F428*H428/J428*G428),"-"))</f>
        <v>-</v>
      </c>
      <c r="M428" s="29">
        <f t="shared" si="12"/>
        <v>0</v>
      </c>
      <c r="N428" s="43" t="str">
        <f t="shared" si="13"/>
        <v>-</v>
      </c>
    </row>
    <row r="429" spans="2:14" ht="15" customHeight="1" x14ac:dyDescent="0.2">
      <c r="B429" s="146"/>
      <c r="C429" s="40"/>
      <c r="D429" s="40"/>
      <c r="E429" s="36"/>
      <c r="F429" s="90"/>
      <c r="G429" s="91">
        <f>'PMS(input)'!$E$13</f>
        <v>0</v>
      </c>
      <c r="H429" s="29"/>
      <c r="I429" s="29"/>
      <c r="J429" s="92"/>
      <c r="K429" s="29" t="str">
        <f>+IFERROR(MIN(+IFERROR(((F429*1000/'PMS(input_separate)_Option2'!E429)*('PMS(input_separate)_Option2'!H429/'PMS(input_separate)_Option2'!I429)),""),1),"-")</f>
        <v>-</v>
      </c>
      <c r="L429" s="29" t="str">
        <f>IF(AND(K429&lt;1,K429&gt;0),+IFERROR(((F429*H429/J429*(1/MAX(IFERROR((1-'PMS(input)'!$E$17*(1-'PMS(input_separate)_Option2'!K429)),""),0.7)))*G429),"-"),+IFERROR((F429*H429/J429*G429),"-"))</f>
        <v>-</v>
      </c>
      <c r="M429" s="29">
        <f t="shared" si="12"/>
        <v>0</v>
      </c>
      <c r="N429" s="43" t="str">
        <f t="shared" si="13"/>
        <v>-</v>
      </c>
    </row>
    <row r="430" spans="2:14" ht="15" customHeight="1" x14ac:dyDescent="0.2">
      <c r="B430" s="146"/>
      <c r="C430" s="40"/>
      <c r="D430" s="40"/>
      <c r="E430" s="36"/>
      <c r="F430" s="90"/>
      <c r="G430" s="91">
        <f>'PMS(input)'!$E$13</f>
        <v>0</v>
      </c>
      <c r="H430" s="29"/>
      <c r="I430" s="29"/>
      <c r="J430" s="92"/>
      <c r="K430" s="29" t="str">
        <f>+IFERROR(MIN(+IFERROR(((F430*1000/'PMS(input_separate)_Option2'!E430)*('PMS(input_separate)_Option2'!H430/'PMS(input_separate)_Option2'!I430)),""),1),"-")</f>
        <v>-</v>
      </c>
      <c r="L430" s="29" t="str">
        <f>IF(AND(K430&lt;1,K430&gt;0),+IFERROR(((F430*H430/J430*(1/MAX(IFERROR((1-'PMS(input)'!$E$17*(1-'PMS(input_separate)_Option2'!K430)),""),0.7)))*G430),"-"),+IFERROR((F430*H430/J430*G430),"-"))</f>
        <v>-</v>
      </c>
      <c r="M430" s="29">
        <f t="shared" si="12"/>
        <v>0</v>
      </c>
      <c r="N430" s="43" t="str">
        <f t="shared" si="13"/>
        <v>-</v>
      </c>
    </row>
    <row r="431" spans="2:14" ht="15" customHeight="1" x14ac:dyDescent="0.2">
      <c r="B431" s="146"/>
      <c r="C431" s="40"/>
      <c r="D431" s="40"/>
      <c r="E431" s="36"/>
      <c r="F431" s="90"/>
      <c r="G431" s="91">
        <f>'PMS(input)'!$E$13</f>
        <v>0</v>
      </c>
      <c r="H431" s="29"/>
      <c r="I431" s="29"/>
      <c r="J431" s="92"/>
      <c r="K431" s="29" t="str">
        <f>+IFERROR(MIN(+IFERROR(((F431*1000/'PMS(input_separate)_Option2'!E431)*('PMS(input_separate)_Option2'!H431/'PMS(input_separate)_Option2'!I431)),""),1),"-")</f>
        <v>-</v>
      </c>
      <c r="L431" s="29" t="str">
        <f>IF(AND(K431&lt;1,K431&gt;0),+IFERROR(((F431*H431/J431*(1/MAX(IFERROR((1-'PMS(input)'!$E$17*(1-'PMS(input_separate)_Option2'!K431)),""),0.7)))*G431),"-"),+IFERROR((F431*H431/J431*G431),"-"))</f>
        <v>-</v>
      </c>
      <c r="M431" s="29">
        <f t="shared" si="12"/>
        <v>0</v>
      </c>
      <c r="N431" s="43" t="str">
        <f t="shared" si="13"/>
        <v>-</v>
      </c>
    </row>
    <row r="432" spans="2:14" ht="15" customHeight="1" x14ac:dyDescent="0.2">
      <c r="B432" s="146"/>
      <c r="C432" s="40"/>
      <c r="D432" s="40"/>
      <c r="E432" s="36"/>
      <c r="F432" s="90"/>
      <c r="G432" s="91">
        <f>'PMS(input)'!$E$13</f>
        <v>0</v>
      </c>
      <c r="H432" s="29"/>
      <c r="I432" s="29"/>
      <c r="J432" s="92"/>
      <c r="K432" s="29" t="str">
        <f>+IFERROR(MIN(+IFERROR(((F432*1000/'PMS(input_separate)_Option2'!E432)*('PMS(input_separate)_Option2'!H432/'PMS(input_separate)_Option2'!I432)),""),1),"-")</f>
        <v>-</v>
      </c>
      <c r="L432" s="29" t="str">
        <f>IF(AND(K432&lt;1,K432&gt;0),+IFERROR(((F432*H432/J432*(1/MAX(IFERROR((1-'PMS(input)'!$E$17*(1-'PMS(input_separate)_Option2'!K432)),""),0.7)))*G432),"-"),+IFERROR((F432*H432/J432*G432),"-"))</f>
        <v>-</v>
      </c>
      <c r="M432" s="29">
        <f t="shared" si="12"/>
        <v>0</v>
      </c>
      <c r="N432" s="43" t="str">
        <f t="shared" si="13"/>
        <v>-</v>
      </c>
    </row>
    <row r="433" spans="2:14" ht="15" customHeight="1" x14ac:dyDescent="0.2">
      <c r="B433" s="146"/>
      <c r="C433" s="40"/>
      <c r="D433" s="40"/>
      <c r="E433" s="36"/>
      <c r="F433" s="90"/>
      <c r="G433" s="91">
        <f>'PMS(input)'!$E$13</f>
        <v>0</v>
      </c>
      <c r="H433" s="29"/>
      <c r="I433" s="29"/>
      <c r="J433" s="92"/>
      <c r="K433" s="29" t="str">
        <f>+IFERROR(MIN(+IFERROR(((F433*1000/'PMS(input_separate)_Option2'!E433)*('PMS(input_separate)_Option2'!H433/'PMS(input_separate)_Option2'!I433)),""),1),"-")</f>
        <v>-</v>
      </c>
      <c r="L433" s="29" t="str">
        <f>IF(AND(K433&lt;1,K433&gt;0),+IFERROR(((F433*H433/J433*(1/MAX(IFERROR((1-'PMS(input)'!$E$17*(1-'PMS(input_separate)_Option2'!K433)),""),0.7)))*G433),"-"),+IFERROR((F433*H433/J433*G433),"-"))</f>
        <v>-</v>
      </c>
      <c r="M433" s="29">
        <f t="shared" si="12"/>
        <v>0</v>
      </c>
      <c r="N433" s="43" t="str">
        <f t="shared" si="13"/>
        <v>-</v>
      </c>
    </row>
    <row r="434" spans="2:14" ht="15" customHeight="1" x14ac:dyDescent="0.2">
      <c r="B434" s="146"/>
      <c r="C434" s="40"/>
      <c r="D434" s="40"/>
      <c r="E434" s="36"/>
      <c r="F434" s="90"/>
      <c r="G434" s="91">
        <f>'PMS(input)'!$E$13</f>
        <v>0</v>
      </c>
      <c r="H434" s="29"/>
      <c r="I434" s="29"/>
      <c r="J434" s="92"/>
      <c r="K434" s="29" t="str">
        <f>+IFERROR(MIN(+IFERROR(((F434*1000/'PMS(input_separate)_Option2'!E434)*('PMS(input_separate)_Option2'!H434/'PMS(input_separate)_Option2'!I434)),""),1),"-")</f>
        <v>-</v>
      </c>
      <c r="L434" s="29" t="str">
        <f>IF(AND(K434&lt;1,K434&gt;0),+IFERROR(((F434*H434/J434*(1/MAX(IFERROR((1-'PMS(input)'!$E$17*(1-'PMS(input_separate)_Option2'!K434)),""),0.7)))*G434),"-"),+IFERROR((F434*H434/J434*G434),"-"))</f>
        <v>-</v>
      </c>
      <c r="M434" s="29">
        <f t="shared" si="12"/>
        <v>0</v>
      </c>
      <c r="N434" s="43" t="str">
        <f t="shared" si="13"/>
        <v>-</v>
      </c>
    </row>
    <row r="435" spans="2:14" ht="15" customHeight="1" x14ac:dyDescent="0.2">
      <c r="B435" s="147"/>
      <c r="C435" s="40"/>
      <c r="D435" s="40"/>
      <c r="E435" s="36"/>
      <c r="F435" s="90"/>
      <c r="G435" s="91">
        <f>'PMS(input)'!$E$13</f>
        <v>0</v>
      </c>
      <c r="H435" s="29"/>
      <c r="I435" s="29"/>
      <c r="J435" s="92"/>
      <c r="K435" s="29" t="str">
        <f>+IFERROR(MIN(+IFERROR(((F435*1000/'PMS(input_separate)_Option2'!E435)*('PMS(input_separate)_Option2'!H435/'PMS(input_separate)_Option2'!I435)),""),1),"-")</f>
        <v>-</v>
      </c>
      <c r="L435" s="29" t="str">
        <f>IF(AND(K435&lt;1,K435&gt;0),+IFERROR(((F435*H435/J435*(1/MAX(IFERROR((1-'PMS(input)'!$E$17*(1-'PMS(input_separate)_Option2'!K435)),""),0.7)))*G435),"-"),+IFERROR((F435*H435/J435*G435),"-"))</f>
        <v>-</v>
      </c>
      <c r="M435" s="29">
        <f t="shared" si="12"/>
        <v>0</v>
      </c>
      <c r="N435" s="43" t="str">
        <f t="shared" si="13"/>
        <v>-</v>
      </c>
    </row>
  </sheetData>
  <mergeCells count="4">
    <mergeCell ref="E2:F2"/>
    <mergeCell ref="L2:N2"/>
    <mergeCell ref="B6:B435"/>
    <mergeCell ref="G2:J2"/>
  </mergeCells>
  <phoneticPr fontId="3"/>
  <pageMargins left="0.7" right="0.7" top="0.75" bottom="0.75" header="0.3" footer="0.3"/>
  <pageSetup paperSize="9" scale="25" fitToHeight="0" orientation="portrait" r:id="rId1"/>
  <ignoredErrors>
    <ignoredError sqref="G6:G435 K6:N435" unlocked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200-000000000000}">
          <x14:formula1>
            <xm:f>'PMS(calc_process)'!$F$16:$F$17</xm:f>
          </x14:formula1>
          <xm:sqref>J6:J435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0"/>
  <sheetViews>
    <sheetView showGridLines="0" view="pageBreakPreview" zoomScale="85" zoomScaleNormal="70" zoomScaleSheetLayoutView="85" workbookViewId="0"/>
  </sheetViews>
  <sheetFormatPr defaultColWidth="9" defaultRowHeight="14" x14ac:dyDescent="0.2"/>
  <cols>
    <col min="1" max="1" width="1.6328125" style="14" customWidth="1"/>
    <col min="2" max="2" width="4.36328125" style="15" customWidth="1"/>
    <col min="3" max="3" width="6" style="16" customWidth="1"/>
    <col min="4" max="4" width="22.6328125" style="16" customWidth="1"/>
    <col min="5" max="5" width="20.90625" style="16" customWidth="1"/>
    <col min="6" max="6" width="8.90625" style="16" customWidth="1"/>
    <col min="7" max="7" width="11" style="16" customWidth="1"/>
    <col min="8" max="9" width="22.6328125" style="16" customWidth="1"/>
    <col min="10" max="14" width="22.6328125" style="14" customWidth="1"/>
    <col min="15" max="16384" width="9" style="14"/>
  </cols>
  <sheetData>
    <row r="1" spans="2:9" ht="18" customHeight="1" x14ac:dyDescent="0.2">
      <c r="I1" s="16" t="str">
        <f>'PMS(input)'!K1</f>
        <v>JCM_TH_F_PMS_ver01.0</v>
      </c>
    </row>
    <row r="2" spans="2:9" ht="18" customHeight="1" x14ac:dyDescent="0.2">
      <c r="B2" s="153" t="s">
        <v>17</v>
      </c>
      <c r="C2" s="153"/>
      <c r="D2" s="153"/>
      <c r="E2" s="153"/>
      <c r="F2" s="153"/>
      <c r="G2" s="153"/>
      <c r="H2" s="153"/>
      <c r="I2" s="153"/>
    </row>
    <row r="3" spans="2:9" ht="18" customHeight="1" x14ac:dyDescent="0.2">
      <c r="B3" s="1"/>
      <c r="C3" s="1"/>
      <c r="D3" s="1"/>
      <c r="E3" s="1"/>
      <c r="F3" s="1"/>
      <c r="G3" s="1"/>
      <c r="H3" s="1"/>
      <c r="I3" s="8"/>
    </row>
    <row r="4" spans="2:9" ht="18" customHeight="1" thickBot="1" x14ac:dyDescent="0.25">
      <c r="B4" s="44" t="s">
        <v>48</v>
      </c>
      <c r="C4" s="61"/>
      <c r="D4" s="62"/>
      <c r="E4" s="62"/>
      <c r="F4" s="63"/>
      <c r="G4" s="57" t="s">
        <v>15</v>
      </c>
      <c r="H4" s="46" t="s">
        <v>0</v>
      </c>
      <c r="I4" s="47" t="s">
        <v>16</v>
      </c>
    </row>
    <row r="5" spans="2:9" ht="18" customHeight="1" thickBot="1" x14ac:dyDescent="0.25">
      <c r="B5" s="48"/>
      <c r="C5" s="54" t="s">
        <v>49</v>
      </c>
      <c r="D5" s="74"/>
      <c r="E5" s="74"/>
      <c r="F5" s="75"/>
      <c r="G5" s="116">
        <f>G7-G10</f>
        <v>0</v>
      </c>
      <c r="H5" s="55" t="s">
        <v>50</v>
      </c>
      <c r="I5" s="50" t="s">
        <v>51</v>
      </c>
    </row>
    <row r="6" spans="2:9" ht="18" customHeight="1" thickBot="1" x14ac:dyDescent="0.25">
      <c r="B6" s="64" t="s">
        <v>52</v>
      </c>
      <c r="C6" s="65"/>
      <c r="D6" s="62"/>
      <c r="E6" s="66"/>
      <c r="F6" s="67"/>
      <c r="G6" s="59"/>
      <c r="H6" s="45"/>
      <c r="I6" s="46"/>
    </row>
    <row r="7" spans="2:9" ht="18" customHeight="1" thickBot="1" x14ac:dyDescent="0.25">
      <c r="B7" s="51"/>
      <c r="C7" s="71" t="s">
        <v>39</v>
      </c>
      <c r="D7" s="72"/>
      <c r="E7" s="72"/>
      <c r="F7" s="73"/>
      <c r="G7" s="60">
        <f>G8</f>
        <v>0</v>
      </c>
      <c r="H7" s="55" t="s">
        <v>50</v>
      </c>
      <c r="I7" s="49" t="s">
        <v>53</v>
      </c>
    </row>
    <row r="8" spans="2:9" ht="18" customHeight="1" x14ac:dyDescent="0.2">
      <c r="B8" s="48"/>
      <c r="C8" s="52"/>
      <c r="D8" s="68" t="s">
        <v>39</v>
      </c>
      <c r="E8" s="69"/>
      <c r="F8" s="70"/>
      <c r="G8" s="58">
        <f>+IF(AND(SUM('PMS(input_separate)_Option2'!$L$6:$L$435)&gt;0,SUM('PMS(input_separate)_Option1'!$I$6:$I$435)&gt;0),"-",IF(SUM('PMS(input_separate)_Option1'!$I$6:$I$435)&gt;0,SUM('PMS(input_separate)_Option1'!$I$6:$I$435),SUM('PMS(input_separate)_Option2'!$L$6:$L$435)))</f>
        <v>0</v>
      </c>
      <c r="H8" s="49" t="s">
        <v>50</v>
      </c>
      <c r="I8" s="49" t="s">
        <v>53</v>
      </c>
    </row>
    <row r="9" spans="2:9" ht="18" customHeight="1" thickBot="1" x14ac:dyDescent="0.25">
      <c r="B9" s="44" t="s">
        <v>56</v>
      </c>
      <c r="C9" s="61"/>
      <c r="D9" s="62"/>
      <c r="E9" s="62"/>
      <c r="F9" s="63"/>
      <c r="G9" s="44"/>
      <c r="H9" s="45"/>
      <c r="I9" s="46"/>
    </row>
    <row r="10" spans="2:9" ht="18" customHeight="1" thickBot="1" x14ac:dyDescent="0.25">
      <c r="B10" s="51"/>
      <c r="C10" s="156" t="s">
        <v>40</v>
      </c>
      <c r="D10" s="157"/>
      <c r="E10" s="157"/>
      <c r="F10" s="158"/>
      <c r="G10" s="60">
        <f>G11</f>
        <v>0</v>
      </c>
      <c r="H10" s="56" t="s">
        <v>57</v>
      </c>
      <c r="I10" s="53" t="s">
        <v>58</v>
      </c>
    </row>
    <row r="11" spans="2:9" ht="18" customHeight="1" x14ac:dyDescent="0.2">
      <c r="B11" s="48"/>
      <c r="C11" s="52"/>
      <c r="D11" s="68" t="s">
        <v>55</v>
      </c>
      <c r="E11" s="76"/>
      <c r="F11" s="77"/>
      <c r="G11" s="58">
        <f>+IF(AND(SUM('PMS(input_separate)_Option2'!$M$6:$M$435)&gt;0,SUM('PMS(input_separate)_Option1'!$J$6:$J$435)&gt;0),"-",IF(SUM('PMS(input_separate)_Option1'!$J$6:$J$435)&gt;0,SUM('PMS(input_separate)_Option1'!$J$6:$J$435),SUM('PMS(input_separate)_Option2'!$M$6:$M$435)))</f>
        <v>0</v>
      </c>
      <c r="H11" s="53" t="s">
        <v>59</v>
      </c>
      <c r="I11" s="53" t="s">
        <v>54</v>
      </c>
    </row>
    <row r="12" spans="2:9" ht="18" customHeight="1" x14ac:dyDescent="0.2">
      <c r="B12" s="9"/>
      <c r="C12" s="9"/>
      <c r="D12" s="9"/>
      <c r="E12" s="9"/>
      <c r="F12" s="10"/>
      <c r="G12" s="11"/>
      <c r="H12" s="11"/>
      <c r="I12" s="12"/>
    </row>
    <row r="13" spans="2:9" ht="18" customHeight="1" x14ac:dyDescent="0.2">
      <c r="B13" s="1"/>
      <c r="C13" s="11"/>
      <c r="D13" s="104" t="s">
        <v>29</v>
      </c>
      <c r="E13" s="10"/>
      <c r="F13" s="10"/>
      <c r="G13" s="10"/>
      <c r="H13" s="1"/>
      <c r="I13" s="8"/>
    </row>
    <row r="14" spans="2:9" ht="18" customHeight="1" x14ac:dyDescent="0.2">
      <c r="B14" s="1"/>
      <c r="C14" s="78"/>
      <c r="D14" s="154" t="s">
        <v>105</v>
      </c>
      <c r="E14" s="155"/>
      <c r="F14" s="105">
        <v>0.15</v>
      </c>
      <c r="G14" s="106" t="s">
        <v>69</v>
      </c>
      <c r="H14" s="1"/>
      <c r="I14" s="8"/>
    </row>
    <row r="15" spans="2:9" ht="18" customHeight="1" x14ac:dyDescent="0.2">
      <c r="B15" s="1"/>
      <c r="C15" s="12"/>
      <c r="D15" s="107"/>
      <c r="E15" s="107"/>
      <c r="F15" s="108"/>
      <c r="G15" s="10"/>
      <c r="H15" s="1"/>
      <c r="I15" s="8"/>
    </row>
    <row r="16" spans="2:9" ht="33.75" customHeight="1" x14ac:dyDescent="0.2">
      <c r="B16" s="1"/>
      <c r="C16" s="78"/>
      <c r="D16" s="149" t="s">
        <v>128</v>
      </c>
      <c r="E16" s="150"/>
      <c r="F16" s="109">
        <v>2.2000000000000002</v>
      </c>
      <c r="G16" s="106" t="s">
        <v>70</v>
      </c>
      <c r="H16" s="1"/>
      <c r="I16" s="8"/>
    </row>
    <row r="17" spans="1:9" ht="33.75" customHeight="1" x14ac:dyDescent="0.2">
      <c r="B17" s="1"/>
      <c r="C17" s="78"/>
      <c r="D17" s="151" t="s">
        <v>127</v>
      </c>
      <c r="E17" s="152"/>
      <c r="F17" s="109">
        <v>1.83</v>
      </c>
      <c r="G17" s="106" t="s">
        <v>70</v>
      </c>
      <c r="H17" s="1"/>
      <c r="I17" s="8"/>
    </row>
    <row r="18" spans="1:9" x14ac:dyDescent="0.2">
      <c r="A18" s="18"/>
    </row>
    <row r="19" spans="1:9" ht="18.75" customHeight="1" x14ac:dyDescent="0.2">
      <c r="B19" s="20"/>
    </row>
    <row r="20" spans="1:9" ht="18.75" customHeight="1" x14ac:dyDescent="0.2">
      <c r="A20" s="19"/>
      <c r="B20" s="20"/>
    </row>
    <row r="21" spans="1:9" s="17" customFormat="1" ht="18" customHeight="1" x14ac:dyDescent="0.2">
      <c r="A21" s="21"/>
    </row>
    <row r="22" spans="1:9" s="24" customFormat="1" ht="18" customHeight="1" x14ac:dyDescent="0.2"/>
    <row r="23" spans="1:9" s="26" customFormat="1" ht="57" customHeight="1" x14ac:dyDescent="0.2"/>
    <row r="24" spans="1:9" s="26" customFormat="1" ht="18" customHeight="1" x14ac:dyDescent="0.2"/>
    <row r="25" spans="1:9" s="26" customFormat="1" ht="18" customHeight="1" x14ac:dyDescent="0.2"/>
    <row r="26" spans="1:9" s="26" customFormat="1" ht="15" customHeight="1" x14ac:dyDescent="0.2"/>
    <row r="27" spans="1:9" s="26" customFormat="1" ht="15" customHeight="1" x14ac:dyDescent="0.2"/>
    <row r="28" spans="1:9" s="26" customFormat="1" ht="15" customHeight="1" x14ac:dyDescent="0.2"/>
    <row r="29" spans="1:9" s="26" customFormat="1" ht="15" customHeight="1" x14ac:dyDescent="0.2"/>
    <row r="30" spans="1:9" s="26" customFormat="1" ht="15" customHeight="1" x14ac:dyDescent="0.2"/>
    <row r="31" spans="1:9" s="26" customFormat="1" ht="15" customHeight="1" x14ac:dyDescent="0.2"/>
    <row r="32" spans="1:9" s="26" customFormat="1" ht="15" customHeight="1" x14ac:dyDescent="0.2"/>
    <row r="33" s="26" customFormat="1" ht="15" customHeight="1" x14ac:dyDescent="0.2"/>
    <row r="34" s="26" customFormat="1" ht="15" customHeight="1" x14ac:dyDescent="0.2"/>
    <row r="35" s="26" customFormat="1" ht="15" customHeight="1" x14ac:dyDescent="0.2"/>
    <row r="36" s="26" customFormat="1" ht="15" customHeight="1" x14ac:dyDescent="0.2"/>
    <row r="37" s="26" customFormat="1" ht="15" customHeight="1" x14ac:dyDescent="0.2"/>
    <row r="38" s="26" customFormat="1" ht="15" customHeight="1" x14ac:dyDescent="0.2"/>
    <row r="39" s="26" customFormat="1" ht="15" customHeight="1" x14ac:dyDescent="0.2"/>
    <row r="40" s="26" customFormat="1" ht="15" customHeight="1" x14ac:dyDescent="0.2"/>
    <row r="41" s="26" customFormat="1" ht="15" customHeight="1" x14ac:dyDescent="0.2"/>
    <row r="42" s="26" customFormat="1" ht="15" customHeight="1" x14ac:dyDescent="0.2"/>
    <row r="43" s="26" customFormat="1" ht="15" customHeight="1" x14ac:dyDescent="0.2"/>
    <row r="44" s="26" customFormat="1" ht="15" customHeight="1" x14ac:dyDescent="0.2"/>
    <row r="45" s="26" customFormat="1" ht="15" customHeight="1" x14ac:dyDescent="0.2"/>
    <row r="46" s="26" customFormat="1" ht="15" customHeight="1" x14ac:dyDescent="0.2"/>
    <row r="47" s="26" customFormat="1" ht="15" customHeight="1" x14ac:dyDescent="0.2"/>
    <row r="48" s="26" customFormat="1" ht="15" customHeight="1" x14ac:dyDescent="0.2"/>
    <row r="49" s="26" customFormat="1" ht="15" customHeight="1" x14ac:dyDescent="0.2"/>
    <row r="50" s="26" customFormat="1" ht="15" customHeight="1" x14ac:dyDescent="0.2"/>
    <row r="51" s="26" customFormat="1" ht="15" customHeight="1" x14ac:dyDescent="0.2"/>
    <row r="52" s="26" customFormat="1" ht="15" customHeight="1" x14ac:dyDescent="0.2"/>
    <row r="53" s="26" customFormat="1" ht="15" customHeight="1" x14ac:dyDescent="0.2"/>
    <row r="54" s="26" customFormat="1" ht="15" customHeight="1" x14ac:dyDescent="0.2"/>
    <row r="55" s="26" customFormat="1" ht="15" customHeight="1" x14ac:dyDescent="0.2"/>
    <row r="56" s="26" customFormat="1" ht="15" customHeight="1" x14ac:dyDescent="0.2"/>
    <row r="57" s="26" customFormat="1" ht="15" customHeight="1" x14ac:dyDescent="0.2"/>
    <row r="58" s="26" customFormat="1" ht="15" customHeight="1" x14ac:dyDescent="0.2"/>
    <row r="59" s="26" customFormat="1" ht="15" customHeight="1" x14ac:dyDescent="0.2"/>
    <row r="60" s="26" customFormat="1" ht="15" customHeight="1" x14ac:dyDescent="0.2"/>
    <row r="61" s="26" customFormat="1" ht="15" customHeight="1" x14ac:dyDescent="0.2"/>
    <row r="62" s="26" customFormat="1" ht="15" customHeight="1" x14ac:dyDescent="0.2"/>
    <row r="63" s="26" customFormat="1" ht="15" customHeight="1" x14ac:dyDescent="0.2"/>
    <row r="64" s="26" customFormat="1" ht="15" customHeight="1" x14ac:dyDescent="0.2"/>
    <row r="65" spans="1:1" s="26" customFormat="1" ht="15" customHeight="1" x14ac:dyDescent="0.2">
      <c r="A65" s="14"/>
    </row>
    <row r="66" spans="1:1" s="26" customFormat="1" ht="15" customHeight="1" x14ac:dyDescent="0.2">
      <c r="A66" s="14"/>
    </row>
    <row r="67" spans="1:1" s="26" customFormat="1" ht="15" customHeight="1" x14ac:dyDescent="0.2">
      <c r="A67" s="14"/>
    </row>
    <row r="68" spans="1:1" s="26" customFormat="1" ht="15" customHeight="1" x14ac:dyDescent="0.2">
      <c r="A68" s="14"/>
    </row>
    <row r="69" spans="1:1" s="26" customFormat="1" ht="15" customHeight="1" x14ac:dyDescent="0.2">
      <c r="A69" s="14"/>
    </row>
    <row r="70" spans="1:1" s="26" customFormat="1" ht="15" customHeight="1" x14ac:dyDescent="0.2">
      <c r="A70" s="14"/>
    </row>
    <row r="71" spans="1:1" s="26" customFormat="1" ht="15" customHeight="1" x14ac:dyDescent="0.2">
      <c r="A71" s="14"/>
    </row>
    <row r="72" spans="1:1" s="26" customFormat="1" ht="15" customHeight="1" x14ac:dyDescent="0.2">
      <c r="A72" s="14"/>
    </row>
    <row r="73" spans="1:1" s="26" customFormat="1" ht="15" customHeight="1" x14ac:dyDescent="0.2">
      <c r="A73" s="14"/>
    </row>
    <row r="74" spans="1:1" s="26" customFormat="1" ht="15" customHeight="1" x14ac:dyDescent="0.2">
      <c r="A74" s="14"/>
    </row>
    <row r="75" spans="1:1" s="26" customFormat="1" ht="15" customHeight="1" x14ac:dyDescent="0.2">
      <c r="A75" s="14"/>
    </row>
    <row r="89" ht="17.25" customHeight="1" x14ac:dyDescent="0.2"/>
    <row r="90" ht="18.75" customHeight="1" x14ac:dyDescent="0.2"/>
  </sheetData>
  <mergeCells count="5">
    <mergeCell ref="D16:E16"/>
    <mergeCell ref="D17:E17"/>
    <mergeCell ref="B2:I2"/>
    <mergeCell ref="D14:E14"/>
    <mergeCell ref="C10:F10"/>
  </mergeCells>
  <phoneticPr fontId="3"/>
  <pageMargins left="0.7" right="0.7"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PMS(input)</vt:lpstr>
      <vt:lpstr>PMS(input_separate)_Option1</vt:lpstr>
      <vt:lpstr>PMS(input_separate)_Option2</vt:lpstr>
      <vt:lpstr>PMS(calc_process)</vt:lpstr>
      <vt:lpstr>'PMS(calc_process)'!Print_Area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2017-02-27T16:11:19Z</cp:lastPrinted>
  <dcterms:created xsi:type="dcterms:W3CDTF">2016-01-20T02:51:44Z</dcterms:created>
  <dcterms:modified xsi:type="dcterms:W3CDTF">2020-06-18T09:57:55Z</dcterms:modified>
</cp:coreProperties>
</file>