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000" windowHeight="10335" tabRatio="587"/>
  </bookViews>
  <sheets>
    <sheet name="PMS(input)" sheetId="30" r:id="rId1"/>
    <sheet name="PMS(input_separate)" sheetId="32" r:id="rId2"/>
    <sheet name="PMS(calc_process)" sheetId="31" r:id="rId3"/>
  </sheets>
  <externalReferences>
    <externalReference r:id="rId4"/>
    <externalReference r:id="rId5"/>
  </externalReferences>
  <definedNames>
    <definedName name="a">#REF!</definedName>
    <definedName name="aa">#REF!</definedName>
    <definedName name="b">#REF!</definedName>
    <definedName name="_xlnm.Print_Area" localSheetId="2">'PMS(calc_process)'!$A$1:$I$18</definedName>
    <definedName name="_xlnm.Print_Area" localSheetId="0">'PMS(input)'!$A$1:$K$21</definedName>
    <definedName name="v">'[1]PMS(calc_process)'!#REF!</definedName>
    <definedName name="w">'[2]1-1_Exist_default_input'!#REF!</definedName>
    <definedName name="x">#REF!</definedName>
    <definedName name="z">#REF!</definedName>
    <definedName name="化石燃料種別1">'[1]PMS(calc_process)'!#REF!</definedName>
    <definedName name="化石燃料種別2">#REF!</definedName>
    <definedName name="化石燃料種別3">#REF!</definedName>
    <definedName name="係数種別1">'[1]PMS(calc_process)'!#REF!</definedName>
    <definedName name="係数種別2">#REF!</definedName>
    <definedName name="係数種別3">#REF!</definedName>
    <definedName name="種別">'[2]1-2_Exist_default_result'!$C$22:$C$23</definedName>
    <definedName name="種類">'[2]1-1_Exist_default_input'!#REF!</definedName>
    <definedName name="植物種別1">'[1]PMS(calc_process)'!#REF!</definedName>
    <definedName name="植物種別3">#REF!</definedName>
  </definedNames>
  <calcPr calcId="125725"/>
</workbook>
</file>

<file path=xl/calcChain.xml><?xml version="1.0" encoding="utf-8"?>
<calcChain xmlns="http://schemas.openxmlformats.org/spreadsheetml/2006/main">
  <c r="G10" i="31"/>
  <c r="G8" l="1"/>
  <c r="G12"/>
  <c r="E12" i="30"/>
  <c r="E7"/>
  <c r="G11" i="31" s="1"/>
  <c r="I1"/>
  <c r="G6" l="1"/>
  <c r="B16" i="30" s="1"/>
</calcChain>
</file>

<file path=xl/sharedStrings.xml><?xml version="1.0" encoding="utf-8"?>
<sst xmlns="http://schemas.openxmlformats.org/spreadsheetml/2006/main" count="104" uniqueCount="78">
  <si>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</si>
  <si>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</si>
  <si>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</si>
  <si>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</si>
  <si>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</si>
  <si>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</si>
  <si>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</si>
  <si>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</si>
  <si>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</si>
  <si>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</si>
  <si>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</si>
  <si>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</si>
  <si>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</si>
  <si>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</si>
  <si>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</si>
  <si>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</si>
  <si>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</si>
  <si>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</si>
  <si>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</si>
  <si>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</si>
  <si>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</si>
  <si>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</si>
  <si>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</si>
  <si>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</si>
  <si>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</si>
  <si>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</si>
  <si>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</si>
  <si>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</si>
  <si>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</si>
  <si>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</si>
  <si>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</si>
  <si>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</si>
  <si>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</si>
  <si>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</si>
  <si>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</si>
  <si>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</si>
  <si>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</si>
  <si>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</si>
  <si>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</si>
  <si>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</si>
  <si>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</si>
  <si>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</si>
  <si>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</si>
  <si>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</si>
  <si>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</si>
  <si>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</si>
  <si>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</si>
  <si>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</si>
  <si>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</si>
  <si>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</si>
  <si>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JCM_TH_F_PMS_ver01.0</t>
    <phoneticPr fontId="2"/>
  </si>
  <si>
    <t>(1)</t>
    <phoneticPr fontId="2"/>
  </si>
  <si>
    <t>MWh/p</t>
    <phoneticPr fontId="2"/>
  </si>
  <si>
    <t>Option C</t>
    <phoneticPr fontId="2"/>
  </si>
  <si>
    <t>Measured data</t>
    <phoneticPr fontId="2"/>
  </si>
  <si>
    <t>Monthly recording</t>
    <phoneticPr fontId="2"/>
  </si>
  <si>
    <t>n/a</t>
    <phoneticPr fontId="2"/>
  </si>
  <si>
    <t>i</t>
    <phoneticPr fontId="2"/>
  </si>
  <si>
    <r>
      <t>EG</t>
    </r>
    <r>
      <rPr>
        <vertAlign val="subscript"/>
        <sz val="11"/>
        <color theme="0"/>
        <rFont val="ＭＳ Ｐゴシック"/>
        <family val="3"/>
        <charset val="128"/>
        <scheme val="minor"/>
      </rPr>
      <t>i,p</t>
    </r>
    <phoneticPr fontId="2"/>
  </si>
  <si>
    <t>solar PV system number</t>
    <phoneticPr fontId="2"/>
  </si>
  <si>
    <t>MWh/p</t>
    <phoneticPr fontId="2"/>
  </si>
  <si>
    <t>Electricity</t>
    <phoneticPr fontId="2"/>
  </si>
  <si>
    <r>
      <t>EF</t>
    </r>
    <r>
      <rPr>
        <vertAlign val="subscript"/>
        <sz val="11"/>
        <color indexed="8"/>
        <rFont val="Arial"/>
        <family val="2"/>
      </rPr>
      <t>RE</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</si>
  <si>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</si>
  <si>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tCO</t>
    </r>
    <r>
      <rPr>
        <vertAlign val="subscript"/>
        <sz val="11"/>
        <color indexed="8"/>
        <rFont val="Arial"/>
        <family val="2"/>
      </rPr>
      <t>2</t>
    </r>
    <r>
      <rPr>
        <sz val="11"/>
        <color indexed="8"/>
        <rFont val="Arial"/>
        <family val="2"/>
      </rPr>
      <t>/MWh</t>
    </r>
    <phoneticPr fontId="2"/>
  </si>
  <si>
    <r>
      <t xml:space="preserve">Total quantity of the electricity generated in the project during the period </t>
    </r>
    <r>
      <rPr>
        <i/>
        <sz val="11"/>
        <color indexed="8"/>
        <rFont val="Arial"/>
        <family val="2"/>
      </rPr>
      <t>p</t>
    </r>
    <phoneticPr fontId="2"/>
  </si>
  <si>
    <r>
      <rPr>
        <sz val="14"/>
        <rFont val="ＭＳ Ｐゴシック"/>
        <family val="3"/>
        <charset val="128"/>
      </rPr>
      <t>∑</t>
    </r>
    <r>
      <rPr>
        <sz val="14"/>
        <rFont val="Arial"/>
        <family val="2"/>
      </rPr>
      <t>EG</t>
    </r>
    <r>
      <rPr>
        <vertAlign val="subscript"/>
        <sz val="14"/>
        <rFont val="Arial"/>
        <family val="2"/>
      </rPr>
      <t>i,p</t>
    </r>
    <phoneticPr fontId="2"/>
  </si>
  <si>
    <r>
      <t>EF</t>
    </r>
    <r>
      <rPr>
        <vertAlign val="subscript"/>
        <sz val="14"/>
        <rFont val="Arial"/>
        <family val="2"/>
      </rPr>
      <t>RE</t>
    </r>
    <phoneticPr fontId="2"/>
  </si>
  <si>
    <r>
      <t>tCO</t>
    </r>
    <r>
      <rPr>
        <vertAlign val="subscript"/>
        <sz val="14"/>
        <rFont val="Arial"/>
        <family val="2"/>
      </rPr>
      <t>2</t>
    </r>
    <r>
      <rPr>
        <sz val="14"/>
        <rFont val="Arial"/>
        <family val="2"/>
      </rPr>
      <t>/MWh</t>
    </r>
    <phoneticPr fontId="2"/>
  </si>
  <si>
    <r>
      <t xml:space="preserve">Total quantity of the electricity generated in the project during the period </t>
    </r>
    <r>
      <rPr>
        <i/>
        <sz val="14"/>
        <rFont val="Arial"/>
        <family val="2"/>
      </rPr>
      <t>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</si>
  <si>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</si>
  <si>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Reference CO</t>
    </r>
    <r>
      <rPr>
        <vertAlign val="subscript"/>
        <sz val="11"/>
        <color indexed="8"/>
        <rFont val="Arial"/>
        <family val="2"/>
      </rPr>
      <t>2</t>
    </r>
    <r>
      <rPr>
        <sz val="11"/>
        <color indexed="8"/>
        <rFont val="Arial"/>
        <family val="2"/>
      </rPr>
      <t xml:space="preserve"> emission factor of grid and captive electricity</t>
    </r>
    <phoneticPr fontId="2"/>
  </si>
  <si>
    <r>
      <t xml:space="preserve">Project emissions during the period </t>
    </r>
    <r>
      <rPr>
        <i/>
        <sz val="11"/>
        <color indexed="8"/>
        <rFont val="Arial"/>
        <family val="2"/>
      </rPr>
      <t>p</t>
    </r>
    <phoneticPr fontId="2"/>
  </si>
  <si>
    <t>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</si>
  <si>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r>
      <t>Reference CO</t>
    </r>
    <r>
      <rPr>
        <vertAlign val="subscript"/>
        <sz val="14"/>
        <rFont val="Arial"/>
        <family val="2"/>
      </rPr>
      <t>2</t>
    </r>
    <r>
      <rPr>
        <sz val="14"/>
        <rFont val="Arial"/>
        <family val="2"/>
      </rPr>
      <t xml:space="preserve"> emission factor of grid and captive electricity</t>
    </r>
    <phoneticPr fontId="2"/>
  </si>
  <si>
    <r>
      <t>Reference CO</t>
    </r>
    <r>
      <rPr>
        <vertAlign val="subscript"/>
        <sz val="11"/>
        <color indexed="8"/>
        <rFont val="Arial"/>
        <family val="2"/>
      </rPr>
      <t>2</t>
    </r>
    <r>
      <rPr>
        <sz val="11"/>
        <color indexed="8"/>
        <rFont val="Arial"/>
        <family val="2"/>
      </rPr>
      <t xml:space="preserve"> emission factor of grid and captive electricity</t>
    </r>
    <phoneticPr fontId="2"/>
  </si>
  <si>
    <r>
      <t>Reference CO</t>
    </r>
    <r>
      <rPr>
        <vertAlign val="subscript"/>
        <sz val="11"/>
        <color indexed="8"/>
        <rFont val="Arial"/>
        <family val="2"/>
      </rPr>
      <t>2</t>
    </r>
    <r>
      <rPr>
        <sz val="11"/>
        <color indexed="8"/>
        <rFont val="Arial"/>
        <family val="2"/>
      </rPr>
      <t xml:space="preserve"> emission factor of grid and captive electricity</t>
    </r>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</si>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</sst>
</file>

<file path=xl/styles.xml><?xml version="1.0" encoding="utf-8"?>
<styleSheet xmlns="http://schemas.openxmlformats.org/spreadsheetml/2006/main">
  <numFmts count="2">
    <numFmt numFmtId="176" formatCode="0.00_ "/>
    <numFmt numFmtId="177" formatCode="0.000_ "/>
  </numFmts>
  <fonts count="3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sz val="11"/>
      <color rgb="FFFF0000"/>
      <name val="Arial"/>
      <family val="2"/>
    </font>
    <font>
      <sz val="14"/>
      <name val="Arial"/>
      <family val="2"/>
    </font>
    <font>
      <sz val="14"/>
      <name val="ＭＳ Ｐゴシック"/>
      <family val="3"/>
      <charset val="128"/>
    </font>
    <font>
      <vertAlign val="subscript"/>
      <sz val="14"/>
      <name val="Arial"/>
      <family val="2"/>
    </font>
    <font>
      <i/>
      <sz val="14"/>
      <name val="Arial"/>
      <family val="2"/>
    </font>
    <font>
      <b/>
      <i/>
      <sz val="11"/>
      <color theme="0"/>
      <name val="Arial"/>
      <family val="2"/>
    </font>
    <font>
      <sz val="14"/>
      <color theme="1"/>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s>
  <cellStyleXfs count="3">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6" fillId="0" borderId="6" xfId="0" applyFont="1" applyFill="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8" borderId="6" xfId="0" applyFont="1" applyFill="1" applyBorder="1" applyAlignment="1">
      <alignment horizontal="center" vertical="center"/>
    </xf>
    <xf numFmtId="0" fontId="6" fillId="9"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0" fillId="0" borderId="0" xfId="0" applyFont="1" applyAlignment="1">
      <alignment horizontal="center" vertical="center" wrapText="1"/>
    </xf>
    <xf numFmtId="38" fontId="8" fillId="2" borderId="1" xfId="2" applyFont="1" applyFill="1" applyBorder="1" applyAlignment="1">
      <alignment horizontal="center" vertical="center" wrapText="1"/>
    </xf>
    <xf numFmtId="176" fontId="8" fillId="2" borderId="1" xfId="2" applyNumberFormat="1" applyFont="1" applyFill="1" applyBorder="1" applyAlignment="1">
      <alignment horizontal="right" vertical="center"/>
    </xf>
    <xf numFmtId="177" fontId="3" fillId="0" borderId="6" xfId="1" applyNumberFormat="1" applyFont="1" applyFill="1" applyBorder="1">
      <alignment vertical="center"/>
    </xf>
    <xf numFmtId="0" fontId="3" fillId="8" borderId="6" xfId="0" applyFont="1" applyFill="1" applyBorder="1" applyAlignment="1">
      <alignment vertical="center" wrapText="1"/>
    </xf>
    <xf numFmtId="40" fontId="3" fillId="0" borderId="6" xfId="0" applyNumberFormat="1" applyFont="1" applyFill="1" applyBorder="1">
      <alignment vertical="center"/>
    </xf>
    <xf numFmtId="0" fontId="3" fillId="0" borderId="6" xfId="1" applyFont="1" applyFill="1" applyBorder="1" applyAlignment="1">
      <alignment horizontal="center" vertical="center"/>
    </xf>
    <xf numFmtId="0" fontId="26" fillId="8" borderId="6" xfId="0" applyFont="1" applyFill="1" applyBorder="1" applyAlignment="1">
      <alignment vertical="center"/>
    </xf>
    <xf numFmtId="0" fontId="27" fillId="6" borderId="1" xfId="0" quotePrefix="1" applyFont="1" applyFill="1" applyBorder="1" applyAlignment="1">
      <alignment horizontal="center" vertical="center"/>
    </xf>
    <xf numFmtId="40" fontId="27" fillId="2" borderId="1" xfId="2" applyNumberFormat="1" applyFont="1" applyFill="1" applyBorder="1">
      <alignment vertical="center"/>
    </xf>
    <xf numFmtId="0" fontId="27" fillId="2" borderId="1" xfId="0" applyFont="1" applyFill="1" applyBorder="1" applyAlignment="1">
      <alignment vertical="center" wrapText="1"/>
    </xf>
    <xf numFmtId="0" fontId="27" fillId="6" borderId="1" xfId="0" applyFont="1" applyFill="1" applyBorder="1" applyAlignment="1">
      <alignment vertical="center" wrapText="1"/>
    </xf>
    <xf numFmtId="0" fontId="27" fillId="0" borderId="1" xfId="0" applyFont="1" applyBorder="1">
      <alignment vertical="center"/>
    </xf>
    <xf numFmtId="0" fontId="27" fillId="6"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8" fillId="6" borderId="2" xfId="0" applyFont="1" applyFill="1" applyBorder="1" applyAlignment="1">
      <alignment horizontal="center" vertical="center"/>
    </xf>
    <xf numFmtId="0" fontId="16" fillId="0" borderId="6" xfId="0" applyFont="1" applyFill="1" applyBorder="1" applyAlignment="1">
      <alignment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xf>
    <xf numFmtId="38" fontId="17" fillId="2" borderId="4" xfId="2" applyFont="1" applyFill="1" applyBorder="1" applyAlignment="1">
      <alignment horizontal="right" vertical="center"/>
    </xf>
    <xf numFmtId="38" fontId="17" fillId="2" borderId="5" xfId="2" applyFont="1" applyFill="1" applyBorder="1" applyAlignment="1">
      <alignment horizontal="right" vertical="center"/>
    </xf>
    <xf numFmtId="0" fontId="27" fillId="6" borderId="1" xfId="0" applyFont="1" applyFill="1" applyBorder="1" applyAlignment="1">
      <alignment vertical="center" wrapText="1"/>
    </xf>
    <xf numFmtId="0" fontId="18" fillId="0" borderId="1" xfId="0" applyFont="1" applyBorder="1" applyAlignment="1">
      <alignment horizontal="center"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3" fillId="7" borderId="7" xfId="0" applyFont="1" applyFill="1" applyBorder="1" applyAlignment="1">
      <alignment horizontal="left" vertical="center" wrapText="1"/>
    </xf>
    <xf numFmtId="0" fontId="3" fillId="7" borderId="8"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2" fillId="0" borderId="1" xfId="0" applyFont="1" applyBorder="1" applyAlignment="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P150263701_&#24179;&#25104;28&#24180;&#24230;&#20108;&#22269;&#38291;&#12463;&#12524;&#12472;&#12483;&#12488;&#21046;&#24230;&#12398;&#21177;&#29575;&#30340;&#12394;&#36939;&#29992;&#12398;&#12383;&#12417;&#12398;&#26908;&#35342;&#12539;&#23455;&#26045;&#20107;&#26989;&#22996;&#35351;&#26989;&#21209;/02_&#20316;&#26989;/02_&#21508;&#31278;&#30003;&#35531;/02_Methodology/16_TH/TH_PM001%20(&#12497;&#12471;&#12467;&#12531;&#22826;&#38525;&#20809;)/1_original/PCKK_spreadsheet_1501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MS(input_total)"/>
      <sheetName val="PMS(input_separate)"/>
      <sheetName val="PMS(calc_process)"/>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21"/>
  <sheetViews>
    <sheetView showGridLines="0" tabSelected="1" zoomScale="60" zoomScaleNormal="60" workbookViewId="0">
      <selection activeCell="G12" sqref="G12:I12"/>
    </sheetView>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16" t="s">
        <v>50</v>
      </c>
    </row>
    <row r="2" spans="1:11" ht="27.75" customHeight="1">
      <c r="A2" s="19" t="s">
        <v>42</v>
      </c>
      <c r="B2" s="20"/>
      <c r="C2" s="20"/>
      <c r="D2" s="20"/>
      <c r="E2" s="20"/>
      <c r="F2" s="20"/>
      <c r="G2" s="20"/>
      <c r="H2" s="20"/>
      <c r="I2" s="20"/>
      <c r="J2" s="20"/>
      <c r="K2" s="21"/>
    </row>
    <row r="4" spans="1:11" ht="18.75" customHeight="1">
      <c r="A4" s="17" t="s">
        <v>9</v>
      </c>
      <c r="B4" s="6"/>
    </row>
    <row r="5" spans="1:11" ht="18.75" customHeight="1">
      <c r="A5" s="6"/>
      <c r="B5" s="22" t="s">
        <v>13</v>
      </c>
      <c r="C5" s="22" t="s">
        <v>14</v>
      </c>
      <c r="D5" s="22" t="s">
        <v>15</v>
      </c>
      <c r="E5" s="22" t="s">
        <v>16</v>
      </c>
      <c r="F5" s="22" t="s">
        <v>17</v>
      </c>
      <c r="G5" s="22" t="s">
        <v>18</v>
      </c>
      <c r="H5" s="22" t="s">
        <v>19</v>
      </c>
      <c r="I5" s="22" t="s">
        <v>20</v>
      </c>
      <c r="J5" s="22" t="s">
        <v>21</v>
      </c>
      <c r="K5" s="22" t="s">
        <v>22</v>
      </c>
    </row>
    <row r="6" spans="1:11" s="12" customFormat="1" ht="39" customHeight="1">
      <c r="B6" s="22" t="s">
        <v>23</v>
      </c>
      <c r="C6" s="22" t="s">
        <v>24</v>
      </c>
      <c r="D6" s="22" t="s">
        <v>25</v>
      </c>
      <c r="E6" s="22" t="s">
        <v>26</v>
      </c>
      <c r="F6" s="22" t="s">
        <v>27</v>
      </c>
      <c r="G6" s="22" t="s">
        <v>28</v>
      </c>
      <c r="H6" s="22" t="s">
        <v>29</v>
      </c>
      <c r="I6" s="22" t="s">
        <v>30</v>
      </c>
      <c r="J6" s="22" t="s">
        <v>31</v>
      </c>
      <c r="K6" s="22" t="s">
        <v>32</v>
      </c>
    </row>
    <row r="7" spans="1:11" ht="276.75" customHeight="1">
      <c r="B7" s="50" t="s">
        <v>51</v>
      </c>
      <c r="C7" s="55" t="s">
        <v>66</v>
      </c>
      <c r="D7" s="53" t="s">
        <v>69</v>
      </c>
      <c r="E7" s="51">
        <f>SUM('PMS(input_separate)'!B4:B103)</f>
        <v>0</v>
      </c>
      <c r="F7" s="55" t="s">
        <v>52</v>
      </c>
      <c r="G7" s="56" t="s">
        <v>53</v>
      </c>
      <c r="H7" s="56" t="s">
        <v>54</v>
      </c>
      <c r="I7" s="52" t="s">
        <v>73</v>
      </c>
      <c r="J7" s="57" t="s">
        <v>55</v>
      </c>
      <c r="K7" s="57" t="s">
        <v>56</v>
      </c>
    </row>
    <row r="8" spans="1:11" ht="8.25" customHeight="1"/>
    <row r="9" spans="1:11" ht="20.100000000000001" customHeight="1">
      <c r="A9" s="17" t="s">
        <v>10</v>
      </c>
    </row>
    <row r="10" spans="1:11" ht="20.100000000000001" customHeight="1">
      <c r="B10" s="22" t="s">
        <v>13</v>
      </c>
      <c r="C10" s="60" t="s">
        <v>14</v>
      </c>
      <c r="D10" s="60"/>
      <c r="E10" s="22" t="s">
        <v>15</v>
      </c>
      <c r="F10" s="22" t="s">
        <v>16</v>
      </c>
      <c r="G10" s="60" t="s">
        <v>17</v>
      </c>
      <c r="H10" s="60"/>
      <c r="I10" s="60"/>
      <c r="J10" s="60" t="s">
        <v>18</v>
      </c>
      <c r="K10" s="60"/>
    </row>
    <row r="11" spans="1:11" ht="39" customHeight="1">
      <c r="B11" s="22" t="s">
        <v>24</v>
      </c>
      <c r="C11" s="60" t="s">
        <v>25</v>
      </c>
      <c r="D11" s="60"/>
      <c r="E11" s="22" t="s">
        <v>26</v>
      </c>
      <c r="F11" s="22" t="s">
        <v>27</v>
      </c>
      <c r="G11" s="60" t="s">
        <v>29</v>
      </c>
      <c r="H11" s="60"/>
      <c r="I11" s="60"/>
      <c r="J11" s="60" t="s">
        <v>32</v>
      </c>
      <c r="K11" s="60"/>
    </row>
    <row r="12" spans="1:11" ht="113.25" customHeight="1">
      <c r="B12" s="55" t="s">
        <v>67</v>
      </c>
      <c r="C12" s="64" t="s">
        <v>74</v>
      </c>
      <c r="D12" s="64"/>
      <c r="E12" s="54">
        <f>'PMS(calc_process)'!F17</f>
        <v>0.31900000000000001</v>
      </c>
      <c r="F12" s="55" t="s">
        <v>68</v>
      </c>
      <c r="G12" s="78" t="s">
        <v>77</v>
      </c>
      <c r="H12" s="78"/>
      <c r="I12" s="78"/>
      <c r="J12" s="65" t="s">
        <v>56</v>
      </c>
      <c r="K12" s="65"/>
    </row>
    <row r="13" spans="1:11" ht="6.75" customHeight="1"/>
    <row r="14" spans="1:11" ht="18.75" customHeight="1">
      <c r="A14" s="18" t="s">
        <v>11</v>
      </c>
      <c r="B14" s="4"/>
    </row>
    <row r="15" spans="1:11" ht="21.75" thickBot="1">
      <c r="B15" s="61" t="s">
        <v>39</v>
      </c>
      <c r="C15" s="61"/>
      <c r="D15" s="23" t="s">
        <v>27</v>
      </c>
    </row>
    <row r="16" spans="1:11" ht="21.75" thickBot="1">
      <c r="B16" s="62">
        <f>ROUNDDOWN('PMS(calc_process)'!G6, 0)</f>
        <v>0</v>
      </c>
      <c r="C16" s="63"/>
      <c r="D16" s="58" t="s">
        <v>49</v>
      </c>
    </row>
    <row r="17" spans="1:10" ht="20.100000000000001" customHeight="1">
      <c r="B17" s="5"/>
      <c r="C17" s="5"/>
      <c r="E17" s="1" t="s">
        <v>76</v>
      </c>
      <c r="F17" s="13"/>
      <c r="G17" s="13"/>
    </row>
    <row r="18" spans="1:10" ht="18.75" customHeight="1">
      <c r="A18" s="17" t="s">
        <v>12</v>
      </c>
    </row>
    <row r="19" spans="1:10" ht="18" customHeight="1">
      <c r="B19" s="24" t="s">
        <v>34</v>
      </c>
      <c r="C19" s="59" t="s">
        <v>35</v>
      </c>
      <c r="D19" s="59"/>
      <c r="E19" s="59"/>
      <c r="F19" s="59"/>
      <c r="G19" s="59"/>
      <c r="H19" s="59"/>
      <c r="I19" s="59"/>
      <c r="J19" s="14"/>
    </row>
    <row r="20" spans="1:10" ht="18" customHeight="1">
      <c r="B20" s="24" t="s">
        <v>33</v>
      </c>
      <c r="C20" s="59" t="s">
        <v>36</v>
      </c>
      <c r="D20" s="59"/>
      <c r="E20" s="59"/>
      <c r="F20" s="59"/>
      <c r="G20" s="59"/>
      <c r="H20" s="59"/>
      <c r="I20" s="59"/>
      <c r="J20" s="14"/>
    </row>
    <row r="21" spans="1:10" ht="18" customHeight="1">
      <c r="B21" s="24" t="s">
        <v>37</v>
      </c>
      <c r="C21" s="59" t="s">
        <v>38</v>
      </c>
      <c r="D21" s="59"/>
      <c r="E21" s="59"/>
      <c r="F21" s="59"/>
      <c r="G21" s="59"/>
      <c r="H21" s="59"/>
      <c r="I21" s="59"/>
      <c r="J21" s="14"/>
    </row>
  </sheetData>
  <mergeCells count="14">
    <mergeCell ref="J10:K10"/>
    <mergeCell ref="J11:K11"/>
    <mergeCell ref="J12:K12"/>
    <mergeCell ref="G10:I10"/>
    <mergeCell ref="G11:I11"/>
    <mergeCell ref="G12:I12"/>
    <mergeCell ref="C20:I20"/>
    <mergeCell ref="C21:I21"/>
    <mergeCell ref="C10:D10"/>
    <mergeCell ref="C11:D11"/>
    <mergeCell ref="B15:C15"/>
    <mergeCell ref="B16:C16"/>
    <mergeCell ref="C12:D12"/>
    <mergeCell ref="C19:I19"/>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dimension ref="A1:B103"/>
  <sheetViews>
    <sheetView workbookViewId="0">
      <selection activeCell="C12" sqref="C12:D12"/>
    </sheetView>
  </sheetViews>
  <sheetFormatPr defaultRowHeight="13.5"/>
  <cols>
    <col min="1" max="1" width="9" style="42"/>
    <col min="2" max="2" width="32.25" style="42" customWidth="1"/>
    <col min="3" max="16384" width="9" style="42"/>
  </cols>
  <sheetData>
    <row r="1" spans="1:2" ht="16.5">
      <c r="A1" s="40" t="s">
        <v>57</v>
      </c>
      <c r="B1" s="41" t="s">
        <v>58</v>
      </c>
    </row>
    <row r="2" spans="1:2" ht="45">
      <c r="A2" s="40" t="s">
        <v>59</v>
      </c>
      <c r="B2" s="41" t="s">
        <v>70</v>
      </c>
    </row>
    <row r="3" spans="1:2" ht="15">
      <c r="A3" s="40"/>
      <c r="B3" s="40" t="s">
        <v>60</v>
      </c>
    </row>
    <row r="4" spans="1:2" ht="14.25">
      <c r="A4" s="43">
        <v>1</v>
      </c>
      <c r="B4" s="44"/>
    </row>
    <row r="5" spans="1:2" ht="14.25">
      <c r="A5" s="43">
        <v>2</v>
      </c>
      <c r="B5" s="44"/>
    </row>
    <row r="6" spans="1:2" ht="14.25">
      <c r="A6" s="43">
        <v>3</v>
      </c>
      <c r="B6" s="44"/>
    </row>
    <row r="7" spans="1:2" ht="14.25">
      <c r="A7" s="43">
        <v>4</v>
      </c>
      <c r="B7" s="44"/>
    </row>
    <row r="8" spans="1:2" ht="14.25">
      <c r="A8" s="43">
        <v>5</v>
      </c>
      <c r="B8" s="44"/>
    </row>
    <row r="9" spans="1:2" ht="14.25">
      <c r="A9" s="43">
        <v>6</v>
      </c>
      <c r="B9" s="44"/>
    </row>
    <row r="10" spans="1:2" ht="14.25">
      <c r="A10" s="43">
        <v>7</v>
      </c>
      <c r="B10" s="44"/>
    </row>
    <row r="11" spans="1:2" ht="14.25">
      <c r="A11" s="43">
        <v>8</v>
      </c>
      <c r="B11" s="44"/>
    </row>
    <row r="12" spans="1:2" ht="14.25">
      <c r="A12" s="43">
        <v>9</v>
      </c>
      <c r="B12" s="44"/>
    </row>
    <row r="13" spans="1:2" ht="14.25">
      <c r="A13" s="43">
        <v>10</v>
      </c>
      <c r="B13" s="44"/>
    </row>
    <row r="14" spans="1:2" ht="14.25">
      <c r="A14" s="43">
        <v>11</v>
      </c>
      <c r="B14" s="44"/>
    </row>
    <row r="15" spans="1:2" ht="14.25">
      <c r="A15" s="43">
        <v>12</v>
      </c>
      <c r="B15" s="44"/>
    </row>
    <row r="16" spans="1:2" ht="14.25">
      <c r="A16" s="43">
        <v>13</v>
      </c>
      <c r="B16" s="44"/>
    </row>
    <row r="17" spans="1:2" ht="14.25">
      <c r="A17" s="43">
        <v>14</v>
      </c>
      <c r="B17" s="44"/>
    </row>
    <row r="18" spans="1:2" ht="14.25">
      <c r="A18" s="43">
        <v>15</v>
      </c>
      <c r="B18" s="44"/>
    </row>
    <row r="19" spans="1:2" ht="14.25">
      <c r="A19" s="43">
        <v>16</v>
      </c>
      <c r="B19" s="44"/>
    </row>
    <row r="20" spans="1:2" ht="14.25">
      <c r="A20" s="43">
        <v>17</v>
      </c>
      <c r="B20" s="44"/>
    </row>
    <row r="21" spans="1:2" ht="14.25">
      <c r="A21" s="43">
        <v>18</v>
      </c>
      <c r="B21" s="44"/>
    </row>
    <row r="22" spans="1:2" ht="14.25">
      <c r="A22" s="43">
        <v>19</v>
      </c>
      <c r="B22" s="44"/>
    </row>
    <row r="23" spans="1:2" ht="14.25">
      <c r="A23" s="43">
        <v>20</v>
      </c>
      <c r="B23" s="44"/>
    </row>
    <row r="24" spans="1:2" ht="14.25">
      <c r="A24" s="43">
        <v>21</v>
      </c>
      <c r="B24" s="44"/>
    </row>
    <row r="25" spans="1:2" ht="14.25">
      <c r="A25" s="43">
        <v>22</v>
      </c>
      <c r="B25" s="44"/>
    </row>
    <row r="26" spans="1:2" ht="14.25">
      <c r="A26" s="43">
        <v>23</v>
      </c>
      <c r="B26" s="44"/>
    </row>
    <row r="27" spans="1:2" ht="14.25">
      <c r="A27" s="43">
        <v>24</v>
      </c>
      <c r="B27" s="44"/>
    </row>
    <row r="28" spans="1:2" ht="14.25">
      <c r="A28" s="43">
        <v>25</v>
      </c>
      <c r="B28" s="44"/>
    </row>
    <row r="29" spans="1:2" ht="14.25">
      <c r="A29" s="43">
        <v>26</v>
      </c>
      <c r="B29" s="44"/>
    </row>
    <row r="30" spans="1:2" ht="14.25">
      <c r="A30" s="43">
        <v>27</v>
      </c>
      <c r="B30" s="44"/>
    </row>
    <row r="31" spans="1:2" ht="14.25">
      <c r="A31" s="43">
        <v>28</v>
      </c>
      <c r="B31" s="44"/>
    </row>
    <row r="32" spans="1:2" ht="14.25">
      <c r="A32" s="43">
        <v>29</v>
      </c>
      <c r="B32" s="44"/>
    </row>
    <row r="33" spans="1:2" ht="14.25">
      <c r="A33" s="43">
        <v>30</v>
      </c>
      <c r="B33" s="44"/>
    </row>
    <row r="34" spans="1:2" ht="14.25">
      <c r="A34" s="43">
        <v>31</v>
      </c>
      <c r="B34" s="44"/>
    </row>
    <row r="35" spans="1:2" ht="14.25">
      <c r="A35" s="43">
        <v>32</v>
      </c>
      <c r="B35" s="44"/>
    </row>
    <row r="36" spans="1:2" ht="14.25">
      <c r="A36" s="43">
        <v>33</v>
      </c>
      <c r="B36" s="44"/>
    </row>
    <row r="37" spans="1:2" ht="14.25">
      <c r="A37" s="43">
        <v>34</v>
      </c>
      <c r="B37" s="44"/>
    </row>
    <row r="38" spans="1:2" ht="14.25">
      <c r="A38" s="43">
        <v>35</v>
      </c>
      <c r="B38" s="44"/>
    </row>
    <row r="39" spans="1:2" ht="14.25">
      <c r="A39" s="43">
        <v>36</v>
      </c>
      <c r="B39" s="44"/>
    </row>
    <row r="40" spans="1:2" ht="14.25">
      <c r="A40" s="43">
        <v>37</v>
      </c>
      <c r="B40" s="44"/>
    </row>
    <row r="41" spans="1:2" ht="14.25">
      <c r="A41" s="43">
        <v>38</v>
      </c>
      <c r="B41" s="44"/>
    </row>
    <row r="42" spans="1:2" ht="14.25">
      <c r="A42" s="43">
        <v>39</v>
      </c>
      <c r="B42" s="44"/>
    </row>
    <row r="43" spans="1:2" ht="14.25">
      <c r="A43" s="43">
        <v>40</v>
      </c>
      <c r="B43" s="44"/>
    </row>
    <row r="44" spans="1:2" ht="14.25">
      <c r="A44" s="43">
        <v>41</v>
      </c>
      <c r="B44" s="44"/>
    </row>
    <row r="45" spans="1:2" ht="14.25">
      <c r="A45" s="43">
        <v>42</v>
      </c>
      <c r="B45" s="44"/>
    </row>
    <row r="46" spans="1:2" ht="14.25">
      <c r="A46" s="43">
        <v>43</v>
      </c>
      <c r="B46" s="44"/>
    </row>
    <row r="47" spans="1:2" ht="14.25">
      <c r="A47" s="43">
        <v>44</v>
      </c>
      <c r="B47" s="44"/>
    </row>
    <row r="48" spans="1:2" ht="14.25">
      <c r="A48" s="43">
        <v>45</v>
      </c>
      <c r="B48" s="44"/>
    </row>
    <row r="49" spans="1:2" ht="14.25">
      <c r="A49" s="43">
        <v>46</v>
      </c>
      <c r="B49" s="44"/>
    </row>
    <row r="50" spans="1:2" ht="14.25">
      <c r="A50" s="43">
        <v>47</v>
      </c>
      <c r="B50" s="44"/>
    </row>
    <row r="51" spans="1:2" ht="14.25">
      <c r="A51" s="43">
        <v>48</v>
      </c>
      <c r="B51" s="44"/>
    </row>
    <row r="52" spans="1:2" ht="14.25">
      <c r="A52" s="43">
        <v>49</v>
      </c>
      <c r="B52" s="44"/>
    </row>
    <row r="53" spans="1:2" ht="14.25">
      <c r="A53" s="43">
        <v>50</v>
      </c>
      <c r="B53" s="44"/>
    </row>
    <row r="54" spans="1:2" ht="14.25">
      <c r="A54" s="43">
        <v>51</v>
      </c>
      <c r="B54" s="44"/>
    </row>
    <row r="55" spans="1:2" ht="14.25">
      <c r="A55" s="43">
        <v>52</v>
      </c>
      <c r="B55" s="44"/>
    </row>
    <row r="56" spans="1:2" ht="14.25">
      <c r="A56" s="43">
        <v>53</v>
      </c>
      <c r="B56" s="44"/>
    </row>
    <row r="57" spans="1:2" ht="14.25">
      <c r="A57" s="43">
        <v>54</v>
      </c>
      <c r="B57" s="44"/>
    </row>
    <row r="58" spans="1:2" ht="14.25">
      <c r="A58" s="43">
        <v>55</v>
      </c>
      <c r="B58" s="44"/>
    </row>
    <row r="59" spans="1:2" ht="14.25">
      <c r="A59" s="43">
        <v>56</v>
      </c>
      <c r="B59" s="44"/>
    </row>
    <row r="60" spans="1:2" ht="14.25">
      <c r="A60" s="43">
        <v>57</v>
      </c>
      <c r="B60" s="44"/>
    </row>
    <row r="61" spans="1:2" ht="14.25">
      <c r="A61" s="43">
        <v>58</v>
      </c>
      <c r="B61" s="44"/>
    </row>
    <row r="62" spans="1:2" ht="14.25">
      <c r="A62" s="43">
        <v>59</v>
      </c>
      <c r="B62" s="44"/>
    </row>
    <row r="63" spans="1:2" ht="14.25">
      <c r="A63" s="43">
        <v>60</v>
      </c>
      <c r="B63" s="44"/>
    </row>
    <row r="64" spans="1:2" ht="14.25">
      <c r="A64" s="43">
        <v>61</v>
      </c>
      <c r="B64" s="44"/>
    </row>
    <row r="65" spans="1:2" ht="14.25">
      <c r="A65" s="43">
        <v>62</v>
      </c>
      <c r="B65" s="44"/>
    </row>
    <row r="66" spans="1:2" ht="14.25">
      <c r="A66" s="43">
        <v>63</v>
      </c>
      <c r="B66" s="44"/>
    </row>
    <row r="67" spans="1:2" ht="14.25">
      <c r="A67" s="43">
        <v>64</v>
      </c>
      <c r="B67" s="44"/>
    </row>
    <row r="68" spans="1:2" ht="14.25">
      <c r="A68" s="43">
        <v>65</v>
      </c>
      <c r="B68" s="44"/>
    </row>
    <row r="69" spans="1:2" ht="14.25">
      <c r="A69" s="43">
        <v>66</v>
      </c>
      <c r="B69" s="44"/>
    </row>
    <row r="70" spans="1:2" ht="14.25">
      <c r="A70" s="43">
        <v>67</v>
      </c>
      <c r="B70" s="44"/>
    </row>
    <row r="71" spans="1:2" ht="14.25">
      <c r="A71" s="43">
        <v>68</v>
      </c>
      <c r="B71" s="44"/>
    </row>
    <row r="72" spans="1:2" ht="14.25">
      <c r="A72" s="43">
        <v>69</v>
      </c>
      <c r="B72" s="44"/>
    </row>
    <row r="73" spans="1:2" ht="14.25">
      <c r="A73" s="43">
        <v>70</v>
      </c>
      <c r="B73" s="44"/>
    </row>
    <row r="74" spans="1:2" ht="14.25">
      <c r="A74" s="43">
        <v>71</v>
      </c>
      <c r="B74" s="44"/>
    </row>
    <row r="75" spans="1:2" ht="14.25">
      <c r="A75" s="43">
        <v>72</v>
      </c>
      <c r="B75" s="44"/>
    </row>
    <row r="76" spans="1:2" ht="14.25">
      <c r="A76" s="43">
        <v>73</v>
      </c>
      <c r="B76" s="44"/>
    </row>
    <row r="77" spans="1:2" ht="14.25">
      <c r="A77" s="43">
        <v>74</v>
      </c>
      <c r="B77" s="44"/>
    </row>
    <row r="78" spans="1:2" ht="14.25">
      <c r="A78" s="43">
        <v>75</v>
      </c>
      <c r="B78" s="44"/>
    </row>
    <row r="79" spans="1:2" ht="14.25">
      <c r="A79" s="43">
        <v>76</v>
      </c>
      <c r="B79" s="44"/>
    </row>
    <row r="80" spans="1:2" ht="14.25">
      <c r="A80" s="43">
        <v>77</v>
      </c>
      <c r="B80" s="44"/>
    </row>
    <row r="81" spans="1:2" ht="14.25">
      <c r="A81" s="43">
        <v>78</v>
      </c>
      <c r="B81" s="44"/>
    </row>
    <row r="82" spans="1:2" ht="14.25">
      <c r="A82" s="43">
        <v>79</v>
      </c>
      <c r="B82" s="44"/>
    </row>
    <row r="83" spans="1:2" ht="14.25">
      <c r="A83" s="43">
        <v>80</v>
      </c>
      <c r="B83" s="44"/>
    </row>
    <row r="84" spans="1:2" ht="14.25">
      <c r="A84" s="43">
        <v>81</v>
      </c>
      <c r="B84" s="44"/>
    </row>
    <row r="85" spans="1:2" ht="14.25">
      <c r="A85" s="43">
        <v>82</v>
      </c>
      <c r="B85" s="44"/>
    </row>
    <row r="86" spans="1:2" ht="14.25">
      <c r="A86" s="43">
        <v>83</v>
      </c>
      <c r="B86" s="44"/>
    </row>
    <row r="87" spans="1:2" ht="14.25">
      <c r="A87" s="43">
        <v>84</v>
      </c>
      <c r="B87" s="44"/>
    </row>
    <row r="88" spans="1:2" ht="14.25">
      <c r="A88" s="43">
        <v>85</v>
      </c>
      <c r="B88" s="44"/>
    </row>
    <row r="89" spans="1:2" ht="14.25">
      <c r="A89" s="43">
        <v>86</v>
      </c>
      <c r="B89" s="44"/>
    </row>
    <row r="90" spans="1:2" ht="14.25">
      <c r="A90" s="43">
        <v>87</v>
      </c>
      <c r="B90" s="44"/>
    </row>
    <row r="91" spans="1:2" ht="14.25">
      <c r="A91" s="43">
        <v>88</v>
      </c>
      <c r="B91" s="44"/>
    </row>
    <row r="92" spans="1:2" ht="14.25">
      <c r="A92" s="43">
        <v>89</v>
      </c>
      <c r="B92" s="44"/>
    </row>
    <row r="93" spans="1:2" ht="14.25">
      <c r="A93" s="43">
        <v>90</v>
      </c>
      <c r="B93" s="44"/>
    </row>
    <row r="94" spans="1:2" ht="14.25">
      <c r="A94" s="43">
        <v>91</v>
      </c>
      <c r="B94" s="44"/>
    </row>
    <row r="95" spans="1:2" ht="14.25">
      <c r="A95" s="43">
        <v>92</v>
      </c>
      <c r="B95" s="44"/>
    </row>
    <row r="96" spans="1:2" ht="14.25">
      <c r="A96" s="43">
        <v>93</v>
      </c>
      <c r="B96" s="44"/>
    </row>
    <row r="97" spans="1:2" ht="14.25">
      <c r="A97" s="43">
        <v>94</v>
      </c>
      <c r="B97" s="44"/>
    </row>
    <row r="98" spans="1:2" ht="14.25">
      <c r="A98" s="43">
        <v>95</v>
      </c>
      <c r="B98" s="44"/>
    </row>
    <row r="99" spans="1:2" ht="14.25">
      <c r="A99" s="43">
        <v>96</v>
      </c>
      <c r="B99" s="44"/>
    </row>
    <row r="100" spans="1:2" ht="14.25">
      <c r="A100" s="43">
        <v>97</v>
      </c>
      <c r="B100" s="44"/>
    </row>
    <row r="101" spans="1:2" ht="14.25">
      <c r="A101" s="43">
        <v>98</v>
      </c>
      <c r="B101" s="44"/>
    </row>
    <row r="102" spans="1:2" ht="14.25">
      <c r="A102" s="43">
        <v>99</v>
      </c>
      <c r="B102" s="44"/>
    </row>
    <row r="103" spans="1:2" ht="14.25">
      <c r="A103" s="43">
        <v>100</v>
      </c>
      <c r="B103" s="44"/>
    </row>
  </sheetData>
  <phoneticPr fontId="2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theme="3" tint="0.39997558519241921"/>
  </sheetPr>
  <dimension ref="A1:K18"/>
  <sheetViews>
    <sheetView showGridLines="0" view="pageBreakPreview" zoomScale="80" zoomScaleNormal="100" zoomScaleSheetLayoutView="80" workbookViewId="0">
      <selection activeCell="B8" sqref="B8:E8"/>
    </sheetView>
  </sheetViews>
  <sheetFormatPr defaultRowHeight="14.2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c r="I1" s="16" t="str">
        <f>'PMS(input)'!K1</f>
        <v>JCM_TH_F_PMS_ver01.0</v>
      </c>
    </row>
    <row r="2" spans="1:11" ht="27.75" customHeight="1">
      <c r="A2" s="72" t="s">
        <v>41</v>
      </c>
      <c r="B2" s="72"/>
      <c r="C2" s="72"/>
      <c r="D2" s="72"/>
      <c r="E2" s="72"/>
      <c r="F2" s="72"/>
      <c r="G2" s="72"/>
      <c r="H2" s="72"/>
      <c r="I2" s="72"/>
    </row>
    <row r="3" spans="1:11" ht="18" customHeight="1">
      <c r="A3" s="73" t="s">
        <v>40</v>
      </c>
      <c r="B3" s="74"/>
      <c r="C3" s="74"/>
      <c r="D3" s="74"/>
      <c r="E3" s="74"/>
      <c r="F3" s="74"/>
      <c r="G3" s="74"/>
      <c r="H3" s="74"/>
      <c r="I3" s="74"/>
    </row>
    <row r="4" spans="1:11" ht="11.25" customHeight="1"/>
    <row r="5" spans="1:11" ht="18.75" customHeight="1">
      <c r="A5" s="34" t="s">
        <v>2</v>
      </c>
      <c r="B5" s="25"/>
      <c r="C5" s="25"/>
      <c r="D5" s="25"/>
      <c r="E5" s="26"/>
      <c r="F5" s="27" t="s">
        <v>6</v>
      </c>
      <c r="G5" s="27" t="s">
        <v>0</v>
      </c>
      <c r="H5" s="27" t="s">
        <v>1</v>
      </c>
      <c r="I5" s="28" t="s">
        <v>7</v>
      </c>
    </row>
    <row r="6" spans="1:11" ht="60" customHeight="1">
      <c r="A6" s="35"/>
      <c r="B6" s="75" t="s">
        <v>43</v>
      </c>
      <c r="C6" s="76"/>
      <c r="D6" s="76"/>
      <c r="E6" s="77"/>
      <c r="F6" s="32" t="s">
        <v>56</v>
      </c>
      <c r="G6" s="29">
        <f>G10-G14</f>
        <v>0</v>
      </c>
      <c r="H6" s="32" t="s">
        <v>45</v>
      </c>
      <c r="I6" s="30" t="s">
        <v>46</v>
      </c>
    </row>
    <row r="7" spans="1:11" ht="18.75" customHeight="1">
      <c r="A7" s="34" t="s">
        <v>3</v>
      </c>
      <c r="B7" s="25"/>
      <c r="C7" s="25"/>
      <c r="D7" s="25"/>
      <c r="E7" s="26"/>
      <c r="F7" s="26"/>
      <c r="G7" s="26"/>
      <c r="H7" s="26"/>
      <c r="I7" s="27"/>
      <c r="J7" s="15"/>
      <c r="K7" s="15"/>
    </row>
    <row r="8" spans="1:11" ht="60" customHeight="1">
      <c r="A8" s="36"/>
      <c r="B8" s="75" t="s">
        <v>71</v>
      </c>
      <c r="C8" s="76"/>
      <c r="D8" s="76"/>
      <c r="E8" s="77"/>
      <c r="F8" s="30" t="s">
        <v>61</v>
      </c>
      <c r="G8" s="31">
        <f>F17</f>
        <v>0.31900000000000001</v>
      </c>
      <c r="H8" s="30" t="s">
        <v>64</v>
      </c>
      <c r="I8" s="32" t="s">
        <v>62</v>
      </c>
    </row>
    <row r="9" spans="1:11" ht="18.75" customHeight="1">
      <c r="A9" s="34" t="s">
        <v>4</v>
      </c>
      <c r="B9" s="26"/>
      <c r="C9" s="25"/>
      <c r="D9" s="27"/>
      <c r="E9" s="27"/>
      <c r="F9" s="27"/>
      <c r="G9" s="26"/>
      <c r="H9" s="26"/>
      <c r="I9" s="27"/>
    </row>
    <row r="10" spans="1:11" ht="60" customHeight="1">
      <c r="A10" s="36"/>
      <c r="B10" s="69" t="s">
        <v>44</v>
      </c>
      <c r="C10" s="70"/>
      <c r="D10" s="70"/>
      <c r="E10" s="71"/>
      <c r="F10" s="32" t="s">
        <v>56</v>
      </c>
      <c r="G10" s="29">
        <f>ROUNDDOWN(G11*G12,0)</f>
        <v>0</v>
      </c>
      <c r="H10" s="32" t="s">
        <v>45</v>
      </c>
      <c r="I10" s="32" t="s">
        <v>47</v>
      </c>
    </row>
    <row r="11" spans="1:11" ht="60" customHeight="1">
      <c r="A11" s="36"/>
      <c r="B11" s="37"/>
      <c r="C11" s="66" t="s">
        <v>65</v>
      </c>
      <c r="D11" s="67"/>
      <c r="E11" s="68"/>
      <c r="F11" s="30" t="s">
        <v>61</v>
      </c>
      <c r="G11" s="47">
        <f>'PMS(input)'!E7</f>
        <v>0</v>
      </c>
      <c r="H11" s="30" t="s">
        <v>52</v>
      </c>
      <c r="I11" s="32" t="s">
        <v>63</v>
      </c>
    </row>
    <row r="12" spans="1:11" ht="60" customHeight="1">
      <c r="A12" s="35"/>
      <c r="B12" s="38"/>
      <c r="C12" s="66" t="s">
        <v>71</v>
      </c>
      <c r="D12" s="67"/>
      <c r="E12" s="68"/>
      <c r="F12" s="30" t="s">
        <v>61</v>
      </c>
      <c r="G12" s="45">
        <f>F17</f>
        <v>0.31900000000000001</v>
      </c>
      <c r="H12" s="48" t="s">
        <v>64</v>
      </c>
      <c r="I12" s="33" t="s">
        <v>62</v>
      </c>
    </row>
    <row r="13" spans="1:11" ht="18.75" customHeight="1">
      <c r="A13" s="34" t="s">
        <v>5</v>
      </c>
      <c r="B13" s="25"/>
      <c r="C13" s="25"/>
      <c r="D13" s="25"/>
      <c r="E13" s="26"/>
      <c r="F13" s="27"/>
      <c r="G13" s="26"/>
      <c r="H13" s="26"/>
      <c r="I13" s="27"/>
    </row>
    <row r="14" spans="1:11" ht="60" customHeight="1">
      <c r="A14" s="36"/>
      <c r="B14" s="69" t="s">
        <v>72</v>
      </c>
      <c r="C14" s="70"/>
      <c r="D14" s="70"/>
      <c r="E14" s="71"/>
      <c r="F14" s="32" t="s">
        <v>56</v>
      </c>
      <c r="G14" s="29">
        <v>0</v>
      </c>
      <c r="H14" s="32" t="s">
        <v>45</v>
      </c>
      <c r="I14" s="32" t="s">
        <v>48</v>
      </c>
    </row>
    <row r="15" spans="1:11">
      <c r="A15" s="2"/>
      <c r="B15" s="2"/>
      <c r="C15" s="9"/>
      <c r="D15" s="2"/>
      <c r="E15" s="9"/>
      <c r="F15" s="11"/>
      <c r="G15" s="10"/>
      <c r="H15" s="10"/>
      <c r="I15" s="8"/>
    </row>
    <row r="16" spans="1:11" ht="21.75" customHeight="1">
      <c r="E16" s="2" t="s">
        <v>8</v>
      </c>
      <c r="F16" s="5"/>
    </row>
    <row r="17" spans="5:8" ht="45" customHeight="1">
      <c r="E17" s="46" t="s">
        <v>75</v>
      </c>
      <c r="F17" s="49">
        <v>0.31900000000000001</v>
      </c>
      <c r="G17" s="39" t="s">
        <v>64</v>
      </c>
      <c r="H17" s="3"/>
    </row>
    <row r="18" spans="5:8" s="7" customFormat="1">
      <c r="E18" s="2"/>
      <c r="F18" s="2"/>
      <c r="G18" s="2"/>
      <c r="H18" s="2"/>
    </row>
  </sheetData>
  <mergeCells count="8">
    <mergeCell ref="C11:E11"/>
    <mergeCell ref="C12:E12"/>
    <mergeCell ref="B14:E14"/>
    <mergeCell ref="A2:I2"/>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2016-07-22T08:51:15Z</cp:lastPrinted>
  <dcterms:created xsi:type="dcterms:W3CDTF">2012-01-13T02:28:29Z</dcterms:created>
  <dcterms:modified xsi:type="dcterms:W3CDTF">2016-07-28T15:24:02Z</dcterms:modified>
</cp:coreProperties>
</file>