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9131CCF7-41F2-43D6-90AB-9D08B155966A}"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3" r:id="rId3"/>
    <sheet name="MSS" sheetId="35" r:id="rId4"/>
    <sheet name="MRS(input) " sheetId="36" r:id="rId5"/>
    <sheet name="MRS(input_separate) " sheetId="37" r:id="rId6"/>
    <sheet name="MRS(calc_process)" sheetId="38" r:id="rId7"/>
  </sheets>
  <definedNames>
    <definedName name="_xlnm.Print_Area" localSheetId="2">'MPS(calc_process)'!$A$1:$I$16</definedName>
    <definedName name="_xlnm.Print_Area" localSheetId="0">'MPS(input)'!$A$1:$K$37</definedName>
    <definedName name="_xlnm.Print_Area" localSheetId="6">'MRS(calc_process)'!$A$1:$I$16</definedName>
    <definedName name="_xlnm.Print_Area" localSheetId="4">'MRS(input) '!$A$1:$L$37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37" l="1"/>
  <c r="T7" i="37"/>
  <c r="U7" i="37"/>
  <c r="V7" i="37"/>
  <c r="S27" i="37"/>
  <c r="T27" i="37"/>
  <c r="U27" i="37"/>
  <c r="V27" i="37"/>
  <c r="P27" i="37" s="1"/>
  <c r="S47" i="37"/>
  <c r="T47" i="37"/>
  <c r="U47" i="37"/>
  <c r="V47" i="37"/>
  <c r="S67" i="37"/>
  <c r="T67" i="37"/>
  <c r="U67" i="37"/>
  <c r="V67" i="37"/>
  <c r="P67" i="37" s="1"/>
  <c r="N67" i="37" s="1"/>
  <c r="S87" i="37"/>
  <c r="T87" i="37"/>
  <c r="U87" i="37"/>
  <c r="V87" i="37"/>
  <c r="S107" i="37"/>
  <c r="T107" i="37"/>
  <c r="U107" i="37"/>
  <c r="V107" i="37"/>
  <c r="Q107" i="37" s="1"/>
  <c r="S127" i="37"/>
  <c r="T127" i="37"/>
  <c r="U127" i="37"/>
  <c r="V127" i="37"/>
  <c r="S147" i="37"/>
  <c r="T147" i="37"/>
  <c r="U147" i="37"/>
  <c r="V147" i="37"/>
  <c r="Q147" i="37" s="1"/>
  <c r="S167" i="37"/>
  <c r="T167" i="37"/>
  <c r="U167" i="37"/>
  <c r="V167" i="37"/>
  <c r="S187" i="37"/>
  <c r="T187" i="37"/>
  <c r="U187" i="37"/>
  <c r="V187" i="37"/>
  <c r="Q187" i="37" s="1"/>
  <c r="S207" i="37"/>
  <c r="T207" i="37"/>
  <c r="U207" i="37"/>
  <c r="V207" i="37"/>
  <c r="S227" i="37"/>
  <c r="T227" i="37"/>
  <c r="U227" i="37"/>
  <c r="V227" i="37"/>
  <c r="Q227" i="37" s="1"/>
  <c r="S247" i="37"/>
  <c r="T247" i="37"/>
  <c r="U247" i="37"/>
  <c r="V247" i="37"/>
  <c r="S267" i="37"/>
  <c r="T267" i="37"/>
  <c r="U267" i="37"/>
  <c r="V267" i="37"/>
  <c r="Q267" i="37" s="1"/>
  <c r="S287" i="37"/>
  <c r="T287" i="37"/>
  <c r="U287" i="37"/>
  <c r="V287" i="37"/>
  <c r="S307" i="37"/>
  <c r="T307" i="37"/>
  <c r="U307" i="37"/>
  <c r="V307" i="37"/>
  <c r="Q307" i="37" s="1"/>
  <c r="S327" i="37"/>
  <c r="T327" i="37"/>
  <c r="U327" i="37"/>
  <c r="V327" i="37"/>
  <c r="S347" i="37"/>
  <c r="T347" i="37"/>
  <c r="U347" i="37"/>
  <c r="V347" i="37"/>
  <c r="Q347" i="37" s="1"/>
  <c r="S367" i="37"/>
  <c r="T367" i="37"/>
  <c r="U367" i="37"/>
  <c r="V367" i="37"/>
  <c r="S387" i="37"/>
  <c r="T387" i="37"/>
  <c r="U387" i="37"/>
  <c r="V387" i="37"/>
  <c r="Q387" i="37" s="1"/>
  <c r="R27" i="37"/>
  <c r="R47" i="37"/>
  <c r="R67" i="37"/>
  <c r="R87" i="37"/>
  <c r="R107" i="37"/>
  <c r="R127" i="37"/>
  <c r="R147" i="37"/>
  <c r="R167" i="37"/>
  <c r="R187" i="37"/>
  <c r="R207" i="37"/>
  <c r="R227" i="37"/>
  <c r="R247" i="37"/>
  <c r="R267" i="37"/>
  <c r="R287" i="37"/>
  <c r="R307" i="37"/>
  <c r="R327" i="37"/>
  <c r="R347" i="37"/>
  <c r="R367" i="37"/>
  <c r="R387" i="37"/>
  <c r="R7" i="37"/>
  <c r="O27" i="37"/>
  <c r="O47" i="37"/>
  <c r="O67" i="37"/>
  <c r="O87" i="37"/>
  <c r="O107" i="37"/>
  <c r="O127" i="37"/>
  <c r="O147" i="37"/>
  <c r="O167" i="37"/>
  <c r="O187" i="37"/>
  <c r="O207" i="37"/>
  <c r="O227" i="37"/>
  <c r="O247" i="37"/>
  <c r="O267" i="37"/>
  <c r="O287" i="37"/>
  <c r="O307" i="37"/>
  <c r="O327" i="37"/>
  <c r="O347" i="37"/>
  <c r="O367" i="37"/>
  <c r="O387" i="37"/>
  <c r="O7" i="37"/>
  <c r="L8" i="37"/>
  <c r="L9" i="37"/>
  <c r="L10" i="37"/>
  <c r="L11" i="37"/>
  <c r="L12" i="37"/>
  <c r="L13" i="37"/>
  <c r="L14" i="37"/>
  <c r="L15" i="37"/>
  <c r="L16" i="37"/>
  <c r="L17" i="37"/>
  <c r="L18" i="37"/>
  <c r="L19" i="37"/>
  <c r="L20" i="37"/>
  <c r="L21" i="37"/>
  <c r="L22" i="37"/>
  <c r="L23" i="37"/>
  <c r="L24" i="37"/>
  <c r="L25" i="37"/>
  <c r="L26" i="37"/>
  <c r="L27" i="37"/>
  <c r="L28" i="37"/>
  <c r="L29" i="37"/>
  <c r="L30" i="37"/>
  <c r="L31" i="37"/>
  <c r="L32" i="37"/>
  <c r="L33" i="37"/>
  <c r="L34" i="37"/>
  <c r="L35" i="37"/>
  <c r="L36" i="37"/>
  <c r="L37" i="37"/>
  <c r="L38" i="37"/>
  <c r="L39" i="37"/>
  <c r="L40" i="37"/>
  <c r="L41" i="37"/>
  <c r="L42" i="37"/>
  <c r="L43" i="37"/>
  <c r="L44" i="37"/>
  <c r="L45" i="37"/>
  <c r="L46" i="37"/>
  <c r="L47" i="37"/>
  <c r="L48" i="37"/>
  <c r="L49" i="37"/>
  <c r="L50" i="37"/>
  <c r="L51" i="37"/>
  <c r="L52" i="37"/>
  <c r="L53" i="37"/>
  <c r="L54" i="37"/>
  <c r="L55" i="37"/>
  <c r="L56" i="37"/>
  <c r="L57" i="37"/>
  <c r="L58" i="37"/>
  <c r="L59" i="37"/>
  <c r="L60" i="37"/>
  <c r="L61" i="37"/>
  <c r="L62" i="37"/>
  <c r="L63" i="37"/>
  <c r="L64" i="37"/>
  <c r="L65" i="37"/>
  <c r="L66" i="37"/>
  <c r="L67" i="37"/>
  <c r="L68" i="37"/>
  <c r="L69" i="37"/>
  <c r="L70" i="37"/>
  <c r="L71" i="37"/>
  <c r="L72" i="37"/>
  <c r="L73" i="37"/>
  <c r="L74" i="37"/>
  <c r="L75" i="37"/>
  <c r="L76" i="37"/>
  <c r="L77" i="37"/>
  <c r="L78" i="37"/>
  <c r="L79" i="37"/>
  <c r="L80" i="37"/>
  <c r="L81" i="37"/>
  <c r="L82" i="37"/>
  <c r="L83" i="37"/>
  <c r="L84" i="37"/>
  <c r="L85" i="37"/>
  <c r="L86" i="37"/>
  <c r="L87" i="37"/>
  <c r="L88" i="37"/>
  <c r="L89" i="37"/>
  <c r="L90" i="37"/>
  <c r="L91" i="37"/>
  <c r="L92" i="37"/>
  <c r="L93" i="37"/>
  <c r="L94" i="37"/>
  <c r="L95" i="37"/>
  <c r="L96" i="37"/>
  <c r="L97" i="37"/>
  <c r="L98" i="37"/>
  <c r="L99" i="37"/>
  <c r="L100" i="37"/>
  <c r="L101" i="37"/>
  <c r="L102" i="37"/>
  <c r="L103" i="37"/>
  <c r="L104" i="37"/>
  <c r="L105" i="37"/>
  <c r="L106" i="37"/>
  <c r="L107" i="37"/>
  <c r="L108" i="37"/>
  <c r="L109" i="37"/>
  <c r="L110" i="37"/>
  <c r="L111" i="37"/>
  <c r="L112" i="37"/>
  <c r="L113" i="37"/>
  <c r="L114" i="37"/>
  <c r="L115" i="37"/>
  <c r="L116" i="37"/>
  <c r="L117" i="37"/>
  <c r="L118" i="37"/>
  <c r="L119" i="37"/>
  <c r="L120" i="37"/>
  <c r="L121" i="37"/>
  <c r="L122" i="37"/>
  <c r="L123" i="37"/>
  <c r="L124" i="37"/>
  <c r="L125" i="37"/>
  <c r="L126" i="37"/>
  <c r="L127" i="37"/>
  <c r="L128" i="37"/>
  <c r="L129" i="37"/>
  <c r="L130" i="37"/>
  <c r="L131" i="37"/>
  <c r="L132" i="37"/>
  <c r="L133" i="37"/>
  <c r="L134" i="37"/>
  <c r="L135" i="37"/>
  <c r="L136" i="37"/>
  <c r="L137" i="37"/>
  <c r="L138" i="37"/>
  <c r="L139" i="37"/>
  <c r="L140" i="37"/>
  <c r="L141" i="37"/>
  <c r="L142" i="37"/>
  <c r="L143" i="37"/>
  <c r="L144" i="37"/>
  <c r="L145" i="37"/>
  <c r="L146" i="37"/>
  <c r="L147" i="37"/>
  <c r="L148" i="37"/>
  <c r="L149" i="37"/>
  <c r="L150" i="37"/>
  <c r="L151" i="37"/>
  <c r="L152" i="37"/>
  <c r="L153" i="37"/>
  <c r="L154" i="37"/>
  <c r="L155" i="37"/>
  <c r="L156" i="37"/>
  <c r="L157" i="37"/>
  <c r="L158" i="37"/>
  <c r="L159" i="37"/>
  <c r="L160" i="37"/>
  <c r="L161" i="37"/>
  <c r="L162" i="37"/>
  <c r="L163" i="37"/>
  <c r="L164" i="37"/>
  <c r="L165" i="37"/>
  <c r="L166" i="37"/>
  <c r="L167" i="37"/>
  <c r="L168" i="37"/>
  <c r="L169" i="37"/>
  <c r="L170" i="37"/>
  <c r="L171" i="37"/>
  <c r="L172" i="37"/>
  <c r="L173" i="37"/>
  <c r="L174" i="37"/>
  <c r="L175" i="37"/>
  <c r="L176" i="37"/>
  <c r="L177" i="37"/>
  <c r="L178" i="37"/>
  <c r="L179" i="37"/>
  <c r="L180" i="37"/>
  <c r="L181" i="37"/>
  <c r="L182" i="37"/>
  <c r="L183" i="37"/>
  <c r="L184" i="37"/>
  <c r="L185" i="37"/>
  <c r="L186" i="37"/>
  <c r="L187" i="37"/>
  <c r="L188" i="37"/>
  <c r="L189" i="37"/>
  <c r="L190" i="37"/>
  <c r="L191" i="37"/>
  <c r="L192" i="37"/>
  <c r="L193" i="37"/>
  <c r="L194" i="37"/>
  <c r="L195" i="37"/>
  <c r="L196" i="37"/>
  <c r="L197" i="37"/>
  <c r="L198" i="37"/>
  <c r="L199" i="37"/>
  <c r="L200" i="37"/>
  <c r="L201" i="37"/>
  <c r="L202" i="37"/>
  <c r="L203" i="37"/>
  <c r="L204" i="37"/>
  <c r="L205" i="37"/>
  <c r="L206" i="37"/>
  <c r="L207" i="37"/>
  <c r="L208" i="37"/>
  <c r="L209" i="37"/>
  <c r="L210" i="37"/>
  <c r="L211" i="37"/>
  <c r="L212" i="37"/>
  <c r="L213" i="37"/>
  <c r="L214" i="37"/>
  <c r="L215" i="37"/>
  <c r="L216" i="37"/>
  <c r="L217" i="37"/>
  <c r="L218" i="37"/>
  <c r="L219" i="37"/>
  <c r="L220" i="37"/>
  <c r="L221" i="37"/>
  <c r="L222" i="37"/>
  <c r="L223" i="37"/>
  <c r="L224" i="37"/>
  <c r="L225" i="37"/>
  <c r="L226" i="37"/>
  <c r="L227" i="37"/>
  <c r="L228" i="37"/>
  <c r="L229" i="37"/>
  <c r="L230" i="37"/>
  <c r="L231" i="37"/>
  <c r="L232" i="37"/>
  <c r="L233" i="37"/>
  <c r="L234" i="37"/>
  <c r="L235" i="37"/>
  <c r="L236" i="37"/>
  <c r="L237" i="37"/>
  <c r="L238" i="37"/>
  <c r="L239" i="37"/>
  <c r="L240" i="37"/>
  <c r="L241" i="37"/>
  <c r="L242" i="37"/>
  <c r="L243" i="37"/>
  <c r="L244" i="37"/>
  <c r="L245" i="37"/>
  <c r="L246" i="37"/>
  <c r="L247" i="37"/>
  <c r="L248" i="37"/>
  <c r="L249" i="37"/>
  <c r="L250" i="37"/>
  <c r="L251" i="37"/>
  <c r="L252" i="37"/>
  <c r="L253" i="37"/>
  <c r="L254" i="37"/>
  <c r="L255" i="37"/>
  <c r="L256" i="37"/>
  <c r="L257" i="37"/>
  <c r="L258" i="37"/>
  <c r="L259" i="37"/>
  <c r="L260" i="37"/>
  <c r="L261" i="37"/>
  <c r="L262" i="37"/>
  <c r="L263" i="37"/>
  <c r="L264" i="37"/>
  <c r="L265" i="37"/>
  <c r="L266" i="37"/>
  <c r="L267" i="37"/>
  <c r="L268" i="37"/>
  <c r="L269" i="37"/>
  <c r="L270" i="37"/>
  <c r="L271" i="37"/>
  <c r="L272" i="37"/>
  <c r="L273" i="37"/>
  <c r="L274" i="37"/>
  <c r="L275" i="37"/>
  <c r="L276" i="37"/>
  <c r="L277" i="37"/>
  <c r="L278" i="37"/>
  <c r="L279" i="37"/>
  <c r="L280" i="37"/>
  <c r="L281" i="37"/>
  <c r="L282" i="37"/>
  <c r="L283" i="37"/>
  <c r="L284" i="37"/>
  <c r="L285" i="37"/>
  <c r="L286" i="37"/>
  <c r="L287" i="37"/>
  <c r="L288" i="37"/>
  <c r="L289" i="37"/>
  <c r="L290" i="37"/>
  <c r="L291" i="37"/>
  <c r="L292" i="37"/>
  <c r="L293" i="37"/>
  <c r="L294" i="37"/>
  <c r="L295" i="37"/>
  <c r="L296" i="37"/>
  <c r="L297" i="37"/>
  <c r="L298" i="37"/>
  <c r="L299" i="37"/>
  <c r="L300" i="37"/>
  <c r="L301" i="37"/>
  <c r="L302" i="37"/>
  <c r="L303" i="37"/>
  <c r="L304" i="37"/>
  <c r="L305" i="37"/>
  <c r="L306" i="37"/>
  <c r="L307" i="37"/>
  <c r="L308" i="37"/>
  <c r="L309" i="37"/>
  <c r="L310" i="37"/>
  <c r="L311" i="37"/>
  <c r="L312" i="37"/>
  <c r="L313" i="37"/>
  <c r="L314" i="37"/>
  <c r="L315" i="37"/>
  <c r="L316" i="37"/>
  <c r="L317" i="37"/>
  <c r="L318" i="37"/>
  <c r="L319" i="37"/>
  <c r="L320" i="37"/>
  <c r="L321" i="37"/>
  <c r="L322" i="37"/>
  <c r="L323" i="37"/>
  <c r="L324" i="37"/>
  <c r="L325" i="37"/>
  <c r="L326" i="37"/>
  <c r="L327" i="37"/>
  <c r="L328" i="37"/>
  <c r="L329" i="37"/>
  <c r="L330" i="37"/>
  <c r="L331" i="37"/>
  <c r="L332" i="37"/>
  <c r="L333" i="37"/>
  <c r="L334" i="37"/>
  <c r="L335" i="37"/>
  <c r="L336" i="37"/>
  <c r="L337" i="37"/>
  <c r="L338" i="37"/>
  <c r="L339" i="37"/>
  <c r="L340" i="37"/>
  <c r="L341" i="37"/>
  <c r="L342" i="37"/>
  <c r="L343" i="37"/>
  <c r="L344" i="37"/>
  <c r="L345" i="37"/>
  <c r="L346" i="37"/>
  <c r="L347" i="37"/>
  <c r="L348" i="37"/>
  <c r="L349" i="37"/>
  <c r="L350" i="37"/>
  <c r="L351" i="37"/>
  <c r="L352" i="37"/>
  <c r="L353" i="37"/>
  <c r="L354" i="37"/>
  <c r="L355" i="37"/>
  <c r="L356" i="37"/>
  <c r="L357" i="37"/>
  <c r="L358" i="37"/>
  <c r="L359" i="37"/>
  <c r="L360" i="37"/>
  <c r="L361" i="37"/>
  <c r="L362" i="37"/>
  <c r="L363" i="37"/>
  <c r="L364" i="37"/>
  <c r="L365" i="37"/>
  <c r="L366" i="37"/>
  <c r="L367" i="37"/>
  <c r="L368" i="37"/>
  <c r="L369" i="37"/>
  <c r="L370" i="37"/>
  <c r="L371" i="37"/>
  <c r="L372" i="37"/>
  <c r="L373" i="37"/>
  <c r="L374" i="37"/>
  <c r="L375" i="37"/>
  <c r="L376" i="37"/>
  <c r="L377" i="37"/>
  <c r="L378" i="37"/>
  <c r="L379" i="37"/>
  <c r="L380" i="37"/>
  <c r="L381" i="37"/>
  <c r="L382" i="37"/>
  <c r="L383" i="37"/>
  <c r="L384" i="37"/>
  <c r="L385" i="37"/>
  <c r="L386" i="37"/>
  <c r="L387" i="37"/>
  <c r="L388" i="37"/>
  <c r="L389" i="37"/>
  <c r="L390" i="37"/>
  <c r="L391" i="37"/>
  <c r="L392" i="37"/>
  <c r="L393" i="37"/>
  <c r="L394" i="37"/>
  <c r="L395" i="37"/>
  <c r="L396" i="37"/>
  <c r="L397" i="37"/>
  <c r="L398" i="37"/>
  <c r="L399" i="37"/>
  <c r="L400" i="37"/>
  <c r="L401" i="37"/>
  <c r="L402" i="37"/>
  <c r="L403" i="37"/>
  <c r="L404" i="37"/>
  <c r="L405" i="37"/>
  <c r="L406" i="37"/>
  <c r="L7" i="37"/>
  <c r="K47" i="37"/>
  <c r="K67" i="37"/>
  <c r="K87" i="37"/>
  <c r="K107" i="37"/>
  <c r="K127" i="37"/>
  <c r="K147" i="37"/>
  <c r="K167" i="37"/>
  <c r="K187" i="37"/>
  <c r="X196" i="37" s="1"/>
  <c r="K207" i="37"/>
  <c r="K227" i="37"/>
  <c r="K247" i="37"/>
  <c r="K267" i="37"/>
  <c r="K287" i="37"/>
  <c r="K307" i="37"/>
  <c r="K327" i="37"/>
  <c r="K347" i="37"/>
  <c r="X350" i="37" s="1"/>
  <c r="K367" i="37"/>
  <c r="K387" i="37"/>
  <c r="K27" i="37"/>
  <c r="K7" i="37"/>
  <c r="H8" i="37"/>
  <c r="I8" i="37"/>
  <c r="H9" i="37"/>
  <c r="I9" i="37"/>
  <c r="H10" i="37"/>
  <c r="I10" i="37"/>
  <c r="H11" i="37"/>
  <c r="I11" i="37"/>
  <c r="J7" i="37" s="1"/>
  <c r="H12" i="37"/>
  <c r="I12" i="37"/>
  <c r="H13" i="37"/>
  <c r="I13" i="37"/>
  <c r="H14" i="37"/>
  <c r="I14" i="37"/>
  <c r="H15" i="37"/>
  <c r="I15" i="37"/>
  <c r="H16" i="37"/>
  <c r="I16" i="37"/>
  <c r="H17" i="37"/>
  <c r="I17" i="37"/>
  <c r="H18" i="37"/>
  <c r="I18" i="37"/>
  <c r="H19" i="37"/>
  <c r="I19" i="37"/>
  <c r="H20" i="37"/>
  <c r="I20" i="37"/>
  <c r="H21" i="37"/>
  <c r="I21" i="37"/>
  <c r="H22" i="37"/>
  <c r="I22" i="37"/>
  <c r="H23" i="37"/>
  <c r="I23" i="37"/>
  <c r="H24" i="37"/>
  <c r="I24" i="37"/>
  <c r="H25" i="37"/>
  <c r="I25" i="37"/>
  <c r="H26" i="37"/>
  <c r="I26" i="37"/>
  <c r="H27" i="37"/>
  <c r="I27" i="37"/>
  <c r="J27" i="37" s="1"/>
  <c r="H28" i="37"/>
  <c r="I28" i="37"/>
  <c r="H29" i="37"/>
  <c r="I29" i="37"/>
  <c r="H30" i="37"/>
  <c r="I30" i="37"/>
  <c r="H31" i="37"/>
  <c r="I31" i="37"/>
  <c r="X31" i="37" s="1"/>
  <c r="H32" i="37"/>
  <c r="I32" i="37"/>
  <c r="H33" i="37"/>
  <c r="I33" i="37"/>
  <c r="H34" i="37"/>
  <c r="I34" i="37"/>
  <c r="H35" i="37"/>
  <c r="I35" i="37"/>
  <c r="X35" i="37" s="1"/>
  <c r="H36" i="37"/>
  <c r="I36" i="37"/>
  <c r="H37" i="37"/>
  <c r="I37" i="37"/>
  <c r="H38" i="37"/>
  <c r="I38" i="37"/>
  <c r="H39" i="37"/>
  <c r="I39" i="37"/>
  <c r="H40" i="37"/>
  <c r="I40" i="37"/>
  <c r="H41" i="37"/>
  <c r="I41" i="37"/>
  <c r="H42" i="37"/>
  <c r="I42" i="37"/>
  <c r="H43" i="37"/>
  <c r="I43" i="37"/>
  <c r="X43" i="37" s="1"/>
  <c r="H44" i="37"/>
  <c r="I44" i="37"/>
  <c r="H45" i="37"/>
  <c r="I45" i="37"/>
  <c r="H46" i="37"/>
  <c r="I46" i="37"/>
  <c r="H47" i="37"/>
  <c r="I47" i="37"/>
  <c r="X47" i="37" s="1"/>
  <c r="H48" i="37"/>
  <c r="I48" i="37"/>
  <c r="H49" i="37"/>
  <c r="I49" i="37"/>
  <c r="H50" i="37"/>
  <c r="I50" i="37"/>
  <c r="H51" i="37"/>
  <c r="I51" i="37"/>
  <c r="X51" i="37" s="1"/>
  <c r="H52" i="37"/>
  <c r="I52" i="37"/>
  <c r="H53" i="37"/>
  <c r="I53" i="37"/>
  <c r="H54" i="37"/>
  <c r="I54" i="37"/>
  <c r="H55" i="37"/>
  <c r="I55" i="37"/>
  <c r="X55" i="37" s="1"/>
  <c r="H56" i="37"/>
  <c r="I56" i="37"/>
  <c r="H57" i="37"/>
  <c r="I57" i="37"/>
  <c r="H58" i="37"/>
  <c r="I58" i="37"/>
  <c r="H59" i="37"/>
  <c r="I59" i="37"/>
  <c r="X59" i="37" s="1"/>
  <c r="H60" i="37"/>
  <c r="I60" i="37"/>
  <c r="H61" i="37"/>
  <c r="I61" i="37"/>
  <c r="H62" i="37"/>
  <c r="I62" i="37"/>
  <c r="H63" i="37"/>
  <c r="I63" i="37"/>
  <c r="X63" i="37" s="1"/>
  <c r="H64" i="37"/>
  <c r="I64" i="37"/>
  <c r="H65" i="37"/>
  <c r="I65" i="37"/>
  <c r="H66" i="37"/>
  <c r="I66" i="37"/>
  <c r="H67" i="37"/>
  <c r="I67" i="37"/>
  <c r="J67" i="37" s="1"/>
  <c r="W70" i="37" s="1"/>
  <c r="H68" i="37"/>
  <c r="I68" i="37"/>
  <c r="H69" i="37"/>
  <c r="I69" i="37"/>
  <c r="H70" i="37"/>
  <c r="I70" i="37"/>
  <c r="H71" i="37"/>
  <c r="I71" i="37"/>
  <c r="H72" i="37"/>
  <c r="I72" i="37"/>
  <c r="H73" i="37"/>
  <c r="I73" i="37"/>
  <c r="H74" i="37"/>
  <c r="I74" i="37"/>
  <c r="H75" i="37"/>
  <c r="I75" i="37"/>
  <c r="H76" i="37"/>
  <c r="I76" i="37"/>
  <c r="H77" i="37"/>
  <c r="I77" i="37"/>
  <c r="H78" i="37"/>
  <c r="I78" i="37"/>
  <c r="H79" i="37"/>
  <c r="I79" i="37"/>
  <c r="H80" i="37"/>
  <c r="I80" i="37"/>
  <c r="H81" i="37"/>
  <c r="I81" i="37"/>
  <c r="H82" i="37"/>
  <c r="I82" i="37"/>
  <c r="H83" i="37"/>
  <c r="I83" i="37"/>
  <c r="H84" i="37"/>
  <c r="I84" i="37"/>
  <c r="H85" i="37"/>
  <c r="I85" i="37"/>
  <c r="H86" i="37"/>
  <c r="I86" i="37"/>
  <c r="H87" i="37"/>
  <c r="I87" i="37"/>
  <c r="J87" i="37" s="1"/>
  <c r="W87" i="37" s="1"/>
  <c r="H88" i="37"/>
  <c r="I88" i="37"/>
  <c r="H89" i="37"/>
  <c r="I89" i="37"/>
  <c r="H90" i="37"/>
  <c r="I90" i="37"/>
  <c r="H91" i="37"/>
  <c r="I91" i="37"/>
  <c r="X91" i="37" s="1"/>
  <c r="H92" i="37"/>
  <c r="I92" i="37"/>
  <c r="H93" i="37"/>
  <c r="I93" i="37"/>
  <c r="H94" i="37"/>
  <c r="I94" i="37"/>
  <c r="H95" i="37"/>
  <c r="I95" i="37"/>
  <c r="X95" i="37" s="1"/>
  <c r="H96" i="37"/>
  <c r="I96" i="37"/>
  <c r="H97" i="37"/>
  <c r="I97" i="37"/>
  <c r="H98" i="37"/>
  <c r="I98" i="37"/>
  <c r="H99" i="37"/>
  <c r="I99" i="37"/>
  <c r="X99" i="37" s="1"/>
  <c r="H100" i="37"/>
  <c r="I100" i="37"/>
  <c r="H101" i="37"/>
  <c r="I101" i="37"/>
  <c r="H102" i="37"/>
  <c r="I102" i="37"/>
  <c r="H103" i="37"/>
  <c r="I103" i="37"/>
  <c r="X103" i="37" s="1"/>
  <c r="H104" i="37"/>
  <c r="I104" i="37"/>
  <c r="H105" i="37"/>
  <c r="I105" i="37"/>
  <c r="H106" i="37"/>
  <c r="I106" i="37"/>
  <c r="H107" i="37"/>
  <c r="I107" i="37"/>
  <c r="J107" i="37" s="1"/>
  <c r="W126" i="37" s="1"/>
  <c r="H108" i="37"/>
  <c r="I108" i="37"/>
  <c r="H109" i="37"/>
  <c r="I109" i="37"/>
  <c r="H110" i="37"/>
  <c r="I110" i="37"/>
  <c r="H111" i="37"/>
  <c r="I111" i="37"/>
  <c r="H112" i="37"/>
  <c r="I112" i="37"/>
  <c r="H113" i="37"/>
  <c r="I113" i="37"/>
  <c r="H114" i="37"/>
  <c r="I114" i="37"/>
  <c r="H115" i="37"/>
  <c r="I115" i="37"/>
  <c r="H116" i="37"/>
  <c r="I116" i="37"/>
  <c r="H117" i="37"/>
  <c r="I117" i="37"/>
  <c r="H118" i="37"/>
  <c r="I118" i="37"/>
  <c r="H119" i="37"/>
  <c r="I119" i="37"/>
  <c r="H120" i="37"/>
  <c r="I120" i="37"/>
  <c r="H121" i="37"/>
  <c r="I121" i="37"/>
  <c r="H122" i="37"/>
  <c r="I122" i="37"/>
  <c r="H123" i="37"/>
  <c r="I123" i="37"/>
  <c r="H124" i="37"/>
  <c r="I124" i="37"/>
  <c r="H125" i="37"/>
  <c r="I125" i="37"/>
  <c r="H126" i="37"/>
  <c r="I126" i="37"/>
  <c r="H127" i="37"/>
  <c r="I127" i="37"/>
  <c r="J127" i="37" s="1"/>
  <c r="W144" i="37" s="1"/>
  <c r="H128" i="37"/>
  <c r="I128" i="37"/>
  <c r="H129" i="37"/>
  <c r="I129" i="37"/>
  <c r="H130" i="37"/>
  <c r="I130" i="37"/>
  <c r="H131" i="37"/>
  <c r="I131" i="37"/>
  <c r="X131" i="37" s="1"/>
  <c r="H132" i="37"/>
  <c r="I132" i="37"/>
  <c r="H133" i="37"/>
  <c r="I133" i="37"/>
  <c r="H134" i="37"/>
  <c r="I134" i="37"/>
  <c r="H135" i="37"/>
  <c r="I135" i="37"/>
  <c r="X135" i="37" s="1"/>
  <c r="H136" i="37"/>
  <c r="I136" i="37"/>
  <c r="H137" i="37"/>
  <c r="I137" i="37"/>
  <c r="H138" i="37"/>
  <c r="I138" i="37"/>
  <c r="H139" i="37"/>
  <c r="I139" i="37"/>
  <c r="X139" i="37" s="1"/>
  <c r="H140" i="37"/>
  <c r="I140" i="37"/>
  <c r="H141" i="37"/>
  <c r="I141" i="37"/>
  <c r="H142" i="37"/>
  <c r="I142" i="37"/>
  <c r="H143" i="37"/>
  <c r="I143" i="37"/>
  <c r="X143" i="37" s="1"/>
  <c r="H144" i="37"/>
  <c r="I144" i="37"/>
  <c r="H145" i="37"/>
  <c r="I145" i="37"/>
  <c r="H146" i="37"/>
  <c r="I146" i="37"/>
  <c r="H147" i="37"/>
  <c r="I147" i="37"/>
  <c r="J147" i="37" s="1"/>
  <c r="H148" i="37"/>
  <c r="I148" i="37"/>
  <c r="H149" i="37"/>
  <c r="I149" i="37"/>
  <c r="H150" i="37"/>
  <c r="I150" i="37"/>
  <c r="H151" i="37"/>
  <c r="I151" i="37"/>
  <c r="X151" i="37" s="1"/>
  <c r="H152" i="37"/>
  <c r="I152" i="37"/>
  <c r="H153" i="37"/>
  <c r="I153" i="37"/>
  <c r="H154" i="37"/>
  <c r="I154" i="37"/>
  <c r="H155" i="37"/>
  <c r="I155" i="37"/>
  <c r="X155" i="37" s="1"/>
  <c r="H156" i="37"/>
  <c r="I156" i="37"/>
  <c r="H157" i="37"/>
  <c r="I157" i="37"/>
  <c r="H158" i="37"/>
  <c r="I158" i="37"/>
  <c r="H159" i="37"/>
  <c r="I159" i="37"/>
  <c r="X159" i="37" s="1"/>
  <c r="H160" i="37"/>
  <c r="I160" i="37"/>
  <c r="H161" i="37"/>
  <c r="I161" i="37"/>
  <c r="H162" i="37"/>
  <c r="I162" i="37"/>
  <c r="H163" i="37"/>
  <c r="I163" i="37"/>
  <c r="X163" i="37" s="1"/>
  <c r="H164" i="37"/>
  <c r="I164" i="37"/>
  <c r="H165" i="37"/>
  <c r="I165" i="37"/>
  <c r="H166" i="37"/>
  <c r="I166" i="37"/>
  <c r="H167" i="37"/>
  <c r="I167" i="37"/>
  <c r="J167" i="37" s="1"/>
  <c r="W186" i="37" s="1"/>
  <c r="H168" i="37"/>
  <c r="I168" i="37"/>
  <c r="H169" i="37"/>
  <c r="I169" i="37"/>
  <c r="H170" i="37"/>
  <c r="I170" i="37"/>
  <c r="H171" i="37"/>
  <c r="I171" i="37"/>
  <c r="H172" i="37"/>
  <c r="I172" i="37"/>
  <c r="H173" i="37"/>
  <c r="I173" i="37"/>
  <c r="H174" i="37"/>
  <c r="I174" i="37"/>
  <c r="H175" i="37"/>
  <c r="I175" i="37"/>
  <c r="H176" i="37"/>
  <c r="I176" i="37"/>
  <c r="H177" i="37"/>
  <c r="I177" i="37"/>
  <c r="H178" i="37"/>
  <c r="I178" i="37"/>
  <c r="H179" i="37"/>
  <c r="I179" i="37"/>
  <c r="H180" i="37"/>
  <c r="I180" i="37"/>
  <c r="H181" i="37"/>
  <c r="I181" i="37"/>
  <c r="H182" i="37"/>
  <c r="I182" i="37"/>
  <c r="H183" i="37"/>
  <c r="I183" i="37"/>
  <c r="H184" i="37"/>
  <c r="I184" i="37"/>
  <c r="H185" i="37"/>
  <c r="I185" i="37"/>
  <c r="H186" i="37"/>
  <c r="I186" i="37"/>
  <c r="H187" i="37"/>
  <c r="I187" i="37"/>
  <c r="J187" i="37" s="1"/>
  <c r="H188" i="37"/>
  <c r="I188" i="37"/>
  <c r="H189" i="37"/>
  <c r="I189" i="37"/>
  <c r="H190" i="37"/>
  <c r="I190" i="37"/>
  <c r="H191" i="37"/>
  <c r="I191" i="37"/>
  <c r="H192" i="37"/>
  <c r="I192" i="37"/>
  <c r="H193" i="37"/>
  <c r="I193" i="37"/>
  <c r="H194" i="37"/>
  <c r="I194" i="37"/>
  <c r="H195" i="37"/>
  <c r="I195" i="37"/>
  <c r="H196" i="37"/>
  <c r="I196" i="37"/>
  <c r="H197" i="37"/>
  <c r="I197" i="37"/>
  <c r="H198" i="37"/>
  <c r="I198" i="37"/>
  <c r="H199" i="37"/>
  <c r="I199" i="37"/>
  <c r="H200" i="37"/>
  <c r="I200" i="37"/>
  <c r="H201" i="37"/>
  <c r="I201" i="37"/>
  <c r="H202" i="37"/>
  <c r="I202" i="37"/>
  <c r="H203" i="37"/>
  <c r="I203" i="37"/>
  <c r="H204" i="37"/>
  <c r="I204" i="37"/>
  <c r="H205" i="37"/>
  <c r="I205" i="37"/>
  <c r="H206" i="37"/>
  <c r="I206" i="37"/>
  <c r="H207" i="37"/>
  <c r="M207" i="37" s="1"/>
  <c r="I207" i="37"/>
  <c r="X207" i="37" s="1"/>
  <c r="H208" i="37"/>
  <c r="I208" i="37"/>
  <c r="H209" i="37"/>
  <c r="I209" i="37"/>
  <c r="H210" i="37"/>
  <c r="I210" i="37"/>
  <c r="H211" i="37"/>
  <c r="I211" i="37"/>
  <c r="X211" i="37" s="1"/>
  <c r="H212" i="37"/>
  <c r="I212" i="37"/>
  <c r="H213" i="37"/>
  <c r="I213" i="37"/>
  <c r="H214" i="37"/>
  <c r="I214" i="37"/>
  <c r="H215" i="37"/>
  <c r="X215" i="37" s="1"/>
  <c r="I215" i="37"/>
  <c r="H216" i="37"/>
  <c r="I216" i="37"/>
  <c r="H217" i="37"/>
  <c r="I217" i="37"/>
  <c r="H218" i="37"/>
  <c r="I218" i="37"/>
  <c r="H219" i="37"/>
  <c r="X219" i="37" s="1"/>
  <c r="I219" i="37"/>
  <c r="H220" i="37"/>
  <c r="I220" i="37"/>
  <c r="H221" i="37"/>
  <c r="I221" i="37"/>
  <c r="H222" i="37"/>
  <c r="I222" i="37"/>
  <c r="H223" i="37"/>
  <c r="X223" i="37" s="1"/>
  <c r="I223" i="37"/>
  <c r="H224" i="37"/>
  <c r="I224" i="37"/>
  <c r="H225" i="37"/>
  <c r="I225" i="37"/>
  <c r="H226" i="37"/>
  <c r="I226" i="37"/>
  <c r="H227" i="37"/>
  <c r="M227" i="37" s="1"/>
  <c r="I227" i="37"/>
  <c r="H228" i="37"/>
  <c r="I228" i="37"/>
  <c r="H229" i="37"/>
  <c r="I229" i="37"/>
  <c r="H230" i="37"/>
  <c r="I230" i="37"/>
  <c r="H231" i="37"/>
  <c r="M231" i="37" s="1"/>
  <c r="I231" i="37"/>
  <c r="H232" i="37"/>
  <c r="I232" i="37"/>
  <c r="H233" i="37"/>
  <c r="I233" i="37"/>
  <c r="H234" i="37"/>
  <c r="I234" i="37"/>
  <c r="H235" i="37"/>
  <c r="M235" i="37" s="1"/>
  <c r="I235" i="37"/>
  <c r="H236" i="37"/>
  <c r="I236" i="37"/>
  <c r="H237" i="37"/>
  <c r="I237" i="37"/>
  <c r="H238" i="37"/>
  <c r="I238" i="37"/>
  <c r="H239" i="37"/>
  <c r="I239" i="37"/>
  <c r="X239" i="37" s="1"/>
  <c r="H240" i="37"/>
  <c r="I240" i="37"/>
  <c r="H241" i="37"/>
  <c r="I241" i="37"/>
  <c r="H242" i="37"/>
  <c r="I242" i="37"/>
  <c r="H243" i="37"/>
  <c r="I243" i="37"/>
  <c r="X243" i="37" s="1"/>
  <c r="H244" i="37"/>
  <c r="I244" i="37"/>
  <c r="H245" i="37"/>
  <c r="I245" i="37"/>
  <c r="H246" i="37"/>
  <c r="I246" i="37"/>
  <c r="H247" i="37"/>
  <c r="X247" i="37" s="1"/>
  <c r="I247" i="37"/>
  <c r="J247" i="37" s="1"/>
  <c r="H248" i="37"/>
  <c r="I248" i="37"/>
  <c r="H249" i="37"/>
  <c r="I249" i="37"/>
  <c r="H250" i="37"/>
  <c r="I250" i="37"/>
  <c r="H251" i="37"/>
  <c r="X251" i="37" s="1"/>
  <c r="I251" i="37"/>
  <c r="H252" i="37"/>
  <c r="I252" i="37"/>
  <c r="H253" i="37"/>
  <c r="I253" i="37"/>
  <c r="H254" i="37"/>
  <c r="I254" i="37"/>
  <c r="H255" i="37"/>
  <c r="X255" i="37" s="1"/>
  <c r="I255" i="37"/>
  <c r="H256" i="37"/>
  <c r="I256" i="37"/>
  <c r="H257" i="37"/>
  <c r="I257" i="37"/>
  <c r="H258" i="37"/>
  <c r="I258" i="37"/>
  <c r="H259" i="37"/>
  <c r="X259" i="37" s="1"/>
  <c r="I259" i="37"/>
  <c r="H260" i="37"/>
  <c r="I260" i="37"/>
  <c r="H261" i="37"/>
  <c r="I261" i="37"/>
  <c r="H262" i="37"/>
  <c r="I262" i="37"/>
  <c r="H263" i="37"/>
  <c r="I263" i="37"/>
  <c r="H264" i="37"/>
  <c r="I264" i="37"/>
  <c r="H265" i="37"/>
  <c r="I265" i="37"/>
  <c r="H266" i="37"/>
  <c r="I266" i="37"/>
  <c r="H267" i="37"/>
  <c r="X267" i="37" s="1"/>
  <c r="I267" i="37"/>
  <c r="H268" i="37"/>
  <c r="I268" i="37"/>
  <c r="H269" i="37"/>
  <c r="I269" i="37"/>
  <c r="H270" i="37"/>
  <c r="I270" i="37"/>
  <c r="H271" i="37"/>
  <c r="X271" i="37" s="1"/>
  <c r="I271" i="37"/>
  <c r="H272" i="37"/>
  <c r="I272" i="37"/>
  <c r="H273" i="37"/>
  <c r="I273" i="37"/>
  <c r="H274" i="37"/>
  <c r="I274" i="37"/>
  <c r="H275" i="37"/>
  <c r="X275" i="37" s="1"/>
  <c r="I275" i="37"/>
  <c r="H276" i="37"/>
  <c r="I276" i="37"/>
  <c r="H277" i="37"/>
  <c r="I277" i="37"/>
  <c r="H278" i="37"/>
  <c r="I278" i="37"/>
  <c r="H279" i="37"/>
  <c r="M279" i="37" s="1"/>
  <c r="I279" i="37"/>
  <c r="H280" i="37"/>
  <c r="I280" i="37"/>
  <c r="H281" i="37"/>
  <c r="I281" i="37"/>
  <c r="H282" i="37"/>
  <c r="I282" i="37"/>
  <c r="H283" i="37"/>
  <c r="I283" i="37"/>
  <c r="X283" i="37" s="1"/>
  <c r="H284" i="37"/>
  <c r="I284" i="37"/>
  <c r="H285" i="37"/>
  <c r="I285" i="37"/>
  <c r="H286" i="37"/>
  <c r="I286" i="37"/>
  <c r="H287" i="37"/>
  <c r="X287" i="37" s="1"/>
  <c r="I287" i="37"/>
  <c r="H288" i="37"/>
  <c r="I288" i="37"/>
  <c r="H289" i="37"/>
  <c r="I289" i="37"/>
  <c r="H290" i="37"/>
  <c r="I290" i="37"/>
  <c r="H291" i="37"/>
  <c r="X291" i="37" s="1"/>
  <c r="I291" i="37"/>
  <c r="H292" i="37"/>
  <c r="I292" i="37"/>
  <c r="H293" i="37"/>
  <c r="I293" i="37"/>
  <c r="H294" i="37"/>
  <c r="I294" i="37"/>
  <c r="H295" i="37"/>
  <c r="X295" i="37" s="1"/>
  <c r="I295" i="37"/>
  <c r="H296" i="37"/>
  <c r="I296" i="37"/>
  <c r="H297" i="37"/>
  <c r="I297" i="37"/>
  <c r="H298" i="37"/>
  <c r="I298" i="37"/>
  <c r="H299" i="37"/>
  <c r="X299" i="37" s="1"/>
  <c r="I299" i="37"/>
  <c r="H300" i="37"/>
  <c r="I300" i="37"/>
  <c r="H301" i="37"/>
  <c r="I301" i="37"/>
  <c r="H302" i="37"/>
  <c r="I302" i="37"/>
  <c r="H303" i="37"/>
  <c r="M303" i="37" s="1"/>
  <c r="I303" i="37"/>
  <c r="X303" i="37" s="1"/>
  <c r="H304" i="37"/>
  <c r="I304" i="37"/>
  <c r="H305" i="37"/>
  <c r="I305" i="37"/>
  <c r="H306" i="37"/>
  <c r="I306" i="37"/>
  <c r="H307" i="37"/>
  <c r="X307" i="37" s="1"/>
  <c r="I307" i="37"/>
  <c r="J307" i="37" s="1"/>
  <c r="W322" i="37" s="1"/>
  <c r="H308" i="37"/>
  <c r="I308" i="37"/>
  <c r="H309" i="37"/>
  <c r="I309" i="37"/>
  <c r="H310" i="37"/>
  <c r="I310" i="37"/>
  <c r="H311" i="37"/>
  <c r="X311" i="37" s="1"/>
  <c r="I311" i="37"/>
  <c r="H312" i="37"/>
  <c r="I312" i="37"/>
  <c r="H313" i="37"/>
  <c r="I313" i="37"/>
  <c r="H314" i="37"/>
  <c r="I314" i="37"/>
  <c r="H315" i="37"/>
  <c r="X315" i="37" s="1"/>
  <c r="I315" i="37"/>
  <c r="H316" i="37"/>
  <c r="I316" i="37"/>
  <c r="H317" i="37"/>
  <c r="I317" i="37"/>
  <c r="H318" i="37"/>
  <c r="I318" i="37"/>
  <c r="H319" i="37"/>
  <c r="X319" i="37" s="1"/>
  <c r="I319" i="37"/>
  <c r="H320" i="37"/>
  <c r="I320" i="37"/>
  <c r="H321" i="37"/>
  <c r="I321" i="37"/>
  <c r="H322" i="37"/>
  <c r="I322" i="37"/>
  <c r="H323" i="37"/>
  <c r="X323" i="37" s="1"/>
  <c r="I323" i="37"/>
  <c r="H324" i="37"/>
  <c r="I324" i="37"/>
  <c r="H325" i="37"/>
  <c r="I325" i="37"/>
  <c r="H326" i="37"/>
  <c r="I326" i="37"/>
  <c r="H327" i="37"/>
  <c r="M327" i="37" s="1"/>
  <c r="I327" i="37"/>
  <c r="H328" i="37"/>
  <c r="I328" i="37"/>
  <c r="H329" i="37"/>
  <c r="I329" i="37"/>
  <c r="H330" i="37"/>
  <c r="I330" i="37"/>
  <c r="H331" i="37"/>
  <c r="X331" i="37" s="1"/>
  <c r="I331" i="37"/>
  <c r="H332" i="37"/>
  <c r="I332" i="37"/>
  <c r="H333" i="37"/>
  <c r="I333" i="37"/>
  <c r="H334" i="37"/>
  <c r="I334" i="37"/>
  <c r="H335" i="37"/>
  <c r="X335" i="37" s="1"/>
  <c r="I335" i="37"/>
  <c r="H336" i="37"/>
  <c r="I336" i="37"/>
  <c r="H337" i="37"/>
  <c r="I337" i="37"/>
  <c r="H338" i="37"/>
  <c r="I338" i="37"/>
  <c r="H339" i="37"/>
  <c r="X339" i="37" s="1"/>
  <c r="I339" i="37"/>
  <c r="H340" i="37"/>
  <c r="I340" i="37"/>
  <c r="H341" i="37"/>
  <c r="I341" i="37"/>
  <c r="H342" i="37"/>
  <c r="I342" i="37"/>
  <c r="H343" i="37"/>
  <c r="X343" i="37" s="1"/>
  <c r="I343" i="37"/>
  <c r="H344" i="37"/>
  <c r="I344" i="37"/>
  <c r="H345" i="37"/>
  <c r="I345" i="37"/>
  <c r="H346" i="37"/>
  <c r="I346" i="37"/>
  <c r="H347" i="37"/>
  <c r="M347" i="37" s="1"/>
  <c r="I347" i="37"/>
  <c r="H348" i="37"/>
  <c r="I348" i="37"/>
  <c r="H349" i="37"/>
  <c r="I349" i="37"/>
  <c r="H350" i="37"/>
  <c r="I350" i="37"/>
  <c r="H351" i="37"/>
  <c r="I351" i="37"/>
  <c r="H352" i="37"/>
  <c r="I352" i="37"/>
  <c r="H353" i="37"/>
  <c r="I353" i="37"/>
  <c r="H354" i="37"/>
  <c r="I354" i="37"/>
  <c r="H355" i="37"/>
  <c r="I355" i="37"/>
  <c r="H356" i="37"/>
  <c r="I356" i="37"/>
  <c r="H357" i="37"/>
  <c r="I357" i="37"/>
  <c r="H358" i="37"/>
  <c r="I358" i="37"/>
  <c r="H359" i="37"/>
  <c r="I359" i="37"/>
  <c r="H360" i="37"/>
  <c r="I360" i="37"/>
  <c r="H361" i="37"/>
  <c r="I361" i="37"/>
  <c r="H362" i="37"/>
  <c r="I362" i="37"/>
  <c r="H363" i="37"/>
  <c r="I363" i="37"/>
  <c r="H364" i="37"/>
  <c r="I364" i="37"/>
  <c r="H365" i="37"/>
  <c r="I365" i="37"/>
  <c r="H366" i="37"/>
  <c r="I366" i="37"/>
  <c r="H367" i="37"/>
  <c r="M367" i="37" s="1"/>
  <c r="I367" i="37"/>
  <c r="X367" i="37" s="1"/>
  <c r="H368" i="37"/>
  <c r="I368" i="37"/>
  <c r="H369" i="37"/>
  <c r="I369" i="37"/>
  <c r="H370" i="37"/>
  <c r="I370" i="37"/>
  <c r="H371" i="37"/>
  <c r="X371" i="37" s="1"/>
  <c r="I371" i="37"/>
  <c r="H372" i="37"/>
  <c r="I372" i="37"/>
  <c r="H373" i="37"/>
  <c r="I373" i="37"/>
  <c r="H374" i="37"/>
  <c r="I374" i="37"/>
  <c r="H375" i="37"/>
  <c r="X375" i="37" s="1"/>
  <c r="I375" i="37"/>
  <c r="H376" i="37"/>
  <c r="I376" i="37"/>
  <c r="H377" i="37"/>
  <c r="I377" i="37"/>
  <c r="H378" i="37"/>
  <c r="I378" i="37"/>
  <c r="H379" i="37"/>
  <c r="X379" i="37" s="1"/>
  <c r="I379" i="37"/>
  <c r="H380" i="37"/>
  <c r="I380" i="37"/>
  <c r="H381" i="37"/>
  <c r="I381" i="37"/>
  <c r="H382" i="37"/>
  <c r="I382" i="37"/>
  <c r="H383" i="37"/>
  <c r="I383" i="37"/>
  <c r="X383" i="37" s="1"/>
  <c r="H384" i="37"/>
  <c r="I384" i="37"/>
  <c r="H385" i="37"/>
  <c r="I385" i="37"/>
  <c r="H386" i="37"/>
  <c r="I386" i="37"/>
  <c r="H387" i="37"/>
  <c r="X387" i="37" s="1"/>
  <c r="I387" i="37"/>
  <c r="H388" i="37"/>
  <c r="I388" i="37"/>
  <c r="H389" i="37"/>
  <c r="I389" i="37"/>
  <c r="H390" i="37"/>
  <c r="I390" i="37"/>
  <c r="H391" i="37"/>
  <c r="M391" i="37" s="1"/>
  <c r="I391" i="37"/>
  <c r="X391" i="37" s="1"/>
  <c r="H392" i="37"/>
  <c r="I392" i="37"/>
  <c r="H393" i="37"/>
  <c r="I393" i="37"/>
  <c r="H394" i="37"/>
  <c r="I394" i="37"/>
  <c r="H395" i="37"/>
  <c r="X395" i="37" s="1"/>
  <c r="I395" i="37"/>
  <c r="H396" i="37"/>
  <c r="I396" i="37"/>
  <c r="H397" i="37"/>
  <c r="I397" i="37"/>
  <c r="H398" i="37"/>
  <c r="I398" i="37"/>
  <c r="H399" i="37"/>
  <c r="X399" i="37" s="1"/>
  <c r="I399" i="37"/>
  <c r="H400" i="37"/>
  <c r="I400" i="37"/>
  <c r="H401" i="37"/>
  <c r="I401" i="37"/>
  <c r="H402" i="37"/>
  <c r="M402" i="37" s="1"/>
  <c r="I402" i="37"/>
  <c r="H403" i="37"/>
  <c r="X403" i="37" s="1"/>
  <c r="I403" i="37"/>
  <c r="H404" i="37"/>
  <c r="I404" i="37"/>
  <c r="H405" i="37"/>
  <c r="I405" i="37"/>
  <c r="H406" i="37"/>
  <c r="I406" i="37"/>
  <c r="I7" i="37"/>
  <c r="H7" i="37"/>
  <c r="K28" i="36"/>
  <c r="K17" i="36"/>
  <c r="K18" i="36"/>
  <c r="K19" i="36"/>
  <c r="K20" i="36"/>
  <c r="K21" i="36"/>
  <c r="K22" i="36"/>
  <c r="K23" i="36"/>
  <c r="K24" i="36"/>
  <c r="K25" i="36"/>
  <c r="K26" i="36"/>
  <c r="K27" i="36"/>
  <c r="H17" i="36"/>
  <c r="H18" i="36"/>
  <c r="H19" i="36"/>
  <c r="H20" i="36"/>
  <c r="H21" i="36"/>
  <c r="H22" i="36"/>
  <c r="H23" i="36"/>
  <c r="H24" i="36"/>
  <c r="H25" i="36"/>
  <c r="H26" i="36"/>
  <c r="H27" i="36"/>
  <c r="H28" i="36"/>
  <c r="K16" i="36"/>
  <c r="H16" i="36"/>
  <c r="I2" i="38"/>
  <c r="I1" i="38"/>
  <c r="AA2" i="37"/>
  <c r="AA1" i="37"/>
  <c r="L2" i="36"/>
  <c r="L1" i="36"/>
  <c r="D407" i="37"/>
  <c r="X406" i="37"/>
  <c r="M406" i="37"/>
  <c r="X405" i="37"/>
  <c r="M405" i="37"/>
  <c r="X404" i="37"/>
  <c r="M404" i="37"/>
  <c r="X402" i="37"/>
  <c r="X401" i="37"/>
  <c r="M401" i="37"/>
  <c r="X400" i="37"/>
  <c r="M400" i="37"/>
  <c r="X398" i="37"/>
  <c r="M398" i="37"/>
  <c r="X397" i="37"/>
  <c r="M397" i="37"/>
  <c r="X396" i="37"/>
  <c r="M396" i="37"/>
  <c r="M395" i="37"/>
  <c r="X394" i="37"/>
  <c r="M394" i="37"/>
  <c r="X393" i="37"/>
  <c r="M393" i="37"/>
  <c r="X392" i="37"/>
  <c r="M392" i="37"/>
  <c r="X390" i="37"/>
  <c r="M390" i="37"/>
  <c r="X389" i="37"/>
  <c r="M389" i="37"/>
  <c r="X388" i="37"/>
  <c r="M388" i="37"/>
  <c r="X386" i="37"/>
  <c r="M386" i="37"/>
  <c r="X385" i="37"/>
  <c r="M385" i="37"/>
  <c r="X384" i="37"/>
  <c r="M384" i="37"/>
  <c r="M383" i="37"/>
  <c r="X382" i="37"/>
  <c r="M382" i="37"/>
  <c r="X381" i="37"/>
  <c r="M381" i="37"/>
  <c r="X380" i="37"/>
  <c r="M380" i="37"/>
  <c r="X378" i="37"/>
  <c r="M378" i="37"/>
  <c r="X377" i="37"/>
  <c r="M377" i="37"/>
  <c r="X376" i="37"/>
  <c r="M376" i="37"/>
  <c r="X374" i="37"/>
  <c r="M374" i="37"/>
  <c r="X373" i="37"/>
  <c r="M373" i="37"/>
  <c r="X372" i="37"/>
  <c r="M372" i="37"/>
  <c r="X370" i="37"/>
  <c r="M370" i="37"/>
  <c r="X369" i="37"/>
  <c r="M369" i="37"/>
  <c r="X368" i="37"/>
  <c r="M368" i="37"/>
  <c r="Q367" i="37"/>
  <c r="P367" i="37"/>
  <c r="X366" i="37"/>
  <c r="M366" i="37"/>
  <c r="M365" i="37"/>
  <c r="M364" i="37"/>
  <c r="M362" i="37"/>
  <c r="X361" i="37"/>
  <c r="M361" i="37"/>
  <c r="M360" i="37"/>
  <c r="M358" i="37"/>
  <c r="M357" i="37"/>
  <c r="X356" i="37"/>
  <c r="M356" i="37"/>
  <c r="M354" i="37"/>
  <c r="M353" i="37"/>
  <c r="M352" i="37"/>
  <c r="M351" i="37"/>
  <c r="M350" i="37"/>
  <c r="M349" i="37"/>
  <c r="M348" i="37"/>
  <c r="X346" i="37"/>
  <c r="M346" i="37"/>
  <c r="X345" i="37"/>
  <c r="M345" i="37"/>
  <c r="X344" i="37"/>
  <c r="M344" i="37"/>
  <c r="X342" i="37"/>
  <c r="M342" i="37"/>
  <c r="X341" i="37"/>
  <c r="M341" i="37"/>
  <c r="X340" i="37"/>
  <c r="M340" i="37"/>
  <c r="X338" i="37"/>
  <c r="M338" i="37"/>
  <c r="X337" i="37"/>
  <c r="M337" i="37"/>
  <c r="X336" i="37"/>
  <c r="M336" i="37"/>
  <c r="X334" i="37"/>
  <c r="M334" i="37"/>
  <c r="X333" i="37"/>
  <c r="M333" i="37"/>
  <c r="X332" i="37"/>
  <c r="M332" i="37"/>
  <c r="X330" i="37"/>
  <c r="M330" i="37"/>
  <c r="X329" i="37"/>
  <c r="M329" i="37"/>
  <c r="X328" i="37"/>
  <c r="M328" i="37"/>
  <c r="Q327" i="37"/>
  <c r="P327" i="37"/>
  <c r="X326" i="37"/>
  <c r="M326" i="37"/>
  <c r="X325" i="37"/>
  <c r="M325" i="37"/>
  <c r="X324" i="37"/>
  <c r="M324" i="37"/>
  <c r="X322" i="37"/>
  <c r="M322" i="37"/>
  <c r="X321" i="37"/>
  <c r="M321" i="37"/>
  <c r="X320" i="37"/>
  <c r="M320" i="37"/>
  <c r="X318" i="37"/>
  <c r="M318" i="37"/>
  <c r="X317" i="37"/>
  <c r="M317" i="37"/>
  <c r="X316" i="37"/>
  <c r="M316" i="37"/>
  <c r="X314" i="37"/>
  <c r="M314" i="37"/>
  <c r="X313" i="37"/>
  <c r="M313" i="37"/>
  <c r="X312" i="37"/>
  <c r="M312" i="37"/>
  <c r="X310" i="37"/>
  <c r="M310" i="37"/>
  <c r="X309" i="37"/>
  <c r="M309" i="37"/>
  <c r="X308" i="37"/>
  <c r="M308" i="37"/>
  <c r="X306" i="37"/>
  <c r="M306" i="37"/>
  <c r="X305" i="37"/>
  <c r="M305" i="37"/>
  <c r="X304" i="37"/>
  <c r="M304" i="37"/>
  <c r="X302" i="37"/>
  <c r="M302" i="37"/>
  <c r="X301" i="37"/>
  <c r="M301" i="37"/>
  <c r="X300" i="37"/>
  <c r="M300" i="37"/>
  <c r="X298" i="37"/>
  <c r="M298" i="37"/>
  <c r="X297" i="37"/>
  <c r="M297" i="37"/>
  <c r="X296" i="37"/>
  <c r="M296" i="37"/>
  <c r="X294" i="37"/>
  <c r="M294" i="37"/>
  <c r="X293" i="37"/>
  <c r="M293" i="37"/>
  <c r="X292" i="37"/>
  <c r="M292" i="37"/>
  <c r="M291" i="37"/>
  <c r="X290" i="37"/>
  <c r="M290" i="37"/>
  <c r="X289" i="37"/>
  <c r="M289" i="37"/>
  <c r="X288" i="37"/>
  <c r="M288" i="37"/>
  <c r="Q287" i="37"/>
  <c r="P287" i="37"/>
  <c r="X286" i="37"/>
  <c r="M286" i="37"/>
  <c r="X285" i="37"/>
  <c r="M285" i="37"/>
  <c r="X284" i="37"/>
  <c r="M284" i="37"/>
  <c r="M283" i="37"/>
  <c r="X282" i="37"/>
  <c r="M282" i="37"/>
  <c r="X281" i="37"/>
  <c r="M281" i="37"/>
  <c r="X280" i="37"/>
  <c r="M280" i="37"/>
  <c r="X279" i="37"/>
  <c r="X278" i="37"/>
  <c r="M278" i="37"/>
  <c r="X277" i="37"/>
  <c r="M277" i="37"/>
  <c r="X276" i="37"/>
  <c r="M276" i="37"/>
  <c r="X274" i="37"/>
  <c r="M274" i="37"/>
  <c r="X273" i="37"/>
  <c r="M273" i="37"/>
  <c r="X272" i="37"/>
  <c r="M272" i="37"/>
  <c r="X270" i="37"/>
  <c r="M270" i="37"/>
  <c r="X269" i="37"/>
  <c r="M269" i="37"/>
  <c r="X268" i="37"/>
  <c r="M268" i="37"/>
  <c r="M267" i="37"/>
  <c r="J267" i="37"/>
  <c r="W285" i="37" s="1"/>
  <c r="X266" i="37"/>
  <c r="M266" i="37"/>
  <c r="X265" i="37"/>
  <c r="M265" i="37"/>
  <c r="X264" i="37"/>
  <c r="M264" i="37"/>
  <c r="X263" i="37"/>
  <c r="X262" i="37"/>
  <c r="M262" i="37"/>
  <c r="X261" i="37"/>
  <c r="M261" i="37"/>
  <c r="X260" i="37"/>
  <c r="M260" i="37"/>
  <c r="X258" i="37"/>
  <c r="M258" i="37"/>
  <c r="X257" i="37"/>
  <c r="M257" i="37"/>
  <c r="X256" i="37"/>
  <c r="M256" i="37"/>
  <c r="X254" i="37"/>
  <c r="M254" i="37"/>
  <c r="X253" i="37"/>
  <c r="M253" i="37"/>
  <c r="X252" i="37"/>
  <c r="M252" i="37"/>
  <c r="X250" i="37"/>
  <c r="M250" i="37"/>
  <c r="X249" i="37"/>
  <c r="M249" i="37"/>
  <c r="X248" i="37"/>
  <c r="M248" i="37"/>
  <c r="Q247" i="37"/>
  <c r="P247" i="37"/>
  <c r="X246" i="37"/>
  <c r="M246" i="37"/>
  <c r="X245" i="37"/>
  <c r="M245" i="37"/>
  <c r="X244" i="37"/>
  <c r="M244" i="37"/>
  <c r="M243" i="37"/>
  <c r="X242" i="37"/>
  <c r="M242" i="37"/>
  <c r="X241" i="37"/>
  <c r="M241" i="37"/>
  <c r="X240" i="37"/>
  <c r="M240" i="37"/>
  <c r="M239" i="37"/>
  <c r="X238" i="37"/>
  <c r="M238" i="37"/>
  <c r="X237" i="37"/>
  <c r="M237" i="37"/>
  <c r="X236" i="37"/>
  <c r="M236" i="37"/>
  <c r="X235" i="37"/>
  <c r="X234" i="37"/>
  <c r="M234" i="37"/>
  <c r="X233" i="37"/>
  <c r="M233" i="37"/>
  <c r="X232" i="37"/>
  <c r="M232" i="37"/>
  <c r="X231" i="37"/>
  <c r="X230" i="37"/>
  <c r="M230" i="37"/>
  <c r="X229" i="37"/>
  <c r="M229" i="37"/>
  <c r="X228" i="37"/>
  <c r="M228" i="37"/>
  <c r="X227" i="37"/>
  <c r="X226" i="37"/>
  <c r="M226" i="37"/>
  <c r="X225" i="37"/>
  <c r="M225" i="37"/>
  <c r="X224" i="37"/>
  <c r="M224" i="37"/>
  <c r="X222" i="37"/>
  <c r="M222" i="37"/>
  <c r="X221" i="37"/>
  <c r="M221" i="37"/>
  <c r="X220" i="37"/>
  <c r="M220" i="37"/>
  <c r="X218" i="37"/>
  <c r="M218" i="37"/>
  <c r="X217" i="37"/>
  <c r="M217" i="37"/>
  <c r="X216" i="37"/>
  <c r="M216" i="37"/>
  <c r="M215" i="37"/>
  <c r="X214" i="37"/>
  <c r="M214" i="37"/>
  <c r="X213" i="37"/>
  <c r="M213" i="37"/>
  <c r="X212" i="37"/>
  <c r="M212" i="37"/>
  <c r="M211" i="37"/>
  <c r="X210" i="37"/>
  <c r="M210" i="37"/>
  <c r="X209" i="37"/>
  <c r="M209" i="37"/>
  <c r="X208" i="37"/>
  <c r="M208" i="37"/>
  <c r="Q207" i="37"/>
  <c r="P207" i="37"/>
  <c r="X206" i="37"/>
  <c r="M206" i="37"/>
  <c r="M205" i="37"/>
  <c r="X204" i="37"/>
  <c r="M204" i="37"/>
  <c r="M202" i="37"/>
  <c r="X201" i="37"/>
  <c r="M201" i="37"/>
  <c r="M200" i="37"/>
  <c r="M199" i="37"/>
  <c r="M198" i="37"/>
  <c r="M197" i="37"/>
  <c r="M196" i="37"/>
  <c r="M195" i="37"/>
  <c r="X194" i="37"/>
  <c r="M194" i="37"/>
  <c r="M193" i="37"/>
  <c r="X192" i="37"/>
  <c r="M192" i="37"/>
  <c r="M191" i="37"/>
  <c r="M190" i="37"/>
  <c r="M189" i="37"/>
  <c r="M188" i="37"/>
  <c r="M187" i="37"/>
  <c r="X186" i="37"/>
  <c r="M186" i="37"/>
  <c r="X185" i="37"/>
  <c r="M185" i="37"/>
  <c r="X184" i="37"/>
  <c r="M184" i="37"/>
  <c r="X183" i="37"/>
  <c r="M183" i="37"/>
  <c r="X182" i="37"/>
  <c r="M182" i="37"/>
  <c r="X181" i="37"/>
  <c r="M181" i="37"/>
  <c r="X180" i="37"/>
  <c r="M180" i="37"/>
  <c r="X179" i="37"/>
  <c r="M179" i="37"/>
  <c r="X178" i="37"/>
  <c r="M178" i="37"/>
  <c r="X177" i="37"/>
  <c r="M177" i="37"/>
  <c r="X176" i="37"/>
  <c r="M176" i="37"/>
  <c r="X175" i="37"/>
  <c r="M175" i="37"/>
  <c r="X174" i="37"/>
  <c r="M174" i="37"/>
  <c r="X173" i="37"/>
  <c r="M173" i="37"/>
  <c r="X172" i="37"/>
  <c r="M172" i="37"/>
  <c r="X171" i="37"/>
  <c r="M171" i="37"/>
  <c r="X170" i="37"/>
  <c r="M170" i="37"/>
  <c r="X169" i="37"/>
  <c r="M169" i="37"/>
  <c r="X168" i="37"/>
  <c r="M168" i="37"/>
  <c r="X167" i="37"/>
  <c r="Q167" i="37"/>
  <c r="P167" i="37"/>
  <c r="M167" i="37"/>
  <c r="X166" i="37"/>
  <c r="M166" i="37"/>
  <c r="X165" i="37"/>
  <c r="M165" i="37"/>
  <c r="X164" i="37"/>
  <c r="M164" i="37"/>
  <c r="M163" i="37"/>
  <c r="X162" i="37"/>
  <c r="M162" i="37"/>
  <c r="X161" i="37"/>
  <c r="M161" i="37"/>
  <c r="X160" i="37"/>
  <c r="M160" i="37"/>
  <c r="M159" i="37"/>
  <c r="X158" i="37"/>
  <c r="M158" i="37"/>
  <c r="X157" i="37"/>
  <c r="M157" i="37"/>
  <c r="X156" i="37"/>
  <c r="M156" i="37"/>
  <c r="M155" i="37"/>
  <c r="X154" i="37"/>
  <c r="M154" i="37"/>
  <c r="X153" i="37"/>
  <c r="M153" i="37"/>
  <c r="X152" i="37"/>
  <c r="M152" i="37"/>
  <c r="M151" i="37"/>
  <c r="X150" i="37"/>
  <c r="M150" i="37"/>
  <c r="X149" i="37"/>
  <c r="M149" i="37"/>
  <c r="X148" i="37"/>
  <c r="M148" i="37"/>
  <c r="X147" i="37"/>
  <c r="M147" i="37"/>
  <c r="X146" i="37"/>
  <c r="M146" i="37"/>
  <c r="X145" i="37"/>
  <c r="M145" i="37"/>
  <c r="X144" i="37"/>
  <c r="M144" i="37"/>
  <c r="M143" i="37"/>
  <c r="X142" i="37"/>
  <c r="M142" i="37"/>
  <c r="X141" i="37"/>
  <c r="M141" i="37"/>
  <c r="X140" i="37"/>
  <c r="M140" i="37"/>
  <c r="M139" i="37"/>
  <c r="X138" i="37"/>
  <c r="M138" i="37"/>
  <c r="X137" i="37"/>
  <c r="M137" i="37"/>
  <c r="X136" i="37"/>
  <c r="M136" i="37"/>
  <c r="M135" i="37"/>
  <c r="X134" i="37"/>
  <c r="M134" i="37"/>
  <c r="X133" i="37"/>
  <c r="M133" i="37"/>
  <c r="X132" i="37"/>
  <c r="M132" i="37"/>
  <c r="M131" i="37"/>
  <c r="X130" i="37"/>
  <c r="M130" i="37"/>
  <c r="X129" i="37"/>
  <c r="M129" i="37"/>
  <c r="X128" i="37"/>
  <c r="M128" i="37"/>
  <c r="Q127" i="37"/>
  <c r="P127" i="37"/>
  <c r="M127" i="37"/>
  <c r="X126" i="37"/>
  <c r="M126" i="37"/>
  <c r="X125" i="37"/>
  <c r="M125" i="37"/>
  <c r="X124" i="37"/>
  <c r="M124" i="37"/>
  <c r="X123" i="37"/>
  <c r="M123" i="37"/>
  <c r="X122" i="37"/>
  <c r="M122" i="37"/>
  <c r="X121" i="37"/>
  <c r="M121" i="37"/>
  <c r="X120" i="37"/>
  <c r="M120" i="37"/>
  <c r="X119" i="37"/>
  <c r="M119" i="37"/>
  <c r="X118" i="37"/>
  <c r="M118" i="37"/>
  <c r="X117" i="37"/>
  <c r="M117" i="37"/>
  <c r="X116" i="37"/>
  <c r="M116" i="37"/>
  <c r="X115" i="37"/>
  <c r="M115" i="37"/>
  <c r="X114" i="37"/>
  <c r="M114" i="37"/>
  <c r="X113" i="37"/>
  <c r="M113" i="37"/>
  <c r="X112" i="37"/>
  <c r="M112" i="37"/>
  <c r="X111" i="37"/>
  <c r="M111" i="37"/>
  <c r="X110" i="37"/>
  <c r="M110" i="37"/>
  <c r="X109" i="37"/>
  <c r="M109" i="37"/>
  <c r="X108" i="37"/>
  <c r="M108" i="37"/>
  <c r="X107" i="37"/>
  <c r="M107" i="37"/>
  <c r="X106" i="37"/>
  <c r="M106" i="37"/>
  <c r="X105" i="37"/>
  <c r="M105" i="37"/>
  <c r="X104" i="37"/>
  <c r="M104" i="37"/>
  <c r="M103" i="37"/>
  <c r="X102" i="37"/>
  <c r="M102" i="37"/>
  <c r="X101" i="37"/>
  <c r="M101" i="37"/>
  <c r="X100" i="37"/>
  <c r="M100" i="37"/>
  <c r="M99" i="37"/>
  <c r="X98" i="37"/>
  <c r="M98" i="37"/>
  <c r="X97" i="37"/>
  <c r="M97" i="37"/>
  <c r="X96" i="37"/>
  <c r="M96" i="37"/>
  <c r="M95" i="37"/>
  <c r="X94" i="37"/>
  <c r="M94" i="37"/>
  <c r="X93" i="37"/>
  <c r="M93" i="37"/>
  <c r="X92" i="37"/>
  <c r="M92" i="37"/>
  <c r="M91" i="37"/>
  <c r="X90" i="37"/>
  <c r="M90" i="37"/>
  <c r="X89" i="37"/>
  <c r="M89" i="37"/>
  <c r="X88" i="37"/>
  <c r="M88" i="37"/>
  <c r="Q87" i="37"/>
  <c r="N87" i="37" s="1"/>
  <c r="P87" i="37"/>
  <c r="M87" i="37"/>
  <c r="X86" i="37"/>
  <c r="M86" i="37"/>
  <c r="X85" i="37"/>
  <c r="M85" i="37"/>
  <c r="X84" i="37"/>
  <c r="M84" i="37"/>
  <c r="X83" i="37"/>
  <c r="M83" i="37"/>
  <c r="X82" i="37"/>
  <c r="M82" i="37"/>
  <c r="X81" i="37"/>
  <c r="M81" i="37"/>
  <c r="X80" i="37"/>
  <c r="M80" i="37"/>
  <c r="X79" i="37"/>
  <c r="M79" i="37"/>
  <c r="X78" i="37"/>
  <c r="M78" i="37"/>
  <c r="X77" i="37"/>
  <c r="M77" i="37"/>
  <c r="X76" i="37"/>
  <c r="M76" i="37"/>
  <c r="X75" i="37"/>
  <c r="M75" i="37"/>
  <c r="X74" i="37"/>
  <c r="M74" i="37"/>
  <c r="X73" i="37"/>
  <c r="M73" i="37"/>
  <c r="X72" i="37"/>
  <c r="M72" i="37"/>
  <c r="X71" i="37"/>
  <c r="M71" i="37"/>
  <c r="X70" i="37"/>
  <c r="M70" i="37"/>
  <c r="X69" i="37"/>
  <c r="M69" i="37"/>
  <c r="X68" i="37"/>
  <c r="M68" i="37"/>
  <c r="X67" i="37"/>
  <c r="Q67" i="37"/>
  <c r="M67" i="37"/>
  <c r="X66" i="37"/>
  <c r="M66" i="37"/>
  <c r="X65" i="37"/>
  <c r="M65" i="37"/>
  <c r="X64" i="37"/>
  <c r="M64" i="37"/>
  <c r="M63" i="37"/>
  <c r="X62" i="37"/>
  <c r="M62" i="37"/>
  <c r="X61" i="37"/>
  <c r="M61" i="37"/>
  <c r="X60" i="37"/>
  <c r="M60" i="37"/>
  <c r="M59" i="37"/>
  <c r="X58" i="37"/>
  <c r="M58" i="37"/>
  <c r="X57" i="37"/>
  <c r="M57" i="37"/>
  <c r="X56" i="37"/>
  <c r="M56" i="37"/>
  <c r="M55" i="37"/>
  <c r="X54" i="37"/>
  <c r="M54" i="37"/>
  <c r="X53" i="37"/>
  <c r="M53" i="37"/>
  <c r="X52" i="37"/>
  <c r="M52" i="37"/>
  <c r="M51" i="37"/>
  <c r="X50" i="37"/>
  <c r="M50" i="37"/>
  <c r="X49" i="37"/>
  <c r="M49" i="37"/>
  <c r="X48" i="37"/>
  <c r="M48" i="37"/>
  <c r="Q47" i="37"/>
  <c r="P47" i="37"/>
  <c r="N47" i="37" s="1"/>
  <c r="M47" i="37"/>
  <c r="X46" i="37"/>
  <c r="M46" i="37"/>
  <c r="X45" i="37"/>
  <c r="M45" i="37"/>
  <c r="X44" i="37"/>
  <c r="M44" i="37"/>
  <c r="M43" i="37"/>
  <c r="X42" i="37"/>
  <c r="M42" i="37"/>
  <c r="X41" i="37"/>
  <c r="M41" i="37"/>
  <c r="X40" i="37"/>
  <c r="M40" i="37"/>
  <c r="X39" i="37"/>
  <c r="M39" i="37"/>
  <c r="X38" i="37"/>
  <c r="M38" i="37"/>
  <c r="X37" i="37"/>
  <c r="M37" i="37"/>
  <c r="X36" i="37"/>
  <c r="M36" i="37"/>
  <c r="M35" i="37"/>
  <c r="X34" i="37"/>
  <c r="M34" i="37"/>
  <c r="X33" i="37"/>
  <c r="M33" i="37"/>
  <c r="X32" i="37"/>
  <c r="M32" i="37"/>
  <c r="M31" i="37"/>
  <c r="X30" i="37"/>
  <c r="M30" i="37"/>
  <c r="X29" i="37"/>
  <c r="M29" i="37"/>
  <c r="X28" i="37"/>
  <c r="M28" i="37"/>
  <c r="M27" i="37"/>
  <c r="M26" i="37"/>
  <c r="M25" i="37"/>
  <c r="M24" i="37"/>
  <c r="M23" i="37"/>
  <c r="M22" i="37"/>
  <c r="M21" i="37"/>
  <c r="M20" i="37"/>
  <c r="M19" i="37"/>
  <c r="M18" i="37"/>
  <c r="M17" i="37"/>
  <c r="M16" i="37"/>
  <c r="M15" i="37"/>
  <c r="M14" i="37"/>
  <c r="M13" i="37"/>
  <c r="M12" i="37"/>
  <c r="M11" i="37"/>
  <c r="M10" i="37"/>
  <c r="M9" i="37"/>
  <c r="M8" i="37"/>
  <c r="Q7" i="37"/>
  <c r="M7" i="37"/>
  <c r="C2" i="35"/>
  <c r="C1" i="35"/>
  <c r="I2" i="33"/>
  <c r="I1" i="33"/>
  <c r="AA2" i="32"/>
  <c r="P7" i="37" l="1"/>
  <c r="P227" i="37"/>
  <c r="N227" i="37" s="1"/>
  <c r="P267" i="37"/>
  <c r="N267" i="37" s="1"/>
  <c r="Z285" i="37" s="1"/>
  <c r="N367" i="37"/>
  <c r="N147" i="37"/>
  <c r="P387" i="37"/>
  <c r="N387" i="37" s="1"/>
  <c r="N127" i="37"/>
  <c r="P307" i="37"/>
  <c r="N307" i="37" s="1"/>
  <c r="P347" i="37"/>
  <c r="N347" i="37" s="1"/>
  <c r="Q27" i="37"/>
  <c r="N27" i="37" s="1"/>
  <c r="P147" i="37"/>
  <c r="P107" i="37"/>
  <c r="N107" i="37" s="1"/>
  <c r="P187" i="37"/>
  <c r="N187" i="37" s="1"/>
  <c r="N247" i="37"/>
  <c r="N207" i="37"/>
  <c r="N327" i="37"/>
  <c r="N167" i="37"/>
  <c r="N7" i="37"/>
  <c r="X188" i="37"/>
  <c r="X197" i="37"/>
  <c r="X193" i="37"/>
  <c r="X202" i="37"/>
  <c r="X352" i="37"/>
  <c r="X357" i="37"/>
  <c r="X362" i="37"/>
  <c r="X189" i="37"/>
  <c r="X198" i="37"/>
  <c r="X348" i="37"/>
  <c r="X353" i="37"/>
  <c r="X358" i="37"/>
  <c r="X364" i="37"/>
  <c r="X199" i="37"/>
  <c r="X195" i="37"/>
  <c r="X191" i="37"/>
  <c r="X349" i="37"/>
  <c r="X363" i="37"/>
  <c r="X359" i="37"/>
  <c r="X355" i="37"/>
  <c r="X351" i="37"/>
  <c r="X203" i="37"/>
  <c r="X200" i="37"/>
  <c r="X205" i="37"/>
  <c r="X354" i="37"/>
  <c r="X360" i="37"/>
  <c r="X365" i="37"/>
  <c r="X190" i="37"/>
  <c r="X14" i="37"/>
  <c r="X18" i="37"/>
  <c r="X9" i="37"/>
  <c r="X25" i="37"/>
  <c r="X7" i="37"/>
  <c r="X24" i="37"/>
  <c r="X22" i="37"/>
  <c r="X13" i="37"/>
  <c r="X26" i="37"/>
  <c r="X17" i="37"/>
  <c r="X8" i="37"/>
  <c r="X21" i="37"/>
  <c r="X12" i="37"/>
  <c r="X16" i="37"/>
  <c r="X20" i="37"/>
  <c r="X10" i="37"/>
  <c r="X23" i="37"/>
  <c r="X19" i="37"/>
  <c r="X15" i="37"/>
  <c r="W196" i="37"/>
  <c r="Z196" i="37" s="1"/>
  <c r="W200" i="37"/>
  <c r="W192" i="37"/>
  <c r="Z192" i="37" s="1"/>
  <c r="W43" i="37"/>
  <c r="W46" i="37"/>
  <c r="W42" i="37"/>
  <c r="W38" i="37"/>
  <c r="W34" i="37"/>
  <c r="W30" i="37"/>
  <c r="W165" i="37"/>
  <c r="Y165" i="37" s="1"/>
  <c r="W161" i="37"/>
  <c r="Z161" i="37" s="1"/>
  <c r="W157" i="37"/>
  <c r="Z157" i="37" s="1"/>
  <c r="W153" i="37"/>
  <c r="Y153" i="37" s="1"/>
  <c r="W149" i="37"/>
  <c r="Z149" i="37" s="1"/>
  <c r="W166" i="37"/>
  <c r="Z166" i="37" s="1"/>
  <c r="W263" i="37"/>
  <c r="Y263" i="37" s="1"/>
  <c r="W258" i="37"/>
  <c r="Z258" i="37" s="1"/>
  <c r="W266" i="37"/>
  <c r="Y266" i="37" s="1"/>
  <c r="W260" i="37"/>
  <c r="Z260" i="37" s="1"/>
  <c r="W273" i="37"/>
  <c r="W276" i="37"/>
  <c r="I407" i="37"/>
  <c r="W286" i="37"/>
  <c r="W270" i="37"/>
  <c r="J287" i="37"/>
  <c r="M307" i="37"/>
  <c r="M331" i="37"/>
  <c r="M335" i="37"/>
  <c r="X347" i="37"/>
  <c r="M355" i="37"/>
  <c r="M371" i="37"/>
  <c r="J387" i="37"/>
  <c r="W395" i="37" s="1"/>
  <c r="J47" i="37"/>
  <c r="X87" i="37"/>
  <c r="Z87" i="37" s="1"/>
  <c r="W91" i="37"/>
  <c r="Z91" i="37" s="1"/>
  <c r="M219" i="37"/>
  <c r="M247" i="37"/>
  <c r="W284" i="37"/>
  <c r="M287" i="37"/>
  <c r="M295" i="37"/>
  <c r="X327" i="37"/>
  <c r="M339" i="37"/>
  <c r="W355" i="37"/>
  <c r="M359" i="37"/>
  <c r="M387" i="37"/>
  <c r="M399" i="37"/>
  <c r="X11" i="37"/>
  <c r="W95" i="37"/>
  <c r="Z95" i="37" s="1"/>
  <c r="X127" i="37"/>
  <c r="X187" i="37"/>
  <c r="M223" i="37"/>
  <c r="J227" i="37"/>
  <c r="M271" i="37"/>
  <c r="W274" i="37"/>
  <c r="W281" i="37"/>
  <c r="W295" i="37"/>
  <c r="M343" i="37"/>
  <c r="M363" i="37"/>
  <c r="M375" i="37"/>
  <c r="X27" i="37"/>
  <c r="M203" i="37"/>
  <c r="J207" i="37"/>
  <c r="M251" i="37"/>
  <c r="M255" i="37"/>
  <c r="M259" i="37"/>
  <c r="M299" i="37"/>
  <c r="M311" i="37"/>
  <c r="J347" i="37"/>
  <c r="W351" i="37" s="1"/>
  <c r="J367" i="37"/>
  <c r="M403" i="37"/>
  <c r="M263" i="37"/>
  <c r="M275" i="37"/>
  <c r="W287" i="37"/>
  <c r="W311" i="37"/>
  <c r="M315" i="37"/>
  <c r="M319" i="37"/>
  <c r="M323" i="37"/>
  <c r="J327" i="37"/>
  <c r="M379" i="37"/>
  <c r="W387" i="37"/>
  <c r="W20" i="37"/>
  <c r="W12" i="37"/>
  <c r="W24" i="37"/>
  <c r="W8" i="37"/>
  <c r="W16" i="37"/>
  <c r="Z144" i="37"/>
  <c r="Z70" i="37"/>
  <c r="Y70" i="37"/>
  <c r="W13" i="37"/>
  <c r="W21" i="37"/>
  <c r="W27" i="37"/>
  <c r="W35" i="37"/>
  <c r="W39" i="37"/>
  <c r="W65" i="37"/>
  <c r="W86" i="37"/>
  <c r="W82" i="37"/>
  <c r="W78" i="37"/>
  <c r="W74" i="37"/>
  <c r="W83" i="37"/>
  <c r="W79" i="37"/>
  <c r="W84" i="37"/>
  <c r="W80" i="37"/>
  <c r="W76" i="37"/>
  <c r="W7" i="37"/>
  <c r="W11" i="37"/>
  <c r="W15" i="37"/>
  <c r="W19" i="37"/>
  <c r="W23" i="37"/>
  <c r="W29" i="37"/>
  <c r="W33" i="37"/>
  <c r="W37" i="37"/>
  <c r="W41" i="37"/>
  <c r="W45" i="37"/>
  <c r="W47" i="37"/>
  <c r="W51" i="37"/>
  <c r="W55" i="37"/>
  <c r="W59" i="37"/>
  <c r="W63" i="37"/>
  <c r="W69" i="37"/>
  <c r="W73" i="37"/>
  <c r="W104" i="37"/>
  <c r="W100" i="37"/>
  <c r="W96" i="37"/>
  <c r="W92" i="37"/>
  <c r="W88" i="37"/>
  <c r="W105" i="37"/>
  <c r="W101" i="37"/>
  <c r="W97" i="37"/>
  <c r="W93" i="37"/>
  <c r="W89" i="37"/>
  <c r="W106" i="37"/>
  <c r="W102" i="37"/>
  <c r="W98" i="37"/>
  <c r="W94" i="37"/>
  <c r="W90" i="37"/>
  <c r="W103" i="37"/>
  <c r="W99" i="37"/>
  <c r="W75" i="37"/>
  <c r="W85" i="37"/>
  <c r="W10" i="37"/>
  <c r="W14" i="37"/>
  <c r="W18" i="37"/>
  <c r="W22" i="37"/>
  <c r="W26" i="37"/>
  <c r="W28" i="37"/>
  <c r="W32" i="37"/>
  <c r="W36" i="37"/>
  <c r="W40" i="37"/>
  <c r="W44" i="37"/>
  <c r="W50" i="37"/>
  <c r="W54" i="37"/>
  <c r="W58" i="37"/>
  <c r="W62" i="37"/>
  <c r="W66" i="37"/>
  <c r="W68" i="37"/>
  <c r="W72" i="37"/>
  <c r="W77" i="37"/>
  <c r="W81" i="37"/>
  <c r="Y144" i="37"/>
  <c r="W9" i="37"/>
  <c r="W17" i="37"/>
  <c r="W25" i="37"/>
  <c r="W31" i="37"/>
  <c r="W67" i="37"/>
  <c r="W71" i="37"/>
  <c r="Z186" i="37"/>
  <c r="Y186" i="37"/>
  <c r="W169" i="37"/>
  <c r="W182" i="37"/>
  <c r="Y285" i="37"/>
  <c r="W109" i="37"/>
  <c r="W113" i="37"/>
  <c r="W117" i="37"/>
  <c r="W121" i="37"/>
  <c r="W125" i="37"/>
  <c r="W127" i="37"/>
  <c r="W131" i="37"/>
  <c r="W135" i="37"/>
  <c r="W139" i="37"/>
  <c r="W143" i="37"/>
  <c r="W184" i="37"/>
  <c r="W180" i="37"/>
  <c r="W176" i="37"/>
  <c r="W172" i="37"/>
  <c r="W183" i="37"/>
  <c r="W179" i="37"/>
  <c r="W175" i="37"/>
  <c r="W171" i="37"/>
  <c r="W167" i="37"/>
  <c r="W173" i="37"/>
  <c r="W108" i="37"/>
  <c r="W112" i="37"/>
  <c r="W116" i="37"/>
  <c r="W120" i="37"/>
  <c r="W124" i="37"/>
  <c r="W130" i="37"/>
  <c r="W134" i="37"/>
  <c r="W138" i="37"/>
  <c r="W142" i="37"/>
  <c r="W146" i="37"/>
  <c r="W148" i="37"/>
  <c r="W152" i="37"/>
  <c r="W156" i="37"/>
  <c r="W160" i="37"/>
  <c r="W164" i="37"/>
  <c r="W168" i="37"/>
  <c r="W177" i="37"/>
  <c r="W181" i="37"/>
  <c r="W206" i="37"/>
  <c r="W202" i="37"/>
  <c r="W198" i="37"/>
  <c r="W194" i="37"/>
  <c r="W190" i="37"/>
  <c r="W203" i="37"/>
  <c r="W199" i="37"/>
  <c r="W195" i="37"/>
  <c r="W191" i="37"/>
  <c r="W187" i="37"/>
  <c r="W205" i="37"/>
  <c r="W201" i="37"/>
  <c r="W197" i="37"/>
  <c r="W193" i="37"/>
  <c r="W189" i="37"/>
  <c r="W188" i="37"/>
  <c r="W204" i="37"/>
  <c r="W107" i="37"/>
  <c r="W111" i="37"/>
  <c r="W115" i="37"/>
  <c r="W119" i="37"/>
  <c r="W123" i="37"/>
  <c r="W129" i="37"/>
  <c r="W133" i="37"/>
  <c r="W137" i="37"/>
  <c r="W141" i="37"/>
  <c r="W145" i="37"/>
  <c r="W147" i="37"/>
  <c r="W151" i="37"/>
  <c r="W155" i="37"/>
  <c r="W159" i="37"/>
  <c r="W163" i="37"/>
  <c r="W170" i="37"/>
  <c r="W185" i="37"/>
  <c r="W174" i="37"/>
  <c r="W110" i="37"/>
  <c r="W114" i="37"/>
  <c r="W118" i="37"/>
  <c r="W122" i="37"/>
  <c r="W128" i="37"/>
  <c r="W132" i="37"/>
  <c r="W136" i="37"/>
  <c r="W140" i="37"/>
  <c r="W150" i="37"/>
  <c r="W154" i="37"/>
  <c r="W158" i="37"/>
  <c r="W162" i="37"/>
  <c r="W178" i="37"/>
  <c r="W207" i="37"/>
  <c r="W211" i="37"/>
  <c r="W215" i="37"/>
  <c r="W219" i="37"/>
  <c r="W223" i="37"/>
  <c r="W226" i="37"/>
  <c r="W230" i="37"/>
  <c r="W233" i="37"/>
  <c r="W236" i="37"/>
  <c r="W252" i="37"/>
  <c r="W255" i="37"/>
  <c r="W268" i="37"/>
  <c r="N287" i="37"/>
  <c r="W265" i="37"/>
  <c r="W261" i="37"/>
  <c r="W257" i="37"/>
  <c r="W253" i="37"/>
  <c r="W249" i="37"/>
  <c r="W323" i="37"/>
  <c r="W229" i="37"/>
  <c r="W248" i="37"/>
  <c r="W251" i="37"/>
  <c r="W254" i="37"/>
  <c r="W278" i="37"/>
  <c r="W346" i="37"/>
  <c r="W342" i="37"/>
  <c r="W338" i="37"/>
  <c r="W334" i="37"/>
  <c r="W330" i="37"/>
  <c r="W343" i="37"/>
  <c r="W339" i="37"/>
  <c r="W335" i="37"/>
  <c r="W331" i="37"/>
  <c r="W327" i="37"/>
  <c r="W345" i="37"/>
  <c r="W341" i="37"/>
  <c r="W337" i="37"/>
  <c r="W333" i="37"/>
  <c r="W329" i="37"/>
  <c r="W328" i="37"/>
  <c r="W209" i="37"/>
  <c r="W213" i="37"/>
  <c r="W217" i="37"/>
  <c r="W221" i="37"/>
  <c r="W243" i="37"/>
  <c r="W239" i="37"/>
  <c r="W235" i="37"/>
  <c r="W231" i="37"/>
  <c r="W227" i="37"/>
  <c r="W246" i="37"/>
  <c r="W319" i="37"/>
  <c r="W224" i="37"/>
  <c r="W234" i="37"/>
  <c r="W237" i="37"/>
  <c r="W240" i="37"/>
  <c r="W256" i="37"/>
  <c r="W259" i="37"/>
  <c r="W262" i="37"/>
  <c r="W269" i="37"/>
  <c r="W272" i="37"/>
  <c r="W208" i="37"/>
  <c r="W212" i="37"/>
  <c r="W216" i="37"/>
  <c r="W220" i="37"/>
  <c r="W228" i="37"/>
  <c r="W247" i="37"/>
  <c r="W250" i="37"/>
  <c r="W283" i="37"/>
  <c r="W279" i="37"/>
  <c r="W275" i="37"/>
  <c r="W271" i="37"/>
  <c r="W267" i="37"/>
  <c r="W277" i="37"/>
  <c r="W280" i="37"/>
  <c r="W282" i="37"/>
  <c r="W332" i="37"/>
  <c r="W242" i="37"/>
  <c r="W245" i="37"/>
  <c r="W264" i="37"/>
  <c r="W324" i="37"/>
  <c r="W320" i="37"/>
  <c r="W316" i="37"/>
  <c r="W312" i="37"/>
  <c r="W308" i="37"/>
  <c r="W325" i="37"/>
  <c r="W321" i="37"/>
  <c r="W317" i="37"/>
  <c r="W313" i="37"/>
  <c r="W309" i="37"/>
  <c r="W326" i="37"/>
  <c r="W315" i="37"/>
  <c r="W318" i="37"/>
  <c r="W314" i="37"/>
  <c r="W307" i="37"/>
  <c r="W310" i="37"/>
  <c r="W306" i="37"/>
  <c r="W302" i="37"/>
  <c r="W298" i="37"/>
  <c r="W289" i="37"/>
  <c r="W293" i="37"/>
  <c r="W305" i="37"/>
  <c r="W296" i="37"/>
  <c r="W299" i="37"/>
  <c r="W364" i="37"/>
  <c r="W360" i="37"/>
  <c r="W356" i="37"/>
  <c r="W352" i="37"/>
  <c r="W348" i="37"/>
  <c r="W365" i="37"/>
  <c r="W361" i="37"/>
  <c r="W357" i="37"/>
  <c r="W353" i="37"/>
  <c r="W349" i="37"/>
  <c r="W350" i="37"/>
  <c r="W354" i="37"/>
  <c r="W358" i="37"/>
  <c r="W362" i="37"/>
  <c r="W366" i="37"/>
  <c r="W367" i="37"/>
  <c r="W371" i="37"/>
  <c r="W375" i="37"/>
  <c r="W379" i="37"/>
  <c r="W383" i="37"/>
  <c r="W401" i="37"/>
  <c r="W405" i="37"/>
  <c r="W370" i="37"/>
  <c r="W374" i="37"/>
  <c r="W378" i="37"/>
  <c r="W382" i="37"/>
  <c r="W396" i="37"/>
  <c r="W400" i="37"/>
  <c r="W392" i="37" l="1"/>
  <c r="W397" i="37"/>
  <c r="W388" i="37"/>
  <c r="Y388" i="37" s="1"/>
  <c r="W393" i="37"/>
  <c r="Z393" i="37" s="1"/>
  <c r="W389" i="37"/>
  <c r="Z389" i="37" s="1"/>
  <c r="W403" i="37"/>
  <c r="Y403" i="37" s="1"/>
  <c r="Z153" i="37"/>
  <c r="AA153" i="37" s="1"/>
  <c r="Z266" i="37"/>
  <c r="AA266" i="37" s="1"/>
  <c r="Y87" i="37"/>
  <c r="AA87" i="37" s="1"/>
  <c r="Y42" i="37"/>
  <c r="Z322" i="37"/>
  <c r="Y322" i="37"/>
  <c r="Z126" i="37"/>
  <c r="Y126" i="37"/>
  <c r="Z311" i="37"/>
  <c r="Z387" i="37"/>
  <c r="Z270" i="37"/>
  <c r="Z34" i="37"/>
  <c r="Z30" i="37"/>
  <c r="Z281" i="37"/>
  <c r="Y286" i="37"/>
  <c r="Z38" i="37"/>
  <c r="Z274" i="37"/>
  <c r="Z284" i="37"/>
  <c r="Z42" i="37"/>
  <c r="Z276" i="37"/>
  <c r="Y46" i="37"/>
  <c r="Y273" i="37"/>
  <c r="Z43" i="37"/>
  <c r="Z273" i="37"/>
  <c r="Y43" i="37"/>
  <c r="Y157" i="37"/>
  <c r="AA157" i="37" s="1"/>
  <c r="Y284" i="37"/>
  <c r="Z286" i="37"/>
  <c r="Z287" i="37"/>
  <c r="Y295" i="37"/>
  <c r="Z200" i="37"/>
  <c r="Z12" i="37"/>
  <c r="Y20" i="37"/>
  <c r="Z263" i="37"/>
  <c r="AA263" i="37" s="1"/>
  <c r="Z355" i="37"/>
  <c r="Z46" i="37"/>
  <c r="Y200" i="37"/>
  <c r="Z165" i="37"/>
  <c r="AA165" i="37" s="1"/>
  <c r="Z20" i="37"/>
  <c r="Y24" i="37"/>
  <c r="Y258" i="37"/>
  <c r="AA258" i="37" s="1"/>
  <c r="Y311" i="37"/>
  <c r="Y30" i="37"/>
  <c r="Y196" i="37"/>
  <c r="AA196" i="37" s="1"/>
  <c r="Y287" i="37"/>
  <c r="Y161" i="37"/>
  <c r="AA161" i="37" s="1"/>
  <c r="Y192" i="37"/>
  <c r="AA192" i="37" s="1"/>
  <c r="Y12" i="37"/>
  <c r="Z24" i="37"/>
  <c r="Y260" i="37"/>
  <c r="AA260" i="37" s="1"/>
  <c r="Y355" i="37"/>
  <c r="AA355" i="37" s="1"/>
  <c r="Y91" i="37"/>
  <c r="AA91" i="37" s="1"/>
  <c r="Y8" i="37"/>
  <c r="Z16" i="37"/>
  <c r="Y281" i="37"/>
  <c r="X407" i="37"/>
  <c r="Y387" i="37"/>
  <c r="Y274" i="37"/>
  <c r="Y34" i="37"/>
  <c r="Y16" i="37"/>
  <c r="Y149" i="37"/>
  <c r="AA149" i="37" s="1"/>
  <c r="Y276" i="37"/>
  <c r="Y166" i="37"/>
  <c r="AA166" i="37" s="1"/>
  <c r="Y270" i="37"/>
  <c r="Y95" i="37"/>
  <c r="AA95" i="37" s="1"/>
  <c r="Z8" i="37"/>
  <c r="Y38" i="37"/>
  <c r="Y395" i="37"/>
  <c r="Z395" i="37"/>
  <c r="Z351" i="37"/>
  <c r="Y351" i="37"/>
  <c r="W359" i="37"/>
  <c r="W344" i="37"/>
  <c r="W340" i="37"/>
  <c r="W336" i="37"/>
  <c r="W61" i="37"/>
  <c r="W48" i="37"/>
  <c r="W49" i="37"/>
  <c r="W64" i="37"/>
  <c r="W57" i="37"/>
  <c r="W52" i="37"/>
  <c r="W60" i="37"/>
  <c r="W53" i="37"/>
  <c r="W56" i="37"/>
  <c r="W386" i="37"/>
  <c r="W376" i="37"/>
  <c r="W385" i="37"/>
  <c r="W369" i="37"/>
  <c r="W372" i="37"/>
  <c r="W373" i="37"/>
  <c r="W381" i="37"/>
  <c r="W384" i="37"/>
  <c r="W368" i="37"/>
  <c r="W377" i="37"/>
  <c r="W380" i="37"/>
  <c r="W225" i="37"/>
  <c r="W210" i="37"/>
  <c r="W214" i="37"/>
  <c r="W222" i="37"/>
  <c r="W218" i="37"/>
  <c r="W363" i="37"/>
  <c r="W404" i="37"/>
  <c r="W394" i="37"/>
  <c r="W406" i="37"/>
  <c r="W390" i="37"/>
  <c r="W402" i="37"/>
  <c r="W391" i="37"/>
  <c r="W398" i="37"/>
  <c r="W290" i="37"/>
  <c r="W292" i="37"/>
  <c r="W304" i="37"/>
  <c r="Z304" i="37" s="1"/>
  <c r="W301" i="37"/>
  <c r="Y301" i="37" s="1"/>
  <c r="W300" i="37"/>
  <c r="W297" i="37"/>
  <c r="W294" i="37"/>
  <c r="W288" i="37"/>
  <c r="W303" i="37"/>
  <c r="W347" i="37"/>
  <c r="J407" i="37"/>
  <c r="W399" i="37"/>
  <c r="W232" i="37"/>
  <c r="W238" i="37"/>
  <c r="W241" i="37"/>
  <c r="W244" i="37"/>
  <c r="W291" i="37"/>
  <c r="Z291" i="37" s="1"/>
  <c r="AA70" i="37"/>
  <c r="AA144" i="37"/>
  <c r="AA285" i="37"/>
  <c r="Z283" i="37"/>
  <c r="Y283" i="37"/>
  <c r="Z382" i="37"/>
  <c r="Y382" i="37"/>
  <c r="Z289" i="37"/>
  <c r="Y289" i="37"/>
  <c r="Y242" i="37"/>
  <c r="Z242" i="37"/>
  <c r="Y110" i="37"/>
  <c r="Z110" i="37"/>
  <c r="Y151" i="37"/>
  <c r="Z151" i="37"/>
  <c r="Y202" i="37"/>
  <c r="Z202" i="37"/>
  <c r="Z152" i="37"/>
  <c r="Y152" i="37"/>
  <c r="Z22" i="37"/>
  <c r="Y22" i="37"/>
  <c r="Y106" i="37"/>
  <c r="Z106" i="37"/>
  <c r="Z59" i="37"/>
  <c r="Y59" i="37"/>
  <c r="Z29" i="37"/>
  <c r="Y29" i="37"/>
  <c r="Y80" i="37"/>
  <c r="Z80" i="37"/>
  <c r="Z378" i="37"/>
  <c r="Y378" i="37"/>
  <c r="Z358" i="37"/>
  <c r="Y358" i="37"/>
  <c r="Z365" i="37"/>
  <c r="Y365" i="37"/>
  <c r="Y259" i="37"/>
  <c r="Z259" i="37"/>
  <c r="Z319" i="37"/>
  <c r="Y319" i="37"/>
  <c r="Z235" i="37"/>
  <c r="Y235" i="37"/>
  <c r="Y341" i="37"/>
  <c r="Z341" i="37"/>
  <c r="Z334" i="37"/>
  <c r="Y334" i="37"/>
  <c r="Z251" i="37"/>
  <c r="Y251" i="37"/>
  <c r="Y226" i="37"/>
  <c r="Z226" i="37"/>
  <c r="Y140" i="37"/>
  <c r="Z140" i="37"/>
  <c r="Y147" i="37"/>
  <c r="Z147" i="37"/>
  <c r="Y115" i="37"/>
  <c r="Z115" i="37"/>
  <c r="Z204" i="37"/>
  <c r="Y204" i="37"/>
  <c r="Y191" i="37"/>
  <c r="Z191" i="37"/>
  <c r="Y206" i="37"/>
  <c r="Z206" i="37"/>
  <c r="Z148" i="37"/>
  <c r="Y148" i="37"/>
  <c r="Y116" i="37"/>
  <c r="Z116" i="37"/>
  <c r="Z179" i="37"/>
  <c r="Y179" i="37"/>
  <c r="Z143" i="37"/>
  <c r="Y143" i="37"/>
  <c r="Y113" i="37"/>
  <c r="Z113" i="37"/>
  <c r="Z182" i="37"/>
  <c r="Y182" i="37"/>
  <c r="Z25" i="37"/>
  <c r="Y25" i="37"/>
  <c r="Y81" i="37"/>
  <c r="Z81" i="37"/>
  <c r="Y50" i="37"/>
  <c r="Z50" i="37"/>
  <c r="Y18" i="37"/>
  <c r="Z18" i="37"/>
  <c r="Y89" i="37"/>
  <c r="Z89" i="37"/>
  <c r="Y100" i="37"/>
  <c r="Z100" i="37"/>
  <c r="Y84" i="37"/>
  <c r="Z84" i="37"/>
  <c r="Y307" i="37"/>
  <c r="Z307" i="37"/>
  <c r="Y269" i="37"/>
  <c r="Z269" i="37"/>
  <c r="Z361" i="37"/>
  <c r="Y361" i="37"/>
  <c r="Y325" i="37"/>
  <c r="Z325" i="37"/>
  <c r="Y231" i="37"/>
  <c r="Z231" i="37"/>
  <c r="Y150" i="37"/>
  <c r="Z150" i="37"/>
  <c r="Z96" i="37"/>
  <c r="Y96" i="37"/>
  <c r="Z45" i="37"/>
  <c r="Y45" i="37"/>
  <c r="Z11" i="37"/>
  <c r="Y11" i="37"/>
  <c r="Z383" i="37"/>
  <c r="Y383" i="37"/>
  <c r="Z318" i="37"/>
  <c r="Y318" i="37"/>
  <c r="Z308" i="37"/>
  <c r="Y308" i="37"/>
  <c r="Z280" i="37"/>
  <c r="Y280" i="37"/>
  <c r="Z247" i="37"/>
  <c r="Y247" i="37"/>
  <c r="Z374" i="37"/>
  <c r="Y374" i="37"/>
  <c r="Z379" i="37"/>
  <c r="Y379" i="37"/>
  <c r="Z354" i="37"/>
  <c r="Y354" i="37"/>
  <c r="Z348" i="37"/>
  <c r="Y348" i="37"/>
  <c r="Y299" i="37"/>
  <c r="Z299" i="37"/>
  <c r="Y315" i="37"/>
  <c r="Z315" i="37"/>
  <c r="Z312" i="37"/>
  <c r="Y312" i="37"/>
  <c r="Z277" i="37"/>
  <c r="Y277" i="37"/>
  <c r="Y228" i="37"/>
  <c r="Z228" i="37"/>
  <c r="Y256" i="37"/>
  <c r="Z256" i="37"/>
  <c r="Y239" i="37"/>
  <c r="Z239" i="37"/>
  <c r="Y345" i="37"/>
  <c r="Z345" i="37"/>
  <c r="Z338" i="37"/>
  <c r="Y338" i="37"/>
  <c r="Z248" i="37"/>
  <c r="Y248" i="37"/>
  <c r="Z249" i="37"/>
  <c r="Y249" i="37"/>
  <c r="Z295" i="37"/>
  <c r="Z223" i="37"/>
  <c r="Y223" i="37"/>
  <c r="Y136" i="37"/>
  <c r="Z136" i="37"/>
  <c r="Y145" i="37"/>
  <c r="Z145" i="37"/>
  <c r="Y111" i="37"/>
  <c r="Z111" i="37"/>
  <c r="Z188" i="37"/>
  <c r="Y188" i="37"/>
  <c r="Y195" i="37"/>
  <c r="Z195" i="37"/>
  <c r="Y181" i="37"/>
  <c r="Z181" i="37"/>
  <c r="Z146" i="37"/>
  <c r="Y146" i="37"/>
  <c r="Y112" i="37"/>
  <c r="Z112" i="37"/>
  <c r="Z183" i="37"/>
  <c r="Y183" i="37"/>
  <c r="Z139" i="37"/>
  <c r="Y139" i="37"/>
  <c r="Y109" i="37"/>
  <c r="Z109" i="37"/>
  <c r="Z169" i="37"/>
  <c r="Y169" i="37"/>
  <c r="Y17" i="37"/>
  <c r="Z17" i="37"/>
  <c r="Y77" i="37"/>
  <c r="Z77" i="37"/>
  <c r="Y44" i="37"/>
  <c r="Z44" i="37"/>
  <c r="Z14" i="37"/>
  <c r="Y14" i="37"/>
  <c r="Y99" i="37"/>
  <c r="Z99" i="37"/>
  <c r="Y93" i="37"/>
  <c r="Z93" i="37"/>
  <c r="Y104" i="37"/>
  <c r="Z104" i="37"/>
  <c r="Z55" i="37"/>
  <c r="Y55" i="37"/>
  <c r="Z41" i="37"/>
  <c r="Y41" i="37"/>
  <c r="Z23" i="37"/>
  <c r="Y23" i="37"/>
  <c r="Y7" i="37"/>
  <c r="Z7" i="37"/>
  <c r="Y79" i="37"/>
  <c r="Z79" i="37"/>
  <c r="Z362" i="37"/>
  <c r="Y362" i="37"/>
  <c r="Z314" i="37"/>
  <c r="Y314" i="37"/>
  <c r="Y262" i="37"/>
  <c r="Z262" i="37"/>
  <c r="Y337" i="37"/>
  <c r="Z337" i="37"/>
  <c r="Z230" i="37"/>
  <c r="Y230" i="37"/>
  <c r="Y119" i="37"/>
  <c r="Z119" i="37"/>
  <c r="Y120" i="37"/>
  <c r="Z120" i="37"/>
  <c r="Z175" i="37"/>
  <c r="Y175" i="37"/>
  <c r="Y54" i="37"/>
  <c r="Z54" i="37"/>
  <c r="Y13" i="37"/>
  <c r="Z13" i="37"/>
  <c r="Z370" i="37"/>
  <c r="Y370" i="37"/>
  <c r="Z375" i="37"/>
  <c r="Y375" i="37"/>
  <c r="Z350" i="37"/>
  <c r="Y350" i="37"/>
  <c r="Z352" i="37"/>
  <c r="Y352" i="37"/>
  <c r="Z296" i="37"/>
  <c r="Y296" i="37"/>
  <c r="Z298" i="37"/>
  <c r="Y298" i="37"/>
  <c r="Z326" i="37"/>
  <c r="Y326" i="37"/>
  <c r="Y316" i="37"/>
  <c r="Z316" i="37"/>
  <c r="Z267" i="37"/>
  <c r="Y267" i="37"/>
  <c r="Z220" i="37"/>
  <c r="Y220" i="37"/>
  <c r="Y240" i="37"/>
  <c r="Z240" i="37"/>
  <c r="Z243" i="37"/>
  <c r="Y243" i="37"/>
  <c r="Y327" i="37"/>
  <c r="Z327" i="37"/>
  <c r="Z342" i="37"/>
  <c r="Y342" i="37"/>
  <c r="Z229" i="37"/>
  <c r="Y229" i="37"/>
  <c r="Z323" i="37"/>
  <c r="Y323" i="37"/>
  <c r="Y253" i="37"/>
  <c r="Z253" i="37"/>
  <c r="Y268" i="37"/>
  <c r="Z268" i="37"/>
  <c r="Z219" i="37"/>
  <c r="Y219" i="37"/>
  <c r="Y132" i="37"/>
  <c r="Z132" i="37"/>
  <c r="Y185" i="37"/>
  <c r="Z185" i="37"/>
  <c r="Y141" i="37"/>
  <c r="Z141" i="37"/>
  <c r="Y107" i="37"/>
  <c r="Z107" i="37"/>
  <c r="Z189" i="37"/>
  <c r="Y189" i="37"/>
  <c r="Y199" i="37"/>
  <c r="Z199" i="37"/>
  <c r="Y177" i="37"/>
  <c r="Z177" i="37"/>
  <c r="Z142" i="37"/>
  <c r="Y142" i="37"/>
  <c r="Y108" i="37"/>
  <c r="Z108" i="37"/>
  <c r="Y172" i="37"/>
  <c r="Z172" i="37"/>
  <c r="Z135" i="37"/>
  <c r="Y135" i="37"/>
  <c r="AA186" i="37"/>
  <c r="Z9" i="37"/>
  <c r="Y9" i="37"/>
  <c r="Y72" i="37"/>
  <c r="Z72" i="37"/>
  <c r="Z40" i="37"/>
  <c r="Y40" i="37"/>
  <c r="Z10" i="37"/>
  <c r="Y10" i="37"/>
  <c r="Y103" i="37"/>
  <c r="Z103" i="37"/>
  <c r="Y97" i="37"/>
  <c r="Z97" i="37"/>
  <c r="Y73" i="37"/>
  <c r="Z73" i="37"/>
  <c r="Y83" i="37"/>
  <c r="Z83" i="37"/>
  <c r="Z65" i="37"/>
  <c r="Y65" i="37"/>
  <c r="Z357" i="37"/>
  <c r="Y357" i="37"/>
  <c r="Y245" i="37"/>
  <c r="Z245" i="37"/>
  <c r="Z209" i="37"/>
  <c r="Y209" i="37"/>
  <c r="Y187" i="37"/>
  <c r="Z187" i="37"/>
  <c r="Y117" i="37"/>
  <c r="Z117" i="37"/>
  <c r="Z400" i="37"/>
  <c r="Y400" i="37"/>
  <c r="Z320" i="37"/>
  <c r="Y320" i="37"/>
  <c r="Z331" i="37"/>
  <c r="Y331" i="37"/>
  <c r="Z215" i="37"/>
  <c r="Y215" i="37"/>
  <c r="Y128" i="37"/>
  <c r="Z128" i="37"/>
  <c r="Y137" i="37"/>
  <c r="Z137" i="37"/>
  <c r="Z193" i="37"/>
  <c r="Y193" i="37"/>
  <c r="Y203" i="37"/>
  <c r="Z203" i="37"/>
  <c r="Y168" i="37"/>
  <c r="Z168" i="37"/>
  <c r="Y138" i="37"/>
  <c r="Z138" i="37"/>
  <c r="Y176" i="37"/>
  <c r="Z176" i="37"/>
  <c r="Z131" i="37"/>
  <c r="Y131" i="37"/>
  <c r="Z68" i="37"/>
  <c r="Y68" i="37"/>
  <c r="Y36" i="37"/>
  <c r="Z36" i="37"/>
  <c r="Y90" i="37"/>
  <c r="Z90" i="37"/>
  <c r="Y101" i="37"/>
  <c r="Z101" i="37"/>
  <c r="Z69" i="37"/>
  <c r="Y69" i="37"/>
  <c r="Z51" i="37"/>
  <c r="Y51" i="37"/>
  <c r="Z37" i="37"/>
  <c r="Y37" i="37"/>
  <c r="Y19" i="37"/>
  <c r="Z19" i="37"/>
  <c r="Z74" i="37"/>
  <c r="Y74" i="37"/>
  <c r="Z39" i="37"/>
  <c r="Y39" i="37"/>
  <c r="Z293" i="37"/>
  <c r="Y293" i="37"/>
  <c r="Z332" i="37"/>
  <c r="Y332" i="37"/>
  <c r="Z282" i="37"/>
  <c r="Y282" i="37"/>
  <c r="Z330" i="37"/>
  <c r="Y330" i="37"/>
  <c r="Z405" i="37"/>
  <c r="Y405" i="37"/>
  <c r="Z302" i="37"/>
  <c r="Y302" i="37"/>
  <c r="Y309" i="37"/>
  <c r="Z309" i="37"/>
  <c r="Y271" i="37"/>
  <c r="Z271" i="37"/>
  <c r="Z216" i="37"/>
  <c r="Y216" i="37"/>
  <c r="Y237" i="37"/>
  <c r="Z237" i="37"/>
  <c r="Z257" i="37"/>
  <c r="Y257" i="37"/>
  <c r="Z401" i="37"/>
  <c r="Y401" i="37"/>
  <c r="Z349" i="37"/>
  <c r="Y349" i="37"/>
  <c r="Y313" i="37"/>
  <c r="Z313" i="37"/>
  <c r="Z275" i="37"/>
  <c r="Y275" i="37"/>
  <c r="Z212" i="37"/>
  <c r="Y212" i="37"/>
  <c r="Y234" i="37"/>
  <c r="Z234" i="37"/>
  <c r="Z221" i="37"/>
  <c r="Y221" i="37"/>
  <c r="Z328" i="37"/>
  <c r="Y328" i="37"/>
  <c r="Z335" i="37"/>
  <c r="Y335" i="37"/>
  <c r="Y261" i="37"/>
  <c r="Z261" i="37"/>
  <c r="Z252" i="37"/>
  <c r="Y252" i="37"/>
  <c r="Z211" i="37"/>
  <c r="Y211" i="37"/>
  <c r="Y162" i="37"/>
  <c r="Z162" i="37"/>
  <c r="Y122" i="37"/>
  <c r="Z122" i="37"/>
  <c r="Z174" i="37"/>
  <c r="Y174" i="37"/>
  <c r="Y163" i="37"/>
  <c r="Z163" i="37"/>
  <c r="Y133" i="37"/>
  <c r="Z133" i="37"/>
  <c r="Z197" i="37"/>
  <c r="Y197" i="37"/>
  <c r="Y190" i="37"/>
  <c r="Z190" i="37"/>
  <c r="Z164" i="37"/>
  <c r="Y164" i="37"/>
  <c r="Y134" i="37"/>
  <c r="Z134" i="37"/>
  <c r="Y173" i="37"/>
  <c r="Z173" i="37"/>
  <c r="Y180" i="37"/>
  <c r="Z180" i="37"/>
  <c r="Z127" i="37"/>
  <c r="Y127" i="37"/>
  <c r="Z66" i="37"/>
  <c r="Y66" i="37"/>
  <c r="Y32" i="37"/>
  <c r="Z32" i="37"/>
  <c r="Y94" i="37"/>
  <c r="Z94" i="37"/>
  <c r="Y105" i="37"/>
  <c r="Z105" i="37"/>
  <c r="Z78" i="37"/>
  <c r="Y78" i="37"/>
  <c r="Y35" i="37"/>
  <c r="Z35" i="37"/>
  <c r="Z366" i="37"/>
  <c r="Y366" i="37"/>
  <c r="Y321" i="37"/>
  <c r="Z321" i="37"/>
  <c r="Y250" i="37"/>
  <c r="Z250" i="37"/>
  <c r="Y254" i="37"/>
  <c r="Z254" i="37"/>
  <c r="Z31" i="37"/>
  <c r="Y31" i="37"/>
  <c r="Z371" i="37"/>
  <c r="Y371" i="37"/>
  <c r="Z356" i="37"/>
  <c r="Y356" i="37"/>
  <c r="Z346" i="37"/>
  <c r="Y346" i="37"/>
  <c r="Z255" i="37"/>
  <c r="Y255" i="37"/>
  <c r="Z178" i="37"/>
  <c r="Y178" i="37"/>
  <c r="Z170" i="37"/>
  <c r="Y170" i="37"/>
  <c r="Z396" i="37"/>
  <c r="Y396" i="37"/>
  <c r="Z367" i="37"/>
  <c r="Y367" i="37"/>
  <c r="Z360" i="37"/>
  <c r="Y360" i="37"/>
  <c r="Z306" i="37"/>
  <c r="Y306" i="37"/>
  <c r="Y324" i="37"/>
  <c r="Z324" i="37"/>
  <c r="Z392" i="37"/>
  <c r="Y392" i="37"/>
  <c r="Z397" i="37"/>
  <c r="Y397" i="37"/>
  <c r="Z353" i="37"/>
  <c r="Y353" i="37"/>
  <c r="Z364" i="37"/>
  <c r="Y364" i="37"/>
  <c r="Z305" i="37"/>
  <c r="Y305" i="37"/>
  <c r="Y310" i="37"/>
  <c r="Z310" i="37"/>
  <c r="Y317" i="37"/>
  <c r="Z317" i="37"/>
  <c r="Y264" i="37"/>
  <c r="Z264" i="37"/>
  <c r="Z279" i="37"/>
  <c r="Y279" i="37"/>
  <c r="Y208" i="37"/>
  <c r="Z208" i="37"/>
  <c r="Y272" i="37"/>
  <c r="Z272" i="37"/>
  <c r="Y224" i="37"/>
  <c r="Z224" i="37"/>
  <c r="Z246" i="37"/>
  <c r="Y246" i="37"/>
  <c r="Z217" i="37"/>
  <c r="Y217" i="37"/>
  <c r="Y329" i="37"/>
  <c r="Z329" i="37"/>
  <c r="Z339" i="37"/>
  <c r="Y339" i="37"/>
  <c r="Z265" i="37"/>
  <c r="Y265" i="37"/>
  <c r="Y236" i="37"/>
  <c r="Z236" i="37"/>
  <c r="Z207" i="37"/>
  <c r="Y207" i="37"/>
  <c r="Y158" i="37"/>
  <c r="Z158" i="37"/>
  <c r="Y118" i="37"/>
  <c r="Z118" i="37"/>
  <c r="Y159" i="37"/>
  <c r="Z159" i="37"/>
  <c r="Y129" i="37"/>
  <c r="Z129" i="37"/>
  <c r="Z201" i="37"/>
  <c r="Y201" i="37"/>
  <c r="Y194" i="37"/>
  <c r="Z194" i="37"/>
  <c r="Z160" i="37"/>
  <c r="Y160" i="37"/>
  <c r="Y130" i="37"/>
  <c r="Z130" i="37"/>
  <c r="Y167" i="37"/>
  <c r="Z167" i="37"/>
  <c r="Y184" i="37"/>
  <c r="Z184" i="37"/>
  <c r="Y125" i="37"/>
  <c r="Z125" i="37"/>
  <c r="Z71" i="37"/>
  <c r="Y71" i="37"/>
  <c r="Z62" i="37"/>
  <c r="Y62" i="37"/>
  <c r="Z28" i="37"/>
  <c r="Y28" i="37"/>
  <c r="Y85" i="37"/>
  <c r="Z85" i="37"/>
  <c r="Y98" i="37"/>
  <c r="Z98" i="37"/>
  <c r="Z88" i="37"/>
  <c r="Y88" i="37"/>
  <c r="Z63" i="37"/>
  <c r="Y63" i="37"/>
  <c r="Z47" i="37"/>
  <c r="Y47" i="37"/>
  <c r="Z33" i="37"/>
  <c r="Y33" i="37"/>
  <c r="Y15" i="37"/>
  <c r="Z15" i="37"/>
  <c r="Z82" i="37"/>
  <c r="Y82" i="37"/>
  <c r="Z27" i="37"/>
  <c r="Y27" i="37"/>
  <c r="Z227" i="37"/>
  <c r="Y227" i="37"/>
  <c r="Z213" i="37"/>
  <c r="Y213" i="37"/>
  <c r="Y333" i="37"/>
  <c r="Z333" i="37"/>
  <c r="Z343" i="37"/>
  <c r="Y343" i="37"/>
  <c r="Z278" i="37"/>
  <c r="Y278" i="37"/>
  <c r="Z233" i="37"/>
  <c r="Y233" i="37"/>
  <c r="Y154" i="37"/>
  <c r="Z154" i="37"/>
  <c r="Y114" i="37"/>
  <c r="Z114" i="37"/>
  <c r="Y155" i="37"/>
  <c r="Z155" i="37"/>
  <c r="Y123" i="37"/>
  <c r="Z123" i="37"/>
  <c r="Z205" i="37"/>
  <c r="Y205" i="37"/>
  <c r="Y198" i="37"/>
  <c r="Z198" i="37"/>
  <c r="Z156" i="37"/>
  <c r="Y156" i="37"/>
  <c r="Y124" i="37"/>
  <c r="Z124" i="37"/>
  <c r="Z171" i="37"/>
  <c r="Y171" i="37"/>
  <c r="Y121" i="37"/>
  <c r="Z121" i="37"/>
  <c r="Z67" i="37"/>
  <c r="Y67" i="37"/>
  <c r="Z58" i="37"/>
  <c r="Y58" i="37"/>
  <c r="Y26" i="37"/>
  <c r="Z26" i="37"/>
  <c r="Y75" i="37"/>
  <c r="Z75" i="37"/>
  <c r="Y102" i="37"/>
  <c r="Z102" i="37"/>
  <c r="Z92" i="37"/>
  <c r="Y92" i="37"/>
  <c r="Z76" i="37"/>
  <c r="Y76" i="37"/>
  <c r="Z86" i="37"/>
  <c r="Y86" i="37"/>
  <c r="Z21" i="37"/>
  <c r="Y21" i="37"/>
  <c r="Y393" i="37" l="1"/>
  <c r="AA393" i="37" s="1"/>
  <c r="Z388" i="37"/>
  <c r="AA388" i="37" s="1"/>
  <c r="AA34" i="37"/>
  <c r="Y389" i="37"/>
  <c r="AA389" i="37" s="1"/>
  <c r="AA42" i="37"/>
  <c r="Z403" i="37"/>
  <c r="AA403" i="37" s="1"/>
  <c r="AA387" i="37"/>
  <c r="AA322" i="37"/>
  <c r="AA126" i="37"/>
  <c r="AA46" i="37"/>
  <c r="AA270" i="37"/>
  <c r="AA273" i="37"/>
  <c r="AA30" i="37"/>
  <c r="AA43" i="37"/>
  <c r="AA38" i="37"/>
  <c r="AA276" i="37"/>
  <c r="AA281" i="37"/>
  <c r="AA284" i="37"/>
  <c r="AA274" i="37"/>
  <c r="AA311" i="37"/>
  <c r="AA286" i="37"/>
  <c r="AA295" i="37"/>
  <c r="AA20" i="37"/>
  <c r="AA287" i="37"/>
  <c r="AA12" i="37"/>
  <c r="AA24" i="37"/>
  <c r="AA200" i="37"/>
  <c r="AA8" i="37"/>
  <c r="AA16" i="37"/>
  <c r="Y291" i="37"/>
  <c r="AA291" i="37" s="1"/>
  <c r="AA351" i="37"/>
  <c r="AA395" i="37"/>
  <c r="Z301" i="37"/>
  <c r="AA301" i="37" s="1"/>
  <c r="Z294" i="37"/>
  <c r="Y294" i="37"/>
  <c r="Y336" i="37"/>
  <c r="Z336" i="37"/>
  <c r="Z238" i="37"/>
  <c r="Y238" i="37"/>
  <c r="Z297" i="37"/>
  <c r="Y297" i="37"/>
  <c r="Z402" i="37"/>
  <c r="Y402" i="37"/>
  <c r="Z214" i="37"/>
  <c r="Y214" i="37"/>
  <c r="Z373" i="37"/>
  <c r="Y373" i="37"/>
  <c r="Z60" i="37"/>
  <c r="Y60" i="37"/>
  <c r="Z340" i="37"/>
  <c r="Y340" i="37"/>
  <c r="Z391" i="37"/>
  <c r="Y391" i="37"/>
  <c r="Z53" i="37"/>
  <c r="Y53" i="37"/>
  <c r="Y232" i="37"/>
  <c r="Z232" i="37"/>
  <c r="Z300" i="37"/>
  <c r="Y300" i="37"/>
  <c r="Y390" i="37"/>
  <c r="Z390" i="37"/>
  <c r="Z210" i="37"/>
  <c r="Y210" i="37"/>
  <c r="Z372" i="37"/>
  <c r="Y372" i="37"/>
  <c r="Y52" i="37"/>
  <c r="Z52" i="37"/>
  <c r="Z344" i="37"/>
  <c r="Y344" i="37"/>
  <c r="Z241" i="37"/>
  <c r="Y241" i="37"/>
  <c r="Z222" i="37"/>
  <c r="Y222" i="37"/>
  <c r="Y381" i="37"/>
  <c r="Z381" i="37"/>
  <c r="W407" i="37"/>
  <c r="Y399" i="37"/>
  <c r="Z399" i="37"/>
  <c r="Z406" i="37"/>
  <c r="Y406" i="37"/>
  <c r="Z225" i="37"/>
  <c r="Y225" i="37"/>
  <c r="Z369" i="37"/>
  <c r="Y369" i="37"/>
  <c r="Z57" i="37"/>
  <c r="Y57" i="37"/>
  <c r="Z359" i="37"/>
  <c r="Y359" i="37"/>
  <c r="Z394" i="37"/>
  <c r="Y394" i="37"/>
  <c r="Z380" i="37"/>
  <c r="Y380" i="37"/>
  <c r="Y385" i="37"/>
  <c r="Z385" i="37"/>
  <c r="Z64" i="37"/>
  <c r="Y64" i="37"/>
  <c r="Z347" i="37"/>
  <c r="Y347" i="37"/>
  <c r="Z292" i="37"/>
  <c r="Y292" i="37"/>
  <c r="Y404" i="37"/>
  <c r="Z404" i="37"/>
  <c r="Y377" i="37"/>
  <c r="Z377" i="37"/>
  <c r="Y376" i="37"/>
  <c r="Z376" i="37"/>
  <c r="Z49" i="37"/>
  <c r="Y49" i="37"/>
  <c r="Y304" i="37"/>
  <c r="AA304" i="37" s="1"/>
  <c r="Y303" i="37"/>
  <c r="Z303" i="37"/>
  <c r="Z290" i="37"/>
  <c r="Y290" i="37"/>
  <c r="Z363" i="37"/>
  <c r="Y363" i="37"/>
  <c r="Z368" i="37"/>
  <c r="Y368" i="37"/>
  <c r="Z386" i="37"/>
  <c r="Y386" i="37"/>
  <c r="Z48" i="37"/>
  <c r="Y48" i="37"/>
  <c r="Z244" i="37"/>
  <c r="Y244" i="37"/>
  <c r="Y288" i="37"/>
  <c r="Z288" i="37"/>
  <c r="Y398" i="37"/>
  <c r="Z398" i="37"/>
  <c r="Z218" i="37"/>
  <c r="Y218" i="37"/>
  <c r="Z384" i="37"/>
  <c r="Y384" i="37"/>
  <c r="Y56" i="37"/>
  <c r="Z56" i="37"/>
  <c r="Z61" i="37"/>
  <c r="Y61" i="37"/>
  <c r="AA26" i="37"/>
  <c r="AA333" i="37"/>
  <c r="AA85" i="37"/>
  <c r="AA233" i="37"/>
  <c r="AA82" i="37"/>
  <c r="AA160" i="37"/>
  <c r="AA174" i="37"/>
  <c r="AA252" i="37"/>
  <c r="AA125" i="37"/>
  <c r="AA90" i="37"/>
  <c r="AA245" i="37"/>
  <c r="AA253" i="37"/>
  <c r="AA327" i="37"/>
  <c r="AA54" i="37"/>
  <c r="AA93" i="37"/>
  <c r="AA77" i="37"/>
  <c r="AA181" i="37"/>
  <c r="AA145" i="37"/>
  <c r="AA228" i="37"/>
  <c r="AA134" i="37"/>
  <c r="AA118" i="37"/>
  <c r="AA86" i="37"/>
  <c r="AA129" i="37"/>
  <c r="AA224" i="37"/>
  <c r="AA264" i="37"/>
  <c r="AA36" i="37"/>
  <c r="AA138" i="37"/>
  <c r="AA137" i="37"/>
  <c r="AA177" i="37"/>
  <c r="AA79" i="37"/>
  <c r="AA136" i="37"/>
  <c r="AA239" i="37"/>
  <c r="AA150" i="37"/>
  <c r="AA236" i="37"/>
  <c r="AA32" i="37"/>
  <c r="AA173" i="37"/>
  <c r="AA122" i="37"/>
  <c r="AA261" i="37"/>
  <c r="AA313" i="37"/>
  <c r="AA237" i="37"/>
  <c r="AA19" i="37"/>
  <c r="AA101" i="37"/>
  <c r="AA83" i="37"/>
  <c r="AA103" i="37"/>
  <c r="AA199" i="37"/>
  <c r="AA185" i="37"/>
  <c r="AA268" i="37"/>
  <c r="AA13" i="37"/>
  <c r="AA119" i="37"/>
  <c r="AA104" i="37"/>
  <c r="AA44" i="37"/>
  <c r="AA109" i="37"/>
  <c r="AA111" i="37"/>
  <c r="AA256" i="37"/>
  <c r="AA315" i="37"/>
  <c r="AA194" i="37"/>
  <c r="AA27" i="37"/>
  <c r="AA127" i="37"/>
  <c r="AA164" i="37"/>
  <c r="AA211" i="37"/>
  <c r="AA335" i="37"/>
  <c r="AA212" i="37"/>
  <c r="AA401" i="37"/>
  <c r="AA330" i="37"/>
  <c r="AA39" i="37"/>
  <c r="AA51" i="37"/>
  <c r="AA357" i="37"/>
  <c r="AA40" i="37"/>
  <c r="AA135" i="37"/>
  <c r="AA323" i="37"/>
  <c r="AA267" i="37"/>
  <c r="AA298" i="37"/>
  <c r="AA375" i="37"/>
  <c r="AA148" i="37"/>
  <c r="AA251" i="37"/>
  <c r="AA319" i="37"/>
  <c r="AA378" i="37"/>
  <c r="AA382" i="37"/>
  <c r="AA207" i="37"/>
  <c r="AA328" i="37"/>
  <c r="AA275" i="37"/>
  <c r="AA269" i="37"/>
  <c r="AA92" i="37"/>
  <c r="AA58" i="37"/>
  <c r="AA171" i="37"/>
  <c r="AA223" i="37"/>
  <c r="AA248" i="37"/>
  <c r="AA354" i="37"/>
  <c r="AA374" i="37"/>
  <c r="AA213" i="37"/>
  <c r="AA63" i="37"/>
  <c r="AA28" i="37"/>
  <c r="AA364" i="37"/>
  <c r="AA396" i="37"/>
  <c r="AA346" i="37"/>
  <c r="AA68" i="37"/>
  <c r="AA400" i="37"/>
  <c r="AA280" i="37"/>
  <c r="AA11" i="37"/>
  <c r="AA259" i="37"/>
  <c r="AA80" i="37"/>
  <c r="AA110" i="37"/>
  <c r="AA89" i="37"/>
  <c r="AA191" i="37"/>
  <c r="AA140" i="37"/>
  <c r="AA156" i="37"/>
  <c r="AA343" i="37"/>
  <c r="AA33" i="37"/>
  <c r="AA71" i="37"/>
  <c r="AA246" i="37"/>
  <c r="AA226" i="37"/>
  <c r="AA175" i="37"/>
  <c r="AA41" i="37"/>
  <c r="AA183" i="37"/>
  <c r="AA321" i="37"/>
  <c r="AA176" i="37"/>
  <c r="AA187" i="37"/>
  <c r="AA345" i="37"/>
  <c r="AA277" i="37"/>
  <c r="AA299" i="37"/>
  <c r="AA257" i="37"/>
  <c r="AA282" i="37"/>
  <c r="AA74" i="37"/>
  <c r="AA69" i="37"/>
  <c r="AA65" i="37"/>
  <c r="AA219" i="37"/>
  <c r="AA229" i="37"/>
  <c r="AA296" i="37"/>
  <c r="AA370" i="37"/>
  <c r="AA55" i="37"/>
  <c r="AA14" i="37"/>
  <c r="AA169" i="37"/>
  <c r="AA188" i="37"/>
  <c r="AA312" i="37"/>
  <c r="AA143" i="37"/>
  <c r="AA283" i="37"/>
  <c r="AA254" i="37"/>
  <c r="AA168" i="37"/>
  <c r="AA231" i="37"/>
  <c r="AA307" i="37"/>
  <c r="AA365" i="37"/>
  <c r="AA29" i="37"/>
  <c r="AA152" i="37"/>
  <c r="AA102" i="37"/>
  <c r="AA124" i="37"/>
  <c r="AA114" i="37"/>
  <c r="AA15" i="37"/>
  <c r="AA167" i="37"/>
  <c r="AA208" i="37"/>
  <c r="AA310" i="37"/>
  <c r="AA250" i="37"/>
  <c r="AA66" i="37"/>
  <c r="AA349" i="37"/>
  <c r="AA216" i="37"/>
  <c r="AA405" i="37"/>
  <c r="AA293" i="37"/>
  <c r="AA203" i="37"/>
  <c r="AA117" i="37"/>
  <c r="AA108" i="37"/>
  <c r="AA325" i="37"/>
  <c r="AA182" i="37"/>
  <c r="AA204" i="37"/>
  <c r="AA235" i="37"/>
  <c r="AA358" i="37"/>
  <c r="AA59" i="37"/>
  <c r="AA289" i="37"/>
  <c r="AA154" i="37"/>
  <c r="AA75" i="37"/>
  <c r="AA98" i="37"/>
  <c r="AA76" i="37"/>
  <c r="AA121" i="37"/>
  <c r="AA155" i="37"/>
  <c r="AA47" i="37"/>
  <c r="AA130" i="37"/>
  <c r="AA158" i="37"/>
  <c r="AA339" i="37"/>
  <c r="AA305" i="37"/>
  <c r="AA392" i="37"/>
  <c r="AA367" i="37"/>
  <c r="AA255" i="37"/>
  <c r="AA31" i="37"/>
  <c r="AA366" i="37"/>
  <c r="AA105" i="37"/>
  <c r="AA163" i="37"/>
  <c r="AA271" i="37"/>
  <c r="AA320" i="37"/>
  <c r="AA209" i="37"/>
  <c r="AA73" i="37"/>
  <c r="AA107" i="37"/>
  <c r="AA132" i="37"/>
  <c r="AA243" i="37"/>
  <c r="AA337" i="37"/>
  <c r="AA99" i="37"/>
  <c r="AA17" i="37"/>
  <c r="AA195" i="37"/>
  <c r="AA249" i="37"/>
  <c r="AA348" i="37"/>
  <c r="AA247" i="37"/>
  <c r="AA383" i="37"/>
  <c r="AA84" i="37"/>
  <c r="AA50" i="37"/>
  <c r="AA113" i="37"/>
  <c r="AA115" i="37"/>
  <c r="AA202" i="37"/>
  <c r="AA94" i="37"/>
  <c r="AA180" i="37"/>
  <c r="AA190" i="37"/>
  <c r="AA309" i="37"/>
  <c r="AA97" i="37"/>
  <c r="AA72" i="37"/>
  <c r="AA172" i="37"/>
  <c r="AA141" i="37"/>
  <c r="AA120" i="37"/>
  <c r="AA262" i="37"/>
  <c r="AA112" i="37"/>
  <c r="AA100" i="37"/>
  <c r="AA81" i="37"/>
  <c r="AA206" i="37"/>
  <c r="AA147" i="37"/>
  <c r="AA106" i="37"/>
  <c r="AA151" i="37"/>
  <c r="AA198" i="37"/>
  <c r="AA205" i="37"/>
  <c r="AA184" i="37"/>
  <c r="AA159" i="37"/>
  <c r="AA329" i="37"/>
  <c r="AA272" i="37"/>
  <c r="AA317" i="37"/>
  <c r="AA324" i="37"/>
  <c r="AA35" i="37"/>
  <c r="AA197" i="37"/>
  <c r="AA221" i="37"/>
  <c r="AA302" i="37"/>
  <c r="AA332" i="37"/>
  <c r="AA128" i="37"/>
  <c r="AA9" i="37"/>
  <c r="AA342" i="37"/>
  <c r="AA240" i="37"/>
  <c r="AA316" i="37"/>
  <c r="AA352" i="37"/>
  <c r="AA314" i="37"/>
  <c r="AA7" i="37"/>
  <c r="AA146" i="37"/>
  <c r="AA25" i="37"/>
  <c r="AA179" i="37"/>
  <c r="AA334" i="37"/>
  <c r="AA22" i="37"/>
  <c r="AA21" i="37"/>
  <c r="AA67" i="37"/>
  <c r="AA278" i="37"/>
  <c r="AA227" i="37"/>
  <c r="AA88" i="37"/>
  <c r="AA62" i="37"/>
  <c r="AA217" i="37"/>
  <c r="AA353" i="37"/>
  <c r="AA306" i="37"/>
  <c r="AA170" i="37"/>
  <c r="AA356" i="37"/>
  <c r="AA78" i="37"/>
  <c r="AA131" i="37"/>
  <c r="AA215" i="37"/>
  <c r="AA326" i="37"/>
  <c r="AA338" i="37"/>
  <c r="AA379" i="37"/>
  <c r="AA308" i="37"/>
  <c r="AA45" i="37"/>
  <c r="AA201" i="37"/>
  <c r="AA265" i="37"/>
  <c r="AA37" i="37"/>
  <c r="AA10" i="37"/>
  <c r="AA189" i="37"/>
  <c r="AA220" i="37"/>
  <c r="AA350" i="37"/>
  <c r="AA230" i="37"/>
  <c r="AA362" i="37"/>
  <c r="AA23" i="37"/>
  <c r="AA139" i="37"/>
  <c r="AA123" i="37"/>
  <c r="AA279" i="37"/>
  <c r="AA397" i="37"/>
  <c r="AA360" i="37"/>
  <c r="AA178" i="37"/>
  <c r="AA371" i="37"/>
  <c r="AA133" i="37"/>
  <c r="AA162" i="37"/>
  <c r="AA234" i="37"/>
  <c r="AA193" i="37"/>
  <c r="AA331" i="37"/>
  <c r="AA142" i="37"/>
  <c r="AA318" i="37"/>
  <c r="AA96" i="37"/>
  <c r="AA361" i="37"/>
  <c r="AA18" i="37"/>
  <c r="AA116" i="37"/>
  <c r="AA341" i="37"/>
  <c r="AA242" i="37"/>
  <c r="AA381" i="37" l="1"/>
  <c r="AA49" i="37"/>
  <c r="AA292" i="37"/>
  <c r="AA380" i="37"/>
  <c r="AA369" i="37"/>
  <c r="AA218" i="37"/>
  <c r="AA48" i="37"/>
  <c r="AA290" i="37"/>
  <c r="AA222" i="37"/>
  <c r="AA372" i="37"/>
  <c r="AA60" i="37"/>
  <c r="AA297" i="37"/>
  <c r="Y407" i="37"/>
  <c r="G8" i="38" s="1"/>
  <c r="Z407" i="37"/>
  <c r="G10" i="38" s="1"/>
  <c r="AA64" i="37"/>
  <c r="AA359" i="37"/>
  <c r="AA406" i="37"/>
  <c r="AA398" i="37"/>
  <c r="AA303" i="37"/>
  <c r="AA368" i="37"/>
  <c r="AA404" i="37"/>
  <c r="AA385" i="37"/>
  <c r="AA399" i="37"/>
  <c r="AA344" i="37"/>
  <c r="AA391" i="37"/>
  <c r="AA214" i="37"/>
  <c r="AA347" i="37"/>
  <c r="AA394" i="37"/>
  <c r="AA225" i="37"/>
  <c r="AA52" i="37"/>
  <c r="AA376" i="37"/>
  <c r="AA232" i="37"/>
  <c r="AA61" i="37"/>
  <c r="AA386" i="37"/>
  <c r="AA377" i="37"/>
  <c r="AA241" i="37"/>
  <c r="AA210" i="37"/>
  <c r="AA53" i="37"/>
  <c r="AA373" i="37"/>
  <c r="AA238" i="37"/>
  <c r="AA57" i="37"/>
  <c r="AA56" i="37"/>
  <c r="AA288" i="37"/>
  <c r="AA390" i="37"/>
  <c r="AA336" i="37"/>
  <c r="AA384" i="37"/>
  <c r="AA244" i="37"/>
  <c r="AA363" i="37"/>
  <c r="AA300" i="37"/>
  <c r="AA340" i="37"/>
  <c r="AA402" i="37"/>
  <c r="AA294" i="37"/>
  <c r="AA407" i="37" l="1"/>
  <c r="G6" i="38"/>
  <c r="C32" i="36" s="1"/>
  <c r="N287" i="32" l="1"/>
  <c r="P7" i="32"/>
  <c r="Q7" i="32"/>
  <c r="Q387" i="32"/>
  <c r="Q367" i="32"/>
  <c r="Q347" i="32"/>
  <c r="N347" i="32" s="1"/>
  <c r="Q327" i="32"/>
  <c r="Q307" i="32"/>
  <c r="Q287" i="32"/>
  <c r="Q267" i="32"/>
  <c r="Q247" i="32"/>
  <c r="Q227" i="32"/>
  <c r="Q207" i="32"/>
  <c r="Q187" i="32"/>
  <c r="N187" i="32" s="1"/>
  <c r="Q167" i="32"/>
  <c r="Q147" i="32"/>
  <c r="Q127" i="32"/>
  <c r="N127" i="32" s="1"/>
  <c r="Q107" i="32"/>
  <c r="Q87" i="32"/>
  <c r="Q67" i="32"/>
  <c r="Q47" i="32"/>
  <c r="Q27" i="32"/>
  <c r="N27" i="32" s="1"/>
  <c r="P387" i="32"/>
  <c r="P367" i="32"/>
  <c r="P347" i="32"/>
  <c r="P327" i="32"/>
  <c r="N327" i="32" s="1"/>
  <c r="P307" i="32"/>
  <c r="P287" i="32"/>
  <c r="P267" i="32"/>
  <c r="N267" i="32" s="1"/>
  <c r="P247" i="32"/>
  <c r="N247" i="32" s="1"/>
  <c r="P227" i="32"/>
  <c r="P207" i="32"/>
  <c r="P187" i="32"/>
  <c r="P167" i="32"/>
  <c r="N167" i="32" s="1"/>
  <c r="P147" i="32"/>
  <c r="P127" i="32"/>
  <c r="P107" i="32"/>
  <c r="N107" i="32" s="1"/>
  <c r="P87" i="32"/>
  <c r="N87" i="32" s="1"/>
  <c r="P67" i="32"/>
  <c r="P47" i="32"/>
  <c r="P27" i="32"/>
  <c r="I407" i="32"/>
  <c r="N7" i="32" l="1"/>
  <c r="N147" i="32"/>
  <c r="N307" i="32"/>
  <c r="N47" i="32"/>
  <c r="N367" i="32"/>
  <c r="N207" i="32"/>
  <c r="N67" i="32"/>
  <c r="N227" i="32"/>
  <c r="N387" i="32"/>
  <c r="J7" i="32" l="1"/>
  <c r="W10" i="32" s="1"/>
  <c r="M7" i="32"/>
  <c r="X7" i="32"/>
  <c r="M8" i="32"/>
  <c r="X8" i="32"/>
  <c r="M9" i="32"/>
  <c r="X9" i="32"/>
  <c r="M10" i="32"/>
  <c r="X10" i="32"/>
  <c r="M11" i="32"/>
  <c r="X11" i="32"/>
  <c r="M12" i="32"/>
  <c r="X12" i="32"/>
  <c r="M13" i="32"/>
  <c r="X13" i="32"/>
  <c r="M14" i="32"/>
  <c r="X14" i="32"/>
  <c r="M15" i="32"/>
  <c r="X15" i="32"/>
  <c r="M16" i="32"/>
  <c r="X16" i="32"/>
  <c r="M17" i="32"/>
  <c r="X17" i="32"/>
  <c r="M18" i="32"/>
  <c r="X18" i="32"/>
  <c r="M19" i="32"/>
  <c r="X19" i="32"/>
  <c r="M20" i="32"/>
  <c r="X20" i="32"/>
  <c r="M21" i="32"/>
  <c r="X21" i="32"/>
  <c r="M22" i="32"/>
  <c r="X22" i="32"/>
  <c r="M23" i="32"/>
  <c r="X23" i="32"/>
  <c r="M24" i="32"/>
  <c r="X24" i="32"/>
  <c r="M25" i="32"/>
  <c r="X25" i="32"/>
  <c r="M26" i="32"/>
  <c r="X26" i="32"/>
  <c r="W16" i="32" l="1"/>
  <c r="W21" i="32"/>
  <c r="W9" i="32"/>
  <c r="W24" i="32"/>
  <c r="W15" i="32"/>
  <c r="W12" i="32"/>
  <c r="W19" i="32"/>
  <c r="W20" i="32"/>
  <c r="W17" i="32"/>
  <c r="W13" i="32"/>
  <c r="W23" i="32"/>
  <c r="W25" i="32"/>
  <c r="W11" i="32"/>
  <c r="W8" i="32"/>
  <c r="W7" i="32"/>
  <c r="W26" i="32"/>
  <c r="W22" i="32"/>
  <c r="W18" i="32"/>
  <c r="W14"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146" i="32"/>
  <c r="M147" i="32"/>
  <c r="M148" i="32"/>
  <c r="M149" i="32"/>
  <c r="M150" i="32"/>
  <c r="M151" i="32"/>
  <c r="M152" i="32"/>
  <c r="M153" i="32"/>
  <c r="M154" i="32"/>
  <c r="M155" i="32"/>
  <c r="M156" i="32"/>
  <c r="M157" i="32"/>
  <c r="M158" i="32"/>
  <c r="M159" i="32"/>
  <c r="M160" i="32"/>
  <c r="M161" i="32"/>
  <c r="M162" i="32"/>
  <c r="M163" i="32"/>
  <c r="M164" i="32"/>
  <c r="M165" i="32"/>
  <c r="M166" i="32"/>
  <c r="M167" i="32"/>
  <c r="M168" i="32"/>
  <c r="M169" i="32"/>
  <c r="M170" i="32"/>
  <c r="M171" i="32"/>
  <c r="M172" i="32"/>
  <c r="M173" i="32"/>
  <c r="M174" i="32"/>
  <c r="M175" i="32"/>
  <c r="M176" i="32"/>
  <c r="M177" i="32"/>
  <c r="M178" i="32"/>
  <c r="M179" i="32"/>
  <c r="M180" i="32"/>
  <c r="M181" i="32"/>
  <c r="M182" i="32"/>
  <c r="M183" i="32"/>
  <c r="M184" i="32"/>
  <c r="M185" i="32"/>
  <c r="M186" i="32"/>
  <c r="M187" i="32"/>
  <c r="M188" i="32"/>
  <c r="M189" i="32"/>
  <c r="M190" i="32"/>
  <c r="M191" i="32"/>
  <c r="M192" i="32"/>
  <c r="M193" i="32"/>
  <c r="M194" i="32"/>
  <c r="M195" i="32"/>
  <c r="M196" i="32"/>
  <c r="M197" i="32"/>
  <c r="M198" i="32"/>
  <c r="M199" i="32"/>
  <c r="M200" i="32"/>
  <c r="M201" i="32"/>
  <c r="M202" i="32"/>
  <c r="M203" i="32"/>
  <c r="M204" i="32"/>
  <c r="M205" i="32"/>
  <c r="M206" i="32"/>
  <c r="M207" i="32"/>
  <c r="M208" i="32"/>
  <c r="M209" i="32"/>
  <c r="M210" i="32"/>
  <c r="M211" i="32"/>
  <c r="M212" i="32"/>
  <c r="M213" i="32"/>
  <c r="M214" i="32"/>
  <c r="M215" i="32"/>
  <c r="M216" i="32"/>
  <c r="M217" i="32"/>
  <c r="M218" i="32"/>
  <c r="M219" i="32"/>
  <c r="M220" i="32"/>
  <c r="M221" i="32"/>
  <c r="M222" i="32"/>
  <c r="M223" i="32"/>
  <c r="M224" i="32"/>
  <c r="M225" i="32"/>
  <c r="M226" i="32"/>
  <c r="M227" i="32"/>
  <c r="M228" i="32"/>
  <c r="M229" i="32"/>
  <c r="M230" i="32"/>
  <c r="M231" i="32"/>
  <c r="M232" i="32"/>
  <c r="M233" i="32"/>
  <c r="M234" i="32"/>
  <c r="M235" i="32"/>
  <c r="M236" i="32"/>
  <c r="M237" i="32"/>
  <c r="M238" i="32"/>
  <c r="M239" i="32"/>
  <c r="M240" i="32"/>
  <c r="M241" i="32"/>
  <c r="M242" i="32"/>
  <c r="M243" i="32"/>
  <c r="M244" i="32"/>
  <c r="M245" i="32"/>
  <c r="M246" i="32"/>
  <c r="M247" i="32"/>
  <c r="M248" i="32"/>
  <c r="M249" i="32"/>
  <c r="M250" i="32"/>
  <c r="M251" i="32"/>
  <c r="M252" i="32"/>
  <c r="M253" i="32"/>
  <c r="M254" i="32"/>
  <c r="M255" i="32"/>
  <c r="M256" i="32"/>
  <c r="M257" i="32"/>
  <c r="M258" i="32"/>
  <c r="M259" i="32"/>
  <c r="M260" i="32"/>
  <c r="M261" i="32"/>
  <c r="M262" i="32"/>
  <c r="M263" i="32"/>
  <c r="M264" i="32"/>
  <c r="M265" i="32"/>
  <c r="M266" i="32"/>
  <c r="M267" i="32"/>
  <c r="M268" i="32"/>
  <c r="M269" i="32"/>
  <c r="M270" i="32"/>
  <c r="M271" i="32"/>
  <c r="M272" i="32"/>
  <c r="M273" i="32"/>
  <c r="M274" i="32"/>
  <c r="M275" i="32"/>
  <c r="M276" i="32"/>
  <c r="M277" i="32"/>
  <c r="M278" i="32"/>
  <c r="M279" i="32"/>
  <c r="M280" i="32"/>
  <c r="M281" i="32"/>
  <c r="M282" i="32"/>
  <c r="M283" i="32"/>
  <c r="M284" i="32"/>
  <c r="M285" i="32"/>
  <c r="M286" i="32"/>
  <c r="M287" i="32"/>
  <c r="M288" i="32"/>
  <c r="M289" i="32"/>
  <c r="M290" i="32"/>
  <c r="M291" i="32"/>
  <c r="M292" i="32"/>
  <c r="M293" i="32"/>
  <c r="M294" i="32"/>
  <c r="M295" i="32"/>
  <c r="M296" i="32"/>
  <c r="M297" i="32"/>
  <c r="M298" i="32"/>
  <c r="M299" i="32"/>
  <c r="M300" i="32"/>
  <c r="M301" i="32"/>
  <c r="M302" i="32"/>
  <c r="M303" i="32"/>
  <c r="M304" i="32"/>
  <c r="M305" i="32"/>
  <c r="M306" i="32"/>
  <c r="M307" i="32"/>
  <c r="M308" i="32"/>
  <c r="M309" i="32"/>
  <c r="M310" i="32"/>
  <c r="M311" i="32"/>
  <c r="M312" i="32"/>
  <c r="M313" i="32"/>
  <c r="M314" i="32"/>
  <c r="M315" i="32"/>
  <c r="M316" i="32"/>
  <c r="M317" i="32"/>
  <c r="M318" i="32"/>
  <c r="M319" i="32"/>
  <c r="M320" i="32"/>
  <c r="M321" i="32"/>
  <c r="M322" i="32"/>
  <c r="M323" i="32"/>
  <c r="M324" i="32"/>
  <c r="M325" i="32"/>
  <c r="M326" i="32"/>
  <c r="M327" i="32"/>
  <c r="M328" i="32"/>
  <c r="M329" i="32"/>
  <c r="M330" i="32"/>
  <c r="M331" i="32"/>
  <c r="M332" i="32"/>
  <c r="M333" i="32"/>
  <c r="M334" i="32"/>
  <c r="M335" i="32"/>
  <c r="M336" i="32"/>
  <c r="M337" i="32"/>
  <c r="M338" i="32"/>
  <c r="M339" i="32"/>
  <c r="M340" i="32"/>
  <c r="M341" i="32"/>
  <c r="M342" i="32"/>
  <c r="M343" i="32"/>
  <c r="M344" i="32"/>
  <c r="M345" i="32"/>
  <c r="M346" i="32"/>
  <c r="M347" i="32"/>
  <c r="M348" i="32"/>
  <c r="M349" i="32"/>
  <c r="M350" i="32"/>
  <c r="M351" i="32"/>
  <c r="M352" i="32"/>
  <c r="M353" i="32"/>
  <c r="M354" i="32"/>
  <c r="M355" i="32"/>
  <c r="M356" i="32"/>
  <c r="M357" i="32"/>
  <c r="M358" i="32"/>
  <c r="M359" i="32"/>
  <c r="M360" i="32"/>
  <c r="M361" i="32"/>
  <c r="M362" i="32"/>
  <c r="M363" i="32"/>
  <c r="M364" i="32"/>
  <c r="M365" i="32"/>
  <c r="M366" i="32"/>
  <c r="M367" i="32"/>
  <c r="M368" i="32"/>
  <c r="M369" i="32"/>
  <c r="M370" i="32"/>
  <c r="M371" i="32"/>
  <c r="M372" i="32"/>
  <c r="M373" i="32"/>
  <c r="M374" i="32"/>
  <c r="M375" i="32"/>
  <c r="M376" i="32"/>
  <c r="M377" i="32"/>
  <c r="M378" i="32"/>
  <c r="M379" i="32"/>
  <c r="M380" i="32"/>
  <c r="M381" i="32"/>
  <c r="M382" i="32"/>
  <c r="M383" i="32"/>
  <c r="M384" i="32"/>
  <c r="M385" i="32"/>
  <c r="M386" i="32"/>
  <c r="M387" i="32"/>
  <c r="M388" i="32"/>
  <c r="M389" i="32"/>
  <c r="M390" i="32"/>
  <c r="M391" i="32"/>
  <c r="M392" i="32"/>
  <c r="M393" i="32"/>
  <c r="M394" i="32"/>
  <c r="M395" i="32"/>
  <c r="M396" i="32"/>
  <c r="M397" i="32"/>
  <c r="M398" i="32"/>
  <c r="M399" i="32"/>
  <c r="M400" i="32"/>
  <c r="M401" i="32"/>
  <c r="M402" i="32"/>
  <c r="M403" i="32"/>
  <c r="M404" i="32"/>
  <c r="M405" i="32"/>
  <c r="M406" i="32"/>
  <c r="AA1" i="32" l="1"/>
  <c r="D407" i="32" l="1"/>
  <c r="X406" i="32"/>
  <c r="X405" i="32"/>
  <c r="X404" i="32"/>
  <c r="X403" i="32"/>
  <c r="X402" i="32"/>
  <c r="X401" i="32"/>
  <c r="X400" i="32"/>
  <c r="X399" i="32"/>
  <c r="X398" i="32"/>
  <c r="X397" i="32"/>
  <c r="X396" i="32"/>
  <c r="X395" i="32"/>
  <c r="X394" i="32"/>
  <c r="X393" i="32"/>
  <c r="X392" i="32"/>
  <c r="X391" i="32"/>
  <c r="X390" i="32"/>
  <c r="X389" i="32"/>
  <c r="X388" i="32"/>
  <c r="X387" i="32"/>
  <c r="J387" i="32"/>
  <c r="W404" i="32" s="1"/>
  <c r="X386" i="32"/>
  <c r="X385" i="32"/>
  <c r="X384" i="32"/>
  <c r="X383" i="32"/>
  <c r="X382" i="32"/>
  <c r="X381" i="32"/>
  <c r="X380" i="32"/>
  <c r="X379" i="32"/>
  <c r="X378" i="32"/>
  <c r="X377" i="32"/>
  <c r="X376" i="32"/>
  <c r="X375" i="32"/>
  <c r="X374" i="32"/>
  <c r="X373" i="32"/>
  <c r="X372" i="32"/>
  <c r="X371" i="32"/>
  <c r="X370" i="32"/>
  <c r="X369" i="32"/>
  <c r="X368" i="32"/>
  <c r="X367" i="32"/>
  <c r="J367" i="32"/>
  <c r="W384" i="32" s="1"/>
  <c r="X366" i="32"/>
  <c r="X365" i="32"/>
  <c r="X364" i="32"/>
  <c r="X363" i="32"/>
  <c r="X362" i="32"/>
  <c r="X361" i="32"/>
  <c r="X360" i="32"/>
  <c r="X359" i="32"/>
  <c r="X358" i="32"/>
  <c r="X357" i="32"/>
  <c r="X356" i="32"/>
  <c r="X355" i="32"/>
  <c r="X354" i="32"/>
  <c r="X353" i="32"/>
  <c r="X352" i="32"/>
  <c r="X351" i="32"/>
  <c r="X350" i="32"/>
  <c r="X349" i="32"/>
  <c r="X348" i="32"/>
  <c r="X347" i="32"/>
  <c r="J347" i="32"/>
  <c r="W364" i="32" s="1"/>
  <c r="X346" i="32"/>
  <c r="X345" i="32"/>
  <c r="X344" i="32"/>
  <c r="X343" i="32"/>
  <c r="X342" i="32"/>
  <c r="X341" i="32"/>
  <c r="X340" i="32"/>
  <c r="X339" i="32"/>
  <c r="X338" i="32"/>
  <c r="X337" i="32"/>
  <c r="X336" i="32"/>
  <c r="X335" i="32"/>
  <c r="X334" i="32"/>
  <c r="X333" i="32"/>
  <c r="X332" i="32"/>
  <c r="X331" i="32"/>
  <c r="X330" i="32"/>
  <c r="X329" i="32"/>
  <c r="X328" i="32"/>
  <c r="X327" i="32"/>
  <c r="J327" i="32"/>
  <c r="W344" i="32" s="1"/>
  <c r="X326" i="32"/>
  <c r="X325" i="32"/>
  <c r="X324" i="32"/>
  <c r="X323" i="32"/>
  <c r="X322" i="32"/>
  <c r="X321" i="32"/>
  <c r="X320" i="32"/>
  <c r="X319" i="32"/>
  <c r="X318" i="32"/>
  <c r="X317" i="32"/>
  <c r="X316" i="32"/>
  <c r="X315" i="32"/>
  <c r="X314" i="32"/>
  <c r="X313" i="32"/>
  <c r="X312" i="32"/>
  <c r="X311" i="32"/>
  <c r="X310" i="32"/>
  <c r="X309" i="32"/>
  <c r="X308" i="32"/>
  <c r="X307" i="32"/>
  <c r="J307" i="32"/>
  <c r="W326" i="32" s="1"/>
  <c r="X306" i="32"/>
  <c r="X305" i="32"/>
  <c r="X304" i="32"/>
  <c r="X303" i="32"/>
  <c r="X302" i="32"/>
  <c r="X301" i="32"/>
  <c r="X300" i="32"/>
  <c r="X299" i="32"/>
  <c r="X298" i="32"/>
  <c r="X297" i="32"/>
  <c r="X296" i="32"/>
  <c r="X295" i="32"/>
  <c r="X294" i="32"/>
  <c r="X293" i="32"/>
  <c r="X292" i="32"/>
  <c r="X291" i="32"/>
  <c r="X290" i="32"/>
  <c r="X289" i="32"/>
  <c r="X288" i="32"/>
  <c r="X287" i="32"/>
  <c r="J287" i="32"/>
  <c r="W304" i="32" s="1"/>
  <c r="X286" i="32"/>
  <c r="X285" i="32"/>
  <c r="X284" i="32"/>
  <c r="X283" i="32"/>
  <c r="X282" i="32"/>
  <c r="X281" i="32"/>
  <c r="X280" i="32"/>
  <c r="X279" i="32"/>
  <c r="X278" i="32"/>
  <c r="X277" i="32"/>
  <c r="X276" i="32"/>
  <c r="X275" i="32"/>
  <c r="X274" i="32"/>
  <c r="X273" i="32"/>
  <c r="X272" i="32"/>
  <c r="X271" i="32"/>
  <c r="X270" i="32"/>
  <c r="X269" i="32"/>
  <c r="X268" i="32"/>
  <c r="X267" i="32"/>
  <c r="J267" i="32"/>
  <c r="W284" i="32" s="1"/>
  <c r="X266" i="32"/>
  <c r="X265" i="32"/>
  <c r="X264" i="32"/>
  <c r="X263" i="32"/>
  <c r="X262" i="32"/>
  <c r="X261" i="32"/>
  <c r="X260" i="32"/>
  <c r="X259" i="32"/>
  <c r="X258" i="32"/>
  <c r="X257" i="32"/>
  <c r="X256" i="32"/>
  <c r="X255" i="32"/>
  <c r="X254" i="32"/>
  <c r="X253" i="32"/>
  <c r="X252" i="32"/>
  <c r="X251" i="32"/>
  <c r="X250" i="32"/>
  <c r="X249" i="32"/>
  <c r="X248" i="32"/>
  <c r="X247" i="32"/>
  <c r="J247" i="32"/>
  <c r="W252" i="32" s="1"/>
  <c r="X246" i="32"/>
  <c r="X245" i="32"/>
  <c r="X244" i="32"/>
  <c r="X243" i="32"/>
  <c r="X242" i="32"/>
  <c r="X241" i="32"/>
  <c r="X240" i="32"/>
  <c r="X239" i="32"/>
  <c r="X238" i="32"/>
  <c r="X237" i="32"/>
  <c r="X236" i="32"/>
  <c r="X235" i="32"/>
  <c r="X234" i="32"/>
  <c r="X233" i="32"/>
  <c r="X232" i="32"/>
  <c r="X231" i="32"/>
  <c r="X230" i="32"/>
  <c r="X229" i="32"/>
  <c r="X228" i="32"/>
  <c r="X227" i="32"/>
  <c r="J227" i="32"/>
  <c r="W243" i="32" s="1"/>
  <c r="X226" i="32"/>
  <c r="X225" i="32"/>
  <c r="X224" i="32"/>
  <c r="X223" i="32"/>
  <c r="X222" i="32"/>
  <c r="X221" i="32"/>
  <c r="X220" i="32"/>
  <c r="X219" i="32"/>
  <c r="X218" i="32"/>
  <c r="X217" i="32"/>
  <c r="X216" i="32"/>
  <c r="X215" i="32"/>
  <c r="X214" i="32"/>
  <c r="X213" i="32"/>
  <c r="X212" i="32"/>
  <c r="X211" i="32"/>
  <c r="X210" i="32"/>
  <c r="X209" i="32"/>
  <c r="X208" i="32"/>
  <c r="X207" i="32"/>
  <c r="J207" i="32"/>
  <c r="W212" i="32" s="1"/>
  <c r="X206" i="32"/>
  <c r="X205" i="32"/>
  <c r="X204" i="32"/>
  <c r="X203" i="32"/>
  <c r="X202" i="32"/>
  <c r="X201" i="32"/>
  <c r="X200" i="32"/>
  <c r="X199" i="32"/>
  <c r="X198" i="32"/>
  <c r="X197" i="32"/>
  <c r="X196" i="32"/>
  <c r="X195" i="32"/>
  <c r="X194" i="32"/>
  <c r="X193" i="32"/>
  <c r="X192" i="32"/>
  <c r="X191" i="32"/>
  <c r="X190" i="32"/>
  <c r="X189" i="32"/>
  <c r="X188" i="32"/>
  <c r="X187" i="32"/>
  <c r="J187" i="32"/>
  <c r="W204" i="32" s="1"/>
  <c r="X186" i="32"/>
  <c r="X185" i="32"/>
  <c r="X184" i="32"/>
  <c r="X183" i="32"/>
  <c r="X182" i="32"/>
  <c r="X181" i="32"/>
  <c r="X180" i="32"/>
  <c r="X179" i="32"/>
  <c r="X178" i="32"/>
  <c r="X177" i="32"/>
  <c r="X176" i="32"/>
  <c r="X175" i="32"/>
  <c r="X174" i="32"/>
  <c r="X173" i="32"/>
  <c r="X172" i="32"/>
  <c r="X171" i="32"/>
  <c r="X170" i="32"/>
  <c r="X169" i="32"/>
  <c r="X168" i="32"/>
  <c r="X167" i="32"/>
  <c r="J167" i="32"/>
  <c r="W179" i="32" s="1"/>
  <c r="X166" i="32"/>
  <c r="X165" i="32"/>
  <c r="X164" i="32"/>
  <c r="X163" i="32"/>
  <c r="X162" i="32"/>
  <c r="X161" i="32"/>
  <c r="X160" i="32"/>
  <c r="X159" i="32"/>
  <c r="X158" i="32"/>
  <c r="X157" i="32"/>
  <c r="X156" i="32"/>
  <c r="X155" i="32"/>
  <c r="X154" i="32"/>
  <c r="X153" i="32"/>
  <c r="X152" i="32"/>
  <c r="X151" i="32"/>
  <c r="X150" i="32"/>
  <c r="X149" i="32"/>
  <c r="X148" i="32"/>
  <c r="X147" i="32"/>
  <c r="J147" i="32"/>
  <c r="W163" i="32" s="1"/>
  <c r="X146" i="32"/>
  <c r="X145" i="32"/>
  <c r="X144" i="32"/>
  <c r="X143" i="32"/>
  <c r="X142" i="32"/>
  <c r="X141" i="32"/>
  <c r="X140" i="32"/>
  <c r="X139" i="32"/>
  <c r="X138" i="32"/>
  <c r="X137" i="32"/>
  <c r="X136" i="32"/>
  <c r="X135" i="32"/>
  <c r="X134" i="32"/>
  <c r="X133" i="32"/>
  <c r="X132" i="32"/>
  <c r="X131" i="32"/>
  <c r="X130" i="32"/>
  <c r="X129" i="32"/>
  <c r="X128" i="32"/>
  <c r="X127" i="32"/>
  <c r="J127" i="32"/>
  <c r="W133" i="32" s="1"/>
  <c r="X126" i="32"/>
  <c r="X125" i="32"/>
  <c r="X124" i="32"/>
  <c r="X123" i="32"/>
  <c r="X122" i="32"/>
  <c r="X121" i="32"/>
  <c r="X120" i="32"/>
  <c r="X119" i="32"/>
  <c r="X118" i="32"/>
  <c r="X117" i="32"/>
  <c r="X116" i="32"/>
  <c r="X115" i="32"/>
  <c r="X114" i="32"/>
  <c r="X113" i="32"/>
  <c r="X112" i="32"/>
  <c r="X111" i="32"/>
  <c r="X110" i="32"/>
  <c r="X109" i="32"/>
  <c r="X108" i="32"/>
  <c r="X107" i="32"/>
  <c r="J107" i="32"/>
  <c r="W109" i="32" s="1"/>
  <c r="X106" i="32"/>
  <c r="X105" i="32"/>
  <c r="X104" i="32"/>
  <c r="X103" i="32"/>
  <c r="X102" i="32"/>
  <c r="X101" i="32"/>
  <c r="X100" i="32"/>
  <c r="X99" i="32"/>
  <c r="X98" i="32"/>
  <c r="X97" i="32"/>
  <c r="X96" i="32"/>
  <c r="X95" i="32"/>
  <c r="X94" i="32"/>
  <c r="X93" i="32"/>
  <c r="X92" i="32"/>
  <c r="X91" i="32"/>
  <c r="X90" i="32"/>
  <c r="X89" i="32"/>
  <c r="X88" i="32"/>
  <c r="X87" i="32"/>
  <c r="J87" i="32"/>
  <c r="W100" i="32" s="1"/>
  <c r="X86" i="32"/>
  <c r="X85" i="32"/>
  <c r="X84" i="32"/>
  <c r="X83" i="32"/>
  <c r="X82" i="32"/>
  <c r="X81" i="32"/>
  <c r="X80" i="32"/>
  <c r="X79" i="32"/>
  <c r="X78" i="32"/>
  <c r="X77" i="32"/>
  <c r="X76" i="32"/>
  <c r="X75" i="32"/>
  <c r="X74" i="32"/>
  <c r="X73" i="32"/>
  <c r="X72" i="32"/>
  <c r="X71" i="32"/>
  <c r="X70" i="32"/>
  <c r="X69" i="32"/>
  <c r="X68" i="32"/>
  <c r="X67" i="32"/>
  <c r="J67" i="32"/>
  <c r="W84" i="32" s="1"/>
  <c r="X66" i="32"/>
  <c r="X65" i="32"/>
  <c r="X64" i="32"/>
  <c r="X63" i="32"/>
  <c r="X62" i="32"/>
  <c r="X61" i="32"/>
  <c r="X60" i="32"/>
  <c r="X59" i="32"/>
  <c r="X58" i="32"/>
  <c r="X57" i="32"/>
  <c r="X56" i="32"/>
  <c r="X55" i="32"/>
  <c r="X54" i="32"/>
  <c r="X53" i="32"/>
  <c r="X52" i="32"/>
  <c r="X51" i="32"/>
  <c r="X50" i="32"/>
  <c r="X49" i="32"/>
  <c r="X48" i="32"/>
  <c r="X47" i="32"/>
  <c r="J47" i="32"/>
  <c r="W64" i="32" s="1"/>
  <c r="X46" i="32"/>
  <c r="X45" i="32"/>
  <c r="X44" i="32"/>
  <c r="X43" i="32"/>
  <c r="X42" i="32"/>
  <c r="X41" i="32"/>
  <c r="X40" i="32"/>
  <c r="X39" i="32"/>
  <c r="X38" i="32"/>
  <c r="X37" i="32"/>
  <c r="X36" i="32"/>
  <c r="X35" i="32"/>
  <c r="X34" i="32"/>
  <c r="X33" i="32"/>
  <c r="X32" i="32"/>
  <c r="X31" i="32"/>
  <c r="X30" i="32"/>
  <c r="X29" i="32"/>
  <c r="X28" i="32"/>
  <c r="X27" i="32"/>
  <c r="J27" i="32"/>
  <c r="W342" i="32" l="1"/>
  <c r="Y342" i="32" s="1"/>
  <c r="W92" i="32"/>
  <c r="Z92" i="32" s="1"/>
  <c r="W51" i="32"/>
  <c r="Y51" i="32" s="1"/>
  <c r="W242" i="32"/>
  <c r="Y242" i="32" s="1"/>
  <c r="W302" i="32"/>
  <c r="Z302" i="32" s="1"/>
  <c r="W169" i="32"/>
  <c r="Z169" i="32" s="1"/>
  <c r="W236" i="32"/>
  <c r="Z236" i="32" s="1"/>
  <c r="W297" i="32"/>
  <c r="Y297" i="32" s="1"/>
  <c r="W331" i="32"/>
  <c r="Z331" i="32" s="1"/>
  <c r="W111" i="32"/>
  <c r="Z111" i="32" s="1"/>
  <c r="W141" i="32"/>
  <c r="Y141" i="32" s="1"/>
  <c r="W279" i="32"/>
  <c r="Z279" i="32" s="1"/>
  <c r="W298" i="32"/>
  <c r="Z298" i="32" s="1"/>
  <c r="W62" i="32"/>
  <c r="Z62" i="32" s="1"/>
  <c r="W287" i="32"/>
  <c r="Z287" i="32" s="1"/>
  <c r="W293" i="32"/>
  <c r="Y293" i="32" s="1"/>
  <c r="W275" i="32"/>
  <c r="Y275" i="32" s="1"/>
  <c r="W306" i="32"/>
  <c r="Y306" i="32" s="1"/>
  <c r="W235" i="32"/>
  <c r="Z235" i="32" s="1"/>
  <c r="W270" i="32"/>
  <c r="Y270" i="32" s="1"/>
  <c r="W289" i="32"/>
  <c r="Y289" i="32" s="1"/>
  <c r="W73" i="32"/>
  <c r="Y73" i="32" s="1"/>
  <c r="W260" i="32"/>
  <c r="Y260" i="32" s="1"/>
  <c r="W107" i="32"/>
  <c r="Y107" i="32" s="1"/>
  <c r="W187" i="32"/>
  <c r="Y187" i="32" s="1"/>
  <c r="W248" i="32"/>
  <c r="Y248" i="32" s="1"/>
  <c r="W271" i="32"/>
  <c r="Y271" i="32" s="1"/>
  <c r="W285" i="32"/>
  <c r="Y285" i="32" s="1"/>
  <c r="W327" i="32"/>
  <c r="Z327" i="32" s="1"/>
  <c r="W338" i="32"/>
  <c r="Z338" i="32" s="1"/>
  <c r="W343" i="32"/>
  <c r="Z343" i="32" s="1"/>
  <c r="W47" i="32"/>
  <c r="Z47" i="32" s="1"/>
  <c r="W58" i="32"/>
  <c r="Y58" i="32" s="1"/>
  <c r="W63" i="32"/>
  <c r="Z63" i="32" s="1"/>
  <c r="W88" i="32"/>
  <c r="Y88" i="32" s="1"/>
  <c r="W113" i="32"/>
  <c r="Z113" i="32" s="1"/>
  <c r="W176" i="32"/>
  <c r="Y176" i="32" s="1"/>
  <c r="W183" i="32"/>
  <c r="Z183" i="32" s="1"/>
  <c r="W267" i="32"/>
  <c r="Y267" i="32" s="1"/>
  <c r="W281" i="32"/>
  <c r="Z281" i="32" s="1"/>
  <c r="W294" i="32"/>
  <c r="Z294" i="32" s="1"/>
  <c r="W303" i="32"/>
  <c r="Z303" i="32" s="1"/>
  <c r="W314" i="32"/>
  <c r="Y314" i="32" s="1"/>
  <c r="W355" i="32"/>
  <c r="Z355" i="32" s="1"/>
  <c r="W69" i="32"/>
  <c r="Z69" i="32" s="1"/>
  <c r="W171" i="32"/>
  <c r="Z171" i="32" s="1"/>
  <c r="W233" i="32"/>
  <c r="Y233" i="32" s="1"/>
  <c r="W256" i="32"/>
  <c r="Z256" i="32" s="1"/>
  <c r="W277" i="32"/>
  <c r="Z277" i="32" s="1"/>
  <c r="W286" i="32"/>
  <c r="Z286" i="32" s="1"/>
  <c r="W290" i="32"/>
  <c r="Z290" i="32" s="1"/>
  <c r="W299" i="32"/>
  <c r="Y299" i="32" s="1"/>
  <c r="W334" i="32"/>
  <c r="Z334" i="32" s="1"/>
  <c r="W339" i="32"/>
  <c r="Z339" i="32" s="1"/>
  <c r="W347" i="32"/>
  <c r="Z347" i="32" s="1"/>
  <c r="W54" i="32"/>
  <c r="Z54" i="32" s="1"/>
  <c r="W59" i="32"/>
  <c r="Y59" i="32" s="1"/>
  <c r="W96" i="32"/>
  <c r="Z96" i="32" s="1"/>
  <c r="W184" i="32"/>
  <c r="Y184" i="32" s="1"/>
  <c r="W273" i="32"/>
  <c r="Y273" i="32" s="1"/>
  <c r="W282" i="32"/>
  <c r="Z282" i="32" s="1"/>
  <c r="W295" i="32"/>
  <c r="Y295" i="32" s="1"/>
  <c r="W363" i="32"/>
  <c r="Z363" i="32" s="1"/>
  <c r="W77" i="32"/>
  <c r="Z77" i="32" s="1"/>
  <c r="W167" i="32"/>
  <c r="Z167" i="32" s="1"/>
  <c r="W172" i="32"/>
  <c r="Y172" i="32" s="1"/>
  <c r="W234" i="32"/>
  <c r="Y234" i="32" s="1"/>
  <c r="W246" i="32"/>
  <c r="Z246" i="32" s="1"/>
  <c r="W264" i="32"/>
  <c r="Z264" i="32" s="1"/>
  <c r="W269" i="32"/>
  <c r="Y269" i="32" s="1"/>
  <c r="W278" i="32"/>
  <c r="Z278" i="32" s="1"/>
  <c r="W291" i="32"/>
  <c r="Z291" i="32" s="1"/>
  <c r="W305" i="32"/>
  <c r="Y305" i="32" s="1"/>
  <c r="W310" i="32"/>
  <c r="Z310" i="32" s="1"/>
  <c r="W330" i="32"/>
  <c r="Y330" i="32" s="1"/>
  <c r="W335" i="32"/>
  <c r="Y335" i="32" s="1"/>
  <c r="W346" i="32"/>
  <c r="Y346" i="32" s="1"/>
  <c r="W351" i="32"/>
  <c r="Z351" i="32" s="1"/>
  <c r="W359" i="32"/>
  <c r="Z359" i="32" s="1"/>
  <c r="W50" i="32"/>
  <c r="Y50" i="32" s="1"/>
  <c r="W55" i="32"/>
  <c r="Z55" i="32" s="1"/>
  <c r="W66" i="32"/>
  <c r="Z66" i="32" s="1"/>
  <c r="W191" i="32"/>
  <c r="Y191" i="32" s="1"/>
  <c r="W274" i="32"/>
  <c r="Y274" i="32" s="1"/>
  <c r="W283" i="32"/>
  <c r="Y283" i="32" s="1"/>
  <c r="W301" i="32"/>
  <c r="Z301" i="32" s="1"/>
  <c r="Z243" i="32"/>
  <c r="Z64" i="32"/>
  <c r="Y109" i="32"/>
  <c r="Z252" i="32"/>
  <c r="Z284" i="32"/>
  <c r="Z109" i="32"/>
  <c r="Y243" i="32"/>
  <c r="Y252" i="32"/>
  <c r="Z100" i="32"/>
  <c r="Y100" i="32"/>
  <c r="Z133" i="32"/>
  <c r="Y133" i="32"/>
  <c r="Z179" i="32"/>
  <c r="Y179" i="32"/>
  <c r="Z212" i="32"/>
  <c r="Y212" i="32"/>
  <c r="W43" i="32"/>
  <c r="W39" i="32"/>
  <c r="W35" i="32"/>
  <c r="W31" i="32"/>
  <c r="W27" i="32"/>
  <c r="W44" i="32"/>
  <c r="W40" i="32"/>
  <c r="W36" i="32"/>
  <c r="W32" i="32"/>
  <c r="W45" i="32"/>
  <c r="W41" i="32"/>
  <c r="W37" i="32"/>
  <c r="W33" i="32"/>
  <c r="W29" i="32"/>
  <c r="W46" i="32"/>
  <c r="W42" i="32"/>
  <c r="W38" i="32"/>
  <c r="W34" i="32"/>
  <c r="W30" i="32"/>
  <c r="X407" i="32"/>
  <c r="Y64" i="32"/>
  <c r="W105" i="32"/>
  <c r="W101" i="32"/>
  <c r="W97" i="32"/>
  <c r="W93" i="32"/>
  <c r="W89" i="32"/>
  <c r="W106" i="32"/>
  <c r="W102" i="32"/>
  <c r="W98" i="32"/>
  <c r="W94" i="32"/>
  <c r="W90" i="32"/>
  <c r="W103" i="32"/>
  <c r="W99" i="32"/>
  <c r="W95" i="32"/>
  <c r="W91" i="32"/>
  <c r="W87" i="32"/>
  <c r="W104" i="32"/>
  <c r="W146" i="32"/>
  <c r="Z84" i="32"/>
  <c r="Y84" i="32"/>
  <c r="W28" i="32"/>
  <c r="W145" i="32"/>
  <c r="W144" i="32"/>
  <c r="W136" i="32"/>
  <c r="W128" i="32"/>
  <c r="W139" i="32"/>
  <c r="W131" i="32"/>
  <c r="W142" i="32"/>
  <c r="W134" i="32"/>
  <c r="W137" i="32"/>
  <c r="W129" i="32"/>
  <c r="W140" i="32"/>
  <c r="W132" i="32"/>
  <c r="W143" i="32"/>
  <c r="W135" i="32"/>
  <c r="W127" i="32"/>
  <c r="W138" i="32"/>
  <c r="W130" i="32"/>
  <c r="W67" i="32"/>
  <c r="W71" i="32"/>
  <c r="W75" i="32"/>
  <c r="W79" i="32"/>
  <c r="W83" i="32"/>
  <c r="W126" i="32"/>
  <c r="W122" i="32"/>
  <c r="W118" i="32"/>
  <c r="W114" i="32"/>
  <c r="W110" i="32"/>
  <c r="W123" i="32"/>
  <c r="W119" i="32"/>
  <c r="W115" i="32"/>
  <c r="W124" i="32"/>
  <c r="W120" i="32"/>
  <c r="W116" i="32"/>
  <c r="W112" i="32"/>
  <c r="W125" i="32"/>
  <c r="W121" i="32"/>
  <c r="W117" i="32"/>
  <c r="W108" i="32"/>
  <c r="W168" i="32"/>
  <c r="W225" i="32"/>
  <c r="W221" i="32"/>
  <c r="W217" i="32"/>
  <c r="W213" i="32"/>
  <c r="W209" i="32"/>
  <c r="W226" i="32"/>
  <c r="W222" i="32"/>
  <c r="W218" i="32"/>
  <c r="W214" i="32"/>
  <c r="W210" i="32"/>
  <c r="W223" i="32"/>
  <c r="W219" i="32"/>
  <c r="W215" i="32"/>
  <c r="W211" i="32"/>
  <c r="W207" i="32"/>
  <c r="W224" i="32"/>
  <c r="W70" i="32"/>
  <c r="W74" i="32"/>
  <c r="W78" i="32"/>
  <c r="W82" i="32"/>
  <c r="W86" i="32"/>
  <c r="Z163" i="32"/>
  <c r="Y163" i="32"/>
  <c r="W185" i="32"/>
  <c r="W181" i="32"/>
  <c r="W177" i="32"/>
  <c r="W173" i="32"/>
  <c r="W186" i="32"/>
  <c r="W182" i="32"/>
  <c r="W178" i="32"/>
  <c r="W174" i="32"/>
  <c r="W170" i="32"/>
  <c r="W175" i="32"/>
  <c r="J407" i="32"/>
  <c r="W49" i="32"/>
  <c r="W53" i="32"/>
  <c r="W57" i="32"/>
  <c r="W61" i="32"/>
  <c r="W65" i="32"/>
  <c r="W180" i="32"/>
  <c r="Z204" i="32"/>
  <c r="Y204" i="32"/>
  <c r="W216" i="32"/>
  <c r="W81" i="32"/>
  <c r="W85" i="32"/>
  <c r="W48" i="32"/>
  <c r="W52" i="32"/>
  <c r="W56" i="32"/>
  <c r="W60" i="32"/>
  <c r="W208" i="32"/>
  <c r="W68" i="32"/>
  <c r="W72" i="32"/>
  <c r="W76" i="32"/>
  <c r="W80" i="32"/>
  <c r="W220" i="32"/>
  <c r="W150" i="32"/>
  <c r="W154" i="32"/>
  <c r="W158" i="32"/>
  <c r="W162" i="32"/>
  <c r="W166" i="32"/>
  <c r="W195" i="32"/>
  <c r="W199" i="32"/>
  <c r="W203" i="32"/>
  <c r="W228" i="32"/>
  <c r="W232" i="32"/>
  <c r="W239" i="32"/>
  <c r="W263" i="32"/>
  <c r="W259" i="32"/>
  <c r="W255" i="32"/>
  <c r="W251" i="32"/>
  <c r="W247" i="32"/>
  <c r="W250" i="32"/>
  <c r="W253" i="32"/>
  <c r="W258" i="32"/>
  <c r="W261" i="32"/>
  <c r="W266" i="32"/>
  <c r="W149" i="32"/>
  <c r="W153" i="32"/>
  <c r="W157" i="32"/>
  <c r="W161" i="32"/>
  <c r="W165" i="32"/>
  <c r="W190" i="32"/>
  <c r="W194" i="32"/>
  <c r="W198" i="32"/>
  <c r="W202" i="32"/>
  <c r="W206" i="32"/>
  <c r="W227" i="32"/>
  <c r="W231" i="32"/>
  <c r="W238" i="32"/>
  <c r="W241" i="32"/>
  <c r="W244" i="32"/>
  <c r="Y284" i="32"/>
  <c r="Z326" i="32"/>
  <c r="Y326" i="32"/>
  <c r="Z344" i="32"/>
  <c r="Y344" i="32"/>
  <c r="Z384" i="32"/>
  <c r="Y384" i="32"/>
  <c r="W148" i="32"/>
  <c r="W152" i="32"/>
  <c r="W156" i="32"/>
  <c r="W160" i="32"/>
  <c r="W164" i="32"/>
  <c r="W189" i="32"/>
  <c r="W193" i="32"/>
  <c r="W197" i="32"/>
  <c r="W201" i="32"/>
  <c r="W205" i="32"/>
  <c r="W230" i="32"/>
  <c r="W237" i="32"/>
  <c r="W249" i="32"/>
  <c r="W254" i="32"/>
  <c r="W257" i="32"/>
  <c r="W262" i="32"/>
  <c r="W265" i="32"/>
  <c r="Z304" i="32"/>
  <c r="Y304" i="32"/>
  <c r="Z404" i="32"/>
  <c r="Y404" i="32"/>
  <c r="Y364" i="32"/>
  <c r="Z364" i="32"/>
  <c r="W147" i="32"/>
  <c r="W151" i="32"/>
  <c r="W155" i="32"/>
  <c r="W159" i="32"/>
  <c r="W188" i="32"/>
  <c r="W192" i="32"/>
  <c r="W196" i="32"/>
  <c r="W200" i="32"/>
  <c r="W229" i="32"/>
  <c r="W240" i="32"/>
  <c r="W245" i="32"/>
  <c r="W367" i="32"/>
  <c r="W371" i="32"/>
  <c r="W375" i="32"/>
  <c r="W379" i="32"/>
  <c r="W383" i="32"/>
  <c r="W268" i="32"/>
  <c r="W272" i="32"/>
  <c r="W276" i="32"/>
  <c r="W280" i="32"/>
  <c r="W309" i="32"/>
  <c r="W313" i="32"/>
  <c r="W317" i="32"/>
  <c r="W321" i="32"/>
  <c r="W325" i="32"/>
  <c r="W350" i="32"/>
  <c r="W354" i="32"/>
  <c r="W358" i="32"/>
  <c r="W362" i="32"/>
  <c r="W366" i="32"/>
  <c r="W387" i="32"/>
  <c r="W391" i="32"/>
  <c r="W395" i="32"/>
  <c r="W399" i="32"/>
  <c r="W403" i="32"/>
  <c r="W288" i="32"/>
  <c r="W292" i="32"/>
  <c r="W296" i="32"/>
  <c r="W300" i="32"/>
  <c r="W329" i="32"/>
  <c r="W333" i="32"/>
  <c r="W337" i="32"/>
  <c r="W341" i="32"/>
  <c r="W345" i="32"/>
  <c r="W370" i="32"/>
  <c r="W374" i="32"/>
  <c r="W378" i="32"/>
  <c r="W382" i="32"/>
  <c r="W386" i="32"/>
  <c r="W308" i="32"/>
  <c r="W312" i="32"/>
  <c r="W316" i="32"/>
  <c r="W320" i="32"/>
  <c r="W324" i="32"/>
  <c r="W349" i="32"/>
  <c r="W353" i="32"/>
  <c r="W357" i="32"/>
  <c r="W361" i="32"/>
  <c r="W365" i="32"/>
  <c r="W390" i="32"/>
  <c r="W394" i="32"/>
  <c r="W398" i="32"/>
  <c r="W402" i="32"/>
  <c r="W406" i="32"/>
  <c r="W328" i="32"/>
  <c r="W332" i="32"/>
  <c r="W336" i="32"/>
  <c r="W340" i="32"/>
  <c r="W369" i="32"/>
  <c r="W373" i="32"/>
  <c r="W377" i="32"/>
  <c r="W381" i="32"/>
  <c r="W385" i="32"/>
  <c r="W307" i="32"/>
  <c r="W311" i="32"/>
  <c r="W315" i="32"/>
  <c r="W319" i="32"/>
  <c r="W323" i="32"/>
  <c r="W348" i="32"/>
  <c r="W352" i="32"/>
  <c r="W356" i="32"/>
  <c r="W360" i="32"/>
  <c r="W389" i="32"/>
  <c r="W393" i="32"/>
  <c r="W397" i="32"/>
  <c r="W401" i="32"/>
  <c r="W405" i="32"/>
  <c r="W368" i="32"/>
  <c r="W372" i="32"/>
  <c r="W376" i="32"/>
  <c r="W380" i="32"/>
  <c r="W318" i="32"/>
  <c r="W322" i="32"/>
  <c r="W388" i="32"/>
  <c r="W392" i="32"/>
  <c r="W396" i="32"/>
  <c r="W400" i="32"/>
  <c r="Y298" i="32" l="1"/>
  <c r="Z51" i="32"/>
  <c r="AA51" i="32" s="1"/>
  <c r="Z187" i="32"/>
  <c r="AA187" i="32" s="1"/>
  <c r="Y331" i="32"/>
  <c r="AA331" i="32" s="1"/>
  <c r="Z342" i="32"/>
  <c r="AA342" i="32" s="1"/>
  <c r="Z141" i="32"/>
  <c r="AA141" i="32" s="1"/>
  <c r="Z242" i="32"/>
  <c r="AA242" i="32" s="1"/>
  <c r="Y279" i="32"/>
  <c r="AA279" i="32" s="1"/>
  <c r="Z270" i="32"/>
  <c r="AA270" i="32" s="1"/>
  <c r="Y96" i="32"/>
  <c r="AA96" i="32" s="1"/>
  <c r="Y92" i="32"/>
  <c r="AA92" i="32" s="1"/>
  <c r="Y287" i="32"/>
  <c r="Z275" i="32"/>
  <c r="AA275" i="32" s="1"/>
  <c r="Y235" i="32"/>
  <c r="AA235" i="32" s="1"/>
  <c r="Y236" i="32"/>
  <c r="AA236" i="32" s="1"/>
  <c r="Z297" i="32"/>
  <c r="AA297" i="32" s="1"/>
  <c r="Z107" i="32"/>
  <c r="AA107" i="32" s="1"/>
  <c r="Z293" i="32"/>
  <c r="AA293" i="32" s="1"/>
  <c r="Z306" i="32"/>
  <c r="AA306" i="32" s="1"/>
  <c r="Y111" i="32"/>
  <c r="AA111" i="32" s="1"/>
  <c r="Z289" i="32"/>
  <c r="AA289" i="32" s="1"/>
  <c r="Y302" i="32"/>
  <c r="AA302" i="32" s="1"/>
  <c r="Y62" i="32"/>
  <c r="AA62" i="32" s="1"/>
  <c r="Y169" i="32"/>
  <c r="AA169" i="32" s="1"/>
  <c r="Y256" i="32"/>
  <c r="AA256" i="32" s="1"/>
  <c r="Z50" i="32"/>
  <c r="AA50" i="32" s="1"/>
  <c r="Y183" i="32"/>
  <c r="AA183" i="32" s="1"/>
  <c r="Y351" i="32"/>
  <c r="AA351" i="32" s="1"/>
  <c r="Y339" i="32"/>
  <c r="AA339" i="32" s="1"/>
  <c r="Z269" i="32"/>
  <c r="AA269" i="32" s="1"/>
  <c r="Y171" i="32"/>
  <c r="AA171" i="32" s="1"/>
  <c r="Z295" i="32"/>
  <c r="AA295" i="32" s="1"/>
  <c r="Y301" i="32"/>
  <c r="AA301" i="32" s="1"/>
  <c r="Z73" i="32"/>
  <c r="AA73" i="32" s="1"/>
  <c r="Y338" i="32"/>
  <c r="AA338" i="32" s="1"/>
  <c r="Y343" i="32"/>
  <c r="AA343" i="32" s="1"/>
  <c r="Z267" i="32"/>
  <c r="AA267" i="32" s="1"/>
  <c r="Z260" i="32"/>
  <c r="AA260" i="32" s="1"/>
  <c r="Y347" i="32"/>
  <c r="AA347" i="32" s="1"/>
  <c r="Y363" i="32"/>
  <c r="AA363" i="32" s="1"/>
  <c r="Y359" i="32"/>
  <c r="AA359" i="32" s="1"/>
  <c r="Z271" i="32"/>
  <c r="AA271" i="32" s="1"/>
  <c r="Y278" i="32"/>
  <c r="AA278" i="32" s="1"/>
  <c r="Y77" i="32"/>
  <c r="AA77" i="32" s="1"/>
  <c r="Y294" i="32"/>
  <c r="AA294" i="32" s="1"/>
  <c r="Y281" i="32"/>
  <c r="AA281" i="32" s="1"/>
  <c r="Y291" i="32"/>
  <c r="AA291" i="32" s="1"/>
  <c r="Y47" i="32"/>
  <c r="AA47" i="32" s="1"/>
  <c r="Y54" i="32"/>
  <c r="AA54" i="32" s="1"/>
  <c r="Z58" i="32"/>
  <c r="AA58" i="32" s="1"/>
  <c r="Y55" i="32"/>
  <c r="AA55" i="32" s="1"/>
  <c r="Z59" i="32"/>
  <c r="AA59" i="32" s="1"/>
  <c r="Z233" i="32"/>
  <c r="AA233" i="32" s="1"/>
  <c r="Z314" i="32"/>
  <c r="AA314" i="32" s="1"/>
  <c r="Z335" i="32"/>
  <c r="AA335" i="32" s="1"/>
  <c r="Y282" i="32"/>
  <c r="AA282" i="32" s="1"/>
  <c r="Y113" i="32"/>
  <c r="AA113" i="32" s="1"/>
  <c r="Z305" i="32"/>
  <c r="AA305" i="32" s="1"/>
  <c r="Z346" i="32"/>
  <c r="AA346" i="32" s="1"/>
  <c r="Z330" i="32"/>
  <c r="AA330" i="32" s="1"/>
  <c r="Z285" i="32"/>
  <c r="AA285" i="32" s="1"/>
  <c r="Z234" i="32"/>
  <c r="AA234" i="32" s="1"/>
  <c r="Z283" i="32"/>
  <c r="AA283" i="32" s="1"/>
  <c r="Z176" i="32"/>
  <c r="AA176" i="32" s="1"/>
  <c r="Y334" i="32"/>
  <c r="AA334" i="32" s="1"/>
  <c r="Y327" i="32"/>
  <c r="AA327" i="32" s="1"/>
  <c r="Z248" i="32"/>
  <c r="AA248" i="32" s="1"/>
  <c r="Y69" i="32"/>
  <c r="AA69" i="32" s="1"/>
  <c r="Z184" i="32"/>
  <c r="AA184" i="32" s="1"/>
  <c r="Y277" i="32"/>
  <c r="AA277" i="32" s="1"/>
  <c r="Y264" i="32"/>
  <c r="AA264" i="32" s="1"/>
  <c r="Z88" i="32"/>
  <c r="AA88" i="32" s="1"/>
  <c r="Z191" i="32"/>
  <c r="AA191" i="32" s="1"/>
  <c r="Y290" i="32"/>
  <c r="AA290" i="32" s="1"/>
  <c r="Y167" i="32"/>
  <c r="AA167" i="32" s="1"/>
  <c r="Y63" i="32"/>
  <c r="AA63" i="32" s="1"/>
  <c r="Z172" i="32"/>
  <c r="AA172" i="32" s="1"/>
  <c r="Z273" i="32"/>
  <c r="AA273" i="32" s="1"/>
  <c r="Y246" i="32"/>
  <c r="AA246" i="32" s="1"/>
  <c r="Y66" i="32"/>
  <c r="AA66" i="32" s="1"/>
  <c r="Z299" i="32"/>
  <c r="AA299" i="32" s="1"/>
  <c r="Y303" i="32"/>
  <c r="AA303" i="32" s="1"/>
  <c r="Z274" i="32"/>
  <c r="AA274" i="32" s="1"/>
  <c r="Y355" i="32"/>
  <c r="AA355" i="32" s="1"/>
  <c r="Y310" i="32"/>
  <c r="AA310" i="32" s="1"/>
  <c r="Y286" i="32"/>
  <c r="AA286" i="32" s="1"/>
  <c r="AA64" i="32"/>
  <c r="AA243" i="32"/>
  <c r="AA109" i="32"/>
  <c r="AA252" i="32"/>
  <c r="AA179" i="32"/>
  <c r="AA404" i="32"/>
  <c r="AA344" i="32"/>
  <c r="AA364" i="32"/>
  <c r="W407" i="32"/>
  <c r="AA284" i="32"/>
  <c r="AA212" i="32"/>
  <c r="Z376" i="32"/>
  <c r="Y376" i="32"/>
  <c r="Z307" i="32"/>
  <c r="Y307" i="32"/>
  <c r="Z300" i="32"/>
  <c r="Y300" i="32"/>
  <c r="Z367" i="32"/>
  <c r="Y367" i="32"/>
  <c r="Z265" i="32"/>
  <c r="Y265" i="32"/>
  <c r="Z72" i="32"/>
  <c r="Y72" i="32"/>
  <c r="Z223" i="32"/>
  <c r="Y223" i="32"/>
  <c r="Z71" i="32"/>
  <c r="Y71" i="32"/>
  <c r="Z136" i="32"/>
  <c r="Y136" i="32"/>
  <c r="Z91" i="32"/>
  <c r="Y91" i="32"/>
  <c r="Z106" i="32"/>
  <c r="Y106" i="32"/>
  <c r="Z46" i="32"/>
  <c r="Y46" i="32"/>
  <c r="Y40" i="32"/>
  <c r="Z40" i="32"/>
  <c r="Z400" i="32"/>
  <c r="Y400" i="32"/>
  <c r="Z372" i="32"/>
  <c r="Y372" i="32"/>
  <c r="Y356" i="32"/>
  <c r="Z356" i="32"/>
  <c r="Z385" i="32"/>
  <c r="Y385" i="32"/>
  <c r="Z328" i="32"/>
  <c r="Y328" i="32"/>
  <c r="Z357" i="32"/>
  <c r="Y357" i="32"/>
  <c r="Z386" i="32"/>
  <c r="Y386" i="32"/>
  <c r="Z341" i="32"/>
  <c r="Y341" i="32"/>
  <c r="Z296" i="32"/>
  <c r="Y296" i="32"/>
  <c r="Z366" i="32"/>
  <c r="Y366" i="32"/>
  <c r="Z350" i="32"/>
  <c r="Y350" i="32"/>
  <c r="Z276" i="32"/>
  <c r="Y276" i="32"/>
  <c r="Z245" i="32"/>
  <c r="Y245" i="32"/>
  <c r="Z155" i="32"/>
  <c r="Y155" i="32"/>
  <c r="Y262" i="32"/>
  <c r="Z262" i="32"/>
  <c r="Y197" i="32"/>
  <c r="Z197" i="32"/>
  <c r="AA384" i="32"/>
  <c r="Z206" i="32"/>
  <c r="Y206" i="32"/>
  <c r="Y153" i="32"/>
  <c r="Z153" i="32"/>
  <c r="Z251" i="32"/>
  <c r="Y251" i="32"/>
  <c r="Z199" i="32"/>
  <c r="Y199" i="32"/>
  <c r="Z68" i="32"/>
  <c r="Y68" i="32"/>
  <c r="Z60" i="32"/>
  <c r="Y60" i="32"/>
  <c r="Y85" i="32"/>
  <c r="Z85" i="32"/>
  <c r="Z180" i="32"/>
  <c r="Y180" i="32"/>
  <c r="Z53" i="32"/>
  <c r="Y53" i="32"/>
  <c r="Z186" i="32"/>
  <c r="Y186" i="32"/>
  <c r="Z86" i="32"/>
  <c r="Y86" i="32"/>
  <c r="Z210" i="32"/>
  <c r="Y210" i="32"/>
  <c r="Z221" i="32"/>
  <c r="Y221" i="32"/>
  <c r="Z112" i="32"/>
  <c r="Y112" i="32"/>
  <c r="Z114" i="32"/>
  <c r="Y114" i="32"/>
  <c r="Z67" i="32"/>
  <c r="Y67" i="32"/>
  <c r="Z129" i="32"/>
  <c r="Y129" i="32"/>
  <c r="Z144" i="32"/>
  <c r="Y144" i="32"/>
  <c r="Y28" i="32"/>
  <c r="Z28" i="32"/>
  <c r="Z95" i="32"/>
  <c r="Y95" i="32"/>
  <c r="Z89" i="32"/>
  <c r="Y89" i="32"/>
  <c r="Z29" i="32"/>
  <c r="Y29" i="32"/>
  <c r="Y44" i="32"/>
  <c r="Z44" i="32"/>
  <c r="Z332" i="32"/>
  <c r="Y332" i="32"/>
  <c r="Y125" i="32"/>
  <c r="Z125" i="32"/>
  <c r="Z396" i="32"/>
  <c r="Y396" i="32"/>
  <c r="Z368" i="32"/>
  <c r="Y368" i="32"/>
  <c r="Y352" i="32"/>
  <c r="Z352" i="32"/>
  <c r="Z381" i="32"/>
  <c r="Y381" i="32"/>
  <c r="Z406" i="32"/>
  <c r="Y406" i="32"/>
  <c r="Z353" i="32"/>
  <c r="Y353" i="32"/>
  <c r="Z382" i="32"/>
  <c r="Y382" i="32"/>
  <c r="Y292" i="32"/>
  <c r="Z292" i="32"/>
  <c r="Z272" i="32"/>
  <c r="Y272" i="32"/>
  <c r="Z240" i="32"/>
  <c r="Y240" i="32"/>
  <c r="Z151" i="32"/>
  <c r="Y151" i="32"/>
  <c r="Z257" i="32"/>
  <c r="Y257" i="32"/>
  <c r="Y193" i="32"/>
  <c r="Z193" i="32"/>
  <c r="Y202" i="32"/>
  <c r="Z202" i="32"/>
  <c r="Y149" i="32"/>
  <c r="Z149" i="32"/>
  <c r="Z255" i="32"/>
  <c r="Y255" i="32"/>
  <c r="Z195" i="32"/>
  <c r="Y195" i="32"/>
  <c r="Z220" i="32"/>
  <c r="Y220" i="32"/>
  <c r="Z56" i="32"/>
  <c r="Y56" i="32"/>
  <c r="Y81" i="32"/>
  <c r="Z81" i="32"/>
  <c r="Z49" i="32"/>
  <c r="Y49" i="32"/>
  <c r="Z173" i="32"/>
  <c r="Y173" i="32"/>
  <c r="Z82" i="32"/>
  <c r="Y82" i="32"/>
  <c r="Z214" i="32"/>
  <c r="Y214" i="32"/>
  <c r="Z225" i="32"/>
  <c r="Y225" i="32"/>
  <c r="Y116" i="32"/>
  <c r="Z116" i="32"/>
  <c r="Y118" i="32"/>
  <c r="Z118" i="32"/>
  <c r="Z130" i="32"/>
  <c r="Y130" i="32"/>
  <c r="Z137" i="32"/>
  <c r="Y137" i="32"/>
  <c r="Z145" i="32"/>
  <c r="Y145" i="32"/>
  <c r="Z99" i="32"/>
  <c r="Y99" i="32"/>
  <c r="Z93" i="32"/>
  <c r="Y93" i="32"/>
  <c r="Y33" i="32"/>
  <c r="Z33" i="32"/>
  <c r="Y27" i="32"/>
  <c r="Z27" i="32"/>
  <c r="Z159" i="32"/>
  <c r="Y159" i="32"/>
  <c r="Y201" i="32"/>
  <c r="Z201" i="32"/>
  <c r="Z227" i="32"/>
  <c r="Y227" i="32"/>
  <c r="Z203" i="32"/>
  <c r="Y203" i="32"/>
  <c r="Z208" i="32"/>
  <c r="Y208" i="32"/>
  <c r="Z57" i="32"/>
  <c r="Y57" i="32"/>
  <c r="Z182" i="32"/>
  <c r="Y182" i="32"/>
  <c r="Z217" i="32"/>
  <c r="Y217" i="32"/>
  <c r="Z392" i="32"/>
  <c r="Y392" i="32"/>
  <c r="Y405" i="32"/>
  <c r="Z405" i="32"/>
  <c r="Y348" i="32"/>
  <c r="Z348" i="32"/>
  <c r="Z377" i="32"/>
  <c r="Y377" i="32"/>
  <c r="Z402" i="32"/>
  <c r="Y402" i="32"/>
  <c r="Z349" i="32"/>
  <c r="Y349" i="32"/>
  <c r="Z378" i="32"/>
  <c r="Y378" i="32"/>
  <c r="Z337" i="32"/>
  <c r="Y337" i="32"/>
  <c r="Y288" i="32"/>
  <c r="Z288" i="32"/>
  <c r="Z362" i="32"/>
  <c r="Y362" i="32"/>
  <c r="Z325" i="32"/>
  <c r="Y325" i="32"/>
  <c r="Y268" i="32"/>
  <c r="Z268" i="32"/>
  <c r="Z229" i="32"/>
  <c r="Y229" i="32"/>
  <c r="Z147" i="32"/>
  <c r="Y147" i="32"/>
  <c r="Y254" i="32"/>
  <c r="Z254" i="32"/>
  <c r="Y189" i="32"/>
  <c r="Z189" i="32"/>
  <c r="Y198" i="32"/>
  <c r="Z198" i="32"/>
  <c r="Z266" i="32"/>
  <c r="Y266" i="32"/>
  <c r="Z259" i="32"/>
  <c r="Y259" i="32"/>
  <c r="Y166" i="32"/>
  <c r="Z166" i="32"/>
  <c r="Z52" i="32"/>
  <c r="Y52" i="32"/>
  <c r="Z177" i="32"/>
  <c r="Y177" i="32"/>
  <c r="Z78" i="32"/>
  <c r="Y78" i="32"/>
  <c r="Z224" i="32"/>
  <c r="Y224" i="32"/>
  <c r="Z218" i="32"/>
  <c r="Y218" i="32"/>
  <c r="Y120" i="32"/>
  <c r="Z120" i="32"/>
  <c r="Y122" i="32"/>
  <c r="Z122" i="32"/>
  <c r="Z138" i="32"/>
  <c r="Y138" i="32"/>
  <c r="Z134" i="32"/>
  <c r="Y134" i="32"/>
  <c r="Z103" i="32"/>
  <c r="Y103" i="32"/>
  <c r="Z97" i="32"/>
  <c r="Y97" i="32"/>
  <c r="Z37" i="32"/>
  <c r="Y37" i="32"/>
  <c r="Y31" i="32"/>
  <c r="Z31" i="32"/>
  <c r="Y360" i="32"/>
  <c r="Z360" i="32"/>
  <c r="Z387" i="32"/>
  <c r="Y387" i="32"/>
  <c r="Z140" i="32"/>
  <c r="Y140" i="32"/>
  <c r="Z388" i="32"/>
  <c r="Y388" i="32"/>
  <c r="Y401" i="32"/>
  <c r="Z401" i="32"/>
  <c r="Y323" i="32"/>
  <c r="Z323" i="32"/>
  <c r="Z373" i="32"/>
  <c r="Y373" i="32"/>
  <c r="Z398" i="32"/>
  <c r="Y398" i="32"/>
  <c r="Z324" i="32"/>
  <c r="Y324" i="32"/>
  <c r="Z374" i="32"/>
  <c r="Y374" i="32"/>
  <c r="Z403" i="32"/>
  <c r="Y403" i="32"/>
  <c r="Z321" i="32"/>
  <c r="Y321" i="32"/>
  <c r="Z383" i="32"/>
  <c r="Y383" i="32"/>
  <c r="Z200" i="32"/>
  <c r="Y200" i="32"/>
  <c r="Z249" i="32"/>
  <c r="Y249" i="32"/>
  <c r="Y164" i="32"/>
  <c r="Z164" i="32"/>
  <c r="Z244" i="32"/>
  <c r="Y244" i="32"/>
  <c r="Y194" i="32"/>
  <c r="Z194" i="32"/>
  <c r="Z261" i="32"/>
  <c r="Y261" i="32"/>
  <c r="Z263" i="32"/>
  <c r="Y263" i="32"/>
  <c r="Y162" i="32"/>
  <c r="Z162" i="32"/>
  <c r="Z48" i="32"/>
  <c r="Y48" i="32"/>
  <c r="Z65" i="32"/>
  <c r="Y65" i="32"/>
  <c r="Z175" i="32"/>
  <c r="Y175" i="32"/>
  <c r="Z181" i="32"/>
  <c r="Y181" i="32"/>
  <c r="Z74" i="32"/>
  <c r="Y74" i="32"/>
  <c r="Z207" i="32"/>
  <c r="Y207" i="32"/>
  <c r="Z222" i="32"/>
  <c r="Y222" i="32"/>
  <c r="Z168" i="32"/>
  <c r="Y168" i="32"/>
  <c r="Y124" i="32"/>
  <c r="Z124" i="32"/>
  <c r="Y126" i="32"/>
  <c r="Z126" i="32"/>
  <c r="Z127" i="32"/>
  <c r="Y127" i="32"/>
  <c r="Z142" i="32"/>
  <c r="Y142" i="32"/>
  <c r="Z90" i="32"/>
  <c r="Y90" i="32"/>
  <c r="Z101" i="32"/>
  <c r="Y101" i="32"/>
  <c r="Z30" i="32"/>
  <c r="Y30" i="32"/>
  <c r="Z41" i="32"/>
  <c r="Y41" i="32"/>
  <c r="Y35" i="32"/>
  <c r="Z35" i="32"/>
  <c r="Z280" i="32"/>
  <c r="Y280" i="32"/>
  <c r="Y148" i="32"/>
  <c r="Z148" i="32"/>
  <c r="Z247" i="32"/>
  <c r="Y247" i="32"/>
  <c r="Z110" i="32"/>
  <c r="Y110" i="32"/>
  <c r="Z322" i="32"/>
  <c r="Y322" i="32"/>
  <c r="Y397" i="32"/>
  <c r="Z397" i="32"/>
  <c r="Y319" i="32"/>
  <c r="Z319" i="32"/>
  <c r="Z369" i="32"/>
  <c r="Y369" i="32"/>
  <c r="Z394" i="32"/>
  <c r="Y394" i="32"/>
  <c r="Z320" i="32"/>
  <c r="Y320" i="32"/>
  <c r="Z370" i="32"/>
  <c r="Y370" i="32"/>
  <c r="Z333" i="32"/>
  <c r="Y333" i="32"/>
  <c r="Z399" i="32"/>
  <c r="Y399" i="32"/>
  <c r="Z358" i="32"/>
  <c r="Y358" i="32"/>
  <c r="Z317" i="32"/>
  <c r="Y317" i="32"/>
  <c r="Z379" i="32"/>
  <c r="Y379" i="32"/>
  <c r="Z196" i="32"/>
  <c r="Y196" i="32"/>
  <c r="Y237" i="32"/>
  <c r="Z237" i="32"/>
  <c r="Y160" i="32"/>
  <c r="Z160" i="32"/>
  <c r="AA326" i="32"/>
  <c r="Z241" i="32"/>
  <c r="Y241" i="32"/>
  <c r="Y190" i="32"/>
  <c r="Z190" i="32"/>
  <c r="Z258" i="32"/>
  <c r="Y258" i="32"/>
  <c r="Z239" i="32"/>
  <c r="Y239" i="32"/>
  <c r="Y158" i="32"/>
  <c r="Z158" i="32"/>
  <c r="Z216" i="32"/>
  <c r="Y216" i="32"/>
  <c r="Z170" i="32"/>
  <c r="Y170" i="32"/>
  <c r="Z185" i="32"/>
  <c r="Y185" i="32"/>
  <c r="Z70" i="32"/>
  <c r="Y70" i="32"/>
  <c r="Z211" i="32"/>
  <c r="Y211" i="32"/>
  <c r="Z226" i="32"/>
  <c r="Y226" i="32"/>
  <c r="Z108" i="32"/>
  <c r="Y108" i="32"/>
  <c r="Y115" i="32"/>
  <c r="Z115" i="32"/>
  <c r="Z83" i="32"/>
  <c r="Y83" i="32"/>
  <c r="Z135" i="32"/>
  <c r="Y135" i="32"/>
  <c r="Z131" i="32"/>
  <c r="Y131" i="32"/>
  <c r="Z146" i="32"/>
  <c r="Y146" i="32"/>
  <c r="Z94" i="32"/>
  <c r="Y94" i="32"/>
  <c r="Z105" i="32"/>
  <c r="Y105" i="32"/>
  <c r="Z34" i="32"/>
  <c r="Y34" i="32"/>
  <c r="Z45" i="32"/>
  <c r="Y45" i="32"/>
  <c r="Y39" i="32"/>
  <c r="Z39" i="32"/>
  <c r="AA100" i="32"/>
  <c r="Z361" i="32"/>
  <c r="Y361" i="32"/>
  <c r="Y157" i="32"/>
  <c r="Z157" i="32"/>
  <c r="Z318" i="32"/>
  <c r="Y318" i="32"/>
  <c r="Y393" i="32"/>
  <c r="Z393" i="32"/>
  <c r="Y315" i="32"/>
  <c r="Z315" i="32"/>
  <c r="Z340" i="32"/>
  <c r="Y340" i="32"/>
  <c r="Z390" i="32"/>
  <c r="Y390" i="32"/>
  <c r="Z316" i="32"/>
  <c r="Y316" i="32"/>
  <c r="Z395" i="32"/>
  <c r="Y395" i="32"/>
  <c r="Z313" i="32"/>
  <c r="Y313" i="32"/>
  <c r="Z375" i="32"/>
  <c r="Y375" i="32"/>
  <c r="Z192" i="32"/>
  <c r="Y192" i="32"/>
  <c r="AA304" i="32"/>
  <c r="Y230" i="32"/>
  <c r="Z230" i="32"/>
  <c r="Y156" i="32"/>
  <c r="Z156" i="32"/>
  <c r="Z238" i="32"/>
  <c r="Y238" i="32"/>
  <c r="Y165" i="32"/>
  <c r="Z165" i="32"/>
  <c r="Z253" i="32"/>
  <c r="Y253" i="32"/>
  <c r="Z232" i="32"/>
  <c r="Y232" i="32"/>
  <c r="Y154" i="32"/>
  <c r="Z154" i="32"/>
  <c r="Z80" i="32"/>
  <c r="Y80" i="32"/>
  <c r="AA204" i="32"/>
  <c r="Z61" i="32"/>
  <c r="Y61" i="32"/>
  <c r="Z174" i="32"/>
  <c r="Y174" i="32"/>
  <c r="AA163" i="32"/>
  <c r="AA287" i="32"/>
  <c r="Z215" i="32"/>
  <c r="Y215" i="32"/>
  <c r="Z209" i="32"/>
  <c r="Y209" i="32"/>
  <c r="Y117" i="32"/>
  <c r="Z117" i="32"/>
  <c r="Y119" i="32"/>
  <c r="Z119" i="32"/>
  <c r="Z79" i="32"/>
  <c r="Y79" i="32"/>
  <c r="Z143" i="32"/>
  <c r="Y143" i="32"/>
  <c r="Z139" i="32"/>
  <c r="Y139" i="32"/>
  <c r="Z104" i="32"/>
  <c r="Y104" i="32"/>
  <c r="Z98" i="32"/>
  <c r="Y98" i="32"/>
  <c r="Z38" i="32"/>
  <c r="Y38" i="32"/>
  <c r="Y32" i="32"/>
  <c r="Z32" i="32"/>
  <c r="Y43" i="32"/>
  <c r="Z43" i="32"/>
  <c r="Y308" i="32"/>
  <c r="Z308" i="32"/>
  <c r="Z380" i="32"/>
  <c r="Y380" i="32"/>
  <c r="Y389" i="32"/>
  <c r="Z389" i="32"/>
  <c r="Z311" i="32"/>
  <c r="Y311" i="32"/>
  <c r="Z336" i="32"/>
  <c r="Y336" i="32"/>
  <c r="Z365" i="32"/>
  <c r="Y365" i="32"/>
  <c r="Z312" i="32"/>
  <c r="Y312" i="32"/>
  <c r="Z345" i="32"/>
  <c r="Y345" i="32"/>
  <c r="Z329" i="32"/>
  <c r="Y329" i="32"/>
  <c r="Z391" i="32"/>
  <c r="Y391" i="32"/>
  <c r="Z354" i="32"/>
  <c r="Y354" i="32"/>
  <c r="Z309" i="32"/>
  <c r="Y309" i="32"/>
  <c r="Z371" i="32"/>
  <c r="Y371" i="32"/>
  <c r="Z188" i="32"/>
  <c r="Y188" i="32"/>
  <c r="Y205" i="32"/>
  <c r="Z205" i="32"/>
  <c r="Y152" i="32"/>
  <c r="Z152" i="32"/>
  <c r="AA298" i="32"/>
  <c r="Z231" i="32"/>
  <c r="Y231" i="32"/>
  <c r="Y161" i="32"/>
  <c r="Z161" i="32"/>
  <c r="Z250" i="32"/>
  <c r="Y250" i="32"/>
  <c r="Z228" i="32"/>
  <c r="Y228" i="32"/>
  <c r="Y150" i="32"/>
  <c r="Z150" i="32"/>
  <c r="Z76" i="32"/>
  <c r="Y76" i="32"/>
  <c r="Z178" i="32"/>
  <c r="Y178" i="32"/>
  <c r="Z219" i="32"/>
  <c r="Y219" i="32"/>
  <c r="Z213" i="32"/>
  <c r="Y213" i="32"/>
  <c r="Y121" i="32"/>
  <c r="Z121" i="32"/>
  <c r="Y123" i="32"/>
  <c r="Z123" i="32"/>
  <c r="Z75" i="32"/>
  <c r="Y75" i="32"/>
  <c r="Z132" i="32"/>
  <c r="Y132" i="32"/>
  <c r="Z128" i="32"/>
  <c r="Y128" i="32"/>
  <c r="AA84" i="32"/>
  <c r="Z87" i="32"/>
  <c r="Y87" i="32"/>
  <c r="Z102" i="32"/>
  <c r="Y102" i="32"/>
  <c r="Z42" i="32"/>
  <c r="Y42" i="32"/>
  <c r="Y36" i="32"/>
  <c r="Z36" i="32"/>
  <c r="AA133" i="32"/>
  <c r="AA393" i="32" l="1"/>
  <c r="AA250" i="32"/>
  <c r="AA83" i="32"/>
  <c r="AA211" i="32"/>
  <c r="AA379" i="32"/>
  <c r="AA333" i="32"/>
  <c r="AA369" i="32"/>
  <c r="AA110" i="32"/>
  <c r="AA90" i="32"/>
  <c r="AA207" i="32"/>
  <c r="AA245" i="32"/>
  <c r="AA296" i="32"/>
  <c r="AA328" i="32"/>
  <c r="AA400" i="32"/>
  <c r="AA91" i="32"/>
  <c r="AA72" i="32"/>
  <c r="AA307" i="32"/>
  <c r="AA228" i="32"/>
  <c r="AA135" i="32"/>
  <c r="AA226" i="32"/>
  <c r="AA170" i="32"/>
  <c r="AA241" i="32"/>
  <c r="AA196" i="32"/>
  <c r="AA399" i="32"/>
  <c r="AA394" i="32"/>
  <c r="AA322" i="32"/>
  <c r="AA280" i="32"/>
  <c r="AA101" i="32"/>
  <c r="AA95" i="32"/>
  <c r="AA206" i="32"/>
  <c r="AA155" i="32"/>
  <c r="AA366" i="32"/>
  <c r="AA357" i="32"/>
  <c r="AA372" i="32"/>
  <c r="AA106" i="32"/>
  <c r="AA223" i="32"/>
  <c r="AA300" i="32"/>
  <c r="AA161" i="32"/>
  <c r="AA389" i="32"/>
  <c r="AA32" i="32"/>
  <c r="AA117" i="32"/>
  <c r="AA165" i="32"/>
  <c r="AA315" i="32"/>
  <c r="AA262" i="32"/>
  <c r="AA350" i="32"/>
  <c r="AA386" i="32"/>
  <c r="AA46" i="32"/>
  <c r="AA71" i="32"/>
  <c r="AA367" i="32"/>
  <c r="AA36" i="32"/>
  <c r="AA123" i="32"/>
  <c r="AA154" i="32"/>
  <c r="AA158" i="32"/>
  <c r="AA70" i="32"/>
  <c r="AA216" i="32"/>
  <c r="AA317" i="32"/>
  <c r="AA29" i="32"/>
  <c r="AA276" i="32"/>
  <c r="AA341" i="32"/>
  <c r="AA385" i="32"/>
  <c r="AA136" i="32"/>
  <c r="AA265" i="32"/>
  <c r="AA376" i="32"/>
  <c r="AA121" i="32"/>
  <c r="AA308" i="32"/>
  <c r="AA156" i="32"/>
  <c r="AA39" i="32"/>
  <c r="AA43" i="32"/>
  <c r="AA119" i="32"/>
  <c r="AA230" i="32"/>
  <c r="AA157" i="32"/>
  <c r="AA28" i="32"/>
  <c r="AA85" i="32"/>
  <c r="AA197" i="32"/>
  <c r="AA99" i="32"/>
  <c r="AA82" i="32"/>
  <c r="AA56" i="32"/>
  <c r="AA257" i="32"/>
  <c r="AA381" i="32"/>
  <c r="AA188" i="32"/>
  <c r="AA131" i="32"/>
  <c r="AA108" i="32"/>
  <c r="AA185" i="32"/>
  <c r="AA358" i="32"/>
  <c r="AA320" i="32"/>
  <c r="AA30" i="32"/>
  <c r="AA89" i="32"/>
  <c r="AA102" i="32"/>
  <c r="AA132" i="32"/>
  <c r="AA213" i="32"/>
  <c r="AA309" i="32"/>
  <c r="AA164" i="32"/>
  <c r="AA31" i="32"/>
  <c r="AA405" i="32"/>
  <c r="AA201" i="32"/>
  <c r="AA93" i="32"/>
  <c r="AA130" i="32"/>
  <c r="AA214" i="32"/>
  <c r="AA272" i="32"/>
  <c r="AA406" i="32"/>
  <c r="AA396" i="32"/>
  <c r="AA205" i="32"/>
  <c r="AA160" i="32"/>
  <c r="AA319" i="32"/>
  <c r="AA124" i="32"/>
  <c r="AA198" i="32"/>
  <c r="AA288" i="32"/>
  <c r="AA194" i="32"/>
  <c r="AA323" i="32"/>
  <c r="AA122" i="32"/>
  <c r="AA166" i="32"/>
  <c r="AA189" i="32"/>
  <c r="AA268" i="32"/>
  <c r="AA145" i="32"/>
  <c r="AA173" i="32"/>
  <c r="AA149" i="32"/>
  <c r="AA151" i="32"/>
  <c r="AA382" i="32"/>
  <c r="AA332" i="32"/>
  <c r="AA162" i="32"/>
  <c r="AA401" i="32"/>
  <c r="AA360" i="32"/>
  <c r="AA120" i="32"/>
  <c r="AA254" i="32"/>
  <c r="AA348" i="32"/>
  <c r="AA137" i="32"/>
  <c r="AA225" i="32"/>
  <c r="AA49" i="32"/>
  <c r="AA202" i="32"/>
  <c r="AA240" i="32"/>
  <c r="AA353" i="32"/>
  <c r="AA368" i="32"/>
  <c r="AA42" i="32"/>
  <c r="AA128" i="32"/>
  <c r="AA371" i="32"/>
  <c r="AA329" i="32"/>
  <c r="AA336" i="32"/>
  <c r="AA98" i="32"/>
  <c r="AA79" i="32"/>
  <c r="AA215" i="32"/>
  <c r="AA61" i="32"/>
  <c r="AA232" i="32"/>
  <c r="AA375" i="32"/>
  <c r="AA390" i="32"/>
  <c r="AA318" i="32"/>
  <c r="AA94" i="32"/>
  <c r="AA239" i="32"/>
  <c r="AA127" i="32"/>
  <c r="AA222" i="32"/>
  <c r="AA175" i="32"/>
  <c r="AA244" i="32"/>
  <c r="AA383" i="32"/>
  <c r="AA324" i="32"/>
  <c r="AA103" i="32"/>
  <c r="AA177" i="32"/>
  <c r="AA259" i="32"/>
  <c r="AA325" i="32"/>
  <c r="AA378" i="32"/>
  <c r="AA182" i="32"/>
  <c r="AA227" i="32"/>
  <c r="AA27" i="32"/>
  <c r="AA116" i="32"/>
  <c r="AA220" i="32"/>
  <c r="AA352" i="32"/>
  <c r="AA129" i="32"/>
  <c r="AA221" i="32"/>
  <c r="AA53" i="32"/>
  <c r="AA68" i="32"/>
  <c r="AA153" i="32"/>
  <c r="AA356" i="32"/>
  <c r="AA152" i="32"/>
  <c r="AA345" i="32"/>
  <c r="AA311" i="32"/>
  <c r="AA104" i="32"/>
  <c r="AA253" i="32"/>
  <c r="AA313" i="32"/>
  <c r="AA340" i="32"/>
  <c r="AA45" i="32"/>
  <c r="AA146" i="32"/>
  <c r="AA258" i="32"/>
  <c r="AA35" i="32"/>
  <c r="AA263" i="32"/>
  <c r="AA321" i="32"/>
  <c r="AA398" i="32"/>
  <c r="AA388" i="32"/>
  <c r="AA134" i="32"/>
  <c r="AA218" i="32"/>
  <c r="AA266" i="32"/>
  <c r="AA147" i="32"/>
  <c r="AA362" i="32"/>
  <c r="AA349" i="32"/>
  <c r="AA57" i="32"/>
  <c r="AA33" i="32"/>
  <c r="AA195" i="32"/>
  <c r="AA67" i="32"/>
  <c r="AA210" i="32"/>
  <c r="AA180" i="32"/>
  <c r="AA199" i="32"/>
  <c r="AA76" i="32"/>
  <c r="AA370" i="32"/>
  <c r="AA247" i="32"/>
  <c r="AA41" i="32"/>
  <c r="AA126" i="32"/>
  <c r="AA87" i="32"/>
  <c r="AA75" i="32"/>
  <c r="AA219" i="32"/>
  <c r="AA354" i="32"/>
  <c r="AA312" i="32"/>
  <c r="AA139" i="32"/>
  <c r="AA174" i="32"/>
  <c r="AA80" i="32"/>
  <c r="AA395" i="32"/>
  <c r="AA361" i="32"/>
  <c r="AA34" i="32"/>
  <c r="AA115" i="32"/>
  <c r="AA74" i="32"/>
  <c r="AA65" i="32"/>
  <c r="AA261" i="32"/>
  <c r="AA249" i="32"/>
  <c r="AA403" i="32"/>
  <c r="AA373" i="32"/>
  <c r="AA140" i="32"/>
  <c r="AA37" i="32"/>
  <c r="AA138" i="32"/>
  <c r="AA224" i="32"/>
  <c r="AA52" i="32"/>
  <c r="AA229" i="32"/>
  <c r="AA402" i="32"/>
  <c r="AA392" i="32"/>
  <c r="AA208" i="32"/>
  <c r="AA159" i="32"/>
  <c r="AA81" i="32"/>
  <c r="AA255" i="32"/>
  <c r="AA193" i="32"/>
  <c r="AA44" i="32"/>
  <c r="AA114" i="32"/>
  <c r="AA86" i="32"/>
  <c r="AA251" i="32"/>
  <c r="AA178" i="32"/>
  <c r="AA150" i="32"/>
  <c r="AA231" i="32"/>
  <c r="AA391" i="32"/>
  <c r="AA365" i="32"/>
  <c r="AA380" i="32"/>
  <c r="AA38" i="32"/>
  <c r="AA143" i="32"/>
  <c r="AA209" i="32"/>
  <c r="AA238" i="32"/>
  <c r="AA192" i="32"/>
  <c r="AA316" i="32"/>
  <c r="AA105" i="32"/>
  <c r="AA190" i="32"/>
  <c r="AA237" i="32"/>
  <c r="AA397" i="32"/>
  <c r="AA148" i="32"/>
  <c r="AA142" i="32"/>
  <c r="AA168" i="32"/>
  <c r="AA181" i="32"/>
  <c r="AA48" i="32"/>
  <c r="AA200" i="32"/>
  <c r="AA374" i="32"/>
  <c r="AA387" i="32"/>
  <c r="AA97" i="32"/>
  <c r="AA78" i="32"/>
  <c r="AA337" i="32"/>
  <c r="AA377" i="32"/>
  <c r="AA217" i="32"/>
  <c r="AA203" i="32"/>
  <c r="AA118" i="32"/>
  <c r="AA292" i="32"/>
  <c r="AA125" i="32"/>
  <c r="AA144" i="32"/>
  <c r="AA112" i="32"/>
  <c r="AA186" i="32"/>
  <c r="AA60" i="32"/>
  <c r="AA40" i="32"/>
  <c r="Z10" i="32"/>
  <c r="Z13" i="32"/>
  <c r="Z17" i="32"/>
  <c r="Z20" i="32"/>
  <c r="Z22" i="32"/>
  <c r="Z23" i="32"/>
  <c r="Z11" i="32"/>
  <c r="Z19" i="32"/>
  <c r="Z21" i="32"/>
  <c r="Z24" i="32"/>
  <c r="Z16" i="32"/>
  <c r="Z9" i="32"/>
  <c r="Z26" i="32"/>
  <c r="Z14" i="32"/>
  <c r="Z15" i="32"/>
  <c r="Z12" i="32"/>
  <c r="Z18" i="32"/>
  <c r="Z8" i="32"/>
  <c r="Z25" i="32"/>
  <c r="Y8" i="32"/>
  <c r="Y10" i="32"/>
  <c r="Y26" i="32"/>
  <c r="Y13" i="32"/>
  <c r="Y25" i="32"/>
  <c r="Y11" i="32"/>
  <c r="Y20" i="32"/>
  <c r="Y22" i="32"/>
  <c r="Y21" i="32"/>
  <c r="Y24" i="32"/>
  <c r="Y19" i="32"/>
  <c r="Z7" i="32"/>
  <c r="Y7" i="32"/>
  <c r="Y14" i="32"/>
  <c r="Y23" i="32"/>
  <c r="Y9" i="32"/>
  <c r="Y12" i="32"/>
  <c r="Y16" i="32"/>
  <c r="Y15" i="32"/>
  <c r="Y18" i="32"/>
  <c r="Y17" i="32"/>
  <c r="AA12" i="32" l="1"/>
  <c r="AA19" i="32"/>
  <c r="AA21" i="32"/>
  <c r="AA18" i="32"/>
  <c r="AA8" i="32"/>
  <c r="AA24" i="32"/>
  <c r="AA20" i="32"/>
  <c r="AA22" i="32"/>
  <c r="AA13" i="32"/>
  <c r="AA15" i="32"/>
  <c r="AA23" i="32"/>
  <c r="AA14" i="32"/>
  <c r="AA16" i="32"/>
  <c r="AA10" i="32"/>
  <c r="AA17" i="32"/>
  <c r="AA11" i="32"/>
  <c r="AA26" i="32"/>
  <c r="Y407" i="32"/>
  <c r="G8" i="33" s="1"/>
  <c r="AA25" i="32"/>
  <c r="Z407" i="32"/>
  <c r="G10" i="33" s="1"/>
  <c r="AA9" i="32"/>
  <c r="AA7" i="32"/>
  <c r="AA407" i="32" l="1"/>
  <c r="G6" i="33"/>
  <c r="B32" i="30" s="1"/>
</calcChain>
</file>

<file path=xl/sharedStrings.xml><?xml version="1.0" encoding="utf-8"?>
<sst xmlns="http://schemas.openxmlformats.org/spreadsheetml/2006/main" count="576" uniqueCount="183">
  <si>
    <t>Monitoring Spreadsheet: JCM_TH_AM016_ver01.0</t>
    <phoneticPr fontId="2"/>
  </si>
  <si>
    <t>Reference Number:</t>
  </si>
  <si>
    <t>Monitoring Plan Sheet (Input Sheet) [Attachment to Project Design Document]</t>
  </si>
  <si>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</si>
  <si>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</si>
  <si>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</si>
  <si>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</si>
  <si>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</si>
  <si>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</si>
  <si>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</si>
  <si>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</si>
  <si>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</si>
  <si>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</si>
  <si>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</si>
  <si>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</si>
  <si>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</si>
  <si>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</si>
  <si>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</si>
  <si>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</si>
  <si>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</si>
  <si>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</si>
  <si>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</si>
  <si>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</si>
  <si>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</si>
  <si>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PJ,i,total,p</t>
    </r>
    <phoneticPr fontId="2"/>
  </si>
  <si>
    <r>
      <rPr>
        <b/>
        <sz val="11"/>
        <rFont val="Arial"/>
        <family val="2"/>
      </rPr>
      <t xml:space="preserve">[Option 1]
</t>
    </r>
    <r>
      <rPr>
        <sz val="11"/>
        <rFont val="Arial"/>
        <family val="2"/>
      </rPr>
      <t xml:space="preserve">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</si>
  <si>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</si>
  <si>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</si>
  <si>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</si>
  <si>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</si>
  <si>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</si>
  <si>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</si>
  <si>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"MPS(input_separate)" sheet</t>
    <phoneticPr fontId="2"/>
  </si>
  <si>
    <t>N/A</t>
    <phoneticPr fontId="2"/>
  </si>
  <si>
    <r>
      <t>D</t>
    </r>
    <r>
      <rPr>
        <vertAlign val="subscript"/>
        <sz val="11"/>
        <rFont val="Arial"/>
        <family val="2"/>
      </rPr>
      <t>i,p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</si>
  <si>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</si>
  <si>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t>day/p</t>
    <phoneticPr fontId="2"/>
  </si>
  <si>
    <t>Counting the number of days of this monitoring period</t>
    <phoneticPr fontId="2"/>
  </si>
  <si>
    <t>Once at the end of this monitoring period</t>
    <phoneticPr fontId="2"/>
  </si>
  <si>
    <r>
      <t>FC</t>
    </r>
    <r>
      <rPr>
        <vertAlign val="subscript"/>
        <sz val="11"/>
        <rFont val="Arial"/>
        <family val="2"/>
      </rPr>
      <t>cap,i,p</t>
    </r>
    <phoneticPr fontId="2"/>
  </si>
  <si>
    <r>
      <t xml:space="preserve">The amount of fuel input for power generation in the facility </t>
    </r>
    <r>
      <rPr>
        <i/>
        <sz val="11"/>
        <rFont val="Arial"/>
        <family val="2"/>
      </rPr>
      <t>i</t>
    </r>
    <r>
      <rPr>
        <sz val="11"/>
        <rFont val="Arial"/>
        <family val="2"/>
      </rPr>
      <t xml:space="preserve"> during monitoring period </t>
    </r>
    <r>
      <rPr>
        <i/>
        <sz val="11"/>
        <rFont val="Arial"/>
        <family val="2"/>
      </rPr>
      <t>p</t>
    </r>
    <phoneticPr fontId="2"/>
  </si>
  <si>
    <t>mass or volume/p</t>
  </si>
  <si>
    <t>Option B</t>
  </si>
  <si>
    <t>Invoice from fuel supply company</t>
  </si>
  <si>
    <t>Data is collected and recorded from the invoices by the fuel supply company.</t>
  </si>
  <si>
    <t>Continuously</t>
  </si>
  <si>
    <t>Input on "MPS(input_separate)" sheet for
Case 2), Option b); and
Case 3), Option c)</t>
    <phoneticPr fontId="2"/>
  </si>
  <si>
    <r>
      <t>EG</t>
    </r>
    <r>
      <rPr>
        <vertAlign val="subscript"/>
        <sz val="11"/>
        <rFont val="Arial"/>
        <family val="2"/>
      </rPr>
      <t>cap,i,p</t>
    </r>
    <phoneticPr fontId="2"/>
  </si>
  <si>
    <r>
      <t xml:space="preserve">The amount of electricity generated in the facility </t>
    </r>
    <r>
      <rPr>
        <i/>
        <sz val="11"/>
        <rFont val="Arial"/>
        <family val="2"/>
      </rPr>
      <t>i</t>
    </r>
    <r>
      <rPr>
        <sz val="11"/>
        <rFont val="Arial"/>
        <family val="2"/>
      </rPr>
      <t xml:space="preserve"> during the monitoring period </t>
    </r>
    <r>
      <rPr>
        <i/>
        <sz val="11"/>
        <rFont val="Arial"/>
        <family val="2"/>
      </rPr>
      <t>p</t>
    </r>
    <phoneticPr fontId="2"/>
  </si>
  <si>
    <t>MWh/p</t>
  </si>
  <si>
    <t>Option C</t>
  </si>
  <si>
    <t>Monitored data</t>
  </si>
  <si>
    <r>
      <t xml:space="preserve">Table 2: Project-specific parameters to be fixed </t>
    </r>
    <r>
      <rPr>
        <b/>
        <i/>
        <sz val="11"/>
        <color indexed="8"/>
        <rFont val="Arial"/>
        <family val="2"/>
      </rPr>
      <t>ex ante</t>
    </r>
    <phoneticPr fontId="2"/>
  </si>
  <si>
    <r>
      <t>EF</t>
    </r>
    <r>
      <rPr>
        <vertAlign val="subscript"/>
        <sz val="11"/>
        <rFont val="Arial"/>
        <family val="2"/>
      </rPr>
      <t>elec,i</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</si>
  <si>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1)</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</si>
  <si>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</si>
  <si>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</si>
  <si>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2), Option a); and</t>
    </r>
    <r>
      <rPr>
        <sz val="11"/>
        <rFont val="Arial"/>
        <family val="2"/>
      </rPr>
      <t xml:space="preserve">
</t>
    </r>
    <r>
      <rPr>
        <b/>
        <sz val="11"/>
        <rFont val="Arial"/>
        <family val="2"/>
      </rPr>
      <t>Case 3), Option b)</t>
    </r>
    <phoneticPr fontId="2"/>
  </si>
  <si>
    <t>Power generation efficiency obtained from manufacturer's specification.</t>
    <phoneticPr fontId="2"/>
  </si>
  <si>
    <t>Calculated</t>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</si>
  <si>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2), Option b); and</t>
    </r>
    <r>
      <rPr>
        <sz val="11"/>
        <rFont val="Arial"/>
        <family val="2"/>
      </rPr>
      <t xml:space="preserve">
</t>
    </r>
    <r>
      <rPr>
        <b/>
        <sz val="11"/>
        <rFont val="Arial"/>
        <family val="2"/>
      </rPr>
      <t>Case 3), Option c)</t>
    </r>
    <phoneticPr fontId="2"/>
  </si>
  <si>
    <t>The power generation efficiency calculated from monitored data of the amount of fuel input for power generation and the amount of electricity generated.</t>
    <phoneticPr fontId="2"/>
  </si>
  <si>
    <r>
      <t xml:space="preserve">CO2 emission factor for consumed electricity in the facility </t>
    </r>
    <r>
      <rPr>
        <i/>
        <sz val="11"/>
        <rFont val="Arial"/>
        <family val="2"/>
      </rPr>
      <t>i</t>
    </r>
    <r>
      <rPr>
        <sz val="11"/>
        <rFont val="Arial"/>
        <family val="2"/>
      </rPr>
      <t xml:space="preserve">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</si>
  <si>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</si>
  <si>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Input on "MPS(input_separate)" sheet</t>
  </si>
  <si>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3), Option a)</t>
    </r>
    <phoneticPr fontId="2"/>
  </si>
  <si>
    <t>The evidence stating information relevant to the value of emission factor (e.g. data of power generation, type of power plant, type of fossil fuel, period of time)</t>
    <phoneticPr fontId="2"/>
  </si>
  <si>
    <r>
      <t>η</t>
    </r>
    <r>
      <rPr>
        <vertAlign val="subscript"/>
        <sz val="11"/>
        <rFont val="Arial"/>
        <family val="2"/>
      </rPr>
      <t>cap,i</t>
    </r>
    <phoneticPr fontId="2"/>
  </si>
  <si>
    <r>
      <t xml:space="preserve">Power generation efficiency in the facility </t>
    </r>
    <r>
      <rPr>
        <i/>
        <sz val="11"/>
        <rFont val="Arial"/>
        <family val="2"/>
      </rPr>
      <t>i</t>
    </r>
    <phoneticPr fontId="2"/>
  </si>
  <si>
    <t>%</t>
    <phoneticPr fontId="2"/>
  </si>
  <si>
    <t>Specification of the captive power generation system provided by the manufacturer.</t>
    <phoneticPr fontId="2"/>
  </si>
  <si>
    <t>Input on "MPS(input_separate)" sheet for
Case 2), Option a); and
Case 3), Option b)</t>
  </si>
  <si>
    <r>
      <t>NCV</t>
    </r>
    <r>
      <rPr>
        <vertAlign val="subscript"/>
        <sz val="11"/>
        <rFont val="Arial"/>
        <family val="2"/>
      </rPr>
      <t>fuel,cap,i</t>
    </r>
    <phoneticPr fontId="2"/>
  </si>
  <si>
    <r>
      <t xml:space="preserve">Net calorific value of consumed fuel in the facility </t>
    </r>
    <r>
      <rPr>
        <i/>
        <sz val="11"/>
        <rFont val="Arial"/>
        <family val="2"/>
      </rPr>
      <t>i</t>
    </r>
    <phoneticPr fontId="2"/>
  </si>
  <si>
    <t>GJ/mass or volume</t>
  </si>
  <si>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</si>
  <si>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For
Case 2), Option b); and
Case 3), Option c)</t>
    <phoneticPr fontId="2"/>
  </si>
  <si>
    <r>
      <t>EF</t>
    </r>
    <r>
      <rPr>
        <vertAlign val="subscript"/>
        <sz val="11"/>
        <rFont val="Arial"/>
        <family val="2"/>
      </rPr>
      <t>fuel,cap,i</t>
    </r>
    <phoneticPr fontId="2"/>
  </si>
  <si>
    <r>
      <t>CO</t>
    </r>
    <r>
      <rPr>
        <vertAlign val="subscript"/>
        <sz val="11"/>
        <rFont val="Arial"/>
        <family val="2"/>
      </rPr>
      <t>2</t>
    </r>
    <r>
      <rPr>
        <sz val="11"/>
        <rFont val="Arial"/>
        <family val="2"/>
      </rPr>
      <t xml:space="preserve"> emission factor of consumed fuel in the facility </t>
    </r>
    <r>
      <rPr>
        <i/>
        <sz val="11"/>
        <rFont val="Arial"/>
        <family val="2"/>
      </rPr>
      <t>i</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</si>
  <si>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</si>
  <si>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</si>
  <si>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Input on "MPS(input_separate)" sheet for
Case 2), Options a) and b); and
Case 3), Options b) and c)</t>
  </si>
  <si>
    <r>
      <t>η</t>
    </r>
    <r>
      <rPr>
        <vertAlign val="subscript"/>
        <sz val="11"/>
        <rFont val="Arial"/>
        <family val="2"/>
      </rPr>
      <t>PJ,i,j</t>
    </r>
    <phoneticPr fontId="2"/>
  </si>
  <si>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2"/>
  </si>
  <si>
    <t>lm/W</t>
    <phoneticPr fontId="2"/>
  </si>
  <si>
    <t>Information prepared by manufacturer (e.g. catalogs, specifications, or quotations).</t>
    <phoneticPr fontId="2"/>
  </si>
  <si>
    <r>
      <t>η</t>
    </r>
    <r>
      <rPr>
        <vertAlign val="subscript"/>
        <sz val="11"/>
        <rFont val="Arial"/>
        <family val="2"/>
      </rPr>
      <t>RE,i,j</t>
    </r>
    <phoneticPr fontId="2"/>
  </si>
  <si>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2"/>
  </si>
  <si>
    <t>Default value set in the methodology.</t>
    <phoneticPr fontId="2"/>
  </si>
  <si>
    <r>
      <t>P</t>
    </r>
    <r>
      <rPr>
        <vertAlign val="subscript"/>
        <sz val="11"/>
        <rFont val="Arial"/>
        <family val="2"/>
      </rPr>
      <t>PJ,i,j</t>
    </r>
    <phoneticPr fontId="2"/>
  </si>
  <si>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</si>
  <si>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t>W</t>
    <phoneticPr fontId="2"/>
  </si>
  <si>
    <r>
      <t>n</t>
    </r>
    <r>
      <rPr>
        <vertAlign val="subscript"/>
        <sz val="11"/>
        <rFont val="Arial"/>
        <family val="2"/>
      </rPr>
      <t>PJ,i,j</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</si>
  <si>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</si>
  <si>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t>Information prepared by project participant (e.g. ledger, inventory or management record etc.).</t>
    <phoneticPr fontId="2"/>
  </si>
  <si>
    <r>
      <t>h</t>
    </r>
    <r>
      <rPr>
        <vertAlign val="subscript"/>
        <sz val="11"/>
        <rFont val="Arial"/>
        <family val="2"/>
      </rPr>
      <t>i</t>
    </r>
    <phoneticPr fontId="2"/>
  </si>
  <si>
    <r>
      <rPr>
        <b/>
        <sz val="11"/>
        <rFont val="Arial"/>
        <family val="2"/>
      </rPr>
      <t>[Option 2]</t>
    </r>
    <r>
      <rPr>
        <sz val="11"/>
        <rFont val="Arial"/>
        <family val="2"/>
      </rPr>
      <t xml:space="preserve">
Daily opening hours of the facility </t>
    </r>
    <r>
      <rPr>
        <i/>
        <sz val="11"/>
        <rFont val="Arial"/>
        <family val="2"/>
      </rPr>
      <t>i</t>
    </r>
    <phoneticPr fontId="2"/>
  </si>
  <si>
    <t>hour/day</t>
    <phoneticPr fontId="2"/>
  </si>
  <si>
    <t>Information on the facility where project lighting is installed.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</si>
  <si>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</si>
  <si>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</si>
  <si>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</si>
  <si>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</si>
  <si>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</si>
  <si>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</si>
  <si>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</si>
  <si>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</si>
  <si>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</si>
  <si>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indexed="9"/>
        <rFont val="Arial"/>
        <family val="2"/>
      </rPr>
      <t>ex post</t>
    </r>
    <phoneticPr fontId="13"/>
  </si>
  <si>
    <r>
      <t xml:space="preserve">Project-specific parameters to be fixed </t>
    </r>
    <r>
      <rPr>
        <b/>
        <i/>
        <sz val="11"/>
        <color indexed="9"/>
        <rFont val="Arial"/>
        <family val="2"/>
      </rPr>
      <t>ex ante</t>
    </r>
    <phoneticPr fontId="13"/>
  </si>
  <si>
    <r>
      <rPr>
        <b/>
        <i/>
        <sz val="11"/>
        <color theme="0"/>
        <rFont val="Arial"/>
        <family val="2"/>
      </rPr>
      <t>Ex-ante</t>
    </r>
    <r>
      <rPr>
        <b/>
        <sz val="11"/>
        <color theme="0"/>
        <rFont val="Arial"/>
        <family val="2"/>
      </rPr>
      <t xml:space="preserve"> estimation of emissions</t>
    </r>
    <phoneticPr fontId="13"/>
  </si>
  <si>
    <t>Parameters</t>
    <phoneticPr fontId="13"/>
  </si>
  <si>
    <t>i</t>
    <phoneticPr fontId="13"/>
  </si>
  <si>
    <t>j</t>
    <phoneticPr fontId="13"/>
  </si>
  <si>
    <r>
      <t>P</t>
    </r>
    <r>
      <rPr>
        <vertAlign val="subscript"/>
        <sz val="11"/>
        <rFont val="Arial"/>
        <family val="2"/>
      </rPr>
      <t>PJ,i,total</t>
    </r>
    <phoneticPr fontId="13"/>
  </si>
  <si>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</si>
  <si>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</si>
  <si>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13"/>
  </si>
  <si>
    <r>
      <t>ER</t>
    </r>
    <r>
      <rPr>
        <b/>
        <vertAlign val="subscript"/>
        <sz val="11"/>
        <rFont val="Arial"/>
        <family val="2"/>
      </rPr>
      <t>i,j,p</t>
    </r>
    <phoneticPr fontId="2"/>
  </si>
  <si>
    <t>Description of data</t>
    <phoneticPr fontId="13"/>
  </si>
  <si>
    <t>Identification number of the facility</t>
    <phoneticPr fontId="13"/>
  </si>
  <si>
    <t>Identification number of the group of project lighting of the same model</t>
    <phoneticPr fontId="13"/>
  </si>
  <si>
    <r>
      <rPr>
        <b/>
        <sz val="11"/>
        <rFont val="Arial"/>
        <family val="2"/>
      </rPr>
      <t>[Option 1]</t>
    </r>
    <r>
      <rPr>
        <sz val="11"/>
        <rFont val="Arial"/>
        <family val="2"/>
      </rPr>
      <t xml:space="preserve">
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</si>
  <si>
    <r>
      <t xml:space="preserve">Total rated power consumption in the facility </t>
    </r>
    <r>
      <rPr>
        <i/>
        <sz val="11"/>
        <rFont val="Arial"/>
        <family val="2"/>
      </rPr>
      <t>i</t>
    </r>
    <phoneticPr fontId="13"/>
  </si>
  <si>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13"/>
  </si>
  <si>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13"/>
  </si>
  <si>
    <r>
      <t>CO</t>
    </r>
    <r>
      <rPr>
        <vertAlign val="subscript"/>
        <sz val="11"/>
        <rFont val="Arial"/>
        <family val="2"/>
      </rPr>
      <t>2</t>
    </r>
    <r>
      <rPr>
        <sz val="11"/>
        <rFont val="Arial"/>
        <family val="2"/>
      </rPr>
      <t xml:space="preserve"> emission factor for consumed electricity in the facility </t>
    </r>
    <r>
      <rPr>
        <i/>
        <sz val="11"/>
        <rFont val="Arial"/>
        <family val="2"/>
      </rPr>
      <t xml:space="preserve">I
</t>
    </r>
    <r>
      <rPr>
        <sz val="11"/>
        <rFont val="Arial"/>
        <family val="2"/>
      </rPr>
      <t>The lowest value among columns O to S</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</si>
  <si>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1)</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</si>
  <si>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Option a); and
Case 3), Option b)</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</si>
  <si>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Option b); and
Case 3), Option c)</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</si>
  <si>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in case the captive electricity generation system meets all of the following conditions:
 - The system is non-renewable generation system; and
 - Electricity generation capacity of the system is less than or equal to 15 MW</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</si>
  <si>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3), Option a)</t>
    </r>
    <phoneticPr fontId="2"/>
  </si>
  <si>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</si>
  <si>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</si>
  <si>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3"/>
  </si>
  <si>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3"/>
  </si>
  <si>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13"/>
  </si>
  <si>
    <t>Units</t>
    <phoneticPr fontId="13"/>
  </si>
  <si>
    <t>-</t>
    <phoneticPr fontId="13"/>
  </si>
  <si>
    <t>W</t>
    <phoneticPr fontId="13"/>
  </si>
  <si>
    <t>lm/W</t>
    <phoneticPr fontId="13"/>
  </si>
  <si>
    <t>MWh/p</t>
    <phoneticPr fontId="13"/>
  </si>
  <si>
    <r>
      <t>tCO</t>
    </r>
    <r>
      <rPr>
        <vertAlign val="subscript"/>
        <sz val="11"/>
        <rFont val="Arial"/>
        <family val="2"/>
      </rPr>
      <t>2</t>
    </r>
    <r>
      <rPr>
        <sz val="11"/>
        <rFont val="Arial"/>
        <family val="2"/>
      </rPr>
      <t>/p</t>
    </r>
    <phoneticPr fontId="13"/>
  </si>
  <si>
    <t>Estimated values</t>
    <phoneticPr fontId="13"/>
  </si>
  <si>
    <t>Total</t>
    <phoneticPr fontId="13"/>
  </si>
  <si>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</si>
  <si>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</si>
  <si>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</si>
  <si>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</si>
  <si>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</si>
  <si>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</si>
  <si>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</si>
  <si>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</si>
  <si>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</si>
  <si>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</si>
  <si>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</si>
  <si>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</si>
  <si>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t>3. Calculations of the project emissions</t>
    <phoneticPr fontId="2"/>
  </si>
  <si>
    <r>
      <t xml:space="preserve">Project emissions during the period </t>
    </r>
    <r>
      <rPr>
        <i/>
        <sz val="11"/>
        <color theme="1"/>
        <rFont val="Arial"/>
        <family val="2"/>
      </rPr>
      <t>p</t>
    </r>
  </si>
  <si>
    <r>
      <t>PE</t>
    </r>
    <r>
      <rPr>
        <vertAlign val="subscript"/>
        <sz val="11"/>
        <color theme="1"/>
        <rFont val="Arial"/>
        <family val="2"/>
      </rPr>
      <t>p</t>
    </r>
  </si>
  <si>
    <t>[List of Default Values]</t>
    <phoneticPr fontId="2"/>
  </si>
  <si>
    <t>Luminous efficiency of reference lighting</t>
    <phoneticPr fontId="2"/>
  </si>
  <si>
    <r>
      <t>η</t>
    </r>
    <r>
      <rPr>
        <i/>
        <vertAlign val="subscript"/>
        <sz val="11"/>
        <rFont val="Arial"/>
        <family val="2"/>
      </rPr>
      <t>RE,i</t>
    </r>
    <r>
      <rPr>
        <i/>
        <vertAlign val="subscript"/>
        <sz val="11"/>
        <rFont val="游ゴシック"/>
        <family val="2"/>
        <charset val="128"/>
      </rPr>
      <t>,j</t>
    </r>
    <phoneticPr fontId="2"/>
  </si>
  <si>
    <t xml:space="preserve"> (Rated power consumption 0W ≤ x &lt; 40W)</t>
    <phoneticPr fontId="2"/>
  </si>
  <si>
    <t xml:space="preserve"> (Rated power consumption x ≥ 40W)</t>
    <phoneticPr fontId="2"/>
  </si>
  <si>
    <t>Monitoring Structure Sheet [Attachment to Project Design Document]</t>
  </si>
  <si>
    <t>Responsible personnel</t>
    <phoneticPr fontId="13"/>
  </si>
  <si>
    <t>Role</t>
  </si>
  <si>
    <t>Monitoring Report Sheet (Input Sheet) [For Verification]</t>
  </si>
  <si>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</si>
  <si>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</si>
  <si>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</si>
  <si>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</si>
  <si>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"MRS(input_separate)" sheet</t>
    <phoneticPr fontId="13"/>
  </si>
  <si>
    <t>Input on "MRS(input_separate)" sheet</t>
  </si>
  <si>
    <t>Input on "MRS(input_separate)" sheet for
Case 2), Option b); and
Case 3), Option c)</t>
  </si>
  <si>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</si>
  <si>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</si>
  <si>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13"/>
  </si>
  <si>
    <r>
      <t xml:space="preserve">Parameters monitored </t>
    </r>
    <r>
      <rPr>
        <b/>
        <i/>
        <sz val="11"/>
        <color indexed="9"/>
        <rFont val="Arial"/>
        <family val="2"/>
      </rPr>
      <t>ex post</t>
    </r>
    <phoneticPr fontId="13"/>
  </si>
  <si>
    <r>
      <t xml:space="preserve">Project-specific parameters fixed </t>
    </r>
    <r>
      <rPr>
        <b/>
        <i/>
        <sz val="11"/>
        <color indexed="9"/>
        <rFont val="Arial"/>
        <family val="2"/>
      </rPr>
      <t>ex ante</t>
    </r>
    <phoneticPr fontId="13"/>
  </si>
  <si>
    <r>
      <rPr>
        <b/>
        <i/>
        <sz val="11"/>
        <color theme="0"/>
        <rFont val="Arial"/>
        <family val="2"/>
      </rPr>
      <t>Ex-post</t>
    </r>
    <r>
      <rPr>
        <b/>
        <sz val="11"/>
        <color theme="0"/>
        <rFont val="Arial"/>
        <family val="2"/>
      </rPr>
      <t xml:space="preserve"> calculation of emissions</t>
    </r>
    <phoneticPr fontId="13"/>
  </si>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</sst>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_);[Red]\(#,##0\)"/>
    <numFmt numFmtId="178" formatCode="0.000_);[Red]\(0.000\)"/>
    <numFmt numFmtId="179" formatCode="0.0_);[Red]\(0.0\)"/>
    <numFmt numFmtId="180" formatCode="#,##0.0_ ;[Red]\-#,##0.0\ "/>
    <numFmt numFmtId="181" formatCode="#,##0.0000_ ;[Red]\-#,##0.0000\ "/>
    <numFmt numFmtId="182" formatCode="#,##0.00_ ;[Red]\-#,##0.00\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i/>
      <sz val="11"/>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b/>
      <vertAlign val="subscript"/>
      <sz val="11"/>
      <name val="Arial"/>
      <family val="2"/>
    </font>
    <font>
      <sz val="11"/>
      <color rgb="FF000000"/>
      <name val="Arial"/>
      <family val="2"/>
    </font>
    <font>
      <i/>
      <sz val="11"/>
      <color theme="1"/>
      <name val="Arial"/>
      <family val="2"/>
    </font>
    <font>
      <vertAlign val="subscript"/>
      <sz val="11"/>
      <color theme="1"/>
      <name val="Arial"/>
      <family val="2"/>
    </font>
    <font>
      <i/>
      <vertAlign val="subscript"/>
      <sz val="11"/>
      <name val="Arial"/>
      <family val="2"/>
    </font>
    <font>
      <i/>
      <vertAlign val="subscript"/>
      <sz val="11"/>
      <name val="游ゴシック"/>
      <family val="2"/>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style="thin">
        <color theme="1" tint="0.34998626667073579"/>
      </left>
      <right/>
      <top style="thin">
        <color indexed="23"/>
      </top>
      <bottom style="thin">
        <color theme="1" tint="0.34998626667073579"/>
      </bottom>
      <diagonal/>
    </border>
    <border>
      <left/>
      <right style="thin">
        <color theme="1" tint="0.34998626667073579"/>
      </right>
      <top style="thin">
        <color indexed="23"/>
      </top>
      <bottom style="thin">
        <color theme="1" tint="0.34998626667073579"/>
      </bottom>
      <diagonal/>
    </border>
    <border>
      <left style="thin">
        <color theme="1" tint="0.34998626667073579"/>
      </left>
      <right/>
      <top style="thin">
        <color indexed="23"/>
      </top>
      <bottom style="thin">
        <color indexed="23"/>
      </bottom>
      <diagonal/>
    </border>
    <border>
      <left/>
      <right style="thin">
        <color theme="1" tint="0.34998626667073579"/>
      </right>
      <top style="thin">
        <color indexed="23"/>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lignment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7" fillId="2" borderId="1" xfId="0" quotePrefix="1" applyFont="1" applyFill="1" applyBorder="1" applyAlignment="1" applyProtection="1">
      <alignment vertical="center" wrapText="1"/>
      <protection locked="0"/>
    </xf>
    <xf numFmtId="0" fontId="7" fillId="2" borderId="6"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wrapText="1"/>
      <protection locked="0"/>
    </xf>
    <xf numFmtId="0" fontId="7" fillId="0" borderId="6" xfId="0" applyFont="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0" fontId="12" fillId="0" borderId="0" xfId="0" applyFont="1">
      <alignment vertical="center"/>
    </xf>
    <xf numFmtId="0" fontId="12" fillId="0" borderId="0" xfId="0" applyFont="1" applyAlignment="1">
      <alignment horizontal="right" vertical="center"/>
    </xf>
    <xf numFmtId="0" fontId="5" fillId="4" borderId="9" xfId="0" applyFont="1" applyFill="1" applyBorder="1" applyAlignment="1">
      <alignment vertical="center" wrapText="1"/>
    </xf>
    <xf numFmtId="0" fontId="14" fillId="0" borderId="0" xfId="0" applyFont="1">
      <alignment vertical="center"/>
    </xf>
    <xf numFmtId="0" fontId="10"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176" fontId="19" fillId="0" borderId="6" xfId="0" applyNumberFormat="1" applyFont="1" applyBorder="1" applyProtection="1">
      <alignment vertical="center"/>
      <protection locked="0"/>
    </xf>
    <xf numFmtId="177" fontId="19" fillId="0" borderId="6" xfId="0" applyNumberFormat="1" applyFont="1" applyBorder="1" applyProtection="1">
      <alignment vertical="center"/>
      <protection locked="0"/>
    </xf>
    <xf numFmtId="0" fontId="7" fillId="5" borderId="9" xfId="0" applyFont="1" applyFill="1" applyBorder="1">
      <alignment vertical="center"/>
    </xf>
    <xf numFmtId="179" fontId="7" fillId="5" borderId="9" xfId="0" applyNumberFormat="1" applyFont="1" applyFill="1" applyBorder="1">
      <alignment vertical="center"/>
    </xf>
    <xf numFmtId="176" fontId="19" fillId="5" borderId="6" xfId="1" applyNumberFormat="1" applyFont="1" applyFill="1" applyBorder="1">
      <alignment vertical="center"/>
    </xf>
    <xf numFmtId="176" fontId="19" fillId="5" borderId="6" xfId="0" applyNumberFormat="1" applyFont="1" applyFill="1" applyBorder="1">
      <alignment vertical="center"/>
    </xf>
    <xf numFmtId="176" fontId="19" fillId="0" borderId="6" xfId="1" applyNumberFormat="1" applyFont="1" applyFill="1" applyBorder="1" applyProtection="1">
      <alignment vertical="center"/>
      <protection locked="0"/>
    </xf>
    <xf numFmtId="176" fontId="19" fillId="5" borderId="10" xfId="0" applyNumberFormat="1" applyFont="1" applyFill="1" applyBorder="1">
      <alignment vertical="center"/>
    </xf>
    <xf numFmtId="0" fontId="12" fillId="0" borderId="6" xfId="0" applyFont="1" applyBorder="1" applyAlignment="1">
      <alignment horizontal="center" vertical="center"/>
    </xf>
    <xf numFmtId="0" fontId="5" fillId="4" borderId="10" xfId="0" applyFont="1" applyFill="1" applyBorder="1" applyAlignment="1">
      <alignment horizontal="center" vertical="center"/>
    </xf>
    <xf numFmtId="0" fontId="12" fillId="6" borderId="6" xfId="0" applyFont="1" applyFill="1" applyBorder="1">
      <alignment vertical="center"/>
    </xf>
    <xf numFmtId="0" fontId="3" fillId="0" borderId="7" xfId="0" applyFont="1" applyBorder="1" applyAlignment="1">
      <alignment horizontal="center" vertical="center"/>
    </xf>
    <xf numFmtId="176" fontId="3" fillId="0" borderId="13" xfId="0" applyNumberFormat="1" applyFont="1" applyBorder="1">
      <alignment vertical="center"/>
    </xf>
    <xf numFmtId="0" fontId="12" fillId="0" borderId="9" xfId="0" applyFont="1" applyBorder="1">
      <alignment vertical="center"/>
    </xf>
    <xf numFmtId="0" fontId="12" fillId="6" borderId="10" xfId="0" applyFont="1" applyFill="1" applyBorder="1">
      <alignment vertical="center"/>
    </xf>
    <xf numFmtId="176" fontId="3" fillId="0" borderId="13" xfId="1" applyNumberFormat="1" applyFont="1" applyBorder="1">
      <alignment vertical="center"/>
    </xf>
    <xf numFmtId="179" fontId="3" fillId="7" borderId="6" xfId="0" applyNumberFormat="1" applyFont="1" applyFill="1" applyBorder="1">
      <alignment vertical="center"/>
    </xf>
    <xf numFmtId="0" fontId="12" fillId="5" borderId="6" xfId="0" applyFont="1" applyFill="1" applyBorder="1" applyAlignment="1">
      <alignment horizontal="center" vertical="center"/>
    </xf>
    <xf numFmtId="176" fontId="12" fillId="5" borderId="6" xfId="0" applyNumberFormat="1" applyFont="1" applyFill="1" applyBorder="1">
      <alignment vertical="center"/>
    </xf>
    <xf numFmtId="177" fontId="19" fillId="5" borderId="6" xfId="1" applyNumberFormat="1" applyFont="1" applyFill="1" applyBorder="1">
      <alignment vertical="center"/>
    </xf>
    <xf numFmtId="179" fontId="12" fillId="5" borderId="6" xfId="0" applyNumberFormat="1" applyFont="1" applyFill="1" applyBorder="1">
      <alignment vertical="center"/>
    </xf>
    <xf numFmtId="176" fontId="19" fillId="5" borderId="7" xfId="1" applyNumberFormat="1" applyFont="1" applyFill="1" applyBorder="1">
      <alignment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quotePrefix="1" applyFont="1" applyFill="1" applyBorder="1" applyAlignment="1">
      <alignment horizontal="center" vertical="center" wrapText="1"/>
    </xf>
    <xf numFmtId="0" fontId="7" fillId="5" borderId="1" xfId="0" quotePrefix="1" applyFont="1" applyFill="1" applyBorder="1" applyAlignment="1">
      <alignment vertical="center" wrapText="1"/>
    </xf>
    <xf numFmtId="0" fontId="7" fillId="5" borderId="7" xfId="0" applyFont="1" applyFill="1" applyBorder="1" applyAlignment="1">
      <alignment vertical="center" wrapText="1"/>
    </xf>
    <xf numFmtId="0" fontId="7" fillId="0" borderId="6"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5" fillId="4" borderId="7" xfId="0" applyFont="1" applyFill="1" applyBorder="1" applyAlignment="1">
      <alignment horizontal="center" vertical="center" wrapText="1"/>
    </xf>
    <xf numFmtId="0" fontId="8" fillId="3" borderId="0" xfId="0" applyFont="1" applyFill="1">
      <alignment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4" borderId="6"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7" fillId="8" borderId="6" xfId="0" quotePrefix="1" applyFont="1" applyFill="1" applyBorder="1" applyAlignment="1" applyProtection="1">
      <alignment horizontal="center" vertical="center" wrapText="1"/>
      <protection locked="0"/>
    </xf>
    <xf numFmtId="0" fontId="14" fillId="4" borderId="6" xfId="0" applyFont="1" applyFill="1" applyBorder="1">
      <alignment vertical="center"/>
    </xf>
    <xf numFmtId="0" fontId="16" fillId="4" borderId="6" xfId="0" applyFont="1" applyFill="1" applyBorder="1" applyAlignment="1">
      <alignment vertical="center" wrapText="1"/>
    </xf>
    <xf numFmtId="0" fontId="12" fillId="5" borderId="6" xfId="0" applyFont="1" applyFill="1" applyBorder="1">
      <alignment vertical="center"/>
    </xf>
    <xf numFmtId="0" fontId="14" fillId="5" borderId="6" xfId="0" applyFont="1" applyFill="1" applyBorder="1" applyAlignment="1">
      <alignment horizontal="right" vertical="center"/>
    </xf>
    <xf numFmtId="0" fontId="7" fillId="0" borderId="1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5" borderId="17" xfId="0" applyFont="1" applyFill="1" applyBorder="1" applyAlignment="1">
      <alignment vertical="center" wrapText="1"/>
    </xf>
    <xf numFmtId="0" fontId="7" fillId="5" borderId="18" xfId="0" applyFont="1" applyFill="1" applyBorder="1" applyAlignment="1">
      <alignment vertical="center" wrapText="1"/>
    </xf>
    <xf numFmtId="0" fontId="7" fillId="0" borderId="6" xfId="0" applyFont="1" applyBorder="1" applyAlignment="1" applyProtection="1">
      <alignment horizontal="left" vertical="center" wrapText="1"/>
      <protection locked="0"/>
    </xf>
    <xf numFmtId="0" fontId="7" fillId="5" borderId="7" xfId="0" applyFont="1" applyFill="1" applyBorder="1" applyAlignment="1">
      <alignment vertical="center" wrapText="1"/>
    </xf>
    <xf numFmtId="0" fontId="7" fillId="5" borderId="9" xfId="0" applyFont="1" applyFill="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quotePrefix="1"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7" fillId="2" borderId="4" xfId="1" applyFont="1" applyFill="1" applyBorder="1" applyAlignment="1">
      <alignment horizontal="right" vertical="center"/>
    </xf>
    <xf numFmtId="38" fontId="27" fillId="2" borderId="5" xfId="1" applyFont="1" applyFill="1" applyBorder="1" applyAlignment="1">
      <alignment horizontal="right" vertical="center"/>
    </xf>
    <xf numFmtId="0" fontId="7" fillId="5" borderId="15" xfId="0" applyFont="1" applyFill="1" applyBorder="1" applyAlignment="1">
      <alignment vertical="center" wrapText="1"/>
    </xf>
    <xf numFmtId="0" fontId="7" fillId="5" borderId="16" xfId="0" applyFont="1" applyFill="1" applyBorder="1" applyAlignment="1">
      <alignment vertical="center" wrapText="1"/>
    </xf>
    <xf numFmtId="178" fontId="12" fillId="0" borderId="10" xfId="0" applyNumberFormat="1" applyFont="1" applyBorder="1" applyAlignment="1" applyProtection="1">
      <alignment vertical="center"/>
      <protection locked="0"/>
    </xf>
    <xf numFmtId="178" fontId="12" fillId="0" borderId="12" xfId="0" applyNumberFormat="1" applyFont="1" applyBorder="1" applyAlignment="1" applyProtection="1">
      <alignment vertical="center"/>
      <protection locked="0"/>
    </xf>
    <xf numFmtId="178" fontId="12" fillId="0" borderId="11" xfId="0" applyNumberFormat="1" applyFont="1" applyBorder="1" applyAlignment="1" applyProtection="1">
      <alignment vertical="center"/>
      <protection locked="0"/>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182" fontId="12" fillId="0" borderId="10" xfId="0" applyNumberFormat="1" applyFont="1" applyBorder="1" applyAlignment="1" applyProtection="1">
      <alignment vertical="center"/>
      <protection locked="0"/>
    </xf>
    <xf numFmtId="182" fontId="12" fillId="0" borderId="12" xfId="0" applyNumberFormat="1" applyFont="1" applyBorder="1" applyAlignment="1" applyProtection="1">
      <alignment vertical="center"/>
      <protection locked="0"/>
    </xf>
    <xf numFmtId="182" fontId="12" fillId="0" borderId="11" xfId="0" applyNumberFormat="1" applyFont="1" applyBorder="1" applyAlignment="1" applyProtection="1">
      <alignment vertical="center"/>
      <protection locked="0"/>
    </xf>
    <xf numFmtId="181" fontId="12" fillId="0" borderId="10" xfId="0" applyNumberFormat="1" applyFont="1" applyBorder="1" applyAlignment="1" applyProtection="1">
      <alignment vertical="center"/>
      <protection locked="0"/>
    </xf>
    <xf numFmtId="181" fontId="12" fillId="0" borderId="12" xfId="0" applyNumberFormat="1" applyFont="1" applyBorder="1" applyAlignment="1" applyProtection="1">
      <alignment vertical="center"/>
      <protection locked="0"/>
    </xf>
    <xf numFmtId="181" fontId="12" fillId="0" borderId="11" xfId="0" applyNumberFormat="1" applyFont="1" applyBorder="1" applyAlignment="1" applyProtection="1">
      <alignment vertical="center"/>
      <protection locked="0"/>
    </xf>
    <xf numFmtId="178" fontId="12" fillId="5" borderId="10" xfId="0" applyNumberFormat="1" applyFont="1" applyFill="1" applyBorder="1" applyAlignment="1">
      <alignment vertical="center"/>
    </xf>
    <xf numFmtId="178" fontId="12" fillId="5" borderId="12" xfId="0" applyNumberFormat="1" applyFont="1" applyFill="1" applyBorder="1" applyAlignment="1">
      <alignment vertical="center"/>
    </xf>
    <xf numFmtId="178" fontId="12" fillId="5" borderId="11" xfId="0" applyNumberFormat="1" applyFont="1" applyFill="1" applyBorder="1" applyAlignment="1">
      <alignment vertical="center"/>
    </xf>
    <xf numFmtId="180" fontId="12" fillId="0" borderId="10" xfId="0" applyNumberFormat="1" applyFont="1" applyBorder="1" applyAlignment="1" applyProtection="1">
      <alignment vertical="center"/>
      <protection locked="0"/>
    </xf>
    <xf numFmtId="180" fontId="12" fillId="0" borderId="12" xfId="0" applyNumberFormat="1" applyFont="1" applyBorder="1" applyAlignment="1" applyProtection="1">
      <alignment vertical="center"/>
      <protection locked="0"/>
    </xf>
    <xf numFmtId="180" fontId="12" fillId="0" borderId="11" xfId="0" applyNumberFormat="1" applyFont="1" applyBorder="1" applyAlignment="1" applyProtection="1">
      <alignment vertical="center"/>
      <protection locked="0"/>
    </xf>
    <xf numFmtId="176" fontId="12" fillId="0" borderId="10" xfId="0" applyNumberFormat="1" applyFont="1" applyBorder="1" applyAlignment="1" applyProtection="1">
      <alignment vertical="center"/>
      <protection locked="0"/>
    </xf>
    <xf numFmtId="176" fontId="12" fillId="0" borderId="12" xfId="0" applyNumberFormat="1" applyFont="1" applyBorder="1" applyAlignment="1" applyProtection="1">
      <alignment vertical="center"/>
      <protection locked="0"/>
    </xf>
    <xf numFmtId="176" fontId="12" fillId="0" borderId="11" xfId="0" applyNumberFormat="1" applyFont="1" applyBorder="1" applyAlignment="1" applyProtection="1">
      <alignment vertical="center"/>
      <protection locked="0"/>
    </xf>
    <xf numFmtId="0" fontId="12" fillId="5" borderId="10"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1" xfId="0" applyFont="1" applyFill="1" applyBorder="1" applyAlignment="1">
      <alignment horizontal="center" vertical="center"/>
    </xf>
    <xf numFmtId="177" fontId="12" fillId="0" borderId="10" xfId="0" applyNumberFormat="1" applyFont="1" applyBorder="1" applyAlignment="1" applyProtection="1">
      <alignment vertical="center"/>
      <protection locked="0"/>
    </xf>
    <xf numFmtId="177" fontId="12" fillId="0" borderId="12" xfId="0" applyNumberFormat="1" applyFont="1" applyBorder="1" applyAlignment="1" applyProtection="1">
      <alignment vertical="center"/>
      <protection locked="0"/>
    </xf>
    <xf numFmtId="177" fontId="12" fillId="0" borderId="11" xfId="0" applyNumberFormat="1" applyFont="1" applyBorder="1" applyAlignment="1" applyProtection="1">
      <alignment vertical="center"/>
      <protection locked="0"/>
    </xf>
    <xf numFmtId="176" fontId="19" fillId="5" borderId="10" xfId="0" applyNumberFormat="1" applyFont="1" applyFill="1" applyBorder="1" applyAlignment="1">
      <alignment vertical="center"/>
    </xf>
    <xf numFmtId="176" fontId="19" fillId="5" borderId="12" xfId="0" applyNumberFormat="1" applyFont="1" applyFill="1" applyBorder="1" applyAlignment="1">
      <alignment vertical="center"/>
    </xf>
    <xf numFmtId="176" fontId="19" fillId="5" borderId="11" xfId="0" applyNumberFormat="1" applyFont="1" applyFill="1" applyBorder="1" applyAlignment="1">
      <alignment vertical="center"/>
    </xf>
    <xf numFmtId="0" fontId="16"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9" xfId="0" applyFont="1" applyFill="1" applyBorder="1" applyAlignment="1">
      <alignment horizontal="center" vertical="center"/>
    </xf>
    <xf numFmtId="0" fontId="16" fillId="4" borderId="10"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1" xfId="0" applyFont="1" applyFill="1" applyBorder="1" applyAlignment="1">
      <alignment horizontal="left" vertical="top" wrapText="1"/>
    </xf>
    <xf numFmtId="0" fontId="8" fillId="3" borderId="0" xfId="0" applyFont="1" applyFill="1" applyAlignment="1">
      <alignment vertical="center"/>
    </xf>
    <xf numFmtId="0" fontId="11" fillId="7" borderId="7" xfId="0" applyFont="1" applyFill="1" applyBorder="1" applyAlignment="1">
      <alignment horizontal="center" vertical="center"/>
    </xf>
    <xf numFmtId="0" fontId="11" fillId="7" borderId="9" xfId="0" applyFont="1" applyFill="1" applyBorder="1" applyAlignment="1">
      <alignment horizontal="center" vertical="center"/>
    </xf>
    <xf numFmtId="0" fontId="8" fillId="3" borderId="0" xfId="0" applyFont="1" applyFill="1" applyAlignment="1">
      <alignment horizontal="left" vertical="center"/>
    </xf>
    <xf numFmtId="0" fontId="7" fillId="5" borderId="1" xfId="0" quotePrefix="1"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4"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176" fontId="12" fillId="5" borderId="10" xfId="0" applyNumberFormat="1" applyFont="1" applyFill="1" applyBorder="1" applyAlignment="1">
      <alignment vertical="center"/>
    </xf>
    <xf numFmtId="176" fontId="12" fillId="5" borderId="12" xfId="0" applyNumberFormat="1" applyFont="1" applyFill="1" applyBorder="1" applyAlignment="1">
      <alignment vertical="center"/>
    </xf>
    <xf numFmtId="176" fontId="12" fillId="5" borderId="11"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7"/>
  <sheetViews>
    <sheetView showGridLines="0" tabSelected="1" view="pageBreakPreview" zoomScale="80" zoomScaleNormal="80" zoomScaleSheetLayoutView="80" workbookViewId="0"/>
  </sheetViews>
  <sheetFormatPr defaultColWidth="9" defaultRowHeight="14.25" x14ac:dyDescent="0.15"/>
  <cols>
    <col min="1" max="1" width="3.625" style="1" customWidth="1"/>
    <col min="2" max="2" width="15.625" style="1" customWidth="1"/>
    <col min="3" max="3" width="16.875" style="1" customWidth="1"/>
    <col min="4" max="4" width="35.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29" style="1" customWidth="1"/>
    <col min="12" max="16384" width="9" style="1"/>
  </cols>
  <sheetData>
    <row r="1" spans="1:11" ht="18" customHeight="1" x14ac:dyDescent="0.15">
      <c r="K1" s="11" t="s">
        <v>0</v>
      </c>
    </row>
    <row r="2" spans="1:11" ht="18" customHeight="1" x14ac:dyDescent="0.15">
      <c r="K2" s="11" t="s">
        <v>1</v>
      </c>
    </row>
    <row r="3" spans="1:11" ht="27.75" customHeight="1" x14ac:dyDescent="0.15">
      <c r="A3" s="69" t="s">
        <v>2</v>
      </c>
      <c r="B3" s="12"/>
      <c r="C3" s="12"/>
      <c r="D3" s="12"/>
      <c r="E3" s="12"/>
      <c r="F3" s="12"/>
      <c r="G3" s="12"/>
      <c r="H3" s="12"/>
      <c r="I3" s="12"/>
      <c r="J3" s="12"/>
      <c r="K3" s="13"/>
    </row>
    <row r="5" spans="1:11" ht="18.75" customHeight="1" x14ac:dyDescent="0.15">
      <c r="A5" s="3" t="s">
        <v>3</v>
      </c>
      <c r="B5" s="3"/>
    </row>
    <row r="6" spans="1:11" ht="18.75" customHeight="1" x14ac:dyDescent="0.15">
      <c r="A6" s="3"/>
      <c r="B6" s="70" t="s">
        <v>4</v>
      </c>
      <c r="C6" s="70" t="s">
        <v>5</v>
      </c>
      <c r="D6" s="70" t="s">
        <v>6</v>
      </c>
      <c r="E6" s="70" t="s">
        <v>7</v>
      </c>
      <c r="F6" s="70" t="s">
        <v>8</v>
      </c>
      <c r="G6" s="70" t="s">
        <v>9</v>
      </c>
      <c r="H6" s="70" t="s">
        <v>10</v>
      </c>
      <c r="I6" s="70" t="s">
        <v>11</v>
      </c>
      <c r="J6" s="70" t="s">
        <v>12</v>
      </c>
      <c r="K6" s="70" t="s">
        <v>13</v>
      </c>
    </row>
    <row r="7" spans="1:11" s="8" customFormat="1" ht="39" customHeight="1" x14ac:dyDescent="0.15">
      <c r="B7" s="70" t="s">
        <v>14</v>
      </c>
      <c r="C7" s="70" t="s">
        <v>15</v>
      </c>
      <c r="D7" s="70" t="s">
        <v>16</v>
      </c>
      <c r="E7" s="70" t="s">
        <v>17</v>
      </c>
      <c r="F7" s="70" t="s">
        <v>18</v>
      </c>
      <c r="G7" s="70" t="s">
        <v>19</v>
      </c>
      <c r="H7" s="70" t="s">
        <v>20</v>
      </c>
      <c r="I7" s="70" t="s">
        <v>21</v>
      </c>
      <c r="J7" s="70" t="s">
        <v>22</v>
      </c>
      <c r="K7" s="70" t="s">
        <v>23</v>
      </c>
    </row>
    <row r="8" spans="1:11" ht="183" customHeight="1" x14ac:dyDescent="0.15">
      <c r="B8" s="23">
        <v>1</v>
      </c>
      <c r="C8" s="24" t="s">
        <v>24</v>
      </c>
      <c r="D8" s="25" t="s">
        <v>25</v>
      </c>
      <c r="E8" s="24" t="s">
        <v>26</v>
      </c>
      <c r="F8" s="24" t="s">
        <v>27</v>
      </c>
      <c r="G8" s="66" t="s">
        <v>28</v>
      </c>
      <c r="H8" s="66" t="s">
        <v>29</v>
      </c>
      <c r="I8" s="26" t="s">
        <v>30</v>
      </c>
      <c r="J8" s="27" t="s">
        <v>31</v>
      </c>
      <c r="K8" s="28" t="s">
        <v>32</v>
      </c>
    </row>
    <row r="9" spans="1:11" ht="68.25" customHeight="1" x14ac:dyDescent="0.15">
      <c r="B9" s="23" t="s">
        <v>33</v>
      </c>
      <c r="C9" s="23" t="s">
        <v>34</v>
      </c>
      <c r="D9" s="25" t="s">
        <v>35</v>
      </c>
      <c r="E9" s="24" t="s">
        <v>26</v>
      </c>
      <c r="F9" s="24" t="s">
        <v>36</v>
      </c>
      <c r="G9" s="29" t="s">
        <v>28</v>
      </c>
      <c r="H9" s="29" t="s">
        <v>29</v>
      </c>
      <c r="I9" s="30" t="s">
        <v>37</v>
      </c>
      <c r="J9" s="31" t="s">
        <v>38</v>
      </c>
      <c r="K9" s="28" t="s">
        <v>32</v>
      </c>
    </row>
    <row r="10" spans="1:11" ht="68.25" customHeight="1" x14ac:dyDescent="0.15">
      <c r="B10" s="23">
        <v>2</v>
      </c>
      <c r="C10" s="61" t="s">
        <v>39</v>
      </c>
      <c r="D10" s="67" t="s">
        <v>40</v>
      </c>
      <c r="E10" s="24" t="s">
        <v>26</v>
      </c>
      <c r="F10" s="38" t="s">
        <v>41</v>
      </c>
      <c r="G10" s="29" t="s">
        <v>42</v>
      </c>
      <c r="H10" s="29" t="s">
        <v>43</v>
      </c>
      <c r="I10" s="30" t="s">
        <v>44</v>
      </c>
      <c r="J10" s="31" t="s">
        <v>45</v>
      </c>
      <c r="K10" s="28" t="s">
        <v>46</v>
      </c>
    </row>
    <row r="11" spans="1:11" ht="180" customHeight="1" x14ac:dyDescent="0.15">
      <c r="B11" s="23">
        <v>3</v>
      </c>
      <c r="C11" s="61" t="s">
        <v>47</v>
      </c>
      <c r="D11" s="67" t="s">
        <v>48</v>
      </c>
      <c r="E11" s="24" t="s">
        <v>26</v>
      </c>
      <c r="F11" s="24" t="s">
        <v>49</v>
      </c>
      <c r="G11" s="29" t="s">
        <v>50</v>
      </c>
      <c r="H11" s="29" t="s">
        <v>51</v>
      </c>
      <c r="I11" s="26" t="s">
        <v>30</v>
      </c>
      <c r="J11" s="31" t="s">
        <v>45</v>
      </c>
      <c r="K11" s="28" t="s">
        <v>46</v>
      </c>
    </row>
    <row r="12" spans="1:11" ht="8.25" customHeight="1" x14ac:dyDescent="0.15"/>
    <row r="13" spans="1:11" ht="20.100000000000001" customHeight="1" x14ac:dyDescent="0.15">
      <c r="A13" s="3" t="s">
        <v>52</v>
      </c>
    </row>
    <row r="14" spans="1:11" ht="20.100000000000001" customHeight="1" x14ac:dyDescent="0.15">
      <c r="B14" s="70" t="s">
        <v>4</v>
      </c>
      <c r="C14" s="95" t="s">
        <v>5</v>
      </c>
      <c r="D14" s="95"/>
      <c r="E14" s="70" t="s">
        <v>6</v>
      </c>
      <c r="F14" s="70" t="s">
        <v>7</v>
      </c>
      <c r="G14" s="95" t="s">
        <v>8</v>
      </c>
      <c r="H14" s="95"/>
      <c r="I14" s="95"/>
      <c r="J14" s="95" t="s">
        <v>9</v>
      </c>
      <c r="K14" s="95"/>
    </row>
    <row r="15" spans="1:11" ht="39" customHeight="1" x14ac:dyDescent="0.15">
      <c r="B15" s="71" t="s">
        <v>15</v>
      </c>
      <c r="C15" s="96" t="s">
        <v>16</v>
      </c>
      <c r="D15" s="96"/>
      <c r="E15" s="71" t="s">
        <v>17</v>
      </c>
      <c r="F15" s="71" t="s">
        <v>18</v>
      </c>
      <c r="G15" s="96" t="s">
        <v>20</v>
      </c>
      <c r="H15" s="96"/>
      <c r="I15" s="96"/>
      <c r="J15" s="96" t="s">
        <v>23</v>
      </c>
      <c r="K15" s="96"/>
    </row>
    <row r="16" spans="1:11" ht="105" customHeight="1" x14ac:dyDescent="0.15">
      <c r="B16" s="24" t="s">
        <v>53</v>
      </c>
      <c r="C16" s="87" t="s">
        <v>54</v>
      </c>
      <c r="D16" s="88"/>
      <c r="E16" s="24" t="s">
        <v>26</v>
      </c>
      <c r="F16" s="24" t="s">
        <v>55</v>
      </c>
      <c r="G16" s="97" t="s">
        <v>56</v>
      </c>
      <c r="H16" s="86"/>
      <c r="I16" s="86"/>
      <c r="J16" s="83" t="s">
        <v>32</v>
      </c>
      <c r="K16" s="84"/>
    </row>
    <row r="17" spans="1:11" ht="105" customHeight="1" x14ac:dyDescent="0.15">
      <c r="B17" s="24" t="s">
        <v>53</v>
      </c>
      <c r="C17" s="87" t="s">
        <v>57</v>
      </c>
      <c r="D17" s="88"/>
      <c r="E17" s="24" t="s">
        <v>26</v>
      </c>
      <c r="F17" s="24" t="s">
        <v>55</v>
      </c>
      <c r="G17" s="86" t="s">
        <v>58</v>
      </c>
      <c r="H17" s="86"/>
      <c r="I17" s="86"/>
      <c r="J17" s="83" t="s">
        <v>59</v>
      </c>
      <c r="K17" s="84"/>
    </row>
    <row r="18" spans="1:11" ht="105" customHeight="1" x14ac:dyDescent="0.15">
      <c r="B18" s="24" t="s">
        <v>53</v>
      </c>
      <c r="C18" s="87" t="s">
        <v>60</v>
      </c>
      <c r="D18" s="88"/>
      <c r="E18" s="24" t="s">
        <v>26</v>
      </c>
      <c r="F18" s="24" t="s">
        <v>55</v>
      </c>
      <c r="G18" s="86" t="s">
        <v>61</v>
      </c>
      <c r="H18" s="86"/>
      <c r="I18" s="86"/>
      <c r="J18" s="83" t="s">
        <v>59</v>
      </c>
      <c r="K18" s="84"/>
    </row>
    <row r="19" spans="1:11" ht="105" customHeight="1" x14ac:dyDescent="0.15">
      <c r="B19" s="24" t="s">
        <v>53</v>
      </c>
      <c r="C19" s="87" t="s">
        <v>62</v>
      </c>
      <c r="D19" s="88"/>
      <c r="E19" s="24" t="s">
        <v>26</v>
      </c>
      <c r="F19" s="24" t="s">
        <v>55</v>
      </c>
      <c r="G19" s="86" t="s">
        <v>63</v>
      </c>
      <c r="H19" s="86"/>
      <c r="I19" s="86"/>
      <c r="J19" s="83" t="s">
        <v>64</v>
      </c>
      <c r="K19" s="84"/>
    </row>
    <row r="20" spans="1:11" ht="105" customHeight="1" x14ac:dyDescent="0.15">
      <c r="B20" s="24" t="s">
        <v>53</v>
      </c>
      <c r="C20" s="102" t="s">
        <v>65</v>
      </c>
      <c r="D20" s="103"/>
      <c r="E20" s="24" t="s">
        <v>26</v>
      </c>
      <c r="F20" s="24" t="s">
        <v>55</v>
      </c>
      <c r="G20" s="86" t="s">
        <v>66</v>
      </c>
      <c r="H20" s="86"/>
      <c r="I20" s="86"/>
      <c r="J20" s="83" t="s">
        <v>64</v>
      </c>
      <c r="K20" s="84"/>
    </row>
    <row r="21" spans="1:11" ht="68.25" customHeight="1" x14ac:dyDescent="0.15">
      <c r="B21" s="62" t="s">
        <v>67</v>
      </c>
      <c r="C21" s="85" t="s">
        <v>68</v>
      </c>
      <c r="D21" s="85"/>
      <c r="E21" s="24" t="s">
        <v>26</v>
      </c>
      <c r="F21" s="63" t="s">
        <v>69</v>
      </c>
      <c r="G21" s="86" t="s">
        <v>70</v>
      </c>
      <c r="H21" s="86"/>
      <c r="I21" s="86"/>
      <c r="J21" s="86" t="s">
        <v>71</v>
      </c>
      <c r="K21" s="86"/>
    </row>
    <row r="22" spans="1:11" ht="99.95" customHeight="1" x14ac:dyDescent="0.15">
      <c r="B22" s="62" t="s">
        <v>72</v>
      </c>
      <c r="C22" s="85" t="s">
        <v>73</v>
      </c>
      <c r="D22" s="85"/>
      <c r="E22" s="24" t="s">
        <v>26</v>
      </c>
      <c r="F22" s="64" t="s">
        <v>74</v>
      </c>
      <c r="G22" s="86" t="s">
        <v>75</v>
      </c>
      <c r="H22" s="86"/>
      <c r="I22" s="86"/>
      <c r="J22" s="86" t="s">
        <v>76</v>
      </c>
      <c r="K22" s="86"/>
    </row>
    <row r="23" spans="1:11" ht="115.5" customHeight="1" x14ac:dyDescent="0.15">
      <c r="B23" s="62" t="s">
        <v>77</v>
      </c>
      <c r="C23" s="85" t="s">
        <v>78</v>
      </c>
      <c r="D23" s="85"/>
      <c r="E23" s="24" t="s">
        <v>26</v>
      </c>
      <c r="F23" s="63" t="s">
        <v>79</v>
      </c>
      <c r="G23" s="86" t="s">
        <v>80</v>
      </c>
      <c r="H23" s="86"/>
      <c r="I23" s="86"/>
      <c r="J23" s="86" t="s">
        <v>81</v>
      </c>
      <c r="K23" s="86"/>
    </row>
    <row r="24" spans="1:11" ht="68.25" customHeight="1" x14ac:dyDescent="0.15">
      <c r="B24" s="24" t="s">
        <v>82</v>
      </c>
      <c r="C24" s="90" t="s">
        <v>83</v>
      </c>
      <c r="D24" s="91"/>
      <c r="E24" s="24" t="s">
        <v>26</v>
      </c>
      <c r="F24" s="24" t="s">
        <v>84</v>
      </c>
      <c r="G24" s="89" t="s">
        <v>85</v>
      </c>
      <c r="H24" s="89"/>
      <c r="I24" s="89"/>
      <c r="J24" s="89" t="s">
        <v>64</v>
      </c>
      <c r="K24" s="89"/>
    </row>
    <row r="25" spans="1:11" ht="68.25" customHeight="1" x14ac:dyDescent="0.15">
      <c r="B25" s="24" t="s">
        <v>86</v>
      </c>
      <c r="C25" s="90" t="s">
        <v>87</v>
      </c>
      <c r="D25" s="91"/>
      <c r="E25" s="24" t="s">
        <v>26</v>
      </c>
      <c r="F25" s="24" t="s">
        <v>84</v>
      </c>
      <c r="G25" s="92" t="s">
        <v>88</v>
      </c>
      <c r="H25" s="93"/>
      <c r="I25" s="94"/>
      <c r="J25" s="89" t="s">
        <v>32</v>
      </c>
      <c r="K25" s="89"/>
    </row>
    <row r="26" spans="1:11" ht="68.25" customHeight="1" x14ac:dyDescent="0.15">
      <c r="B26" s="24" t="s">
        <v>89</v>
      </c>
      <c r="C26" s="90" t="s">
        <v>90</v>
      </c>
      <c r="D26" s="91"/>
      <c r="E26" s="24" t="s">
        <v>26</v>
      </c>
      <c r="F26" s="24" t="s">
        <v>91</v>
      </c>
      <c r="G26" s="92" t="s">
        <v>85</v>
      </c>
      <c r="H26" s="93"/>
      <c r="I26" s="94"/>
      <c r="J26" s="89" t="s">
        <v>32</v>
      </c>
      <c r="K26" s="89"/>
    </row>
    <row r="27" spans="1:11" ht="68.25" customHeight="1" x14ac:dyDescent="0.15">
      <c r="B27" s="24" t="s">
        <v>92</v>
      </c>
      <c r="C27" s="90" t="s">
        <v>93</v>
      </c>
      <c r="D27" s="91"/>
      <c r="E27" s="24" t="s">
        <v>26</v>
      </c>
      <c r="F27" s="24" t="s">
        <v>26</v>
      </c>
      <c r="G27" s="92" t="s">
        <v>94</v>
      </c>
      <c r="H27" s="93"/>
      <c r="I27" s="94"/>
      <c r="J27" s="89" t="s">
        <v>64</v>
      </c>
      <c r="K27" s="89"/>
    </row>
    <row r="28" spans="1:11" ht="68.25" customHeight="1" x14ac:dyDescent="0.15">
      <c r="B28" s="24" t="s">
        <v>95</v>
      </c>
      <c r="C28" s="90" t="s">
        <v>96</v>
      </c>
      <c r="D28" s="91"/>
      <c r="E28" s="24" t="s">
        <v>26</v>
      </c>
      <c r="F28" s="24" t="s">
        <v>97</v>
      </c>
      <c r="G28" s="92" t="s">
        <v>98</v>
      </c>
      <c r="H28" s="93"/>
      <c r="I28" s="94"/>
      <c r="J28" s="89" t="s">
        <v>64</v>
      </c>
      <c r="K28" s="89"/>
    </row>
    <row r="29" spans="1:11" ht="6.75" customHeight="1" x14ac:dyDescent="0.15"/>
    <row r="30" spans="1:11" ht="18.75" customHeight="1" x14ac:dyDescent="0.15">
      <c r="A30" s="3" t="s">
        <v>99</v>
      </c>
      <c r="B30" s="3"/>
    </row>
    <row r="31" spans="1:11" ht="17.25" thickBot="1" x14ac:dyDescent="0.2">
      <c r="B31" s="99" t="s">
        <v>100</v>
      </c>
      <c r="C31" s="99"/>
      <c r="D31" s="72" t="s">
        <v>18</v>
      </c>
    </row>
    <row r="32" spans="1:11" ht="19.5" thickBot="1" x14ac:dyDescent="0.2">
      <c r="B32" s="100">
        <f ca="1">ROUNDDOWN('MPS(calc_process)'!G6, 0)</f>
        <v>0</v>
      </c>
      <c r="C32" s="101"/>
      <c r="D32" s="73" t="s">
        <v>101</v>
      </c>
    </row>
    <row r="33" spans="1:10" ht="20.100000000000001" customHeight="1" x14ac:dyDescent="0.15">
      <c r="F33" s="9"/>
      <c r="G33" s="9"/>
    </row>
    <row r="34" spans="1:10" ht="18.75" customHeight="1" x14ac:dyDescent="0.15">
      <c r="A34" s="3" t="s">
        <v>102</v>
      </c>
    </row>
    <row r="35" spans="1:10" ht="18" customHeight="1" x14ac:dyDescent="0.15">
      <c r="B35" s="74" t="s">
        <v>103</v>
      </c>
      <c r="C35" s="98" t="s">
        <v>104</v>
      </c>
      <c r="D35" s="98"/>
      <c r="E35" s="98"/>
      <c r="F35" s="98"/>
      <c r="G35" s="98"/>
      <c r="H35" s="98"/>
      <c r="I35" s="98"/>
      <c r="J35" s="10"/>
    </row>
    <row r="36" spans="1:10" ht="18" customHeight="1" x14ac:dyDescent="0.15">
      <c r="B36" s="74" t="s">
        <v>105</v>
      </c>
      <c r="C36" s="98" t="s">
        <v>106</v>
      </c>
      <c r="D36" s="98"/>
      <c r="E36" s="98"/>
      <c r="F36" s="98"/>
      <c r="G36" s="98"/>
      <c r="H36" s="98"/>
      <c r="I36" s="98"/>
      <c r="J36" s="10"/>
    </row>
    <row r="37" spans="1:10" ht="18" customHeight="1" x14ac:dyDescent="0.15">
      <c r="B37" s="74" t="s">
        <v>28</v>
      </c>
      <c r="C37" s="98" t="s">
        <v>107</v>
      </c>
      <c r="D37" s="98"/>
      <c r="E37" s="98"/>
      <c r="F37" s="98"/>
      <c r="G37" s="98"/>
      <c r="H37" s="98"/>
      <c r="I37" s="98"/>
      <c r="J37" s="10"/>
    </row>
  </sheetData>
  <sheetProtection algorithmName="SHA-512" hashValue="AT2ATtriG+eO+5+7Fnf3WciO4Eb1JsbsraW5NoRibBpILiEMwUO2W3RbHjmzYxpe1TSUWvxxU939cE8BNdv7sw==" saltValue="fj4dWY5GicKdnOnA+JI+0g==" spinCount="100000" sheet="1" objects="1" scenarios="1" formatCells="0" formatRows="0"/>
  <mergeCells count="50">
    <mergeCell ref="C36:I36"/>
    <mergeCell ref="C37:I37"/>
    <mergeCell ref="C14:D14"/>
    <mergeCell ref="C15:D15"/>
    <mergeCell ref="B31:C31"/>
    <mergeCell ref="B32:C32"/>
    <mergeCell ref="C16:D16"/>
    <mergeCell ref="C35:I35"/>
    <mergeCell ref="C24:D24"/>
    <mergeCell ref="G24:I24"/>
    <mergeCell ref="C27:D27"/>
    <mergeCell ref="G27:I27"/>
    <mergeCell ref="C17:D17"/>
    <mergeCell ref="G17:I17"/>
    <mergeCell ref="C20:D20"/>
    <mergeCell ref="G20:I20"/>
    <mergeCell ref="J14:K14"/>
    <mergeCell ref="J15:K15"/>
    <mergeCell ref="J16:K16"/>
    <mergeCell ref="G14:I14"/>
    <mergeCell ref="G15:I15"/>
    <mergeCell ref="G16:I16"/>
    <mergeCell ref="J27:K27"/>
    <mergeCell ref="C28:D28"/>
    <mergeCell ref="G28:I28"/>
    <mergeCell ref="J28:K28"/>
    <mergeCell ref="J24:K24"/>
    <mergeCell ref="C25:D25"/>
    <mergeCell ref="G25:I25"/>
    <mergeCell ref="J25:K25"/>
    <mergeCell ref="C26:D26"/>
    <mergeCell ref="G26:I26"/>
    <mergeCell ref="J26:K26"/>
    <mergeCell ref="J17:K17"/>
    <mergeCell ref="C18:D18"/>
    <mergeCell ref="G18:I18"/>
    <mergeCell ref="J18:K18"/>
    <mergeCell ref="C19:D19"/>
    <mergeCell ref="G19:I19"/>
    <mergeCell ref="J19:K19"/>
    <mergeCell ref="J20:K20"/>
    <mergeCell ref="C21:D21"/>
    <mergeCell ref="G21:I21"/>
    <mergeCell ref="J21:K21"/>
    <mergeCell ref="C23:D23"/>
    <mergeCell ref="G23:I23"/>
    <mergeCell ref="J23:K23"/>
    <mergeCell ref="C22:D22"/>
    <mergeCell ref="G22:I22"/>
    <mergeCell ref="J22:K22"/>
  </mergeCells>
  <phoneticPr fontId="2"/>
  <pageMargins left="0.70866141732283472" right="0.70866141732283472" top="0.74803149606299213" bottom="0.74803149606299213" header="0.31496062992125984" footer="0.31496062992125984"/>
  <pageSetup paperSize="9"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A407"/>
  <sheetViews>
    <sheetView showGridLines="0" view="pageBreakPreview" zoomScale="75" zoomScaleNormal="60" zoomScaleSheetLayoutView="75" workbookViewId="0"/>
  </sheetViews>
  <sheetFormatPr defaultColWidth="14.375" defaultRowHeight="15" x14ac:dyDescent="0.15"/>
  <cols>
    <col min="1" max="1" width="14.375" style="35"/>
    <col min="2" max="12" width="14.375" style="32"/>
    <col min="13" max="13" width="14.375" style="32" customWidth="1"/>
    <col min="14" max="17" width="20.625" style="32" customWidth="1"/>
    <col min="18" max="18" width="35.625" style="32" customWidth="1"/>
    <col min="19" max="19" width="20.625" style="32" customWidth="1"/>
    <col min="20" max="22" width="14.625" style="32" customWidth="1"/>
    <col min="23" max="16384" width="14.375" style="32"/>
  </cols>
  <sheetData>
    <row r="1" spans="1:27" ht="18" customHeight="1" x14ac:dyDescent="0.15">
      <c r="AA1" s="33" t="str">
        <f>'MPS(input)'!K1</f>
        <v>Monitoring Spreadsheet: JCM_TH_AM016_ver01.0</v>
      </c>
    </row>
    <row r="2" spans="1:27" ht="18" customHeight="1" x14ac:dyDescent="0.15">
      <c r="AA2" s="33" t="str">
        <f>'MPS(input)'!K2</f>
        <v>Reference Number:</v>
      </c>
    </row>
    <row r="3" spans="1:27" s="35" customFormat="1" ht="63.6" customHeight="1" x14ac:dyDescent="0.15">
      <c r="A3" s="79"/>
      <c r="B3" s="107"/>
      <c r="C3" s="109"/>
      <c r="D3" s="107" t="s">
        <v>108</v>
      </c>
      <c r="E3" s="108"/>
      <c r="F3" s="108"/>
      <c r="G3" s="109"/>
      <c r="H3" s="107" t="s">
        <v>109</v>
      </c>
      <c r="I3" s="108"/>
      <c r="J3" s="108"/>
      <c r="K3" s="108"/>
      <c r="L3" s="108"/>
      <c r="M3" s="108"/>
      <c r="N3" s="108"/>
      <c r="O3" s="108"/>
      <c r="P3" s="108"/>
      <c r="Q3" s="108"/>
      <c r="R3" s="108"/>
      <c r="S3" s="108"/>
      <c r="T3" s="108"/>
      <c r="U3" s="108"/>
      <c r="V3" s="109"/>
      <c r="W3" s="68"/>
      <c r="X3" s="34"/>
      <c r="Y3" s="134" t="s">
        <v>110</v>
      </c>
      <c r="Z3" s="134"/>
      <c r="AA3" s="134"/>
    </row>
    <row r="4" spans="1:27" ht="18.95" customHeight="1" x14ac:dyDescent="0.15">
      <c r="A4" s="80" t="s">
        <v>111</v>
      </c>
      <c r="B4" s="24" t="s">
        <v>112</v>
      </c>
      <c r="C4" s="24" t="s">
        <v>113</v>
      </c>
      <c r="D4" s="24" t="s">
        <v>24</v>
      </c>
      <c r="E4" s="24" t="s">
        <v>34</v>
      </c>
      <c r="F4" s="61" t="s">
        <v>39</v>
      </c>
      <c r="G4" s="61" t="s">
        <v>47</v>
      </c>
      <c r="H4" s="24" t="s">
        <v>89</v>
      </c>
      <c r="I4" s="24" t="s">
        <v>92</v>
      </c>
      <c r="J4" s="24" t="s">
        <v>114</v>
      </c>
      <c r="K4" s="24" t="s">
        <v>95</v>
      </c>
      <c r="L4" s="24" t="s">
        <v>82</v>
      </c>
      <c r="M4" s="24" t="s">
        <v>86</v>
      </c>
      <c r="N4" s="24" t="s">
        <v>53</v>
      </c>
      <c r="O4" s="24" t="s">
        <v>53</v>
      </c>
      <c r="P4" s="24" t="s">
        <v>53</v>
      </c>
      <c r="Q4" s="24" t="s">
        <v>53</v>
      </c>
      <c r="R4" s="24" t="s">
        <v>53</v>
      </c>
      <c r="S4" s="24" t="s">
        <v>53</v>
      </c>
      <c r="T4" s="24" t="s">
        <v>67</v>
      </c>
      <c r="U4" s="62" t="s">
        <v>72</v>
      </c>
      <c r="V4" s="24" t="s">
        <v>77</v>
      </c>
      <c r="W4" s="135" t="s">
        <v>115</v>
      </c>
      <c r="X4" s="136"/>
      <c r="Y4" s="36" t="s">
        <v>116</v>
      </c>
      <c r="Z4" s="36" t="s">
        <v>117</v>
      </c>
      <c r="AA4" s="36" t="s">
        <v>118</v>
      </c>
    </row>
    <row r="5" spans="1:27" ht="144" customHeight="1" x14ac:dyDescent="0.15">
      <c r="A5" s="80" t="s">
        <v>119</v>
      </c>
      <c r="B5" s="37" t="s">
        <v>120</v>
      </c>
      <c r="C5" s="37" t="s">
        <v>121</v>
      </c>
      <c r="D5" s="25" t="s">
        <v>122</v>
      </c>
      <c r="E5" s="25" t="s">
        <v>35</v>
      </c>
      <c r="F5" s="67" t="s">
        <v>40</v>
      </c>
      <c r="G5" s="67" t="s">
        <v>48</v>
      </c>
      <c r="H5" s="65" t="s">
        <v>90</v>
      </c>
      <c r="I5" s="65" t="s">
        <v>93</v>
      </c>
      <c r="J5" s="65" t="s">
        <v>123</v>
      </c>
      <c r="K5" s="65" t="s">
        <v>96</v>
      </c>
      <c r="L5" s="37" t="s">
        <v>124</v>
      </c>
      <c r="M5" s="37" t="s">
        <v>125</v>
      </c>
      <c r="N5" s="37" t="s">
        <v>126</v>
      </c>
      <c r="O5" s="37" t="s">
        <v>127</v>
      </c>
      <c r="P5" s="37" t="s">
        <v>128</v>
      </c>
      <c r="Q5" s="37" t="s">
        <v>129</v>
      </c>
      <c r="R5" s="37" t="s">
        <v>130</v>
      </c>
      <c r="S5" s="37" t="s">
        <v>131</v>
      </c>
      <c r="T5" s="37" t="s">
        <v>68</v>
      </c>
      <c r="U5" s="37" t="s">
        <v>73</v>
      </c>
      <c r="V5" s="37" t="s">
        <v>78</v>
      </c>
      <c r="W5" s="25" t="s">
        <v>132</v>
      </c>
      <c r="X5" s="25" t="s">
        <v>133</v>
      </c>
      <c r="Y5" s="25" t="s">
        <v>134</v>
      </c>
      <c r="Z5" s="25" t="s">
        <v>135</v>
      </c>
      <c r="AA5" s="25" t="s">
        <v>136</v>
      </c>
    </row>
    <row r="6" spans="1:27" ht="36.75" customHeight="1" x14ac:dyDescent="0.15">
      <c r="A6" s="80" t="s">
        <v>137</v>
      </c>
      <c r="B6" s="38" t="s">
        <v>138</v>
      </c>
      <c r="C6" s="38" t="s">
        <v>138</v>
      </c>
      <c r="D6" s="24" t="s">
        <v>27</v>
      </c>
      <c r="E6" s="24" t="s">
        <v>36</v>
      </c>
      <c r="F6" s="38" t="s">
        <v>41</v>
      </c>
      <c r="G6" s="24" t="s">
        <v>27</v>
      </c>
      <c r="H6" s="24" t="s">
        <v>91</v>
      </c>
      <c r="I6" s="24" t="s">
        <v>26</v>
      </c>
      <c r="J6" s="24" t="s">
        <v>139</v>
      </c>
      <c r="K6" s="24" t="s">
        <v>97</v>
      </c>
      <c r="L6" s="38" t="s">
        <v>140</v>
      </c>
      <c r="M6" s="38" t="s">
        <v>140</v>
      </c>
      <c r="N6" s="24" t="s">
        <v>55</v>
      </c>
      <c r="O6" s="24" t="s">
        <v>55</v>
      </c>
      <c r="P6" s="24" t="s">
        <v>55</v>
      </c>
      <c r="Q6" s="24" t="s">
        <v>55</v>
      </c>
      <c r="R6" s="24" t="s">
        <v>55</v>
      </c>
      <c r="S6" s="24" t="s">
        <v>55</v>
      </c>
      <c r="T6" s="24" t="s">
        <v>69</v>
      </c>
      <c r="U6" s="63" t="s">
        <v>74</v>
      </c>
      <c r="V6" s="24" t="s">
        <v>79</v>
      </c>
      <c r="W6" s="38" t="s">
        <v>141</v>
      </c>
      <c r="X6" s="38" t="s">
        <v>141</v>
      </c>
      <c r="Y6" s="38" t="s">
        <v>142</v>
      </c>
      <c r="Z6" s="38" t="s">
        <v>142</v>
      </c>
      <c r="AA6" s="38" t="s">
        <v>142</v>
      </c>
    </row>
    <row r="7" spans="1:27" ht="14.25" customHeight="1" x14ac:dyDescent="0.15">
      <c r="A7" s="137" t="s">
        <v>143</v>
      </c>
      <c r="B7" s="125">
        <v>1</v>
      </c>
      <c r="C7" s="81">
        <v>1</v>
      </c>
      <c r="D7" s="122"/>
      <c r="E7" s="128"/>
      <c r="F7" s="122"/>
      <c r="G7" s="122"/>
      <c r="H7" s="39"/>
      <c r="I7" s="40"/>
      <c r="J7" s="131">
        <f>SUMPRODUCT(H7:H26,I7:I26)</f>
        <v>0</v>
      </c>
      <c r="K7" s="122"/>
      <c r="L7" s="39"/>
      <c r="M7" s="41" t="str">
        <f>IF(H7="","",IF(H7&lt;40,'MPS(calc_process)'!$F$14,IF('MPS(input_separate)'!H7&gt;=40,'MPS(calc_process)'!$F$15)))</f>
        <v/>
      </c>
      <c r="N7" s="116">
        <f>IFERROR(SMALL(O7:R7,COUNTIF(O7:R7,0)+1),0)</f>
        <v>0</v>
      </c>
      <c r="O7" s="104"/>
      <c r="P7" s="116">
        <f>IF(ISERROR(3.6*(100/T7)*V7),0,3.6*(100/T7)*V7)</f>
        <v>0</v>
      </c>
      <c r="Q7" s="116">
        <f>IF(ISERROR(F7*U7*V7/G7),0,F7*U7*V7/G7)</f>
        <v>0</v>
      </c>
      <c r="R7" s="104"/>
      <c r="S7" s="104"/>
      <c r="T7" s="119"/>
      <c r="U7" s="110"/>
      <c r="V7" s="113"/>
      <c r="W7" s="42">
        <f t="shared" ref="W7:W70" ca="1" si="0">IFERROR(OFFSET(D7,1-C7,0)*H7*I7/OFFSET(J7,1-C7,0),)</f>
        <v>0</v>
      </c>
      <c r="X7" s="42">
        <f t="shared" ref="X7:X70" ca="1" si="1">H7*I7*10^(-6)*OFFSET(K7,1-C7,0)*OFFSET(E7,1-C7,0)</f>
        <v>0</v>
      </c>
      <c r="Y7" s="43">
        <f t="shared" ref="Y7:Y70" ca="1" si="2">IFERROR(IF(W7=0,X7*L7/M7*OFFSET(N7,1-C7,0),W7*L7/M7*OFFSET(N7,1-C7,0)),)</f>
        <v>0</v>
      </c>
      <c r="Z7" s="43">
        <f t="shared" ref="Z7:Z70" ca="1" si="3">IF(W7=0,X7*OFFSET(N7,1-C7,0),W7*OFFSET(N7,1-C7,0))</f>
        <v>0</v>
      </c>
      <c r="AA7" s="44">
        <f ca="1">Y7-Z7</f>
        <v>0</v>
      </c>
    </row>
    <row r="8" spans="1:27" ht="14.25" x14ac:dyDescent="0.15">
      <c r="A8" s="138"/>
      <c r="B8" s="126"/>
      <c r="C8" s="81">
        <v>2</v>
      </c>
      <c r="D8" s="123"/>
      <c r="E8" s="129"/>
      <c r="F8" s="123"/>
      <c r="G8" s="123"/>
      <c r="H8" s="39"/>
      <c r="I8" s="40"/>
      <c r="J8" s="132"/>
      <c r="K8" s="123"/>
      <c r="L8" s="39"/>
      <c r="M8" s="41" t="str">
        <f>IF(H8="","",IF(H8&lt;40,'MPS(calc_process)'!$F$14,IF('MPS(input_separate)'!H8&gt;=40,'MPS(calc_process)'!$F$15)))</f>
        <v/>
      </c>
      <c r="N8" s="117"/>
      <c r="O8" s="105"/>
      <c r="P8" s="117"/>
      <c r="Q8" s="117"/>
      <c r="R8" s="105"/>
      <c r="S8" s="105"/>
      <c r="T8" s="120"/>
      <c r="U8" s="111"/>
      <c r="V8" s="114"/>
      <c r="W8" s="42">
        <f t="shared" ca="1" si="0"/>
        <v>0</v>
      </c>
      <c r="X8" s="42">
        <f t="shared" ca="1" si="1"/>
        <v>0</v>
      </c>
      <c r="Y8" s="43">
        <f t="shared" ca="1" si="2"/>
        <v>0</v>
      </c>
      <c r="Z8" s="43">
        <f t="shared" ca="1" si="3"/>
        <v>0</v>
      </c>
      <c r="AA8" s="44">
        <f t="shared" ref="AA8:AA26" ca="1" si="4">Y8-Z8</f>
        <v>0</v>
      </c>
    </row>
    <row r="9" spans="1:27" ht="14.25" x14ac:dyDescent="0.15">
      <c r="A9" s="138"/>
      <c r="B9" s="126"/>
      <c r="C9" s="81">
        <v>3</v>
      </c>
      <c r="D9" s="123"/>
      <c r="E9" s="129"/>
      <c r="F9" s="123"/>
      <c r="G9" s="123"/>
      <c r="H9" s="39"/>
      <c r="I9" s="40"/>
      <c r="J9" s="132"/>
      <c r="K9" s="123"/>
      <c r="L9" s="39"/>
      <c r="M9" s="41" t="str">
        <f>IF(H9="","",IF(H9&lt;40,'MPS(calc_process)'!$F$14,IF('MPS(input_separate)'!H9&gt;=40,'MPS(calc_process)'!$F$15)))</f>
        <v/>
      </c>
      <c r="N9" s="117"/>
      <c r="O9" s="105"/>
      <c r="P9" s="117"/>
      <c r="Q9" s="117"/>
      <c r="R9" s="105"/>
      <c r="S9" s="105"/>
      <c r="T9" s="120"/>
      <c r="U9" s="111"/>
      <c r="V9" s="114"/>
      <c r="W9" s="42">
        <f t="shared" ca="1" si="0"/>
        <v>0</v>
      </c>
      <c r="X9" s="42">
        <f t="shared" ca="1" si="1"/>
        <v>0</v>
      </c>
      <c r="Y9" s="43">
        <f t="shared" ca="1" si="2"/>
        <v>0</v>
      </c>
      <c r="Z9" s="43">
        <f t="shared" ca="1" si="3"/>
        <v>0</v>
      </c>
      <c r="AA9" s="44">
        <f t="shared" ca="1" si="4"/>
        <v>0</v>
      </c>
    </row>
    <row r="10" spans="1:27" ht="14.25" x14ac:dyDescent="0.15">
      <c r="A10" s="138"/>
      <c r="B10" s="126"/>
      <c r="C10" s="81">
        <v>4</v>
      </c>
      <c r="D10" s="123"/>
      <c r="E10" s="129"/>
      <c r="F10" s="123"/>
      <c r="G10" s="123"/>
      <c r="H10" s="39"/>
      <c r="I10" s="40"/>
      <c r="J10" s="132"/>
      <c r="K10" s="123"/>
      <c r="L10" s="39"/>
      <c r="M10" s="41" t="str">
        <f>IF(H10="","",IF(H10&lt;40,'MPS(calc_process)'!$F$14,IF('MPS(input_separate)'!H10&gt;=40,'MPS(calc_process)'!$F$15)))</f>
        <v/>
      </c>
      <c r="N10" s="117"/>
      <c r="O10" s="105"/>
      <c r="P10" s="117"/>
      <c r="Q10" s="117"/>
      <c r="R10" s="105"/>
      <c r="S10" s="105"/>
      <c r="T10" s="120"/>
      <c r="U10" s="111"/>
      <c r="V10" s="114"/>
      <c r="W10" s="42">
        <f t="shared" ca="1" si="0"/>
        <v>0</v>
      </c>
      <c r="X10" s="42">
        <f t="shared" ca="1" si="1"/>
        <v>0</v>
      </c>
      <c r="Y10" s="43">
        <f t="shared" ca="1" si="2"/>
        <v>0</v>
      </c>
      <c r="Z10" s="43">
        <f t="shared" ca="1" si="3"/>
        <v>0</v>
      </c>
      <c r="AA10" s="44">
        <f t="shared" ca="1" si="4"/>
        <v>0</v>
      </c>
    </row>
    <row r="11" spans="1:27" ht="14.25" x14ac:dyDescent="0.15">
      <c r="A11" s="138"/>
      <c r="B11" s="126"/>
      <c r="C11" s="81">
        <v>5</v>
      </c>
      <c r="D11" s="123"/>
      <c r="E11" s="129"/>
      <c r="F11" s="123"/>
      <c r="G11" s="123"/>
      <c r="H11" s="39"/>
      <c r="I11" s="40"/>
      <c r="J11" s="132"/>
      <c r="K11" s="123"/>
      <c r="L11" s="39"/>
      <c r="M11" s="41" t="str">
        <f>IF(H11="","",IF(H11&lt;40,'MPS(calc_process)'!$F$14,IF('MPS(input_separate)'!H11&gt;=40,'MPS(calc_process)'!$F$15)))</f>
        <v/>
      </c>
      <c r="N11" s="117"/>
      <c r="O11" s="105"/>
      <c r="P11" s="117"/>
      <c r="Q11" s="117"/>
      <c r="R11" s="105"/>
      <c r="S11" s="105"/>
      <c r="T11" s="120"/>
      <c r="U11" s="111"/>
      <c r="V11" s="114"/>
      <c r="W11" s="42">
        <f t="shared" ca="1" si="0"/>
        <v>0</v>
      </c>
      <c r="X11" s="42">
        <f t="shared" ca="1" si="1"/>
        <v>0</v>
      </c>
      <c r="Y11" s="43">
        <f t="shared" ca="1" si="2"/>
        <v>0</v>
      </c>
      <c r="Z11" s="43">
        <f t="shared" ca="1" si="3"/>
        <v>0</v>
      </c>
      <c r="AA11" s="44">
        <f t="shared" ca="1" si="4"/>
        <v>0</v>
      </c>
    </row>
    <row r="12" spans="1:27" ht="14.25" x14ac:dyDescent="0.15">
      <c r="A12" s="138"/>
      <c r="B12" s="126"/>
      <c r="C12" s="81">
        <v>6</v>
      </c>
      <c r="D12" s="123"/>
      <c r="E12" s="129"/>
      <c r="F12" s="123"/>
      <c r="G12" s="123"/>
      <c r="H12" s="39"/>
      <c r="I12" s="40"/>
      <c r="J12" s="132"/>
      <c r="K12" s="123"/>
      <c r="L12" s="39"/>
      <c r="M12" s="41" t="str">
        <f>IF(H12="","",IF(H12&lt;40,'MPS(calc_process)'!$F$14,IF('MPS(input_separate)'!H12&gt;=40,'MPS(calc_process)'!$F$15)))</f>
        <v/>
      </c>
      <c r="N12" s="117"/>
      <c r="O12" s="105"/>
      <c r="P12" s="117"/>
      <c r="Q12" s="117"/>
      <c r="R12" s="105"/>
      <c r="S12" s="105"/>
      <c r="T12" s="120"/>
      <c r="U12" s="111"/>
      <c r="V12" s="114"/>
      <c r="W12" s="42">
        <f t="shared" ca="1" si="0"/>
        <v>0</v>
      </c>
      <c r="X12" s="42">
        <f t="shared" ca="1" si="1"/>
        <v>0</v>
      </c>
      <c r="Y12" s="43">
        <f t="shared" ca="1" si="2"/>
        <v>0</v>
      </c>
      <c r="Z12" s="43">
        <f t="shared" ca="1" si="3"/>
        <v>0</v>
      </c>
      <c r="AA12" s="44">
        <f t="shared" ca="1" si="4"/>
        <v>0</v>
      </c>
    </row>
    <row r="13" spans="1:27" ht="14.25" x14ac:dyDescent="0.15">
      <c r="A13" s="138"/>
      <c r="B13" s="126"/>
      <c r="C13" s="81">
        <v>7</v>
      </c>
      <c r="D13" s="123"/>
      <c r="E13" s="129"/>
      <c r="F13" s="123"/>
      <c r="G13" s="123"/>
      <c r="H13" s="39"/>
      <c r="I13" s="40"/>
      <c r="J13" s="132"/>
      <c r="K13" s="123"/>
      <c r="L13" s="39"/>
      <c r="M13" s="41" t="str">
        <f>IF(H13="","",IF(H13&lt;40,'MPS(calc_process)'!$F$14,IF('MPS(input_separate)'!H13&gt;=40,'MPS(calc_process)'!$F$15)))</f>
        <v/>
      </c>
      <c r="N13" s="117"/>
      <c r="O13" s="105"/>
      <c r="P13" s="117"/>
      <c r="Q13" s="117"/>
      <c r="R13" s="105"/>
      <c r="S13" s="105"/>
      <c r="T13" s="120"/>
      <c r="U13" s="111"/>
      <c r="V13" s="114"/>
      <c r="W13" s="42">
        <f t="shared" ca="1" si="0"/>
        <v>0</v>
      </c>
      <c r="X13" s="42">
        <f t="shared" ca="1" si="1"/>
        <v>0</v>
      </c>
      <c r="Y13" s="43">
        <f t="shared" ca="1" si="2"/>
        <v>0</v>
      </c>
      <c r="Z13" s="43">
        <f t="shared" ca="1" si="3"/>
        <v>0</v>
      </c>
      <c r="AA13" s="44">
        <f t="shared" ca="1" si="4"/>
        <v>0</v>
      </c>
    </row>
    <row r="14" spans="1:27" ht="14.25" x14ac:dyDescent="0.15">
      <c r="A14" s="138"/>
      <c r="B14" s="126"/>
      <c r="C14" s="81">
        <v>8</v>
      </c>
      <c r="D14" s="123"/>
      <c r="E14" s="129"/>
      <c r="F14" s="123"/>
      <c r="G14" s="123"/>
      <c r="H14" s="39"/>
      <c r="I14" s="40"/>
      <c r="J14" s="132"/>
      <c r="K14" s="123"/>
      <c r="L14" s="39"/>
      <c r="M14" s="41" t="str">
        <f>IF(H14="","",IF(H14&lt;40,'MPS(calc_process)'!$F$14,IF('MPS(input_separate)'!H14&gt;=40,'MPS(calc_process)'!$F$15)))</f>
        <v/>
      </c>
      <c r="N14" s="117"/>
      <c r="O14" s="105"/>
      <c r="P14" s="117"/>
      <c r="Q14" s="117"/>
      <c r="R14" s="105"/>
      <c r="S14" s="105"/>
      <c r="T14" s="120"/>
      <c r="U14" s="111"/>
      <c r="V14" s="114"/>
      <c r="W14" s="42">
        <f t="shared" ca="1" si="0"/>
        <v>0</v>
      </c>
      <c r="X14" s="42">
        <f t="shared" ca="1" si="1"/>
        <v>0</v>
      </c>
      <c r="Y14" s="43">
        <f t="shared" ca="1" si="2"/>
        <v>0</v>
      </c>
      <c r="Z14" s="43">
        <f t="shared" ca="1" si="3"/>
        <v>0</v>
      </c>
      <c r="AA14" s="44">
        <f t="shared" ca="1" si="4"/>
        <v>0</v>
      </c>
    </row>
    <row r="15" spans="1:27" ht="14.25" x14ac:dyDescent="0.15">
      <c r="A15" s="138"/>
      <c r="B15" s="126"/>
      <c r="C15" s="81">
        <v>9</v>
      </c>
      <c r="D15" s="123"/>
      <c r="E15" s="129"/>
      <c r="F15" s="123"/>
      <c r="G15" s="123"/>
      <c r="H15" s="39"/>
      <c r="I15" s="40"/>
      <c r="J15" s="132"/>
      <c r="K15" s="123"/>
      <c r="L15" s="39"/>
      <c r="M15" s="41" t="str">
        <f>IF(H15="","",IF(H15&lt;40,'MPS(calc_process)'!$F$14,IF('MPS(input_separate)'!H15&gt;=40,'MPS(calc_process)'!$F$15)))</f>
        <v/>
      </c>
      <c r="N15" s="117"/>
      <c r="O15" s="105"/>
      <c r="P15" s="117"/>
      <c r="Q15" s="117"/>
      <c r="R15" s="105"/>
      <c r="S15" s="105"/>
      <c r="T15" s="120"/>
      <c r="U15" s="111"/>
      <c r="V15" s="114"/>
      <c r="W15" s="42">
        <f t="shared" ca="1" si="0"/>
        <v>0</v>
      </c>
      <c r="X15" s="42">
        <f t="shared" ca="1" si="1"/>
        <v>0</v>
      </c>
      <c r="Y15" s="43">
        <f t="shared" ca="1" si="2"/>
        <v>0</v>
      </c>
      <c r="Z15" s="43">
        <f t="shared" ca="1" si="3"/>
        <v>0</v>
      </c>
      <c r="AA15" s="44">
        <f t="shared" ca="1" si="4"/>
        <v>0</v>
      </c>
    </row>
    <row r="16" spans="1:27" ht="14.25" x14ac:dyDescent="0.15">
      <c r="A16" s="138"/>
      <c r="B16" s="126"/>
      <c r="C16" s="81">
        <v>10</v>
      </c>
      <c r="D16" s="123"/>
      <c r="E16" s="129"/>
      <c r="F16" s="123"/>
      <c r="G16" s="123"/>
      <c r="H16" s="39"/>
      <c r="I16" s="40"/>
      <c r="J16" s="132"/>
      <c r="K16" s="123"/>
      <c r="L16" s="39"/>
      <c r="M16" s="41" t="str">
        <f>IF(H16="","",IF(H16&lt;40,'MPS(calc_process)'!$F$14,IF('MPS(input_separate)'!H16&gt;=40,'MPS(calc_process)'!$F$15)))</f>
        <v/>
      </c>
      <c r="N16" s="117"/>
      <c r="O16" s="105"/>
      <c r="P16" s="117"/>
      <c r="Q16" s="117"/>
      <c r="R16" s="105"/>
      <c r="S16" s="105"/>
      <c r="T16" s="120"/>
      <c r="U16" s="111"/>
      <c r="V16" s="114"/>
      <c r="W16" s="42">
        <f t="shared" ca="1" si="0"/>
        <v>0</v>
      </c>
      <c r="X16" s="42">
        <f t="shared" ca="1" si="1"/>
        <v>0</v>
      </c>
      <c r="Y16" s="43">
        <f t="shared" ca="1" si="2"/>
        <v>0</v>
      </c>
      <c r="Z16" s="43">
        <f t="shared" ca="1" si="3"/>
        <v>0</v>
      </c>
      <c r="AA16" s="44">
        <f t="shared" ca="1" si="4"/>
        <v>0</v>
      </c>
    </row>
    <row r="17" spans="1:27" ht="14.25" x14ac:dyDescent="0.15">
      <c r="A17" s="138"/>
      <c r="B17" s="126"/>
      <c r="C17" s="81">
        <v>11</v>
      </c>
      <c r="D17" s="123"/>
      <c r="E17" s="129"/>
      <c r="F17" s="123"/>
      <c r="G17" s="123"/>
      <c r="H17" s="39"/>
      <c r="I17" s="40"/>
      <c r="J17" s="132"/>
      <c r="K17" s="123"/>
      <c r="L17" s="39"/>
      <c r="M17" s="41" t="str">
        <f>IF(H17="","",IF(H17&lt;40,'MPS(calc_process)'!$F$14,IF('MPS(input_separate)'!H17&gt;=40,'MPS(calc_process)'!$F$15)))</f>
        <v/>
      </c>
      <c r="N17" s="117"/>
      <c r="O17" s="105"/>
      <c r="P17" s="117"/>
      <c r="Q17" s="117"/>
      <c r="R17" s="105"/>
      <c r="S17" s="105"/>
      <c r="T17" s="120"/>
      <c r="U17" s="111"/>
      <c r="V17" s="114"/>
      <c r="W17" s="42">
        <f t="shared" ca="1" si="0"/>
        <v>0</v>
      </c>
      <c r="X17" s="42">
        <f t="shared" ca="1" si="1"/>
        <v>0</v>
      </c>
      <c r="Y17" s="43">
        <f t="shared" ca="1" si="2"/>
        <v>0</v>
      </c>
      <c r="Z17" s="43">
        <f t="shared" ca="1" si="3"/>
        <v>0</v>
      </c>
      <c r="AA17" s="44">
        <f t="shared" ca="1" si="4"/>
        <v>0</v>
      </c>
    </row>
    <row r="18" spans="1:27" ht="14.25" x14ac:dyDescent="0.15">
      <c r="A18" s="138"/>
      <c r="B18" s="126"/>
      <c r="C18" s="81">
        <v>12</v>
      </c>
      <c r="D18" s="123"/>
      <c r="E18" s="129"/>
      <c r="F18" s="123"/>
      <c r="G18" s="123"/>
      <c r="H18" s="39"/>
      <c r="I18" s="40"/>
      <c r="J18" s="132"/>
      <c r="K18" s="123"/>
      <c r="L18" s="39"/>
      <c r="M18" s="41" t="str">
        <f>IF(H18="","",IF(H18&lt;40,'MPS(calc_process)'!$F$14,IF('MPS(input_separate)'!H18&gt;=40,'MPS(calc_process)'!$F$15)))</f>
        <v/>
      </c>
      <c r="N18" s="117"/>
      <c r="O18" s="105"/>
      <c r="P18" s="117"/>
      <c r="Q18" s="117"/>
      <c r="R18" s="105"/>
      <c r="S18" s="105"/>
      <c r="T18" s="120"/>
      <c r="U18" s="111"/>
      <c r="V18" s="114"/>
      <c r="W18" s="42">
        <f t="shared" ca="1" si="0"/>
        <v>0</v>
      </c>
      <c r="X18" s="42">
        <f t="shared" ca="1" si="1"/>
        <v>0</v>
      </c>
      <c r="Y18" s="43">
        <f t="shared" ca="1" si="2"/>
        <v>0</v>
      </c>
      <c r="Z18" s="43">
        <f t="shared" ca="1" si="3"/>
        <v>0</v>
      </c>
      <c r="AA18" s="44">
        <f t="shared" ca="1" si="4"/>
        <v>0</v>
      </c>
    </row>
    <row r="19" spans="1:27" ht="14.25" x14ac:dyDescent="0.15">
      <c r="A19" s="138"/>
      <c r="B19" s="126"/>
      <c r="C19" s="81">
        <v>13</v>
      </c>
      <c r="D19" s="123"/>
      <c r="E19" s="129"/>
      <c r="F19" s="123"/>
      <c r="G19" s="123"/>
      <c r="H19" s="39"/>
      <c r="I19" s="40"/>
      <c r="J19" s="132"/>
      <c r="K19" s="123"/>
      <c r="L19" s="39"/>
      <c r="M19" s="41" t="str">
        <f>IF(H19="","",IF(H19&lt;40,'MPS(calc_process)'!$F$14,IF('MPS(input_separate)'!H19&gt;=40,'MPS(calc_process)'!$F$15)))</f>
        <v/>
      </c>
      <c r="N19" s="117"/>
      <c r="O19" s="105"/>
      <c r="P19" s="117"/>
      <c r="Q19" s="117"/>
      <c r="R19" s="105"/>
      <c r="S19" s="105"/>
      <c r="T19" s="120"/>
      <c r="U19" s="111"/>
      <c r="V19" s="114"/>
      <c r="W19" s="42">
        <f t="shared" ca="1" si="0"/>
        <v>0</v>
      </c>
      <c r="X19" s="42">
        <f t="shared" ca="1" si="1"/>
        <v>0</v>
      </c>
      <c r="Y19" s="43">
        <f t="shared" ca="1" si="2"/>
        <v>0</v>
      </c>
      <c r="Z19" s="43">
        <f t="shared" ca="1" si="3"/>
        <v>0</v>
      </c>
      <c r="AA19" s="44">
        <f t="shared" ca="1" si="4"/>
        <v>0</v>
      </c>
    </row>
    <row r="20" spans="1:27" ht="14.25" x14ac:dyDescent="0.15">
      <c r="A20" s="138"/>
      <c r="B20" s="126"/>
      <c r="C20" s="81">
        <v>14</v>
      </c>
      <c r="D20" s="123"/>
      <c r="E20" s="129"/>
      <c r="F20" s="123"/>
      <c r="G20" s="123"/>
      <c r="H20" s="39"/>
      <c r="I20" s="40"/>
      <c r="J20" s="132"/>
      <c r="K20" s="123"/>
      <c r="L20" s="39"/>
      <c r="M20" s="41" t="str">
        <f>IF(H20="","",IF(H20&lt;40,'MPS(calc_process)'!$F$14,IF('MPS(input_separate)'!H20&gt;=40,'MPS(calc_process)'!$F$15)))</f>
        <v/>
      </c>
      <c r="N20" s="117"/>
      <c r="O20" s="105"/>
      <c r="P20" s="117"/>
      <c r="Q20" s="117"/>
      <c r="R20" s="105"/>
      <c r="S20" s="105"/>
      <c r="T20" s="120"/>
      <c r="U20" s="111"/>
      <c r="V20" s="114"/>
      <c r="W20" s="42">
        <f t="shared" ca="1" si="0"/>
        <v>0</v>
      </c>
      <c r="X20" s="42">
        <f t="shared" ca="1" si="1"/>
        <v>0</v>
      </c>
      <c r="Y20" s="43">
        <f t="shared" ca="1" si="2"/>
        <v>0</v>
      </c>
      <c r="Z20" s="43">
        <f t="shared" ca="1" si="3"/>
        <v>0</v>
      </c>
      <c r="AA20" s="44">
        <f t="shared" ca="1" si="4"/>
        <v>0</v>
      </c>
    </row>
    <row r="21" spans="1:27" ht="14.25" x14ac:dyDescent="0.15">
      <c r="A21" s="138"/>
      <c r="B21" s="126"/>
      <c r="C21" s="81">
        <v>15</v>
      </c>
      <c r="D21" s="123"/>
      <c r="E21" s="129"/>
      <c r="F21" s="123"/>
      <c r="G21" s="123"/>
      <c r="H21" s="39"/>
      <c r="I21" s="40"/>
      <c r="J21" s="132"/>
      <c r="K21" s="123"/>
      <c r="L21" s="39"/>
      <c r="M21" s="41" t="str">
        <f>IF(H21="","",IF(H21&lt;40,'MPS(calc_process)'!$F$14,IF('MPS(input_separate)'!H21&gt;=40,'MPS(calc_process)'!$F$15)))</f>
        <v/>
      </c>
      <c r="N21" s="117"/>
      <c r="O21" s="105"/>
      <c r="P21" s="117"/>
      <c r="Q21" s="117"/>
      <c r="R21" s="105"/>
      <c r="S21" s="105"/>
      <c r="T21" s="120"/>
      <c r="U21" s="111"/>
      <c r="V21" s="114"/>
      <c r="W21" s="42">
        <f t="shared" ca="1" si="0"/>
        <v>0</v>
      </c>
      <c r="X21" s="42">
        <f t="shared" ca="1" si="1"/>
        <v>0</v>
      </c>
      <c r="Y21" s="43">
        <f t="shared" ca="1" si="2"/>
        <v>0</v>
      </c>
      <c r="Z21" s="43">
        <f t="shared" ca="1" si="3"/>
        <v>0</v>
      </c>
      <c r="AA21" s="44">
        <f t="shared" ca="1" si="4"/>
        <v>0</v>
      </c>
    </row>
    <row r="22" spans="1:27" ht="14.25" x14ac:dyDescent="0.15">
      <c r="A22" s="138"/>
      <c r="B22" s="126"/>
      <c r="C22" s="81">
        <v>16</v>
      </c>
      <c r="D22" s="123"/>
      <c r="E22" s="129"/>
      <c r="F22" s="123"/>
      <c r="G22" s="123"/>
      <c r="H22" s="39"/>
      <c r="I22" s="40"/>
      <c r="J22" s="132"/>
      <c r="K22" s="123"/>
      <c r="L22" s="39"/>
      <c r="M22" s="41" t="str">
        <f>IF(H22="","",IF(H22&lt;40,'MPS(calc_process)'!$F$14,IF('MPS(input_separate)'!H22&gt;=40,'MPS(calc_process)'!$F$15)))</f>
        <v/>
      </c>
      <c r="N22" s="117"/>
      <c r="O22" s="105"/>
      <c r="P22" s="117"/>
      <c r="Q22" s="117"/>
      <c r="R22" s="105"/>
      <c r="S22" s="105"/>
      <c r="T22" s="120"/>
      <c r="U22" s="111"/>
      <c r="V22" s="114"/>
      <c r="W22" s="42">
        <f t="shared" ca="1" si="0"/>
        <v>0</v>
      </c>
      <c r="X22" s="42">
        <f t="shared" ca="1" si="1"/>
        <v>0</v>
      </c>
      <c r="Y22" s="43">
        <f t="shared" ca="1" si="2"/>
        <v>0</v>
      </c>
      <c r="Z22" s="43">
        <f t="shared" ca="1" si="3"/>
        <v>0</v>
      </c>
      <c r="AA22" s="44">
        <f t="shared" ca="1" si="4"/>
        <v>0</v>
      </c>
    </row>
    <row r="23" spans="1:27" ht="14.25" x14ac:dyDescent="0.15">
      <c r="A23" s="138"/>
      <c r="B23" s="126"/>
      <c r="C23" s="81">
        <v>17</v>
      </c>
      <c r="D23" s="123"/>
      <c r="E23" s="129"/>
      <c r="F23" s="123"/>
      <c r="G23" s="123"/>
      <c r="H23" s="39"/>
      <c r="I23" s="40"/>
      <c r="J23" s="132"/>
      <c r="K23" s="123"/>
      <c r="L23" s="39"/>
      <c r="M23" s="41" t="str">
        <f>IF(H23="","",IF(H23&lt;40,'MPS(calc_process)'!$F$14,IF('MPS(input_separate)'!H23&gt;=40,'MPS(calc_process)'!$F$15)))</f>
        <v/>
      </c>
      <c r="N23" s="117"/>
      <c r="O23" s="105"/>
      <c r="P23" s="117"/>
      <c r="Q23" s="117"/>
      <c r="R23" s="105"/>
      <c r="S23" s="105"/>
      <c r="T23" s="120"/>
      <c r="U23" s="111"/>
      <c r="V23" s="114"/>
      <c r="W23" s="42">
        <f t="shared" ca="1" si="0"/>
        <v>0</v>
      </c>
      <c r="X23" s="42">
        <f t="shared" ca="1" si="1"/>
        <v>0</v>
      </c>
      <c r="Y23" s="43">
        <f t="shared" ca="1" si="2"/>
        <v>0</v>
      </c>
      <c r="Z23" s="43">
        <f t="shared" ca="1" si="3"/>
        <v>0</v>
      </c>
      <c r="AA23" s="44">
        <f t="shared" ca="1" si="4"/>
        <v>0</v>
      </c>
    </row>
    <row r="24" spans="1:27" ht="14.25" x14ac:dyDescent="0.15">
      <c r="A24" s="138"/>
      <c r="B24" s="126"/>
      <c r="C24" s="81">
        <v>18</v>
      </c>
      <c r="D24" s="123"/>
      <c r="E24" s="129"/>
      <c r="F24" s="123"/>
      <c r="G24" s="123"/>
      <c r="H24" s="39"/>
      <c r="I24" s="40"/>
      <c r="J24" s="132"/>
      <c r="K24" s="123"/>
      <c r="L24" s="39"/>
      <c r="M24" s="41" t="str">
        <f>IF(H24="","",IF(H24&lt;40,'MPS(calc_process)'!$F$14,IF('MPS(input_separate)'!H24&gt;=40,'MPS(calc_process)'!$F$15)))</f>
        <v/>
      </c>
      <c r="N24" s="117"/>
      <c r="O24" s="105"/>
      <c r="P24" s="117"/>
      <c r="Q24" s="117"/>
      <c r="R24" s="105"/>
      <c r="S24" s="105"/>
      <c r="T24" s="120"/>
      <c r="U24" s="111"/>
      <c r="V24" s="114"/>
      <c r="W24" s="42">
        <f t="shared" ca="1" si="0"/>
        <v>0</v>
      </c>
      <c r="X24" s="42">
        <f t="shared" ca="1" si="1"/>
        <v>0</v>
      </c>
      <c r="Y24" s="43">
        <f t="shared" ca="1" si="2"/>
        <v>0</v>
      </c>
      <c r="Z24" s="43">
        <f t="shared" ca="1" si="3"/>
        <v>0</v>
      </c>
      <c r="AA24" s="44">
        <f t="shared" ca="1" si="4"/>
        <v>0</v>
      </c>
    </row>
    <row r="25" spans="1:27" ht="14.25" x14ac:dyDescent="0.15">
      <c r="A25" s="138"/>
      <c r="B25" s="126"/>
      <c r="C25" s="81">
        <v>19</v>
      </c>
      <c r="D25" s="123"/>
      <c r="E25" s="129"/>
      <c r="F25" s="123"/>
      <c r="G25" s="123"/>
      <c r="H25" s="39"/>
      <c r="I25" s="40"/>
      <c r="J25" s="132"/>
      <c r="K25" s="123"/>
      <c r="L25" s="39"/>
      <c r="M25" s="41" t="str">
        <f>IF(H25="","",IF(H25&lt;40,'MPS(calc_process)'!$F$14,IF('MPS(input_separate)'!H25&gt;=40,'MPS(calc_process)'!$F$15)))</f>
        <v/>
      </c>
      <c r="N25" s="117"/>
      <c r="O25" s="105"/>
      <c r="P25" s="117"/>
      <c r="Q25" s="117"/>
      <c r="R25" s="105"/>
      <c r="S25" s="105"/>
      <c r="T25" s="120"/>
      <c r="U25" s="111"/>
      <c r="V25" s="114"/>
      <c r="W25" s="42">
        <f t="shared" ca="1" si="0"/>
        <v>0</v>
      </c>
      <c r="X25" s="42">
        <f t="shared" ca="1" si="1"/>
        <v>0</v>
      </c>
      <c r="Y25" s="43">
        <f t="shared" ca="1" si="2"/>
        <v>0</v>
      </c>
      <c r="Z25" s="43">
        <f t="shared" ca="1" si="3"/>
        <v>0</v>
      </c>
      <c r="AA25" s="44">
        <f t="shared" ca="1" si="4"/>
        <v>0</v>
      </c>
    </row>
    <row r="26" spans="1:27" ht="14.25" x14ac:dyDescent="0.15">
      <c r="A26" s="138"/>
      <c r="B26" s="127"/>
      <c r="C26" s="81">
        <v>20</v>
      </c>
      <c r="D26" s="124"/>
      <c r="E26" s="130"/>
      <c r="F26" s="124"/>
      <c r="G26" s="124"/>
      <c r="H26" s="39"/>
      <c r="I26" s="40"/>
      <c r="J26" s="133"/>
      <c r="K26" s="124"/>
      <c r="L26" s="39"/>
      <c r="M26" s="41" t="str">
        <f>IF(H26="","",IF(H26&lt;40,'MPS(calc_process)'!$F$14,IF('MPS(input_separate)'!H26&gt;=40,'MPS(calc_process)'!$F$15)))</f>
        <v/>
      </c>
      <c r="N26" s="118"/>
      <c r="O26" s="106"/>
      <c r="P26" s="118"/>
      <c r="Q26" s="118"/>
      <c r="R26" s="106"/>
      <c r="S26" s="106"/>
      <c r="T26" s="121"/>
      <c r="U26" s="112"/>
      <c r="V26" s="115"/>
      <c r="W26" s="42">
        <f t="shared" ca="1" si="0"/>
        <v>0</v>
      </c>
      <c r="X26" s="42">
        <f t="shared" ca="1" si="1"/>
        <v>0</v>
      </c>
      <c r="Y26" s="43">
        <f t="shared" ca="1" si="2"/>
        <v>0</v>
      </c>
      <c r="Z26" s="43">
        <f t="shared" ca="1" si="3"/>
        <v>0</v>
      </c>
      <c r="AA26" s="44">
        <f t="shared" ca="1" si="4"/>
        <v>0</v>
      </c>
    </row>
    <row r="27" spans="1:27" ht="14.25" customHeight="1" x14ac:dyDescent="0.15">
      <c r="A27" s="138"/>
      <c r="B27" s="125">
        <v>2</v>
      </c>
      <c r="C27" s="81">
        <v>1</v>
      </c>
      <c r="D27" s="122"/>
      <c r="E27" s="128"/>
      <c r="F27" s="122"/>
      <c r="G27" s="122"/>
      <c r="H27" s="39"/>
      <c r="I27" s="40"/>
      <c r="J27" s="131">
        <f>SUMPRODUCT(H27:H46,I27:I46)</f>
        <v>0</v>
      </c>
      <c r="K27" s="122"/>
      <c r="L27" s="45"/>
      <c r="M27" s="41" t="str">
        <f>IF(H27="","",IF(H27&lt;40,'MPS(calc_process)'!$F$14,IF('MPS(input_separate)'!H27&gt;=40,'MPS(calc_process)'!$F$15)))</f>
        <v/>
      </c>
      <c r="N27" s="116">
        <f>IFERROR(SMALL(O27:R27,COUNTIF(O27:R27,0)+1),0)</f>
        <v>0</v>
      </c>
      <c r="O27" s="104"/>
      <c r="P27" s="116">
        <f>IF(ISERROR(3.6*(100/T27)*V27),0,3.6*(100/T27)*V27)</f>
        <v>0</v>
      </c>
      <c r="Q27" s="116">
        <f>IF(ISERROR(F27*U27*V27/G27),0,F27*U27*V27/G27)</f>
        <v>0</v>
      </c>
      <c r="R27" s="104"/>
      <c r="S27" s="104"/>
      <c r="T27" s="119"/>
      <c r="U27" s="110"/>
      <c r="V27" s="113"/>
      <c r="W27" s="42">
        <f t="shared" ca="1" si="0"/>
        <v>0</v>
      </c>
      <c r="X27" s="42">
        <f t="shared" ca="1" si="1"/>
        <v>0</v>
      </c>
      <c r="Y27" s="43">
        <f t="shared" ca="1" si="2"/>
        <v>0</v>
      </c>
      <c r="Z27" s="43">
        <f t="shared" ca="1" si="3"/>
        <v>0</v>
      </c>
      <c r="AA27" s="44">
        <f ca="1">Y27-Z27</f>
        <v>0</v>
      </c>
    </row>
    <row r="28" spans="1:27" ht="14.25" x14ac:dyDescent="0.15">
      <c r="A28" s="138"/>
      <c r="B28" s="126"/>
      <c r="C28" s="81">
        <v>2</v>
      </c>
      <c r="D28" s="123"/>
      <c r="E28" s="129"/>
      <c r="F28" s="123"/>
      <c r="G28" s="123"/>
      <c r="H28" s="39"/>
      <c r="I28" s="40"/>
      <c r="J28" s="132"/>
      <c r="K28" s="123"/>
      <c r="L28" s="39"/>
      <c r="M28" s="41" t="str">
        <f>IF(H28="","",IF(H28&lt;40,'MPS(calc_process)'!$F$14,IF('MPS(input_separate)'!H28&gt;=40,'MPS(calc_process)'!$F$15)))</f>
        <v/>
      </c>
      <c r="N28" s="117"/>
      <c r="O28" s="105"/>
      <c r="P28" s="117"/>
      <c r="Q28" s="117"/>
      <c r="R28" s="105"/>
      <c r="S28" s="105"/>
      <c r="T28" s="120"/>
      <c r="U28" s="111"/>
      <c r="V28" s="114"/>
      <c r="W28" s="42">
        <f t="shared" ca="1" si="0"/>
        <v>0</v>
      </c>
      <c r="X28" s="42">
        <f t="shared" ca="1" si="1"/>
        <v>0</v>
      </c>
      <c r="Y28" s="43">
        <f t="shared" ca="1" si="2"/>
        <v>0</v>
      </c>
      <c r="Z28" s="43">
        <f t="shared" ca="1" si="3"/>
        <v>0</v>
      </c>
      <c r="AA28" s="44">
        <f t="shared" ref="AA28:AA46" ca="1" si="5">Y28-Z28</f>
        <v>0</v>
      </c>
    </row>
    <row r="29" spans="1:27" ht="14.25" x14ac:dyDescent="0.15">
      <c r="A29" s="138"/>
      <c r="B29" s="126"/>
      <c r="C29" s="81">
        <v>3</v>
      </c>
      <c r="D29" s="123"/>
      <c r="E29" s="129"/>
      <c r="F29" s="123"/>
      <c r="G29" s="123"/>
      <c r="H29" s="39"/>
      <c r="I29" s="40"/>
      <c r="J29" s="132"/>
      <c r="K29" s="123"/>
      <c r="L29" s="39"/>
      <c r="M29" s="41" t="str">
        <f>IF(H29="","",IF(H29&lt;40,'MPS(calc_process)'!$F$14,IF('MPS(input_separate)'!H29&gt;=40,'MPS(calc_process)'!$F$15)))</f>
        <v/>
      </c>
      <c r="N29" s="117"/>
      <c r="O29" s="105"/>
      <c r="P29" s="117"/>
      <c r="Q29" s="117"/>
      <c r="R29" s="105"/>
      <c r="S29" s="105"/>
      <c r="T29" s="120"/>
      <c r="U29" s="111"/>
      <c r="V29" s="114"/>
      <c r="W29" s="42">
        <f t="shared" ca="1" si="0"/>
        <v>0</v>
      </c>
      <c r="X29" s="42">
        <f t="shared" ca="1" si="1"/>
        <v>0</v>
      </c>
      <c r="Y29" s="43">
        <f t="shared" ca="1" si="2"/>
        <v>0</v>
      </c>
      <c r="Z29" s="43">
        <f t="shared" ca="1" si="3"/>
        <v>0</v>
      </c>
      <c r="AA29" s="44">
        <f t="shared" ca="1" si="5"/>
        <v>0</v>
      </c>
    </row>
    <row r="30" spans="1:27" ht="14.25" x14ac:dyDescent="0.15">
      <c r="A30" s="138"/>
      <c r="B30" s="126"/>
      <c r="C30" s="81">
        <v>4</v>
      </c>
      <c r="D30" s="123"/>
      <c r="E30" s="129"/>
      <c r="F30" s="123"/>
      <c r="G30" s="123"/>
      <c r="H30" s="39"/>
      <c r="I30" s="40"/>
      <c r="J30" s="132"/>
      <c r="K30" s="123"/>
      <c r="L30" s="39"/>
      <c r="M30" s="41" t="str">
        <f>IF(H30="","",IF(H30&lt;40,'MPS(calc_process)'!$F$14,IF('MPS(input_separate)'!H30&gt;=40,'MPS(calc_process)'!$F$15)))</f>
        <v/>
      </c>
      <c r="N30" s="117"/>
      <c r="O30" s="105"/>
      <c r="P30" s="117"/>
      <c r="Q30" s="117"/>
      <c r="R30" s="105"/>
      <c r="S30" s="105"/>
      <c r="T30" s="120"/>
      <c r="U30" s="111"/>
      <c r="V30" s="114"/>
      <c r="W30" s="42">
        <f t="shared" ca="1" si="0"/>
        <v>0</v>
      </c>
      <c r="X30" s="42">
        <f t="shared" ca="1" si="1"/>
        <v>0</v>
      </c>
      <c r="Y30" s="43">
        <f t="shared" ca="1" si="2"/>
        <v>0</v>
      </c>
      <c r="Z30" s="43">
        <f t="shared" ca="1" si="3"/>
        <v>0</v>
      </c>
      <c r="AA30" s="44">
        <f t="shared" ca="1" si="5"/>
        <v>0</v>
      </c>
    </row>
    <row r="31" spans="1:27" ht="14.25" x14ac:dyDescent="0.15">
      <c r="A31" s="138"/>
      <c r="B31" s="126"/>
      <c r="C31" s="81">
        <v>5</v>
      </c>
      <c r="D31" s="123"/>
      <c r="E31" s="129"/>
      <c r="F31" s="123"/>
      <c r="G31" s="123"/>
      <c r="H31" s="39"/>
      <c r="I31" s="40"/>
      <c r="J31" s="132"/>
      <c r="K31" s="123"/>
      <c r="L31" s="39"/>
      <c r="M31" s="41" t="str">
        <f>IF(H31="","",IF(H31&lt;40,'MPS(calc_process)'!$F$14,IF('MPS(input_separate)'!H31&gt;=40,'MPS(calc_process)'!$F$15)))</f>
        <v/>
      </c>
      <c r="N31" s="117"/>
      <c r="O31" s="105"/>
      <c r="P31" s="117"/>
      <c r="Q31" s="117"/>
      <c r="R31" s="105"/>
      <c r="S31" s="105"/>
      <c r="T31" s="120"/>
      <c r="U31" s="111"/>
      <c r="V31" s="114"/>
      <c r="W31" s="42">
        <f t="shared" ca="1" si="0"/>
        <v>0</v>
      </c>
      <c r="X31" s="42">
        <f t="shared" ca="1" si="1"/>
        <v>0</v>
      </c>
      <c r="Y31" s="43">
        <f t="shared" ca="1" si="2"/>
        <v>0</v>
      </c>
      <c r="Z31" s="43">
        <f t="shared" ca="1" si="3"/>
        <v>0</v>
      </c>
      <c r="AA31" s="44">
        <f t="shared" ca="1" si="5"/>
        <v>0</v>
      </c>
    </row>
    <row r="32" spans="1:27" ht="14.25" x14ac:dyDescent="0.15">
      <c r="A32" s="138"/>
      <c r="B32" s="126"/>
      <c r="C32" s="81">
        <v>6</v>
      </c>
      <c r="D32" s="123"/>
      <c r="E32" s="129"/>
      <c r="F32" s="123"/>
      <c r="G32" s="123"/>
      <c r="H32" s="39"/>
      <c r="I32" s="40"/>
      <c r="J32" s="132"/>
      <c r="K32" s="123"/>
      <c r="L32" s="39"/>
      <c r="M32" s="41" t="str">
        <f>IF(H32="","",IF(H32&lt;40,'MPS(calc_process)'!$F$14,IF('MPS(input_separate)'!H32&gt;=40,'MPS(calc_process)'!$F$15)))</f>
        <v/>
      </c>
      <c r="N32" s="117"/>
      <c r="O32" s="105"/>
      <c r="P32" s="117"/>
      <c r="Q32" s="117"/>
      <c r="R32" s="105"/>
      <c r="S32" s="105"/>
      <c r="T32" s="120"/>
      <c r="U32" s="111"/>
      <c r="V32" s="114"/>
      <c r="W32" s="42">
        <f t="shared" ca="1" si="0"/>
        <v>0</v>
      </c>
      <c r="X32" s="42">
        <f t="shared" ca="1" si="1"/>
        <v>0</v>
      </c>
      <c r="Y32" s="43">
        <f t="shared" ca="1" si="2"/>
        <v>0</v>
      </c>
      <c r="Z32" s="43">
        <f t="shared" ca="1" si="3"/>
        <v>0</v>
      </c>
      <c r="AA32" s="44">
        <f t="shared" ca="1" si="5"/>
        <v>0</v>
      </c>
    </row>
    <row r="33" spans="1:27" ht="14.25" x14ac:dyDescent="0.15">
      <c r="A33" s="138"/>
      <c r="B33" s="126"/>
      <c r="C33" s="81">
        <v>7</v>
      </c>
      <c r="D33" s="123"/>
      <c r="E33" s="129"/>
      <c r="F33" s="123"/>
      <c r="G33" s="123"/>
      <c r="H33" s="39"/>
      <c r="I33" s="40"/>
      <c r="J33" s="132"/>
      <c r="K33" s="123"/>
      <c r="L33" s="39"/>
      <c r="M33" s="41" t="str">
        <f>IF(H33="","",IF(H33&lt;40,'MPS(calc_process)'!$F$14,IF('MPS(input_separate)'!H33&gt;=40,'MPS(calc_process)'!$F$15)))</f>
        <v/>
      </c>
      <c r="N33" s="117"/>
      <c r="O33" s="105"/>
      <c r="P33" s="117"/>
      <c r="Q33" s="117"/>
      <c r="R33" s="105"/>
      <c r="S33" s="105"/>
      <c r="T33" s="120"/>
      <c r="U33" s="111"/>
      <c r="V33" s="114"/>
      <c r="W33" s="42">
        <f t="shared" ca="1" si="0"/>
        <v>0</v>
      </c>
      <c r="X33" s="42">
        <f t="shared" ca="1" si="1"/>
        <v>0</v>
      </c>
      <c r="Y33" s="43">
        <f t="shared" ca="1" si="2"/>
        <v>0</v>
      </c>
      <c r="Z33" s="43">
        <f t="shared" ca="1" si="3"/>
        <v>0</v>
      </c>
      <c r="AA33" s="44">
        <f t="shared" ca="1" si="5"/>
        <v>0</v>
      </c>
    </row>
    <row r="34" spans="1:27" ht="14.25" x14ac:dyDescent="0.15">
      <c r="A34" s="138"/>
      <c r="B34" s="126"/>
      <c r="C34" s="81">
        <v>8</v>
      </c>
      <c r="D34" s="123"/>
      <c r="E34" s="129"/>
      <c r="F34" s="123"/>
      <c r="G34" s="123"/>
      <c r="H34" s="39"/>
      <c r="I34" s="40"/>
      <c r="J34" s="132"/>
      <c r="K34" s="123"/>
      <c r="L34" s="39"/>
      <c r="M34" s="41" t="str">
        <f>IF(H34="","",IF(H34&lt;40,'MPS(calc_process)'!$F$14,IF('MPS(input_separate)'!H34&gt;=40,'MPS(calc_process)'!$F$15)))</f>
        <v/>
      </c>
      <c r="N34" s="117"/>
      <c r="O34" s="105"/>
      <c r="P34" s="117"/>
      <c r="Q34" s="117"/>
      <c r="R34" s="105"/>
      <c r="S34" s="105"/>
      <c r="T34" s="120"/>
      <c r="U34" s="111"/>
      <c r="V34" s="114"/>
      <c r="W34" s="42">
        <f t="shared" ca="1" si="0"/>
        <v>0</v>
      </c>
      <c r="X34" s="42">
        <f t="shared" ca="1" si="1"/>
        <v>0</v>
      </c>
      <c r="Y34" s="43">
        <f t="shared" ca="1" si="2"/>
        <v>0</v>
      </c>
      <c r="Z34" s="43">
        <f t="shared" ca="1" si="3"/>
        <v>0</v>
      </c>
      <c r="AA34" s="44">
        <f t="shared" ca="1" si="5"/>
        <v>0</v>
      </c>
    </row>
    <row r="35" spans="1:27" ht="14.25" x14ac:dyDescent="0.15">
      <c r="A35" s="138"/>
      <c r="B35" s="126"/>
      <c r="C35" s="81">
        <v>9</v>
      </c>
      <c r="D35" s="123"/>
      <c r="E35" s="129"/>
      <c r="F35" s="123"/>
      <c r="G35" s="123"/>
      <c r="H35" s="39"/>
      <c r="I35" s="40"/>
      <c r="J35" s="132"/>
      <c r="K35" s="123"/>
      <c r="L35" s="39"/>
      <c r="M35" s="41" t="str">
        <f>IF(H35="","",IF(H35&lt;40,'MPS(calc_process)'!$F$14,IF('MPS(input_separate)'!H35&gt;=40,'MPS(calc_process)'!$F$15)))</f>
        <v/>
      </c>
      <c r="N35" s="117"/>
      <c r="O35" s="105"/>
      <c r="P35" s="117"/>
      <c r="Q35" s="117"/>
      <c r="R35" s="105"/>
      <c r="S35" s="105"/>
      <c r="T35" s="120"/>
      <c r="U35" s="111"/>
      <c r="V35" s="114"/>
      <c r="W35" s="42">
        <f t="shared" ca="1" si="0"/>
        <v>0</v>
      </c>
      <c r="X35" s="42">
        <f t="shared" ca="1" si="1"/>
        <v>0</v>
      </c>
      <c r="Y35" s="43">
        <f t="shared" ca="1" si="2"/>
        <v>0</v>
      </c>
      <c r="Z35" s="43">
        <f t="shared" ca="1" si="3"/>
        <v>0</v>
      </c>
      <c r="AA35" s="44">
        <f t="shared" ca="1" si="5"/>
        <v>0</v>
      </c>
    </row>
    <row r="36" spans="1:27" ht="14.25" x14ac:dyDescent="0.15">
      <c r="A36" s="138"/>
      <c r="B36" s="126"/>
      <c r="C36" s="81">
        <v>10</v>
      </c>
      <c r="D36" s="123"/>
      <c r="E36" s="129"/>
      <c r="F36" s="123"/>
      <c r="G36" s="123"/>
      <c r="H36" s="39"/>
      <c r="I36" s="40"/>
      <c r="J36" s="132"/>
      <c r="K36" s="123"/>
      <c r="L36" s="39"/>
      <c r="M36" s="41" t="str">
        <f>IF(H36="","",IF(H36&lt;40,'MPS(calc_process)'!$F$14,IF('MPS(input_separate)'!H36&gt;=40,'MPS(calc_process)'!$F$15)))</f>
        <v/>
      </c>
      <c r="N36" s="117"/>
      <c r="O36" s="105"/>
      <c r="P36" s="117"/>
      <c r="Q36" s="117"/>
      <c r="R36" s="105"/>
      <c r="S36" s="105"/>
      <c r="T36" s="120"/>
      <c r="U36" s="111"/>
      <c r="V36" s="114"/>
      <c r="W36" s="42">
        <f t="shared" ca="1" si="0"/>
        <v>0</v>
      </c>
      <c r="X36" s="42">
        <f t="shared" ca="1" si="1"/>
        <v>0</v>
      </c>
      <c r="Y36" s="43">
        <f t="shared" ca="1" si="2"/>
        <v>0</v>
      </c>
      <c r="Z36" s="43">
        <f t="shared" ca="1" si="3"/>
        <v>0</v>
      </c>
      <c r="AA36" s="44">
        <f t="shared" ca="1" si="5"/>
        <v>0</v>
      </c>
    </row>
    <row r="37" spans="1:27" ht="14.25" x14ac:dyDescent="0.15">
      <c r="A37" s="138"/>
      <c r="B37" s="126"/>
      <c r="C37" s="81">
        <v>11</v>
      </c>
      <c r="D37" s="123"/>
      <c r="E37" s="129"/>
      <c r="F37" s="123"/>
      <c r="G37" s="123"/>
      <c r="H37" s="39"/>
      <c r="I37" s="40"/>
      <c r="J37" s="132"/>
      <c r="K37" s="123"/>
      <c r="L37" s="39"/>
      <c r="M37" s="41" t="str">
        <f>IF(H37="","",IF(H37&lt;40,'MPS(calc_process)'!$F$14,IF('MPS(input_separate)'!H37&gt;=40,'MPS(calc_process)'!$F$15)))</f>
        <v/>
      </c>
      <c r="N37" s="117"/>
      <c r="O37" s="105"/>
      <c r="P37" s="117"/>
      <c r="Q37" s="117"/>
      <c r="R37" s="105"/>
      <c r="S37" s="105"/>
      <c r="T37" s="120"/>
      <c r="U37" s="111"/>
      <c r="V37" s="114"/>
      <c r="W37" s="42">
        <f t="shared" ca="1" si="0"/>
        <v>0</v>
      </c>
      <c r="X37" s="42">
        <f t="shared" ca="1" si="1"/>
        <v>0</v>
      </c>
      <c r="Y37" s="43">
        <f t="shared" ca="1" si="2"/>
        <v>0</v>
      </c>
      <c r="Z37" s="43">
        <f t="shared" ca="1" si="3"/>
        <v>0</v>
      </c>
      <c r="AA37" s="44">
        <f t="shared" ca="1" si="5"/>
        <v>0</v>
      </c>
    </row>
    <row r="38" spans="1:27" ht="14.25" x14ac:dyDescent="0.15">
      <c r="A38" s="138"/>
      <c r="B38" s="126"/>
      <c r="C38" s="81">
        <v>12</v>
      </c>
      <c r="D38" s="123"/>
      <c r="E38" s="129"/>
      <c r="F38" s="123"/>
      <c r="G38" s="123"/>
      <c r="H38" s="39"/>
      <c r="I38" s="40"/>
      <c r="J38" s="132"/>
      <c r="K38" s="123"/>
      <c r="L38" s="39"/>
      <c r="M38" s="41" t="str">
        <f>IF(H38="","",IF(H38&lt;40,'MPS(calc_process)'!$F$14,IF('MPS(input_separate)'!H38&gt;=40,'MPS(calc_process)'!$F$15)))</f>
        <v/>
      </c>
      <c r="N38" s="117"/>
      <c r="O38" s="105"/>
      <c r="P38" s="117"/>
      <c r="Q38" s="117"/>
      <c r="R38" s="105"/>
      <c r="S38" s="105"/>
      <c r="T38" s="120"/>
      <c r="U38" s="111"/>
      <c r="V38" s="114"/>
      <c r="W38" s="42">
        <f t="shared" ca="1" si="0"/>
        <v>0</v>
      </c>
      <c r="X38" s="42">
        <f t="shared" ca="1" si="1"/>
        <v>0</v>
      </c>
      <c r="Y38" s="43">
        <f t="shared" ca="1" si="2"/>
        <v>0</v>
      </c>
      <c r="Z38" s="43">
        <f t="shared" ca="1" si="3"/>
        <v>0</v>
      </c>
      <c r="AA38" s="44">
        <f t="shared" ca="1" si="5"/>
        <v>0</v>
      </c>
    </row>
    <row r="39" spans="1:27" ht="14.25" x14ac:dyDescent="0.15">
      <c r="A39" s="138"/>
      <c r="B39" s="126"/>
      <c r="C39" s="81">
        <v>13</v>
      </c>
      <c r="D39" s="123"/>
      <c r="E39" s="129"/>
      <c r="F39" s="123"/>
      <c r="G39" s="123"/>
      <c r="H39" s="39"/>
      <c r="I39" s="40"/>
      <c r="J39" s="132"/>
      <c r="K39" s="123"/>
      <c r="L39" s="39"/>
      <c r="M39" s="41" t="str">
        <f>IF(H39="","",IF(H39&lt;40,'MPS(calc_process)'!$F$14,IF('MPS(input_separate)'!H39&gt;=40,'MPS(calc_process)'!$F$15)))</f>
        <v/>
      </c>
      <c r="N39" s="117"/>
      <c r="O39" s="105"/>
      <c r="P39" s="117"/>
      <c r="Q39" s="117"/>
      <c r="R39" s="105"/>
      <c r="S39" s="105"/>
      <c r="T39" s="120"/>
      <c r="U39" s="111"/>
      <c r="V39" s="114"/>
      <c r="W39" s="42">
        <f t="shared" ca="1" si="0"/>
        <v>0</v>
      </c>
      <c r="X39" s="42">
        <f t="shared" ca="1" si="1"/>
        <v>0</v>
      </c>
      <c r="Y39" s="43">
        <f t="shared" ca="1" si="2"/>
        <v>0</v>
      </c>
      <c r="Z39" s="43">
        <f t="shared" ca="1" si="3"/>
        <v>0</v>
      </c>
      <c r="AA39" s="44">
        <f t="shared" ca="1" si="5"/>
        <v>0</v>
      </c>
    </row>
    <row r="40" spans="1:27" ht="14.25" x14ac:dyDescent="0.15">
      <c r="A40" s="138"/>
      <c r="B40" s="126"/>
      <c r="C40" s="81">
        <v>14</v>
      </c>
      <c r="D40" s="123"/>
      <c r="E40" s="129"/>
      <c r="F40" s="123"/>
      <c r="G40" s="123"/>
      <c r="H40" s="39"/>
      <c r="I40" s="40"/>
      <c r="J40" s="132"/>
      <c r="K40" s="123"/>
      <c r="L40" s="39"/>
      <c r="M40" s="41" t="str">
        <f>IF(H40="","",IF(H40&lt;40,'MPS(calc_process)'!$F$14,IF('MPS(input_separate)'!H40&gt;=40,'MPS(calc_process)'!$F$15)))</f>
        <v/>
      </c>
      <c r="N40" s="117"/>
      <c r="O40" s="105"/>
      <c r="P40" s="117"/>
      <c r="Q40" s="117"/>
      <c r="R40" s="105"/>
      <c r="S40" s="105"/>
      <c r="T40" s="120"/>
      <c r="U40" s="111"/>
      <c r="V40" s="114"/>
      <c r="W40" s="42">
        <f t="shared" ca="1" si="0"/>
        <v>0</v>
      </c>
      <c r="X40" s="42">
        <f t="shared" ca="1" si="1"/>
        <v>0</v>
      </c>
      <c r="Y40" s="43">
        <f t="shared" ca="1" si="2"/>
        <v>0</v>
      </c>
      <c r="Z40" s="43">
        <f t="shared" ca="1" si="3"/>
        <v>0</v>
      </c>
      <c r="AA40" s="44">
        <f t="shared" ca="1" si="5"/>
        <v>0</v>
      </c>
    </row>
    <row r="41" spans="1:27" ht="14.25" x14ac:dyDescent="0.15">
      <c r="A41" s="138"/>
      <c r="B41" s="126"/>
      <c r="C41" s="81">
        <v>15</v>
      </c>
      <c r="D41" s="123"/>
      <c r="E41" s="129"/>
      <c r="F41" s="123"/>
      <c r="G41" s="123"/>
      <c r="H41" s="39"/>
      <c r="I41" s="40"/>
      <c r="J41" s="132"/>
      <c r="K41" s="123"/>
      <c r="L41" s="39"/>
      <c r="M41" s="41" t="str">
        <f>IF(H41="","",IF(H41&lt;40,'MPS(calc_process)'!$F$14,IF('MPS(input_separate)'!H41&gt;=40,'MPS(calc_process)'!$F$15)))</f>
        <v/>
      </c>
      <c r="N41" s="117"/>
      <c r="O41" s="105"/>
      <c r="P41" s="117"/>
      <c r="Q41" s="117"/>
      <c r="R41" s="105"/>
      <c r="S41" s="105"/>
      <c r="T41" s="120"/>
      <c r="U41" s="111"/>
      <c r="V41" s="114"/>
      <c r="W41" s="42">
        <f t="shared" ca="1" si="0"/>
        <v>0</v>
      </c>
      <c r="X41" s="42">
        <f t="shared" ca="1" si="1"/>
        <v>0</v>
      </c>
      <c r="Y41" s="43">
        <f t="shared" ca="1" si="2"/>
        <v>0</v>
      </c>
      <c r="Z41" s="43">
        <f t="shared" ca="1" si="3"/>
        <v>0</v>
      </c>
      <c r="AA41" s="44">
        <f t="shared" ca="1" si="5"/>
        <v>0</v>
      </c>
    </row>
    <row r="42" spans="1:27" ht="14.25" x14ac:dyDescent="0.15">
      <c r="A42" s="138"/>
      <c r="B42" s="126"/>
      <c r="C42" s="81">
        <v>16</v>
      </c>
      <c r="D42" s="123"/>
      <c r="E42" s="129"/>
      <c r="F42" s="123"/>
      <c r="G42" s="123"/>
      <c r="H42" s="39"/>
      <c r="I42" s="40"/>
      <c r="J42" s="132"/>
      <c r="K42" s="123"/>
      <c r="L42" s="39"/>
      <c r="M42" s="41" t="str">
        <f>IF(H42="","",IF(H42&lt;40,'MPS(calc_process)'!$F$14,IF('MPS(input_separate)'!H42&gt;=40,'MPS(calc_process)'!$F$15)))</f>
        <v/>
      </c>
      <c r="N42" s="117"/>
      <c r="O42" s="105"/>
      <c r="P42" s="117"/>
      <c r="Q42" s="117"/>
      <c r="R42" s="105"/>
      <c r="S42" s="105"/>
      <c r="T42" s="120"/>
      <c r="U42" s="111"/>
      <c r="V42" s="114"/>
      <c r="W42" s="42">
        <f t="shared" ca="1" si="0"/>
        <v>0</v>
      </c>
      <c r="X42" s="42">
        <f t="shared" ca="1" si="1"/>
        <v>0</v>
      </c>
      <c r="Y42" s="43">
        <f t="shared" ca="1" si="2"/>
        <v>0</v>
      </c>
      <c r="Z42" s="43">
        <f t="shared" ca="1" si="3"/>
        <v>0</v>
      </c>
      <c r="AA42" s="44">
        <f t="shared" ca="1" si="5"/>
        <v>0</v>
      </c>
    </row>
    <row r="43" spans="1:27" ht="14.25" x14ac:dyDescent="0.15">
      <c r="A43" s="138"/>
      <c r="B43" s="126"/>
      <c r="C43" s="81">
        <v>17</v>
      </c>
      <c r="D43" s="123"/>
      <c r="E43" s="129"/>
      <c r="F43" s="123"/>
      <c r="G43" s="123"/>
      <c r="H43" s="39"/>
      <c r="I43" s="40"/>
      <c r="J43" s="132"/>
      <c r="K43" s="123"/>
      <c r="L43" s="39"/>
      <c r="M43" s="41" t="str">
        <f>IF(H43="","",IF(H43&lt;40,'MPS(calc_process)'!$F$14,IF('MPS(input_separate)'!H43&gt;=40,'MPS(calc_process)'!$F$15)))</f>
        <v/>
      </c>
      <c r="N43" s="117"/>
      <c r="O43" s="105"/>
      <c r="P43" s="117"/>
      <c r="Q43" s="117"/>
      <c r="R43" s="105"/>
      <c r="S43" s="105"/>
      <c r="T43" s="120"/>
      <c r="U43" s="111"/>
      <c r="V43" s="114"/>
      <c r="W43" s="42">
        <f t="shared" ca="1" si="0"/>
        <v>0</v>
      </c>
      <c r="X43" s="42">
        <f t="shared" ca="1" si="1"/>
        <v>0</v>
      </c>
      <c r="Y43" s="43">
        <f t="shared" ca="1" si="2"/>
        <v>0</v>
      </c>
      <c r="Z43" s="43">
        <f t="shared" ca="1" si="3"/>
        <v>0</v>
      </c>
      <c r="AA43" s="44">
        <f t="shared" ca="1" si="5"/>
        <v>0</v>
      </c>
    </row>
    <row r="44" spans="1:27" ht="14.25" x14ac:dyDescent="0.15">
      <c r="A44" s="138"/>
      <c r="B44" s="126"/>
      <c r="C44" s="81">
        <v>18</v>
      </c>
      <c r="D44" s="123"/>
      <c r="E44" s="129"/>
      <c r="F44" s="123"/>
      <c r="G44" s="123"/>
      <c r="H44" s="39"/>
      <c r="I44" s="40"/>
      <c r="J44" s="132"/>
      <c r="K44" s="123"/>
      <c r="L44" s="39"/>
      <c r="M44" s="41" t="str">
        <f>IF(H44="","",IF(H44&lt;40,'MPS(calc_process)'!$F$14,IF('MPS(input_separate)'!H44&gt;=40,'MPS(calc_process)'!$F$15)))</f>
        <v/>
      </c>
      <c r="N44" s="117"/>
      <c r="O44" s="105"/>
      <c r="P44" s="117"/>
      <c r="Q44" s="117"/>
      <c r="R44" s="105"/>
      <c r="S44" s="105"/>
      <c r="T44" s="120"/>
      <c r="U44" s="111"/>
      <c r="V44" s="114"/>
      <c r="W44" s="42">
        <f t="shared" ca="1" si="0"/>
        <v>0</v>
      </c>
      <c r="X44" s="42">
        <f t="shared" ca="1" si="1"/>
        <v>0</v>
      </c>
      <c r="Y44" s="43">
        <f t="shared" ca="1" si="2"/>
        <v>0</v>
      </c>
      <c r="Z44" s="43">
        <f t="shared" ca="1" si="3"/>
        <v>0</v>
      </c>
      <c r="AA44" s="44">
        <f t="shared" ca="1" si="5"/>
        <v>0</v>
      </c>
    </row>
    <row r="45" spans="1:27" ht="14.25" x14ac:dyDescent="0.15">
      <c r="A45" s="138"/>
      <c r="B45" s="126"/>
      <c r="C45" s="81">
        <v>19</v>
      </c>
      <c r="D45" s="123"/>
      <c r="E45" s="129"/>
      <c r="F45" s="123"/>
      <c r="G45" s="123"/>
      <c r="H45" s="39"/>
      <c r="I45" s="40"/>
      <c r="J45" s="132"/>
      <c r="K45" s="123"/>
      <c r="L45" s="39"/>
      <c r="M45" s="41" t="str">
        <f>IF(H45="","",IF(H45&lt;40,'MPS(calc_process)'!$F$14,IF('MPS(input_separate)'!H45&gt;=40,'MPS(calc_process)'!$F$15)))</f>
        <v/>
      </c>
      <c r="N45" s="117"/>
      <c r="O45" s="105"/>
      <c r="P45" s="117"/>
      <c r="Q45" s="117"/>
      <c r="R45" s="105"/>
      <c r="S45" s="105"/>
      <c r="T45" s="120"/>
      <c r="U45" s="111"/>
      <c r="V45" s="114"/>
      <c r="W45" s="42">
        <f t="shared" ca="1" si="0"/>
        <v>0</v>
      </c>
      <c r="X45" s="42">
        <f t="shared" ca="1" si="1"/>
        <v>0</v>
      </c>
      <c r="Y45" s="43">
        <f t="shared" ca="1" si="2"/>
        <v>0</v>
      </c>
      <c r="Z45" s="43">
        <f t="shared" ca="1" si="3"/>
        <v>0</v>
      </c>
      <c r="AA45" s="44">
        <f t="shared" ca="1" si="5"/>
        <v>0</v>
      </c>
    </row>
    <row r="46" spans="1:27" ht="14.25" x14ac:dyDescent="0.15">
      <c r="A46" s="138"/>
      <c r="B46" s="127"/>
      <c r="C46" s="81">
        <v>20</v>
      </c>
      <c r="D46" s="124"/>
      <c r="E46" s="130"/>
      <c r="F46" s="124"/>
      <c r="G46" s="124"/>
      <c r="H46" s="39"/>
      <c r="I46" s="40"/>
      <c r="J46" s="133"/>
      <c r="K46" s="124"/>
      <c r="L46" s="39"/>
      <c r="M46" s="41" t="str">
        <f>IF(H46="","",IF(H46&lt;40,'MPS(calc_process)'!$F$14,IF('MPS(input_separate)'!H46&gt;=40,'MPS(calc_process)'!$F$15)))</f>
        <v/>
      </c>
      <c r="N46" s="118"/>
      <c r="O46" s="106"/>
      <c r="P46" s="118"/>
      <c r="Q46" s="118"/>
      <c r="R46" s="106"/>
      <c r="S46" s="106"/>
      <c r="T46" s="121"/>
      <c r="U46" s="112"/>
      <c r="V46" s="115"/>
      <c r="W46" s="42">
        <f t="shared" ca="1" si="0"/>
        <v>0</v>
      </c>
      <c r="X46" s="42">
        <f t="shared" ca="1" si="1"/>
        <v>0</v>
      </c>
      <c r="Y46" s="43">
        <f t="shared" ca="1" si="2"/>
        <v>0</v>
      </c>
      <c r="Z46" s="43">
        <f t="shared" ca="1" si="3"/>
        <v>0</v>
      </c>
      <c r="AA46" s="44">
        <f t="shared" ca="1" si="5"/>
        <v>0</v>
      </c>
    </row>
    <row r="47" spans="1:27" ht="14.25" customHeight="1" x14ac:dyDescent="0.15">
      <c r="A47" s="138"/>
      <c r="B47" s="125">
        <v>3</v>
      </c>
      <c r="C47" s="81">
        <v>1</v>
      </c>
      <c r="D47" s="122"/>
      <c r="E47" s="128"/>
      <c r="F47" s="122"/>
      <c r="G47" s="122"/>
      <c r="H47" s="39"/>
      <c r="I47" s="40"/>
      <c r="J47" s="131">
        <f>SUMPRODUCT(H47:H66,I47:I66)</f>
        <v>0</v>
      </c>
      <c r="K47" s="122"/>
      <c r="L47" s="45"/>
      <c r="M47" s="41" t="str">
        <f>IF(H47="","",IF(H47&lt;40,'MPS(calc_process)'!$F$14,IF('MPS(input_separate)'!H47&gt;=40,'MPS(calc_process)'!$F$15)))</f>
        <v/>
      </c>
      <c r="N47" s="116">
        <f>IFERROR(SMALL(O47:R47,COUNTIF(O47:R47,0)+1),0)</f>
        <v>0</v>
      </c>
      <c r="O47" s="104"/>
      <c r="P47" s="116">
        <f>IF(ISERROR(3.6*(100/T47)*V47),0,3.6*(100/T47)*V47)</f>
        <v>0</v>
      </c>
      <c r="Q47" s="116">
        <f>IF(ISERROR(F47*U47*V47/G47),0,F47*U47*V47/G47)</f>
        <v>0</v>
      </c>
      <c r="R47" s="104"/>
      <c r="S47" s="104"/>
      <c r="T47" s="119"/>
      <c r="U47" s="110"/>
      <c r="V47" s="113"/>
      <c r="W47" s="42">
        <f t="shared" ca="1" si="0"/>
        <v>0</v>
      </c>
      <c r="X47" s="42">
        <f t="shared" ca="1" si="1"/>
        <v>0</v>
      </c>
      <c r="Y47" s="43">
        <f t="shared" ca="1" si="2"/>
        <v>0</v>
      </c>
      <c r="Z47" s="43">
        <f t="shared" ca="1" si="3"/>
        <v>0</v>
      </c>
      <c r="AA47" s="44">
        <f ca="1">Y47-Z47</f>
        <v>0</v>
      </c>
    </row>
    <row r="48" spans="1:27" ht="14.25" x14ac:dyDescent="0.15">
      <c r="A48" s="138"/>
      <c r="B48" s="126"/>
      <c r="C48" s="81">
        <v>2</v>
      </c>
      <c r="D48" s="123"/>
      <c r="E48" s="129"/>
      <c r="F48" s="123"/>
      <c r="G48" s="123"/>
      <c r="H48" s="39"/>
      <c r="I48" s="40"/>
      <c r="J48" s="132"/>
      <c r="K48" s="123"/>
      <c r="L48" s="39"/>
      <c r="M48" s="41" t="str">
        <f>IF(H48="","",IF(H48&lt;40,'MPS(calc_process)'!$F$14,IF('MPS(input_separate)'!H48&gt;=40,'MPS(calc_process)'!$F$15)))</f>
        <v/>
      </c>
      <c r="N48" s="117"/>
      <c r="O48" s="105"/>
      <c r="P48" s="117"/>
      <c r="Q48" s="117"/>
      <c r="R48" s="105"/>
      <c r="S48" s="105"/>
      <c r="T48" s="120"/>
      <c r="U48" s="111"/>
      <c r="V48" s="114"/>
      <c r="W48" s="42">
        <f t="shared" ca="1" si="0"/>
        <v>0</v>
      </c>
      <c r="X48" s="42">
        <f t="shared" ca="1" si="1"/>
        <v>0</v>
      </c>
      <c r="Y48" s="43">
        <f t="shared" ca="1" si="2"/>
        <v>0</v>
      </c>
      <c r="Z48" s="43">
        <f t="shared" ca="1" si="3"/>
        <v>0</v>
      </c>
      <c r="AA48" s="44">
        <f t="shared" ref="AA48:AA66" ca="1" si="6">Y48-Z48</f>
        <v>0</v>
      </c>
    </row>
    <row r="49" spans="1:27" ht="14.25" x14ac:dyDescent="0.15">
      <c r="A49" s="138"/>
      <c r="B49" s="126"/>
      <c r="C49" s="81">
        <v>3</v>
      </c>
      <c r="D49" s="123"/>
      <c r="E49" s="129"/>
      <c r="F49" s="123"/>
      <c r="G49" s="123"/>
      <c r="H49" s="39"/>
      <c r="I49" s="40"/>
      <c r="J49" s="132"/>
      <c r="K49" s="123"/>
      <c r="L49" s="39"/>
      <c r="M49" s="41" t="str">
        <f>IF(H49="","",IF(H49&lt;40,'MPS(calc_process)'!$F$14,IF('MPS(input_separate)'!H49&gt;=40,'MPS(calc_process)'!$F$15)))</f>
        <v/>
      </c>
      <c r="N49" s="117"/>
      <c r="O49" s="105"/>
      <c r="P49" s="117"/>
      <c r="Q49" s="117"/>
      <c r="R49" s="105"/>
      <c r="S49" s="105"/>
      <c r="T49" s="120"/>
      <c r="U49" s="111"/>
      <c r="V49" s="114"/>
      <c r="W49" s="42">
        <f t="shared" ca="1" si="0"/>
        <v>0</v>
      </c>
      <c r="X49" s="42">
        <f t="shared" ca="1" si="1"/>
        <v>0</v>
      </c>
      <c r="Y49" s="43">
        <f t="shared" ca="1" si="2"/>
        <v>0</v>
      </c>
      <c r="Z49" s="43">
        <f t="shared" ca="1" si="3"/>
        <v>0</v>
      </c>
      <c r="AA49" s="44">
        <f t="shared" ca="1" si="6"/>
        <v>0</v>
      </c>
    </row>
    <row r="50" spans="1:27" ht="14.25" x14ac:dyDescent="0.15">
      <c r="A50" s="138"/>
      <c r="B50" s="126"/>
      <c r="C50" s="81">
        <v>4</v>
      </c>
      <c r="D50" s="123"/>
      <c r="E50" s="129"/>
      <c r="F50" s="123"/>
      <c r="G50" s="123"/>
      <c r="H50" s="39"/>
      <c r="I50" s="40"/>
      <c r="J50" s="132"/>
      <c r="K50" s="123"/>
      <c r="L50" s="39"/>
      <c r="M50" s="41" t="str">
        <f>IF(H50="","",IF(H50&lt;40,'MPS(calc_process)'!$F$14,IF('MPS(input_separate)'!H50&gt;=40,'MPS(calc_process)'!$F$15)))</f>
        <v/>
      </c>
      <c r="N50" s="117"/>
      <c r="O50" s="105"/>
      <c r="P50" s="117"/>
      <c r="Q50" s="117"/>
      <c r="R50" s="105"/>
      <c r="S50" s="105"/>
      <c r="T50" s="120"/>
      <c r="U50" s="111"/>
      <c r="V50" s="114"/>
      <c r="W50" s="42">
        <f t="shared" ca="1" si="0"/>
        <v>0</v>
      </c>
      <c r="X50" s="42">
        <f t="shared" ca="1" si="1"/>
        <v>0</v>
      </c>
      <c r="Y50" s="43">
        <f t="shared" ca="1" si="2"/>
        <v>0</v>
      </c>
      <c r="Z50" s="43">
        <f t="shared" ca="1" si="3"/>
        <v>0</v>
      </c>
      <c r="AA50" s="44">
        <f t="shared" ca="1" si="6"/>
        <v>0</v>
      </c>
    </row>
    <row r="51" spans="1:27" ht="14.25" x14ac:dyDescent="0.15">
      <c r="A51" s="138"/>
      <c r="B51" s="126"/>
      <c r="C51" s="81">
        <v>5</v>
      </c>
      <c r="D51" s="123"/>
      <c r="E51" s="129"/>
      <c r="F51" s="123"/>
      <c r="G51" s="123"/>
      <c r="H51" s="39"/>
      <c r="I51" s="40"/>
      <c r="J51" s="132"/>
      <c r="K51" s="123"/>
      <c r="L51" s="39"/>
      <c r="M51" s="41" t="str">
        <f>IF(H51="","",IF(H51&lt;40,'MPS(calc_process)'!$F$14,IF('MPS(input_separate)'!H51&gt;=40,'MPS(calc_process)'!$F$15)))</f>
        <v/>
      </c>
      <c r="N51" s="117"/>
      <c r="O51" s="105"/>
      <c r="P51" s="117"/>
      <c r="Q51" s="117"/>
      <c r="R51" s="105"/>
      <c r="S51" s="105"/>
      <c r="T51" s="120"/>
      <c r="U51" s="111"/>
      <c r="V51" s="114"/>
      <c r="W51" s="42">
        <f t="shared" ca="1" si="0"/>
        <v>0</v>
      </c>
      <c r="X51" s="42">
        <f t="shared" ca="1" si="1"/>
        <v>0</v>
      </c>
      <c r="Y51" s="43">
        <f t="shared" ca="1" si="2"/>
        <v>0</v>
      </c>
      <c r="Z51" s="43">
        <f t="shared" ca="1" si="3"/>
        <v>0</v>
      </c>
      <c r="AA51" s="44">
        <f t="shared" ca="1" si="6"/>
        <v>0</v>
      </c>
    </row>
    <row r="52" spans="1:27" ht="14.25" x14ac:dyDescent="0.15">
      <c r="A52" s="138"/>
      <c r="B52" s="126"/>
      <c r="C52" s="81">
        <v>6</v>
      </c>
      <c r="D52" s="123"/>
      <c r="E52" s="129"/>
      <c r="F52" s="123"/>
      <c r="G52" s="123"/>
      <c r="H52" s="39"/>
      <c r="I52" s="40"/>
      <c r="J52" s="132"/>
      <c r="K52" s="123"/>
      <c r="L52" s="39"/>
      <c r="M52" s="41" t="str">
        <f>IF(H52="","",IF(H52&lt;40,'MPS(calc_process)'!$F$14,IF('MPS(input_separate)'!H52&gt;=40,'MPS(calc_process)'!$F$15)))</f>
        <v/>
      </c>
      <c r="N52" s="117"/>
      <c r="O52" s="105"/>
      <c r="P52" s="117"/>
      <c r="Q52" s="117"/>
      <c r="R52" s="105"/>
      <c r="S52" s="105"/>
      <c r="T52" s="120"/>
      <c r="U52" s="111"/>
      <c r="V52" s="114"/>
      <c r="W52" s="42">
        <f t="shared" ca="1" si="0"/>
        <v>0</v>
      </c>
      <c r="X52" s="42">
        <f t="shared" ca="1" si="1"/>
        <v>0</v>
      </c>
      <c r="Y52" s="43">
        <f t="shared" ca="1" si="2"/>
        <v>0</v>
      </c>
      <c r="Z52" s="43">
        <f t="shared" ca="1" si="3"/>
        <v>0</v>
      </c>
      <c r="AA52" s="44">
        <f t="shared" ca="1" si="6"/>
        <v>0</v>
      </c>
    </row>
    <row r="53" spans="1:27" ht="14.25" x14ac:dyDescent="0.15">
      <c r="A53" s="138"/>
      <c r="B53" s="126"/>
      <c r="C53" s="81">
        <v>7</v>
      </c>
      <c r="D53" s="123"/>
      <c r="E53" s="129"/>
      <c r="F53" s="123"/>
      <c r="G53" s="123"/>
      <c r="H53" s="39"/>
      <c r="I53" s="40"/>
      <c r="J53" s="132"/>
      <c r="K53" s="123"/>
      <c r="L53" s="39"/>
      <c r="M53" s="41" t="str">
        <f>IF(H53="","",IF(H53&lt;40,'MPS(calc_process)'!$F$14,IF('MPS(input_separate)'!H53&gt;=40,'MPS(calc_process)'!$F$15)))</f>
        <v/>
      </c>
      <c r="N53" s="117"/>
      <c r="O53" s="105"/>
      <c r="P53" s="117"/>
      <c r="Q53" s="117"/>
      <c r="R53" s="105"/>
      <c r="S53" s="105"/>
      <c r="T53" s="120"/>
      <c r="U53" s="111"/>
      <c r="V53" s="114"/>
      <c r="W53" s="42">
        <f t="shared" ca="1" si="0"/>
        <v>0</v>
      </c>
      <c r="X53" s="42">
        <f t="shared" ca="1" si="1"/>
        <v>0</v>
      </c>
      <c r="Y53" s="43">
        <f t="shared" ca="1" si="2"/>
        <v>0</v>
      </c>
      <c r="Z53" s="43">
        <f t="shared" ca="1" si="3"/>
        <v>0</v>
      </c>
      <c r="AA53" s="44">
        <f t="shared" ca="1" si="6"/>
        <v>0</v>
      </c>
    </row>
    <row r="54" spans="1:27" ht="14.25" x14ac:dyDescent="0.15">
      <c r="A54" s="138"/>
      <c r="B54" s="126"/>
      <c r="C54" s="81">
        <v>8</v>
      </c>
      <c r="D54" s="123"/>
      <c r="E54" s="129"/>
      <c r="F54" s="123"/>
      <c r="G54" s="123"/>
      <c r="H54" s="39"/>
      <c r="I54" s="40"/>
      <c r="J54" s="132"/>
      <c r="K54" s="123"/>
      <c r="L54" s="39"/>
      <c r="M54" s="41" t="str">
        <f>IF(H54="","",IF(H54&lt;40,'MPS(calc_process)'!$F$14,IF('MPS(input_separate)'!H54&gt;=40,'MPS(calc_process)'!$F$15)))</f>
        <v/>
      </c>
      <c r="N54" s="117"/>
      <c r="O54" s="105"/>
      <c r="P54" s="117"/>
      <c r="Q54" s="117"/>
      <c r="R54" s="105"/>
      <c r="S54" s="105"/>
      <c r="T54" s="120"/>
      <c r="U54" s="111"/>
      <c r="V54" s="114"/>
      <c r="W54" s="42">
        <f t="shared" ca="1" si="0"/>
        <v>0</v>
      </c>
      <c r="X54" s="42">
        <f t="shared" ca="1" si="1"/>
        <v>0</v>
      </c>
      <c r="Y54" s="43">
        <f t="shared" ca="1" si="2"/>
        <v>0</v>
      </c>
      <c r="Z54" s="43">
        <f t="shared" ca="1" si="3"/>
        <v>0</v>
      </c>
      <c r="AA54" s="44">
        <f t="shared" ca="1" si="6"/>
        <v>0</v>
      </c>
    </row>
    <row r="55" spans="1:27" ht="14.25" x14ac:dyDescent="0.15">
      <c r="A55" s="138"/>
      <c r="B55" s="126"/>
      <c r="C55" s="81">
        <v>9</v>
      </c>
      <c r="D55" s="123"/>
      <c r="E55" s="129"/>
      <c r="F55" s="123"/>
      <c r="G55" s="123"/>
      <c r="H55" s="39"/>
      <c r="I55" s="40"/>
      <c r="J55" s="132"/>
      <c r="K55" s="123"/>
      <c r="L55" s="39"/>
      <c r="M55" s="41" t="str">
        <f>IF(H55="","",IF(H55&lt;40,'MPS(calc_process)'!$F$14,IF('MPS(input_separate)'!H55&gt;=40,'MPS(calc_process)'!$F$15)))</f>
        <v/>
      </c>
      <c r="N55" s="117"/>
      <c r="O55" s="105"/>
      <c r="P55" s="117"/>
      <c r="Q55" s="117"/>
      <c r="R55" s="105"/>
      <c r="S55" s="105"/>
      <c r="T55" s="120"/>
      <c r="U55" s="111"/>
      <c r="V55" s="114"/>
      <c r="W55" s="42">
        <f t="shared" ca="1" si="0"/>
        <v>0</v>
      </c>
      <c r="X55" s="42">
        <f t="shared" ca="1" si="1"/>
        <v>0</v>
      </c>
      <c r="Y55" s="43">
        <f t="shared" ca="1" si="2"/>
        <v>0</v>
      </c>
      <c r="Z55" s="43">
        <f t="shared" ca="1" si="3"/>
        <v>0</v>
      </c>
      <c r="AA55" s="44">
        <f t="shared" ca="1" si="6"/>
        <v>0</v>
      </c>
    </row>
    <row r="56" spans="1:27" ht="14.25" x14ac:dyDescent="0.15">
      <c r="A56" s="138"/>
      <c r="B56" s="126"/>
      <c r="C56" s="81">
        <v>10</v>
      </c>
      <c r="D56" s="123"/>
      <c r="E56" s="129"/>
      <c r="F56" s="123"/>
      <c r="G56" s="123"/>
      <c r="H56" s="39"/>
      <c r="I56" s="40"/>
      <c r="J56" s="132"/>
      <c r="K56" s="123"/>
      <c r="L56" s="39"/>
      <c r="M56" s="41" t="str">
        <f>IF(H56="","",IF(H56&lt;40,'MPS(calc_process)'!$F$14,IF('MPS(input_separate)'!H56&gt;=40,'MPS(calc_process)'!$F$15)))</f>
        <v/>
      </c>
      <c r="N56" s="117"/>
      <c r="O56" s="105"/>
      <c r="P56" s="117"/>
      <c r="Q56" s="117"/>
      <c r="R56" s="105"/>
      <c r="S56" s="105"/>
      <c r="T56" s="120"/>
      <c r="U56" s="111"/>
      <c r="V56" s="114"/>
      <c r="W56" s="42">
        <f t="shared" ca="1" si="0"/>
        <v>0</v>
      </c>
      <c r="X56" s="42">
        <f t="shared" ca="1" si="1"/>
        <v>0</v>
      </c>
      <c r="Y56" s="43">
        <f t="shared" ca="1" si="2"/>
        <v>0</v>
      </c>
      <c r="Z56" s="43">
        <f t="shared" ca="1" si="3"/>
        <v>0</v>
      </c>
      <c r="AA56" s="44">
        <f t="shared" ca="1" si="6"/>
        <v>0</v>
      </c>
    </row>
    <row r="57" spans="1:27" ht="14.25" x14ac:dyDescent="0.15">
      <c r="A57" s="138"/>
      <c r="B57" s="126"/>
      <c r="C57" s="81">
        <v>11</v>
      </c>
      <c r="D57" s="123"/>
      <c r="E57" s="129"/>
      <c r="F57" s="123"/>
      <c r="G57" s="123"/>
      <c r="H57" s="39"/>
      <c r="I57" s="40"/>
      <c r="J57" s="132"/>
      <c r="K57" s="123"/>
      <c r="L57" s="39"/>
      <c r="M57" s="41" t="str">
        <f>IF(H57="","",IF(H57&lt;40,'MPS(calc_process)'!$F$14,IF('MPS(input_separate)'!H57&gt;=40,'MPS(calc_process)'!$F$15)))</f>
        <v/>
      </c>
      <c r="N57" s="117"/>
      <c r="O57" s="105"/>
      <c r="P57" s="117"/>
      <c r="Q57" s="117"/>
      <c r="R57" s="105"/>
      <c r="S57" s="105"/>
      <c r="T57" s="120"/>
      <c r="U57" s="111"/>
      <c r="V57" s="114"/>
      <c r="W57" s="42">
        <f t="shared" ca="1" si="0"/>
        <v>0</v>
      </c>
      <c r="X57" s="42">
        <f t="shared" ca="1" si="1"/>
        <v>0</v>
      </c>
      <c r="Y57" s="43">
        <f t="shared" ca="1" si="2"/>
        <v>0</v>
      </c>
      <c r="Z57" s="43">
        <f t="shared" ca="1" si="3"/>
        <v>0</v>
      </c>
      <c r="AA57" s="44">
        <f t="shared" ca="1" si="6"/>
        <v>0</v>
      </c>
    </row>
    <row r="58" spans="1:27" ht="14.25" x14ac:dyDescent="0.15">
      <c r="A58" s="138"/>
      <c r="B58" s="126"/>
      <c r="C58" s="81">
        <v>12</v>
      </c>
      <c r="D58" s="123"/>
      <c r="E58" s="129"/>
      <c r="F58" s="123"/>
      <c r="G58" s="123"/>
      <c r="H58" s="39"/>
      <c r="I58" s="40"/>
      <c r="J58" s="132"/>
      <c r="K58" s="123"/>
      <c r="L58" s="39"/>
      <c r="M58" s="41" t="str">
        <f>IF(H58="","",IF(H58&lt;40,'MPS(calc_process)'!$F$14,IF('MPS(input_separate)'!H58&gt;=40,'MPS(calc_process)'!$F$15)))</f>
        <v/>
      </c>
      <c r="N58" s="117"/>
      <c r="O58" s="105"/>
      <c r="P58" s="117"/>
      <c r="Q58" s="117"/>
      <c r="R58" s="105"/>
      <c r="S58" s="105"/>
      <c r="T58" s="120"/>
      <c r="U58" s="111"/>
      <c r="V58" s="114"/>
      <c r="W58" s="42">
        <f t="shared" ca="1" si="0"/>
        <v>0</v>
      </c>
      <c r="X58" s="42">
        <f t="shared" ca="1" si="1"/>
        <v>0</v>
      </c>
      <c r="Y58" s="43">
        <f t="shared" ca="1" si="2"/>
        <v>0</v>
      </c>
      <c r="Z58" s="43">
        <f t="shared" ca="1" si="3"/>
        <v>0</v>
      </c>
      <c r="AA58" s="44">
        <f t="shared" ca="1" si="6"/>
        <v>0</v>
      </c>
    </row>
    <row r="59" spans="1:27" ht="14.25" x14ac:dyDescent="0.15">
      <c r="A59" s="138"/>
      <c r="B59" s="126"/>
      <c r="C59" s="81">
        <v>13</v>
      </c>
      <c r="D59" s="123"/>
      <c r="E59" s="129"/>
      <c r="F59" s="123"/>
      <c r="G59" s="123"/>
      <c r="H59" s="39"/>
      <c r="I59" s="40"/>
      <c r="J59" s="132"/>
      <c r="K59" s="123"/>
      <c r="L59" s="39"/>
      <c r="M59" s="41" t="str">
        <f>IF(H59="","",IF(H59&lt;40,'MPS(calc_process)'!$F$14,IF('MPS(input_separate)'!H59&gt;=40,'MPS(calc_process)'!$F$15)))</f>
        <v/>
      </c>
      <c r="N59" s="117"/>
      <c r="O59" s="105"/>
      <c r="P59" s="117"/>
      <c r="Q59" s="117"/>
      <c r="R59" s="105"/>
      <c r="S59" s="105"/>
      <c r="T59" s="120"/>
      <c r="U59" s="111"/>
      <c r="V59" s="114"/>
      <c r="W59" s="42">
        <f t="shared" ca="1" si="0"/>
        <v>0</v>
      </c>
      <c r="X59" s="42">
        <f t="shared" ca="1" si="1"/>
        <v>0</v>
      </c>
      <c r="Y59" s="43">
        <f t="shared" ca="1" si="2"/>
        <v>0</v>
      </c>
      <c r="Z59" s="43">
        <f t="shared" ca="1" si="3"/>
        <v>0</v>
      </c>
      <c r="AA59" s="44">
        <f t="shared" ca="1" si="6"/>
        <v>0</v>
      </c>
    </row>
    <row r="60" spans="1:27" ht="14.25" x14ac:dyDescent="0.15">
      <c r="A60" s="138"/>
      <c r="B60" s="126"/>
      <c r="C60" s="81">
        <v>14</v>
      </c>
      <c r="D60" s="123"/>
      <c r="E60" s="129"/>
      <c r="F60" s="123"/>
      <c r="G60" s="123"/>
      <c r="H60" s="39"/>
      <c r="I60" s="40"/>
      <c r="J60" s="132"/>
      <c r="K60" s="123"/>
      <c r="L60" s="39"/>
      <c r="M60" s="41" t="str">
        <f>IF(H60="","",IF(H60&lt;40,'MPS(calc_process)'!$F$14,IF('MPS(input_separate)'!H60&gt;=40,'MPS(calc_process)'!$F$15)))</f>
        <v/>
      </c>
      <c r="N60" s="117"/>
      <c r="O60" s="105"/>
      <c r="P60" s="117"/>
      <c r="Q60" s="117"/>
      <c r="R60" s="105"/>
      <c r="S60" s="105"/>
      <c r="T60" s="120"/>
      <c r="U60" s="111"/>
      <c r="V60" s="114"/>
      <c r="W60" s="42">
        <f t="shared" ca="1" si="0"/>
        <v>0</v>
      </c>
      <c r="X60" s="42">
        <f t="shared" ca="1" si="1"/>
        <v>0</v>
      </c>
      <c r="Y60" s="43">
        <f t="shared" ca="1" si="2"/>
        <v>0</v>
      </c>
      <c r="Z60" s="43">
        <f t="shared" ca="1" si="3"/>
        <v>0</v>
      </c>
      <c r="AA60" s="44">
        <f t="shared" ca="1" si="6"/>
        <v>0</v>
      </c>
    </row>
    <row r="61" spans="1:27" ht="14.25" x14ac:dyDescent="0.15">
      <c r="A61" s="138"/>
      <c r="B61" s="126"/>
      <c r="C61" s="81">
        <v>15</v>
      </c>
      <c r="D61" s="123"/>
      <c r="E61" s="129"/>
      <c r="F61" s="123"/>
      <c r="G61" s="123"/>
      <c r="H61" s="39"/>
      <c r="I61" s="40"/>
      <c r="J61" s="132"/>
      <c r="K61" s="123"/>
      <c r="L61" s="39"/>
      <c r="M61" s="41" t="str">
        <f>IF(H61="","",IF(H61&lt;40,'MPS(calc_process)'!$F$14,IF('MPS(input_separate)'!H61&gt;=40,'MPS(calc_process)'!$F$15)))</f>
        <v/>
      </c>
      <c r="N61" s="117"/>
      <c r="O61" s="105"/>
      <c r="P61" s="117"/>
      <c r="Q61" s="117"/>
      <c r="R61" s="105"/>
      <c r="S61" s="105"/>
      <c r="T61" s="120"/>
      <c r="U61" s="111"/>
      <c r="V61" s="114"/>
      <c r="W61" s="42">
        <f t="shared" ca="1" si="0"/>
        <v>0</v>
      </c>
      <c r="X61" s="42">
        <f t="shared" ca="1" si="1"/>
        <v>0</v>
      </c>
      <c r="Y61" s="43">
        <f t="shared" ca="1" si="2"/>
        <v>0</v>
      </c>
      <c r="Z61" s="43">
        <f t="shared" ca="1" si="3"/>
        <v>0</v>
      </c>
      <c r="AA61" s="44">
        <f t="shared" ca="1" si="6"/>
        <v>0</v>
      </c>
    </row>
    <row r="62" spans="1:27" ht="14.25" x14ac:dyDescent="0.15">
      <c r="A62" s="138"/>
      <c r="B62" s="126"/>
      <c r="C62" s="81">
        <v>16</v>
      </c>
      <c r="D62" s="123"/>
      <c r="E62" s="129"/>
      <c r="F62" s="123"/>
      <c r="G62" s="123"/>
      <c r="H62" s="39"/>
      <c r="I62" s="40"/>
      <c r="J62" s="132"/>
      <c r="K62" s="123"/>
      <c r="L62" s="39"/>
      <c r="M62" s="41" t="str">
        <f>IF(H62="","",IF(H62&lt;40,'MPS(calc_process)'!$F$14,IF('MPS(input_separate)'!H62&gt;=40,'MPS(calc_process)'!$F$15)))</f>
        <v/>
      </c>
      <c r="N62" s="117"/>
      <c r="O62" s="105"/>
      <c r="P62" s="117"/>
      <c r="Q62" s="117"/>
      <c r="R62" s="105"/>
      <c r="S62" s="105"/>
      <c r="T62" s="120"/>
      <c r="U62" s="111"/>
      <c r="V62" s="114"/>
      <c r="W62" s="42">
        <f t="shared" ca="1" si="0"/>
        <v>0</v>
      </c>
      <c r="X62" s="42">
        <f t="shared" ca="1" si="1"/>
        <v>0</v>
      </c>
      <c r="Y62" s="43">
        <f t="shared" ca="1" si="2"/>
        <v>0</v>
      </c>
      <c r="Z62" s="43">
        <f t="shared" ca="1" si="3"/>
        <v>0</v>
      </c>
      <c r="AA62" s="44">
        <f t="shared" ca="1" si="6"/>
        <v>0</v>
      </c>
    </row>
    <row r="63" spans="1:27" ht="14.25" x14ac:dyDescent="0.15">
      <c r="A63" s="138"/>
      <c r="B63" s="126"/>
      <c r="C63" s="81">
        <v>17</v>
      </c>
      <c r="D63" s="123"/>
      <c r="E63" s="129"/>
      <c r="F63" s="123"/>
      <c r="G63" s="123"/>
      <c r="H63" s="39"/>
      <c r="I63" s="40"/>
      <c r="J63" s="132"/>
      <c r="K63" s="123"/>
      <c r="L63" s="39"/>
      <c r="M63" s="41" t="str">
        <f>IF(H63="","",IF(H63&lt;40,'MPS(calc_process)'!$F$14,IF('MPS(input_separate)'!H63&gt;=40,'MPS(calc_process)'!$F$15)))</f>
        <v/>
      </c>
      <c r="N63" s="117"/>
      <c r="O63" s="105"/>
      <c r="P63" s="117"/>
      <c r="Q63" s="117"/>
      <c r="R63" s="105"/>
      <c r="S63" s="105"/>
      <c r="T63" s="120"/>
      <c r="U63" s="111"/>
      <c r="V63" s="114"/>
      <c r="W63" s="42">
        <f t="shared" ca="1" si="0"/>
        <v>0</v>
      </c>
      <c r="X63" s="42">
        <f t="shared" ca="1" si="1"/>
        <v>0</v>
      </c>
      <c r="Y63" s="43">
        <f t="shared" ca="1" si="2"/>
        <v>0</v>
      </c>
      <c r="Z63" s="43">
        <f t="shared" ca="1" si="3"/>
        <v>0</v>
      </c>
      <c r="AA63" s="44">
        <f t="shared" ca="1" si="6"/>
        <v>0</v>
      </c>
    </row>
    <row r="64" spans="1:27" ht="14.25" x14ac:dyDescent="0.15">
      <c r="A64" s="138"/>
      <c r="B64" s="126"/>
      <c r="C64" s="81">
        <v>18</v>
      </c>
      <c r="D64" s="123"/>
      <c r="E64" s="129"/>
      <c r="F64" s="123"/>
      <c r="G64" s="123"/>
      <c r="H64" s="39"/>
      <c r="I64" s="40"/>
      <c r="J64" s="132"/>
      <c r="K64" s="123"/>
      <c r="L64" s="39"/>
      <c r="M64" s="41" t="str">
        <f>IF(H64="","",IF(H64&lt;40,'MPS(calc_process)'!$F$14,IF('MPS(input_separate)'!H64&gt;=40,'MPS(calc_process)'!$F$15)))</f>
        <v/>
      </c>
      <c r="N64" s="117"/>
      <c r="O64" s="105"/>
      <c r="P64" s="117"/>
      <c r="Q64" s="117"/>
      <c r="R64" s="105"/>
      <c r="S64" s="105"/>
      <c r="T64" s="120"/>
      <c r="U64" s="111"/>
      <c r="V64" s="114"/>
      <c r="W64" s="42">
        <f t="shared" ca="1" si="0"/>
        <v>0</v>
      </c>
      <c r="X64" s="42">
        <f t="shared" ca="1" si="1"/>
        <v>0</v>
      </c>
      <c r="Y64" s="43">
        <f t="shared" ca="1" si="2"/>
        <v>0</v>
      </c>
      <c r="Z64" s="43">
        <f t="shared" ca="1" si="3"/>
        <v>0</v>
      </c>
      <c r="AA64" s="44">
        <f t="shared" ca="1" si="6"/>
        <v>0</v>
      </c>
    </row>
    <row r="65" spans="1:27" ht="14.25" x14ac:dyDescent="0.15">
      <c r="A65" s="138"/>
      <c r="B65" s="126"/>
      <c r="C65" s="81">
        <v>19</v>
      </c>
      <c r="D65" s="123"/>
      <c r="E65" s="129"/>
      <c r="F65" s="123"/>
      <c r="G65" s="123"/>
      <c r="H65" s="39"/>
      <c r="I65" s="40"/>
      <c r="J65" s="132"/>
      <c r="K65" s="123"/>
      <c r="L65" s="39"/>
      <c r="M65" s="41" t="str">
        <f>IF(H65="","",IF(H65&lt;40,'MPS(calc_process)'!$F$14,IF('MPS(input_separate)'!H65&gt;=40,'MPS(calc_process)'!$F$15)))</f>
        <v/>
      </c>
      <c r="N65" s="117"/>
      <c r="O65" s="105"/>
      <c r="P65" s="117"/>
      <c r="Q65" s="117"/>
      <c r="R65" s="105"/>
      <c r="S65" s="105"/>
      <c r="T65" s="120"/>
      <c r="U65" s="111"/>
      <c r="V65" s="114"/>
      <c r="W65" s="42">
        <f t="shared" ca="1" si="0"/>
        <v>0</v>
      </c>
      <c r="X65" s="42">
        <f t="shared" ca="1" si="1"/>
        <v>0</v>
      </c>
      <c r="Y65" s="43">
        <f t="shared" ca="1" si="2"/>
        <v>0</v>
      </c>
      <c r="Z65" s="43">
        <f t="shared" ca="1" si="3"/>
        <v>0</v>
      </c>
      <c r="AA65" s="44">
        <f t="shared" ca="1" si="6"/>
        <v>0</v>
      </c>
    </row>
    <row r="66" spans="1:27" ht="14.25" x14ac:dyDescent="0.15">
      <c r="A66" s="138"/>
      <c r="B66" s="127"/>
      <c r="C66" s="81">
        <v>20</v>
      </c>
      <c r="D66" s="124"/>
      <c r="E66" s="130"/>
      <c r="F66" s="124"/>
      <c r="G66" s="124"/>
      <c r="H66" s="39"/>
      <c r="I66" s="40"/>
      <c r="J66" s="133"/>
      <c r="K66" s="124"/>
      <c r="L66" s="39"/>
      <c r="M66" s="41" t="str">
        <f>IF(H66="","",IF(H66&lt;40,'MPS(calc_process)'!$F$14,IF('MPS(input_separate)'!H66&gt;=40,'MPS(calc_process)'!$F$15)))</f>
        <v/>
      </c>
      <c r="N66" s="118"/>
      <c r="O66" s="106"/>
      <c r="P66" s="118"/>
      <c r="Q66" s="118"/>
      <c r="R66" s="106"/>
      <c r="S66" s="106"/>
      <c r="T66" s="121"/>
      <c r="U66" s="112"/>
      <c r="V66" s="115"/>
      <c r="W66" s="42">
        <f t="shared" ca="1" si="0"/>
        <v>0</v>
      </c>
      <c r="X66" s="42">
        <f t="shared" ca="1" si="1"/>
        <v>0</v>
      </c>
      <c r="Y66" s="43">
        <f t="shared" ca="1" si="2"/>
        <v>0</v>
      </c>
      <c r="Z66" s="43">
        <f t="shared" ca="1" si="3"/>
        <v>0</v>
      </c>
      <c r="AA66" s="44">
        <f t="shared" ca="1" si="6"/>
        <v>0</v>
      </c>
    </row>
    <row r="67" spans="1:27" ht="14.25" customHeight="1" x14ac:dyDescent="0.15">
      <c r="A67" s="138"/>
      <c r="B67" s="125">
        <v>4</v>
      </c>
      <c r="C67" s="81">
        <v>1</v>
      </c>
      <c r="D67" s="122"/>
      <c r="E67" s="128"/>
      <c r="F67" s="122"/>
      <c r="G67" s="122"/>
      <c r="H67" s="39"/>
      <c r="I67" s="40"/>
      <c r="J67" s="131">
        <f>SUMPRODUCT(H67:H86,I67:I86)</f>
        <v>0</v>
      </c>
      <c r="K67" s="122"/>
      <c r="L67" s="45"/>
      <c r="M67" s="41" t="str">
        <f>IF(H67="","",IF(H67&lt;40,'MPS(calc_process)'!$F$14,IF('MPS(input_separate)'!H67&gt;=40,'MPS(calc_process)'!$F$15)))</f>
        <v/>
      </c>
      <c r="N67" s="116">
        <f>IFERROR(SMALL(O67:R67,COUNTIF(O67:R67,0)+1),0)</f>
        <v>0</v>
      </c>
      <c r="O67" s="104"/>
      <c r="P67" s="116">
        <f>IF(ISERROR(3.6*(100/T67)*V67),0,3.6*(100/T67)*V67)</f>
        <v>0</v>
      </c>
      <c r="Q67" s="116">
        <f>IF(ISERROR(F67*U67*V67/G67),0,F67*U67*V67/G67)</f>
        <v>0</v>
      </c>
      <c r="R67" s="104"/>
      <c r="S67" s="104"/>
      <c r="T67" s="119"/>
      <c r="U67" s="110"/>
      <c r="V67" s="113"/>
      <c r="W67" s="42">
        <f t="shared" ca="1" si="0"/>
        <v>0</v>
      </c>
      <c r="X67" s="42">
        <f t="shared" ca="1" si="1"/>
        <v>0</v>
      </c>
      <c r="Y67" s="43">
        <f t="shared" ca="1" si="2"/>
        <v>0</v>
      </c>
      <c r="Z67" s="43">
        <f t="shared" ca="1" si="3"/>
        <v>0</v>
      </c>
      <c r="AA67" s="44">
        <f ca="1">Y67-Z67</f>
        <v>0</v>
      </c>
    </row>
    <row r="68" spans="1:27" ht="14.25" x14ac:dyDescent="0.15">
      <c r="A68" s="138"/>
      <c r="B68" s="126"/>
      <c r="C68" s="81">
        <v>2</v>
      </c>
      <c r="D68" s="123"/>
      <c r="E68" s="129"/>
      <c r="F68" s="123"/>
      <c r="G68" s="123"/>
      <c r="H68" s="39"/>
      <c r="I68" s="40"/>
      <c r="J68" s="132"/>
      <c r="K68" s="123"/>
      <c r="L68" s="39"/>
      <c r="M68" s="41" t="str">
        <f>IF(H68="","",IF(H68&lt;40,'MPS(calc_process)'!$F$14,IF('MPS(input_separate)'!H68&gt;=40,'MPS(calc_process)'!$F$15)))</f>
        <v/>
      </c>
      <c r="N68" s="117"/>
      <c r="O68" s="105"/>
      <c r="P68" s="117"/>
      <c r="Q68" s="117"/>
      <c r="R68" s="105"/>
      <c r="S68" s="105"/>
      <c r="T68" s="120"/>
      <c r="U68" s="111"/>
      <c r="V68" s="114"/>
      <c r="W68" s="42">
        <f t="shared" ca="1" si="0"/>
        <v>0</v>
      </c>
      <c r="X68" s="42">
        <f t="shared" ca="1" si="1"/>
        <v>0</v>
      </c>
      <c r="Y68" s="43">
        <f t="shared" ca="1" si="2"/>
        <v>0</v>
      </c>
      <c r="Z68" s="43">
        <f t="shared" ca="1" si="3"/>
        <v>0</v>
      </c>
      <c r="AA68" s="44">
        <f t="shared" ref="AA68:AA86" ca="1" si="7">Y68-Z68</f>
        <v>0</v>
      </c>
    </row>
    <row r="69" spans="1:27" ht="14.25" x14ac:dyDescent="0.15">
      <c r="A69" s="138"/>
      <c r="B69" s="126"/>
      <c r="C69" s="81">
        <v>3</v>
      </c>
      <c r="D69" s="123"/>
      <c r="E69" s="129"/>
      <c r="F69" s="123"/>
      <c r="G69" s="123"/>
      <c r="H69" s="39"/>
      <c r="I69" s="40"/>
      <c r="J69" s="132"/>
      <c r="K69" s="123"/>
      <c r="L69" s="39"/>
      <c r="M69" s="41" t="str">
        <f>IF(H69="","",IF(H69&lt;40,'MPS(calc_process)'!$F$14,IF('MPS(input_separate)'!H69&gt;=40,'MPS(calc_process)'!$F$15)))</f>
        <v/>
      </c>
      <c r="N69" s="117"/>
      <c r="O69" s="105"/>
      <c r="P69" s="117"/>
      <c r="Q69" s="117"/>
      <c r="R69" s="105"/>
      <c r="S69" s="105"/>
      <c r="T69" s="120"/>
      <c r="U69" s="111"/>
      <c r="V69" s="114"/>
      <c r="W69" s="42">
        <f t="shared" ca="1" si="0"/>
        <v>0</v>
      </c>
      <c r="X69" s="42">
        <f t="shared" ca="1" si="1"/>
        <v>0</v>
      </c>
      <c r="Y69" s="43">
        <f t="shared" ca="1" si="2"/>
        <v>0</v>
      </c>
      <c r="Z69" s="43">
        <f t="shared" ca="1" si="3"/>
        <v>0</v>
      </c>
      <c r="AA69" s="44">
        <f t="shared" ca="1" si="7"/>
        <v>0</v>
      </c>
    </row>
    <row r="70" spans="1:27" ht="14.25" x14ac:dyDescent="0.15">
      <c r="A70" s="138"/>
      <c r="B70" s="126"/>
      <c r="C70" s="81">
        <v>4</v>
      </c>
      <c r="D70" s="123"/>
      <c r="E70" s="129"/>
      <c r="F70" s="123"/>
      <c r="G70" s="123"/>
      <c r="H70" s="39"/>
      <c r="I70" s="40"/>
      <c r="J70" s="132"/>
      <c r="K70" s="123"/>
      <c r="L70" s="39"/>
      <c r="M70" s="41" t="str">
        <f>IF(H70="","",IF(H70&lt;40,'MPS(calc_process)'!$F$14,IF('MPS(input_separate)'!H70&gt;=40,'MPS(calc_process)'!$F$15)))</f>
        <v/>
      </c>
      <c r="N70" s="117"/>
      <c r="O70" s="105"/>
      <c r="P70" s="117"/>
      <c r="Q70" s="117"/>
      <c r="R70" s="105"/>
      <c r="S70" s="105"/>
      <c r="T70" s="120"/>
      <c r="U70" s="111"/>
      <c r="V70" s="114"/>
      <c r="W70" s="42">
        <f t="shared" ca="1" si="0"/>
        <v>0</v>
      </c>
      <c r="X70" s="42">
        <f t="shared" ca="1" si="1"/>
        <v>0</v>
      </c>
      <c r="Y70" s="43">
        <f t="shared" ca="1" si="2"/>
        <v>0</v>
      </c>
      <c r="Z70" s="43">
        <f t="shared" ca="1" si="3"/>
        <v>0</v>
      </c>
      <c r="AA70" s="44">
        <f t="shared" ca="1" si="7"/>
        <v>0</v>
      </c>
    </row>
    <row r="71" spans="1:27" ht="14.25" x14ac:dyDescent="0.15">
      <c r="A71" s="138"/>
      <c r="B71" s="126"/>
      <c r="C71" s="81">
        <v>5</v>
      </c>
      <c r="D71" s="123"/>
      <c r="E71" s="129"/>
      <c r="F71" s="123"/>
      <c r="G71" s="123"/>
      <c r="H71" s="39"/>
      <c r="I71" s="40"/>
      <c r="J71" s="132"/>
      <c r="K71" s="123"/>
      <c r="L71" s="39"/>
      <c r="M71" s="41" t="str">
        <f>IF(H71="","",IF(H71&lt;40,'MPS(calc_process)'!$F$14,IF('MPS(input_separate)'!H71&gt;=40,'MPS(calc_process)'!$F$15)))</f>
        <v/>
      </c>
      <c r="N71" s="117"/>
      <c r="O71" s="105"/>
      <c r="P71" s="117"/>
      <c r="Q71" s="117"/>
      <c r="R71" s="105"/>
      <c r="S71" s="105"/>
      <c r="T71" s="120"/>
      <c r="U71" s="111"/>
      <c r="V71" s="114"/>
      <c r="W71" s="42">
        <f t="shared" ref="W71:W134" ca="1" si="8">IFERROR(OFFSET(D71,1-C71,0)*H71*I71/OFFSET(J71,1-C71,0),)</f>
        <v>0</v>
      </c>
      <c r="X71" s="42">
        <f t="shared" ref="X71:X134" ca="1" si="9">H71*I71*10^(-6)*OFFSET(K71,1-C71,0)*OFFSET(E71,1-C71,0)</f>
        <v>0</v>
      </c>
      <c r="Y71" s="43">
        <f t="shared" ref="Y71:Y134" ca="1" si="10">IFERROR(IF(W71=0,X71*L71/M71*OFFSET(N71,1-C71,0),W71*L71/M71*OFFSET(N71,1-C71,0)),)</f>
        <v>0</v>
      </c>
      <c r="Z71" s="43">
        <f t="shared" ref="Z71:Z134" ca="1" si="11">IF(W71=0,X71*OFFSET(N71,1-C71,0),W71*OFFSET(N71,1-C71,0))</f>
        <v>0</v>
      </c>
      <c r="AA71" s="44">
        <f t="shared" ca="1" si="7"/>
        <v>0</v>
      </c>
    </row>
    <row r="72" spans="1:27" ht="14.25" x14ac:dyDescent="0.15">
      <c r="A72" s="138"/>
      <c r="B72" s="126"/>
      <c r="C72" s="81">
        <v>6</v>
      </c>
      <c r="D72" s="123"/>
      <c r="E72" s="129"/>
      <c r="F72" s="123"/>
      <c r="G72" s="123"/>
      <c r="H72" s="39"/>
      <c r="I72" s="40"/>
      <c r="J72" s="132"/>
      <c r="K72" s="123"/>
      <c r="L72" s="39"/>
      <c r="M72" s="41" t="str">
        <f>IF(H72="","",IF(H72&lt;40,'MPS(calc_process)'!$F$14,IF('MPS(input_separate)'!H72&gt;=40,'MPS(calc_process)'!$F$15)))</f>
        <v/>
      </c>
      <c r="N72" s="117"/>
      <c r="O72" s="105"/>
      <c r="P72" s="117"/>
      <c r="Q72" s="117"/>
      <c r="R72" s="105"/>
      <c r="S72" s="105"/>
      <c r="T72" s="120"/>
      <c r="U72" s="111"/>
      <c r="V72" s="114"/>
      <c r="W72" s="42">
        <f t="shared" ca="1" si="8"/>
        <v>0</v>
      </c>
      <c r="X72" s="42">
        <f t="shared" ca="1" si="9"/>
        <v>0</v>
      </c>
      <c r="Y72" s="43">
        <f t="shared" ca="1" si="10"/>
        <v>0</v>
      </c>
      <c r="Z72" s="43">
        <f t="shared" ca="1" si="11"/>
        <v>0</v>
      </c>
      <c r="AA72" s="44">
        <f t="shared" ca="1" si="7"/>
        <v>0</v>
      </c>
    </row>
    <row r="73" spans="1:27" ht="14.25" x14ac:dyDescent="0.15">
      <c r="A73" s="138"/>
      <c r="B73" s="126"/>
      <c r="C73" s="81">
        <v>7</v>
      </c>
      <c r="D73" s="123"/>
      <c r="E73" s="129"/>
      <c r="F73" s="123"/>
      <c r="G73" s="123"/>
      <c r="H73" s="39"/>
      <c r="I73" s="40"/>
      <c r="J73" s="132"/>
      <c r="K73" s="123"/>
      <c r="L73" s="39"/>
      <c r="M73" s="41" t="str">
        <f>IF(H73="","",IF(H73&lt;40,'MPS(calc_process)'!$F$14,IF('MPS(input_separate)'!H73&gt;=40,'MPS(calc_process)'!$F$15)))</f>
        <v/>
      </c>
      <c r="N73" s="117"/>
      <c r="O73" s="105"/>
      <c r="P73" s="117"/>
      <c r="Q73" s="117"/>
      <c r="R73" s="105"/>
      <c r="S73" s="105"/>
      <c r="T73" s="120"/>
      <c r="U73" s="111"/>
      <c r="V73" s="114"/>
      <c r="W73" s="42">
        <f t="shared" ca="1" si="8"/>
        <v>0</v>
      </c>
      <c r="X73" s="42">
        <f t="shared" ca="1" si="9"/>
        <v>0</v>
      </c>
      <c r="Y73" s="43">
        <f t="shared" ca="1" si="10"/>
        <v>0</v>
      </c>
      <c r="Z73" s="43">
        <f t="shared" ca="1" si="11"/>
        <v>0</v>
      </c>
      <c r="AA73" s="44">
        <f t="shared" ca="1" si="7"/>
        <v>0</v>
      </c>
    </row>
    <row r="74" spans="1:27" ht="14.25" x14ac:dyDescent="0.15">
      <c r="A74" s="138"/>
      <c r="B74" s="126"/>
      <c r="C74" s="81">
        <v>8</v>
      </c>
      <c r="D74" s="123"/>
      <c r="E74" s="129"/>
      <c r="F74" s="123"/>
      <c r="G74" s="123"/>
      <c r="H74" s="39"/>
      <c r="I74" s="40"/>
      <c r="J74" s="132"/>
      <c r="K74" s="123"/>
      <c r="L74" s="39"/>
      <c r="M74" s="41" t="str">
        <f>IF(H74="","",IF(H74&lt;40,'MPS(calc_process)'!$F$14,IF('MPS(input_separate)'!H74&gt;=40,'MPS(calc_process)'!$F$15)))</f>
        <v/>
      </c>
      <c r="N74" s="117"/>
      <c r="O74" s="105"/>
      <c r="P74" s="117"/>
      <c r="Q74" s="117"/>
      <c r="R74" s="105"/>
      <c r="S74" s="105"/>
      <c r="T74" s="120"/>
      <c r="U74" s="111"/>
      <c r="V74" s="114"/>
      <c r="W74" s="42">
        <f t="shared" ca="1" si="8"/>
        <v>0</v>
      </c>
      <c r="X74" s="42">
        <f t="shared" ca="1" si="9"/>
        <v>0</v>
      </c>
      <c r="Y74" s="43">
        <f t="shared" ca="1" si="10"/>
        <v>0</v>
      </c>
      <c r="Z74" s="43">
        <f t="shared" ca="1" si="11"/>
        <v>0</v>
      </c>
      <c r="AA74" s="44">
        <f t="shared" ca="1" si="7"/>
        <v>0</v>
      </c>
    </row>
    <row r="75" spans="1:27" ht="14.25" x14ac:dyDescent="0.15">
      <c r="A75" s="138"/>
      <c r="B75" s="126"/>
      <c r="C75" s="81">
        <v>9</v>
      </c>
      <c r="D75" s="123"/>
      <c r="E75" s="129"/>
      <c r="F75" s="123"/>
      <c r="G75" s="123"/>
      <c r="H75" s="39"/>
      <c r="I75" s="40"/>
      <c r="J75" s="132"/>
      <c r="K75" s="123"/>
      <c r="L75" s="39"/>
      <c r="M75" s="41" t="str">
        <f>IF(H75="","",IF(H75&lt;40,'MPS(calc_process)'!$F$14,IF('MPS(input_separate)'!H75&gt;=40,'MPS(calc_process)'!$F$15)))</f>
        <v/>
      </c>
      <c r="N75" s="117"/>
      <c r="O75" s="105"/>
      <c r="P75" s="117"/>
      <c r="Q75" s="117"/>
      <c r="R75" s="105"/>
      <c r="S75" s="105"/>
      <c r="T75" s="120"/>
      <c r="U75" s="111"/>
      <c r="V75" s="114"/>
      <c r="W75" s="42">
        <f t="shared" ca="1" si="8"/>
        <v>0</v>
      </c>
      <c r="X75" s="42">
        <f t="shared" ca="1" si="9"/>
        <v>0</v>
      </c>
      <c r="Y75" s="43">
        <f t="shared" ca="1" si="10"/>
        <v>0</v>
      </c>
      <c r="Z75" s="43">
        <f t="shared" ca="1" si="11"/>
        <v>0</v>
      </c>
      <c r="AA75" s="44">
        <f t="shared" ca="1" si="7"/>
        <v>0</v>
      </c>
    </row>
    <row r="76" spans="1:27" ht="14.25" x14ac:dyDescent="0.15">
      <c r="A76" s="138"/>
      <c r="B76" s="126"/>
      <c r="C76" s="81">
        <v>10</v>
      </c>
      <c r="D76" s="123"/>
      <c r="E76" s="129"/>
      <c r="F76" s="123"/>
      <c r="G76" s="123"/>
      <c r="H76" s="39"/>
      <c r="I76" s="40"/>
      <c r="J76" s="132"/>
      <c r="K76" s="123"/>
      <c r="L76" s="39"/>
      <c r="M76" s="41" t="str">
        <f>IF(H76="","",IF(H76&lt;40,'MPS(calc_process)'!$F$14,IF('MPS(input_separate)'!H76&gt;=40,'MPS(calc_process)'!$F$15)))</f>
        <v/>
      </c>
      <c r="N76" s="117"/>
      <c r="O76" s="105"/>
      <c r="P76" s="117"/>
      <c r="Q76" s="117"/>
      <c r="R76" s="105"/>
      <c r="S76" s="105"/>
      <c r="T76" s="120"/>
      <c r="U76" s="111"/>
      <c r="V76" s="114"/>
      <c r="W76" s="42">
        <f t="shared" ca="1" si="8"/>
        <v>0</v>
      </c>
      <c r="X76" s="42">
        <f t="shared" ca="1" si="9"/>
        <v>0</v>
      </c>
      <c r="Y76" s="43">
        <f t="shared" ca="1" si="10"/>
        <v>0</v>
      </c>
      <c r="Z76" s="43">
        <f t="shared" ca="1" si="11"/>
        <v>0</v>
      </c>
      <c r="AA76" s="44">
        <f t="shared" ca="1" si="7"/>
        <v>0</v>
      </c>
    </row>
    <row r="77" spans="1:27" ht="14.25" x14ac:dyDescent="0.15">
      <c r="A77" s="138"/>
      <c r="B77" s="126"/>
      <c r="C77" s="81">
        <v>11</v>
      </c>
      <c r="D77" s="123"/>
      <c r="E77" s="129"/>
      <c r="F77" s="123"/>
      <c r="G77" s="123"/>
      <c r="H77" s="39"/>
      <c r="I77" s="40"/>
      <c r="J77" s="132"/>
      <c r="K77" s="123"/>
      <c r="L77" s="39"/>
      <c r="M77" s="41" t="str">
        <f>IF(H77="","",IF(H77&lt;40,'MPS(calc_process)'!$F$14,IF('MPS(input_separate)'!H77&gt;=40,'MPS(calc_process)'!$F$15)))</f>
        <v/>
      </c>
      <c r="N77" s="117"/>
      <c r="O77" s="105"/>
      <c r="P77" s="117"/>
      <c r="Q77" s="117"/>
      <c r="R77" s="105"/>
      <c r="S77" s="105"/>
      <c r="T77" s="120"/>
      <c r="U77" s="111"/>
      <c r="V77" s="114"/>
      <c r="W77" s="42">
        <f t="shared" ca="1" si="8"/>
        <v>0</v>
      </c>
      <c r="X77" s="42">
        <f t="shared" ca="1" si="9"/>
        <v>0</v>
      </c>
      <c r="Y77" s="43">
        <f t="shared" ca="1" si="10"/>
        <v>0</v>
      </c>
      <c r="Z77" s="43">
        <f t="shared" ca="1" si="11"/>
        <v>0</v>
      </c>
      <c r="AA77" s="44">
        <f t="shared" ca="1" si="7"/>
        <v>0</v>
      </c>
    </row>
    <row r="78" spans="1:27" ht="14.25" x14ac:dyDescent="0.15">
      <c r="A78" s="138"/>
      <c r="B78" s="126"/>
      <c r="C78" s="81">
        <v>12</v>
      </c>
      <c r="D78" s="123"/>
      <c r="E78" s="129"/>
      <c r="F78" s="123"/>
      <c r="G78" s="123"/>
      <c r="H78" s="39"/>
      <c r="I78" s="40"/>
      <c r="J78" s="132"/>
      <c r="K78" s="123"/>
      <c r="L78" s="39"/>
      <c r="M78" s="41" t="str">
        <f>IF(H78="","",IF(H78&lt;40,'MPS(calc_process)'!$F$14,IF('MPS(input_separate)'!H78&gt;=40,'MPS(calc_process)'!$F$15)))</f>
        <v/>
      </c>
      <c r="N78" s="117"/>
      <c r="O78" s="105"/>
      <c r="P78" s="117"/>
      <c r="Q78" s="117"/>
      <c r="R78" s="105"/>
      <c r="S78" s="105"/>
      <c r="T78" s="120"/>
      <c r="U78" s="111"/>
      <c r="V78" s="114"/>
      <c r="W78" s="42">
        <f t="shared" ca="1" si="8"/>
        <v>0</v>
      </c>
      <c r="X78" s="42">
        <f t="shared" ca="1" si="9"/>
        <v>0</v>
      </c>
      <c r="Y78" s="43">
        <f t="shared" ca="1" si="10"/>
        <v>0</v>
      </c>
      <c r="Z78" s="43">
        <f t="shared" ca="1" si="11"/>
        <v>0</v>
      </c>
      <c r="AA78" s="44">
        <f t="shared" ca="1" si="7"/>
        <v>0</v>
      </c>
    </row>
    <row r="79" spans="1:27" ht="14.25" x14ac:dyDescent="0.15">
      <c r="A79" s="138"/>
      <c r="B79" s="126"/>
      <c r="C79" s="81">
        <v>13</v>
      </c>
      <c r="D79" s="123"/>
      <c r="E79" s="129"/>
      <c r="F79" s="123"/>
      <c r="G79" s="123"/>
      <c r="H79" s="39"/>
      <c r="I79" s="40"/>
      <c r="J79" s="132"/>
      <c r="K79" s="123"/>
      <c r="L79" s="39"/>
      <c r="M79" s="41" t="str">
        <f>IF(H79="","",IF(H79&lt;40,'MPS(calc_process)'!$F$14,IF('MPS(input_separate)'!H79&gt;=40,'MPS(calc_process)'!$F$15)))</f>
        <v/>
      </c>
      <c r="N79" s="117"/>
      <c r="O79" s="105"/>
      <c r="P79" s="117"/>
      <c r="Q79" s="117"/>
      <c r="R79" s="105"/>
      <c r="S79" s="105"/>
      <c r="T79" s="120"/>
      <c r="U79" s="111"/>
      <c r="V79" s="114"/>
      <c r="W79" s="42">
        <f t="shared" ca="1" si="8"/>
        <v>0</v>
      </c>
      <c r="X79" s="42">
        <f t="shared" ca="1" si="9"/>
        <v>0</v>
      </c>
      <c r="Y79" s="43">
        <f t="shared" ca="1" si="10"/>
        <v>0</v>
      </c>
      <c r="Z79" s="43">
        <f t="shared" ca="1" si="11"/>
        <v>0</v>
      </c>
      <c r="AA79" s="44">
        <f t="shared" ca="1" si="7"/>
        <v>0</v>
      </c>
    </row>
    <row r="80" spans="1:27" ht="14.25" x14ac:dyDescent="0.15">
      <c r="A80" s="138"/>
      <c r="B80" s="126"/>
      <c r="C80" s="81">
        <v>14</v>
      </c>
      <c r="D80" s="123"/>
      <c r="E80" s="129"/>
      <c r="F80" s="123"/>
      <c r="G80" s="123"/>
      <c r="H80" s="39"/>
      <c r="I80" s="40"/>
      <c r="J80" s="132"/>
      <c r="K80" s="123"/>
      <c r="L80" s="39"/>
      <c r="M80" s="41" t="str">
        <f>IF(H80="","",IF(H80&lt;40,'MPS(calc_process)'!$F$14,IF('MPS(input_separate)'!H80&gt;=40,'MPS(calc_process)'!$F$15)))</f>
        <v/>
      </c>
      <c r="N80" s="117"/>
      <c r="O80" s="105"/>
      <c r="P80" s="117"/>
      <c r="Q80" s="117"/>
      <c r="R80" s="105"/>
      <c r="S80" s="105"/>
      <c r="T80" s="120"/>
      <c r="U80" s="111"/>
      <c r="V80" s="114"/>
      <c r="W80" s="42">
        <f t="shared" ca="1" si="8"/>
        <v>0</v>
      </c>
      <c r="X80" s="42">
        <f t="shared" ca="1" si="9"/>
        <v>0</v>
      </c>
      <c r="Y80" s="43">
        <f t="shared" ca="1" si="10"/>
        <v>0</v>
      </c>
      <c r="Z80" s="43">
        <f t="shared" ca="1" si="11"/>
        <v>0</v>
      </c>
      <c r="AA80" s="44">
        <f t="shared" ca="1" si="7"/>
        <v>0</v>
      </c>
    </row>
    <row r="81" spans="1:27" ht="14.25" x14ac:dyDescent="0.15">
      <c r="A81" s="138"/>
      <c r="B81" s="126"/>
      <c r="C81" s="81">
        <v>15</v>
      </c>
      <c r="D81" s="123"/>
      <c r="E81" s="129"/>
      <c r="F81" s="123"/>
      <c r="G81" s="123"/>
      <c r="H81" s="39"/>
      <c r="I81" s="40"/>
      <c r="J81" s="132"/>
      <c r="K81" s="123"/>
      <c r="L81" s="39"/>
      <c r="M81" s="41" t="str">
        <f>IF(H81="","",IF(H81&lt;40,'MPS(calc_process)'!$F$14,IF('MPS(input_separate)'!H81&gt;=40,'MPS(calc_process)'!$F$15)))</f>
        <v/>
      </c>
      <c r="N81" s="117"/>
      <c r="O81" s="105"/>
      <c r="P81" s="117"/>
      <c r="Q81" s="117"/>
      <c r="R81" s="105"/>
      <c r="S81" s="105"/>
      <c r="T81" s="120"/>
      <c r="U81" s="111"/>
      <c r="V81" s="114"/>
      <c r="W81" s="42">
        <f t="shared" ca="1" si="8"/>
        <v>0</v>
      </c>
      <c r="X81" s="42">
        <f t="shared" ca="1" si="9"/>
        <v>0</v>
      </c>
      <c r="Y81" s="43">
        <f t="shared" ca="1" si="10"/>
        <v>0</v>
      </c>
      <c r="Z81" s="43">
        <f t="shared" ca="1" si="11"/>
        <v>0</v>
      </c>
      <c r="AA81" s="44">
        <f t="shared" ca="1" si="7"/>
        <v>0</v>
      </c>
    </row>
    <row r="82" spans="1:27" ht="14.25" x14ac:dyDescent="0.15">
      <c r="A82" s="138"/>
      <c r="B82" s="126"/>
      <c r="C82" s="81">
        <v>16</v>
      </c>
      <c r="D82" s="123"/>
      <c r="E82" s="129"/>
      <c r="F82" s="123"/>
      <c r="G82" s="123"/>
      <c r="H82" s="39"/>
      <c r="I82" s="40"/>
      <c r="J82" s="132"/>
      <c r="K82" s="123"/>
      <c r="L82" s="39"/>
      <c r="M82" s="41" t="str">
        <f>IF(H82="","",IF(H82&lt;40,'MPS(calc_process)'!$F$14,IF('MPS(input_separate)'!H82&gt;=40,'MPS(calc_process)'!$F$15)))</f>
        <v/>
      </c>
      <c r="N82" s="117"/>
      <c r="O82" s="105"/>
      <c r="P82" s="117"/>
      <c r="Q82" s="117"/>
      <c r="R82" s="105"/>
      <c r="S82" s="105"/>
      <c r="T82" s="120"/>
      <c r="U82" s="111"/>
      <c r="V82" s="114"/>
      <c r="W82" s="42">
        <f t="shared" ca="1" si="8"/>
        <v>0</v>
      </c>
      <c r="X82" s="42">
        <f t="shared" ca="1" si="9"/>
        <v>0</v>
      </c>
      <c r="Y82" s="43">
        <f t="shared" ca="1" si="10"/>
        <v>0</v>
      </c>
      <c r="Z82" s="43">
        <f t="shared" ca="1" si="11"/>
        <v>0</v>
      </c>
      <c r="AA82" s="44">
        <f t="shared" ca="1" si="7"/>
        <v>0</v>
      </c>
    </row>
    <row r="83" spans="1:27" ht="14.25" x14ac:dyDescent="0.15">
      <c r="A83" s="138"/>
      <c r="B83" s="126"/>
      <c r="C83" s="81">
        <v>17</v>
      </c>
      <c r="D83" s="123"/>
      <c r="E83" s="129"/>
      <c r="F83" s="123"/>
      <c r="G83" s="123"/>
      <c r="H83" s="39"/>
      <c r="I83" s="40"/>
      <c r="J83" s="132"/>
      <c r="K83" s="123"/>
      <c r="L83" s="39"/>
      <c r="M83" s="41" t="str">
        <f>IF(H83="","",IF(H83&lt;40,'MPS(calc_process)'!$F$14,IF('MPS(input_separate)'!H83&gt;=40,'MPS(calc_process)'!$F$15)))</f>
        <v/>
      </c>
      <c r="N83" s="117"/>
      <c r="O83" s="105"/>
      <c r="P83" s="117"/>
      <c r="Q83" s="117"/>
      <c r="R83" s="105"/>
      <c r="S83" s="105"/>
      <c r="T83" s="120"/>
      <c r="U83" s="111"/>
      <c r="V83" s="114"/>
      <c r="W83" s="42">
        <f t="shared" ca="1" si="8"/>
        <v>0</v>
      </c>
      <c r="X83" s="42">
        <f t="shared" ca="1" si="9"/>
        <v>0</v>
      </c>
      <c r="Y83" s="43">
        <f t="shared" ca="1" si="10"/>
        <v>0</v>
      </c>
      <c r="Z83" s="43">
        <f t="shared" ca="1" si="11"/>
        <v>0</v>
      </c>
      <c r="AA83" s="44">
        <f t="shared" ca="1" si="7"/>
        <v>0</v>
      </c>
    </row>
    <row r="84" spans="1:27" ht="14.25" x14ac:dyDescent="0.15">
      <c r="A84" s="138"/>
      <c r="B84" s="126"/>
      <c r="C84" s="81">
        <v>18</v>
      </c>
      <c r="D84" s="123"/>
      <c r="E84" s="129"/>
      <c r="F84" s="123"/>
      <c r="G84" s="123"/>
      <c r="H84" s="39"/>
      <c r="I84" s="40"/>
      <c r="J84" s="132"/>
      <c r="K84" s="123"/>
      <c r="L84" s="39"/>
      <c r="M84" s="41" t="str">
        <f>IF(H84="","",IF(H84&lt;40,'MPS(calc_process)'!$F$14,IF('MPS(input_separate)'!H84&gt;=40,'MPS(calc_process)'!$F$15)))</f>
        <v/>
      </c>
      <c r="N84" s="117"/>
      <c r="O84" s="105"/>
      <c r="P84" s="117"/>
      <c r="Q84" s="117"/>
      <c r="R84" s="105"/>
      <c r="S84" s="105"/>
      <c r="T84" s="120"/>
      <c r="U84" s="111"/>
      <c r="V84" s="114"/>
      <c r="W84" s="42">
        <f t="shared" ca="1" si="8"/>
        <v>0</v>
      </c>
      <c r="X84" s="42">
        <f t="shared" ca="1" si="9"/>
        <v>0</v>
      </c>
      <c r="Y84" s="43">
        <f t="shared" ca="1" si="10"/>
        <v>0</v>
      </c>
      <c r="Z84" s="43">
        <f t="shared" ca="1" si="11"/>
        <v>0</v>
      </c>
      <c r="AA84" s="44">
        <f t="shared" ca="1" si="7"/>
        <v>0</v>
      </c>
    </row>
    <row r="85" spans="1:27" ht="14.25" x14ac:dyDescent="0.15">
      <c r="A85" s="138"/>
      <c r="B85" s="126"/>
      <c r="C85" s="81">
        <v>19</v>
      </c>
      <c r="D85" s="123"/>
      <c r="E85" s="129"/>
      <c r="F85" s="123"/>
      <c r="G85" s="123"/>
      <c r="H85" s="39"/>
      <c r="I85" s="40"/>
      <c r="J85" s="132"/>
      <c r="K85" s="123"/>
      <c r="L85" s="39"/>
      <c r="M85" s="41" t="str">
        <f>IF(H85="","",IF(H85&lt;40,'MPS(calc_process)'!$F$14,IF('MPS(input_separate)'!H85&gt;=40,'MPS(calc_process)'!$F$15)))</f>
        <v/>
      </c>
      <c r="N85" s="117"/>
      <c r="O85" s="105"/>
      <c r="P85" s="117"/>
      <c r="Q85" s="117"/>
      <c r="R85" s="105"/>
      <c r="S85" s="105"/>
      <c r="T85" s="120"/>
      <c r="U85" s="111"/>
      <c r="V85" s="114"/>
      <c r="W85" s="42">
        <f t="shared" ca="1" si="8"/>
        <v>0</v>
      </c>
      <c r="X85" s="42">
        <f t="shared" ca="1" si="9"/>
        <v>0</v>
      </c>
      <c r="Y85" s="43">
        <f t="shared" ca="1" si="10"/>
        <v>0</v>
      </c>
      <c r="Z85" s="43">
        <f t="shared" ca="1" si="11"/>
        <v>0</v>
      </c>
      <c r="AA85" s="44">
        <f t="shared" ca="1" si="7"/>
        <v>0</v>
      </c>
    </row>
    <row r="86" spans="1:27" ht="14.25" x14ac:dyDescent="0.15">
      <c r="A86" s="138"/>
      <c r="B86" s="127"/>
      <c r="C86" s="81">
        <v>20</v>
      </c>
      <c r="D86" s="124"/>
      <c r="E86" s="130"/>
      <c r="F86" s="124"/>
      <c r="G86" s="124"/>
      <c r="H86" s="39"/>
      <c r="I86" s="40"/>
      <c r="J86" s="133"/>
      <c r="K86" s="124"/>
      <c r="L86" s="39"/>
      <c r="M86" s="41" t="str">
        <f>IF(H86="","",IF(H86&lt;40,'MPS(calc_process)'!$F$14,IF('MPS(input_separate)'!H86&gt;=40,'MPS(calc_process)'!$F$15)))</f>
        <v/>
      </c>
      <c r="N86" s="118"/>
      <c r="O86" s="106"/>
      <c r="P86" s="118"/>
      <c r="Q86" s="118"/>
      <c r="R86" s="106"/>
      <c r="S86" s="106"/>
      <c r="T86" s="121"/>
      <c r="U86" s="112"/>
      <c r="V86" s="115"/>
      <c r="W86" s="42">
        <f t="shared" ca="1" si="8"/>
        <v>0</v>
      </c>
      <c r="X86" s="42">
        <f t="shared" ca="1" si="9"/>
        <v>0</v>
      </c>
      <c r="Y86" s="43">
        <f t="shared" ca="1" si="10"/>
        <v>0</v>
      </c>
      <c r="Z86" s="43">
        <f t="shared" ca="1" si="11"/>
        <v>0</v>
      </c>
      <c r="AA86" s="44">
        <f t="shared" ca="1" si="7"/>
        <v>0</v>
      </c>
    </row>
    <row r="87" spans="1:27" ht="14.25" customHeight="1" x14ac:dyDescent="0.15">
      <c r="A87" s="138"/>
      <c r="B87" s="125">
        <v>5</v>
      </c>
      <c r="C87" s="81">
        <v>1</v>
      </c>
      <c r="D87" s="122"/>
      <c r="E87" s="128"/>
      <c r="F87" s="122"/>
      <c r="G87" s="122"/>
      <c r="H87" s="39"/>
      <c r="I87" s="40"/>
      <c r="J87" s="131">
        <f>SUMPRODUCT(H87:H106,I87:I106)</f>
        <v>0</v>
      </c>
      <c r="K87" s="122"/>
      <c r="L87" s="45"/>
      <c r="M87" s="41" t="str">
        <f>IF(H87="","",IF(H87&lt;40,'MPS(calc_process)'!$F$14,IF('MPS(input_separate)'!H87&gt;=40,'MPS(calc_process)'!$F$15)))</f>
        <v/>
      </c>
      <c r="N87" s="116">
        <f>IFERROR(SMALL(O87:R87,COUNTIF(O87:R87,0)+1),0)</f>
        <v>0</v>
      </c>
      <c r="O87" s="104"/>
      <c r="P87" s="116">
        <f>IF(ISERROR(3.6*(100/T87)*V87),0,3.6*(100/T87)*V87)</f>
        <v>0</v>
      </c>
      <c r="Q87" s="116">
        <f>IF(ISERROR(F87*U87*V87/G87),0,F87*U87*V87/G87)</f>
        <v>0</v>
      </c>
      <c r="R87" s="104"/>
      <c r="S87" s="104"/>
      <c r="T87" s="119"/>
      <c r="U87" s="110"/>
      <c r="V87" s="113"/>
      <c r="W87" s="42">
        <f t="shared" ca="1" si="8"/>
        <v>0</v>
      </c>
      <c r="X87" s="42">
        <f t="shared" ca="1" si="9"/>
        <v>0</v>
      </c>
      <c r="Y87" s="43">
        <f t="shared" ca="1" si="10"/>
        <v>0</v>
      </c>
      <c r="Z87" s="43">
        <f t="shared" ca="1" si="11"/>
        <v>0</v>
      </c>
      <c r="AA87" s="44">
        <f ca="1">Y87-Z87</f>
        <v>0</v>
      </c>
    </row>
    <row r="88" spans="1:27" ht="14.25" x14ac:dyDescent="0.15">
      <c r="A88" s="138"/>
      <c r="B88" s="126"/>
      <c r="C88" s="81">
        <v>2</v>
      </c>
      <c r="D88" s="123"/>
      <c r="E88" s="129"/>
      <c r="F88" s="123"/>
      <c r="G88" s="123"/>
      <c r="H88" s="39"/>
      <c r="I88" s="40"/>
      <c r="J88" s="132"/>
      <c r="K88" s="123"/>
      <c r="L88" s="39"/>
      <c r="M88" s="41" t="str">
        <f>IF(H88="","",IF(H88&lt;40,'MPS(calc_process)'!$F$14,IF('MPS(input_separate)'!H88&gt;=40,'MPS(calc_process)'!$F$15)))</f>
        <v/>
      </c>
      <c r="N88" s="117"/>
      <c r="O88" s="105"/>
      <c r="P88" s="117"/>
      <c r="Q88" s="117"/>
      <c r="R88" s="105"/>
      <c r="S88" s="105"/>
      <c r="T88" s="120"/>
      <c r="U88" s="111"/>
      <c r="V88" s="114"/>
      <c r="W88" s="42">
        <f t="shared" ca="1" si="8"/>
        <v>0</v>
      </c>
      <c r="X88" s="42">
        <f t="shared" ca="1" si="9"/>
        <v>0</v>
      </c>
      <c r="Y88" s="43">
        <f t="shared" ca="1" si="10"/>
        <v>0</v>
      </c>
      <c r="Z88" s="43">
        <f t="shared" ca="1" si="11"/>
        <v>0</v>
      </c>
      <c r="AA88" s="44">
        <f t="shared" ref="AA88:AA106" ca="1" si="12">Y88-Z88</f>
        <v>0</v>
      </c>
    </row>
    <row r="89" spans="1:27" ht="14.25" x14ac:dyDescent="0.15">
      <c r="A89" s="138"/>
      <c r="B89" s="126"/>
      <c r="C89" s="81">
        <v>3</v>
      </c>
      <c r="D89" s="123"/>
      <c r="E89" s="129"/>
      <c r="F89" s="123"/>
      <c r="G89" s="123"/>
      <c r="H89" s="39"/>
      <c r="I89" s="40"/>
      <c r="J89" s="132"/>
      <c r="K89" s="123"/>
      <c r="L89" s="39"/>
      <c r="M89" s="41" t="str">
        <f>IF(H89="","",IF(H89&lt;40,'MPS(calc_process)'!$F$14,IF('MPS(input_separate)'!H89&gt;=40,'MPS(calc_process)'!$F$15)))</f>
        <v/>
      </c>
      <c r="N89" s="117"/>
      <c r="O89" s="105"/>
      <c r="P89" s="117"/>
      <c r="Q89" s="117"/>
      <c r="R89" s="105"/>
      <c r="S89" s="105"/>
      <c r="T89" s="120"/>
      <c r="U89" s="111"/>
      <c r="V89" s="114"/>
      <c r="W89" s="42">
        <f t="shared" ca="1" si="8"/>
        <v>0</v>
      </c>
      <c r="X89" s="42">
        <f t="shared" ca="1" si="9"/>
        <v>0</v>
      </c>
      <c r="Y89" s="43">
        <f t="shared" ca="1" si="10"/>
        <v>0</v>
      </c>
      <c r="Z89" s="43">
        <f t="shared" ca="1" si="11"/>
        <v>0</v>
      </c>
      <c r="AA89" s="44">
        <f t="shared" ca="1" si="12"/>
        <v>0</v>
      </c>
    </row>
    <row r="90" spans="1:27" ht="14.25" x14ac:dyDescent="0.15">
      <c r="A90" s="138"/>
      <c r="B90" s="126"/>
      <c r="C90" s="81">
        <v>4</v>
      </c>
      <c r="D90" s="123"/>
      <c r="E90" s="129"/>
      <c r="F90" s="123"/>
      <c r="G90" s="123"/>
      <c r="H90" s="39"/>
      <c r="I90" s="40"/>
      <c r="J90" s="132"/>
      <c r="K90" s="123"/>
      <c r="L90" s="39"/>
      <c r="M90" s="41" t="str">
        <f>IF(H90="","",IF(H90&lt;40,'MPS(calc_process)'!$F$14,IF('MPS(input_separate)'!H90&gt;=40,'MPS(calc_process)'!$F$15)))</f>
        <v/>
      </c>
      <c r="N90" s="117"/>
      <c r="O90" s="105"/>
      <c r="P90" s="117"/>
      <c r="Q90" s="117"/>
      <c r="R90" s="105"/>
      <c r="S90" s="105"/>
      <c r="T90" s="120"/>
      <c r="U90" s="111"/>
      <c r="V90" s="114"/>
      <c r="W90" s="42">
        <f t="shared" ca="1" si="8"/>
        <v>0</v>
      </c>
      <c r="X90" s="42">
        <f t="shared" ca="1" si="9"/>
        <v>0</v>
      </c>
      <c r="Y90" s="43">
        <f t="shared" ca="1" si="10"/>
        <v>0</v>
      </c>
      <c r="Z90" s="43">
        <f t="shared" ca="1" si="11"/>
        <v>0</v>
      </c>
      <c r="AA90" s="44">
        <f t="shared" ca="1" si="12"/>
        <v>0</v>
      </c>
    </row>
    <row r="91" spans="1:27" ht="14.25" x14ac:dyDescent="0.15">
      <c r="A91" s="138"/>
      <c r="B91" s="126"/>
      <c r="C91" s="81">
        <v>5</v>
      </c>
      <c r="D91" s="123"/>
      <c r="E91" s="129"/>
      <c r="F91" s="123"/>
      <c r="G91" s="123"/>
      <c r="H91" s="39"/>
      <c r="I91" s="40"/>
      <c r="J91" s="132"/>
      <c r="K91" s="123"/>
      <c r="L91" s="39"/>
      <c r="M91" s="41" t="str">
        <f>IF(H91="","",IF(H91&lt;40,'MPS(calc_process)'!$F$14,IF('MPS(input_separate)'!H91&gt;=40,'MPS(calc_process)'!$F$15)))</f>
        <v/>
      </c>
      <c r="N91" s="117"/>
      <c r="O91" s="105"/>
      <c r="P91" s="117"/>
      <c r="Q91" s="117"/>
      <c r="R91" s="105"/>
      <c r="S91" s="105"/>
      <c r="T91" s="120"/>
      <c r="U91" s="111"/>
      <c r="V91" s="114"/>
      <c r="W91" s="42">
        <f t="shared" ca="1" si="8"/>
        <v>0</v>
      </c>
      <c r="X91" s="42">
        <f t="shared" ca="1" si="9"/>
        <v>0</v>
      </c>
      <c r="Y91" s="43">
        <f t="shared" ca="1" si="10"/>
        <v>0</v>
      </c>
      <c r="Z91" s="43">
        <f t="shared" ca="1" si="11"/>
        <v>0</v>
      </c>
      <c r="AA91" s="44">
        <f t="shared" ca="1" si="12"/>
        <v>0</v>
      </c>
    </row>
    <row r="92" spans="1:27" ht="14.25" x14ac:dyDescent="0.15">
      <c r="A92" s="138"/>
      <c r="B92" s="126"/>
      <c r="C92" s="81">
        <v>6</v>
      </c>
      <c r="D92" s="123"/>
      <c r="E92" s="129"/>
      <c r="F92" s="123"/>
      <c r="G92" s="123"/>
      <c r="H92" s="39"/>
      <c r="I92" s="40"/>
      <c r="J92" s="132"/>
      <c r="K92" s="123"/>
      <c r="L92" s="39"/>
      <c r="M92" s="41" t="str">
        <f>IF(H92="","",IF(H92&lt;40,'MPS(calc_process)'!$F$14,IF('MPS(input_separate)'!H92&gt;=40,'MPS(calc_process)'!$F$15)))</f>
        <v/>
      </c>
      <c r="N92" s="117"/>
      <c r="O92" s="105"/>
      <c r="P92" s="117"/>
      <c r="Q92" s="117"/>
      <c r="R92" s="105"/>
      <c r="S92" s="105"/>
      <c r="T92" s="120"/>
      <c r="U92" s="111"/>
      <c r="V92" s="114"/>
      <c r="W92" s="42">
        <f t="shared" ca="1" si="8"/>
        <v>0</v>
      </c>
      <c r="X92" s="42">
        <f t="shared" ca="1" si="9"/>
        <v>0</v>
      </c>
      <c r="Y92" s="43">
        <f t="shared" ca="1" si="10"/>
        <v>0</v>
      </c>
      <c r="Z92" s="43">
        <f t="shared" ca="1" si="11"/>
        <v>0</v>
      </c>
      <c r="AA92" s="44">
        <f t="shared" ca="1" si="12"/>
        <v>0</v>
      </c>
    </row>
    <row r="93" spans="1:27" ht="14.25" x14ac:dyDescent="0.15">
      <c r="A93" s="138"/>
      <c r="B93" s="126"/>
      <c r="C93" s="81">
        <v>7</v>
      </c>
      <c r="D93" s="123"/>
      <c r="E93" s="129"/>
      <c r="F93" s="123"/>
      <c r="G93" s="123"/>
      <c r="H93" s="39"/>
      <c r="I93" s="40"/>
      <c r="J93" s="132"/>
      <c r="K93" s="123"/>
      <c r="L93" s="39"/>
      <c r="M93" s="41" t="str">
        <f>IF(H93="","",IF(H93&lt;40,'MPS(calc_process)'!$F$14,IF('MPS(input_separate)'!H93&gt;=40,'MPS(calc_process)'!$F$15)))</f>
        <v/>
      </c>
      <c r="N93" s="117"/>
      <c r="O93" s="105"/>
      <c r="P93" s="117"/>
      <c r="Q93" s="117"/>
      <c r="R93" s="105"/>
      <c r="S93" s="105"/>
      <c r="T93" s="120"/>
      <c r="U93" s="111"/>
      <c r="V93" s="114"/>
      <c r="W93" s="42">
        <f t="shared" ca="1" si="8"/>
        <v>0</v>
      </c>
      <c r="X93" s="42">
        <f t="shared" ca="1" si="9"/>
        <v>0</v>
      </c>
      <c r="Y93" s="43">
        <f t="shared" ca="1" si="10"/>
        <v>0</v>
      </c>
      <c r="Z93" s="43">
        <f t="shared" ca="1" si="11"/>
        <v>0</v>
      </c>
      <c r="AA93" s="44">
        <f t="shared" ca="1" si="12"/>
        <v>0</v>
      </c>
    </row>
    <row r="94" spans="1:27" ht="14.25" x14ac:dyDescent="0.15">
      <c r="A94" s="138"/>
      <c r="B94" s="126"/>
      <c r="C94" s="81">
        <v>8</v>
      </c>
      <c r="D94" s="123"/>
      <c r="E94" s="129"/>
      <c r="F94" s="123"/>
      <c r="G94" s="123"/>
      <c r="H94" s="39"/>
      <c r="I94" s="40"/>
      <c r="J94" s="132"/>
      <c r="K94" s="123"/>
      <c r="L94" s="39"/>
      <c r="M94" s="41" t="str">
        <f>IF(H94="","",IF(H94&lt;40,'MPS(calc_process)'!$F$14,IF('MPS(input_separate)'!H94&gt;=40,'MPS(calc_process)'!$F$15)))</f>
        <v/>
      </c>
      <c r="N94" s="117"/>
      <c r="O94" s="105"/>
      <c r="P94" s="117"/>
      <c r="Q94" s="117"/>
      <c r="R94" s="105"/>
      <c r="S94" s="105"/>
      <c r="T94" s="120"/>
      <c r="U94" s="111"/>
      <c r="V94" s="114"/>
      <c r="W94" s="42">
        <f t="shared" ca="1" si="8"/>
        <v>0</v>
      </c>
      <c r="X94" s="42">
        <f t="shared" ca="1" si="9"/>
        <v>0</v>
      </c>
      <c r="Y94" s="43">
        <f t="shared" ca="1" si="10"/>
        <v>0</v>
      </c>
      <c r="Z94" s="43">
        <f t="shared" ca="1" si="11"/>
        <v>0</v>
      </c>
      <c r="AA94" s="44">
        <f t="shared" ca="1" si="12"/>
        <v>0</v>
      </c>
    </row>
    <row r="95" spans="1:27" ht="14.25" x14ac:dyDescent="0.15">
      <c r="A95" s="138"/>
      <c r="B95" s="126"/>
      <c r="C95" s="81">
        <v>9</v>
      </c>
      <c r="D95" s="123"/>
      <c r="E95" s="129"/>
      <c r="F95" s="123"/>
      <c r="G95" s="123"/>
      <c r="H95" s="39"/>
      <c r="I95" s="40"/>
      <c r="J95" s="132"/>
      <c r="K95" s="123"/>
      <c r="L95" s="39"/>
      <c r="M95" s="41" t="str">
        <f>IF(H95="","",IF(H95&lt;40,'MPS(calc_process)'!$F$14,IF('MPS(input_separate)'!H95&gt;=40,'MPS(calc_process)'!$F$15)))</f>
        <v/>
      </c>
      <c r="N95" s="117"/>
      <c r="O95" s="105"/>
      <c r="P95" s="117"/>
      <c r="Q95" s="117"/>
      <c r="R95" s="105"/>
      <c r="S95" s="105"/>
      <c r="T95" s="120"/>
      <c r="U95" s="111"/>
      <c r="V95" s="114"/>
      <c r="W95" s="42">
        <f t="shared" ca="1" si="8"/>
        <v>0</v>
      </c>
      <c r="X95" s="42">
        <f t="shared" ca="1" si="9"/>
        <v>0</v>
      </c>
      <c r="Y95" s="43">
        <f t="shared" ca="1" si="10"/>
        <v>0</v>
      </c>
      <c r="Z95" s="43">
        <f t="shared" ca="1" si="11"/>
        <v>0</v>
      </c>
      <c r="AA95" s="44">
        <f t="shared" ca="1" si="12"/>
        <v>0</v>
      </c>
    </row>
    <row r="96" spans="1:27" ht="14.25" x14ac:dyDescent="0.15">
      <c r="A96" s="138"/>
      <c r="B96" s="126"/>
      <c r="C96" s="81">
        <v>10</v>
      </c>
      <c r="D96" s="123"/>
      <c r="E96" s="129"/>
      <c r="F96" s="123"/>
      <c r="G96" s="123"/>
      <c r="H96" s="39"/>
      <c r="I96" s="40"/>
      <c r="J96" s="132"/>
      <c r="K96" s="123"/>
      <c r="L96" s="39"/>
      <c r="M96" s="41" t="str">
        <f>IF(H96="","",IF(H96&lt;40,'MPS(calc_process)'!$F$14,IF('MPS(input_separate)'!H96&gt;=40,'MPS(calc_process)'!$F$15)))</f>
        <v/>
      </c>
      <c r="N96" s="117"/>
      <c r="O96" s="105"/>
      <c r="P96" s="117"/>
      <c r="Q96" s="117"/>
      <c r="R96" s="105"/>
      <c r="S96" s="105"/>
      <c r="T96" s="120"/>
      <c r="U96" s="111"/>
      <c r="V96" s="114"/>
      <c r="W96" s="42">
        <f t="shared" ca="1" si="8"/>
        <v>0</v>
      </c>
      <c r="X96" s="42">
        <f t="shared" ca="1" si="9"/>
        <v>0</v>
      </c>
      <c r="Y96" s="43">
        <f t="shared" ca="1" si="10"/>
        <v>0</v>
      </c>
      <c r="Z96" s="43">
        <f t="shared" ca="1" si="11"/>
        <v>0</v>
      </c>
      <c r="AA96" s="44">
        <f t="shared" ca="1" si="12"/>
        <v>0</v>
      </c>
    </row>
    <row r="97" spans="1:27" ht="14.25" x14ac:dyDescent="0.15">
      <c r="A97" s="138"/>
      <c r="B97" s="126"/>
      <c r="C97" s="81">
        <v>11</v>
      </c>
      <c r="D97" s="123"/>
      <c r="E97" s="129"/>
      <c r="F97" s="123"/>
      <c r="G97" s="123"/>
      <c r="H97" s="39"/>
      <c r="I97" s="40"/>
      <c r="J97" s="132"/>
      <c r="K97" s="123"/>
      <c r="L97" s="39"/>
      <c r="M97" s="41" t="str">
        <f>IF(H97="","",IF(H97&lt;40,'MPS(calc_process)'!$F$14,IF('MPS(input_separate)'!H97&gt;=40,'MPS(calc_process)'!$F$15)))</f>
        <v/>
      </c>
      <c r="N97" s="117"/>
      <c r="O97" s="105"/>
      <c r="P97" s="117"/>
      <c r="Q97" s="117"/>
      <c r="R97" s="105"/>
      <c r="S97" s="105"/>
      <c r="T97" s="120"/>
      <c r="U97" s="111"/>
      <c r="V97" s="114"/>
      <c r="W97" s="42">
        <f t="shared" ca="1" si="8"/>
        <v>0</v>
      </c>
      <c r="X97" s="42">
        <f t="shared" ca="1" si="9"/>
        <v>0</v>
      </c>
      <c r="Y97" s="43">
        <f t="shared" ca="1" si="10"/>
        <v>0</v>
      </c>
      <c r="Z97" s="43">
        <f t="shared" ca="1" si="11"/>
        <v>0</v>
      </c>
      <c r="AA97" s="44">
        <f t="shared" ca="1" si="12"/>
        <v>0</v>
      </c>
    </row>
    <row r="98" spans="1:27" ht="14.25" x14ac:dyDescent="0.15">
      <c r="A98" s="138"/>
      <c r="B98" s="126"/>
      <c r="C98" s="81">
        <v>12</v>
      </c>
      <c r="D98" s="123"/>
      <c r="E98" s="129"/>
      <c r="F98" s="123"/>
      <c r="G98" s="123"/>
      <c r="H98" s="39"/>
      <c r="I98" s="40"/>
      <c r="J98" s="132"/>
      <c r="K98" s="123"/>
      <c r="L98" s="39"/>
      <c r="M98" s="41" t="str">
        <f>IF(H98="","",IF(H98&lt;40,'MPS(calc_process)'!$F$14,IF('MPS(input_separate)'!H98&gt;=40,'MPS(calc_process)'!$F$15)))</f>
        <v/>
      </c>
      <c r="N98" s="117"/>
      <c r="O98" s="105"/>
      <c r="P98" s="117"/>
      <c r="Q98" s="117"/>
      <c r="R98" s="105"/>
      <c r="S98" s="105"/>
      <c r="T98" s="120"/>
      <c r="U98" s="111"/>
      <c r="V98" s="114"/>
      <c r="W98" s="42">
        <f t="shared" ca="1" si="8"/>
        <v>0</v>
      </c>
      <c r="X98" s="42">
        <f t="shared" ca="1" si="9"/>
        <v>0</v>
      </c>
      <c r="Y98" s="43">
        <f t="shared" ca="1" si="10"/>
        <v>0</v>
      </c>
      <c r="Z98" s="43">
        <f t="shared" ca="1" si="11"/>
        <v>0</v>
      </c>
      <c r="AA98" s="44">
        <f t="shared" ca="1" si="12"/>
        <v>0</v>
      </c>
    </row>
    <row r="99" spans="1:27" ht="14.25" x14ac:dyDescent="0.15">
      <c r="A99" s="138"/>
      <c r="B99" s="126"/>
      <c r="C99" s="81">
        <v>13</v>
      </c>
      <c r="D99" s="123"/>
      <c r="E99" s="129"/>
      <c r="F99" s="123"/>
      <c r="G99" s="123"/>
      <c r="H99" s="39"/>
      <c r="I99" s="40"/>
      <c r="J99" s="132"/>
      <c r="K99" s="123"/>
      <c r="L99" s="39"/>
      <c r="M99" s="41" t="str">
        <f>IF(H99="","",IF(H99&lt;40,'MPS(calc_process)'!$F$14,IF('MPS(input_separate)'!H99&gt;=40,'MPS(calc_process)'!$F$15)))</f>
        <v/>
      </c>
      <c r="N99" s="117"/>
      <c r="O99" s="105"/>
      <c r="P99" s="117"/>
      <c r="Q99" s="117"/>
      <c r="R99" s="105"/>
      <c r="S99" s="105"/>
      <c r="T99" s="120"/>
      <c r="U99" s="111"/>
      <c r="V99" s="114"/>
      <c r="W99" s="42">
        <f t="shared" ca="1" si="8"/>
        <v>0</v>
      </c>
      <c r="X99" s="42">
        <f t="shared" ca="1" si="9"/>
        <v>0</v>
      </c>
      <c r="Y99" s="43">
        <f t="shared" ca="1" si="10"/>
        <v>0</v>
      </c>
      <c r="Z99" s="43">
        <f t="shared" ca="1" si="11"/>
        <v>0</v>
      </c>
      <c r="AA99" s="44">
        <f t="shared" ca="1" si="12"/>
        <v>0</v>
      </c>
    </row>
    <row r="100" spans="1:27" ht="14.25" x14ac:dyDescent="0.15">
      <c r="A100" s="138"/>
      <c r="B100" s="126"/>
      <c r="C100" s="81">
        <v>14</v>
      </c>
      <c r="D100" s="123"/>
      <c r="E100" s="129"/>
      <c r="F100" s="123"/>
      <c r="G100" s="123"/>
      <c r="H100" s="39"/>
      <c r="I100" s="40"/>
      <c r="J100" s="132"/>
      <c r="K100" s="123"/>
      <c r="L100" s="39"/>
      <c r="M100" s="41" t="str">
        <f>IF(H100="","",IF(H100&lt;40,'MPS(calc_process)'!$F$14,IF('MPS(input_separate)'!H100&gt;=40,'MPS(calc_process)'!$F$15)))</f>
        <v/>
      </c>
      <c r="N100" s="117"/>
      <c r="O100" s="105"/>
      <c r="P100" s="117"/>
      <c r="Q100" s="117"/>
      <c r="R100" s="105"/>
      <c r="S100" s="105"/>
      <c r="T100" s="120"/>
      <c r="U100" s="111"/>
      <c r="V100" s="114"/>
      <c r="W100" s="42">
        <f t="shared" ca="1" si="8"/>
        <v>0</v>
      </c>
      <c r="X100" s="42">
        <f t="shared" ca="1" si="9"/>
        <v>0</v>
      </c>
      <c r="Y100" s="43">
        <f t="shared" ca="1" si="10"/>
        <v>0</v>
      </c>
      <c r="Z100" s="43">
        <f t="shared" ca="1" si="11"/>
        <v>0</v>
      </c>
      <c r="AA100" s="44">
        <f t="shared" ca="1" si="12"/>
        <v>0</v>
      </c>
    </row>
    <row r="101" spans="1:27" ht="14.25" x14ac:dyDescent="0.15">
      <c r="A101" s="138"/>
      <c r="B101" s="126"/>
      <c r="C101" s="81">
        <v>15</v>
      </c>
      <c r="D101" s="123"/>
      <c r="E101" s="129"/>
      <c r="F101" s="123"/>
      <c r="G101" s="123"/>
      <c r="H101" s="39"/>
      <c r="I101" s="40"/>
      <c r="J101" s="132"/>
      <c r="K101" s="123"/>
      <c r="L101" s="39"/>
      <c r="M101" s="41" t="str">
        <f>IF(H101="","",IF(H101&lt;40,'MPS(calc_process)'!$F$14,IF('MPS(input_separate)'!H101&gt;=40,'MPS(calc_process)'!$F$15)))</f>
        <v/>
      </c>
      <c r="N101" s="117"/>
      <c r="O101" s="105"/>
      <c r="P101" s="117"/>
      <c r="Q101" s="117"/>
      <c r="R101" s="105"/>
      <c r="S101" s="105"/>
      <c r="T101" s="120"/>
      <c r="U101" s="111"/>
      <c r="V101" s="114"/>
      <c r="W101" s="42">
        <f t="shared" ca="1" si="8"/>
        <v>0</v>
      </c>
      <c r="X101" s="42">
        <f t="shared" ca="1" si="9"/>
        <v>0</v>
      </c>
      <c r="Y101" s="43">
        <f t="shared" ca="1" si="10"/>
        <v>0</v>
      </c>
      <c r="Z101" s="43">
        <f t="shared" ca="1" si="11"/>
        <v>0</v>
      </c>
      <c r="AA101" s="44">
        <f t="shared" ca="1" si="12"/>
        <v>0</v>
      </c>
    </row>
    <row r="102" spans="1:27" ht="14.25" x14ac:dyDescent="0.15">
      <c r="A102" s="138"/>
      <c r="B102" s="126"/>
      <c r="C102" s="81">
        <v>16</v>
      </c>
      <c r="D102" s="123"/>
      <c r="E102" s="129"/>
      <c r="F102" s="123"/>
      <c r="G102" s="123"/>
      <c r="H102" s="39"/>
      <c r="I102" s="40"/>
      <c r="J102" s="132"/>
      <c r="K102" s="123"/>
      <c r="L102" s="39"/>
      <c r="M102" s="41" t="str">
        <f>IF(H102="","",IF(H102&lt;40,'MPS(calc_process)'!$F$14,IF('MPS(input_separate)'!H102&gt;=40,'MPS(calc_process)'!$F$15)))</f>
        <v/>
      </c>
      <c r="N102" s="117"/>
      <c r="O102" s="105"/>
      <c r="P102" s="117"/>
      <c r="Q102" s="117"/>
      <c r="R102" s="105"/>
      <c r="S102" s="105"/>
      <c r="T102" s="120"/>
      <c r="U102" s="111"/>
      <c r="V102" s="114"/>
      <c r="W102" s="42">
        <f t="shared" ca="1" si="8"/>
        <v>0</v>
      </c>
      <c r="X102" s="42">
        <f t="shared" ca="1" si="9"/>
        <v>0</v>
      </c>
      <c r="Y102" s="43">
        <f t="shared" ca="1" si="10"/>
        <v>0</v>
      </c>
      <c r="Z102" s="43">
        <f t="shared" ca="1" si="11"/>
        <v>0</v>
      </c>
      <c r="AA102" s="44">
        <f t="shared" ca="1" si="12"/>
        <v>0</v>
      </c>
    </row>
    <row r="103" spans="1:27" ht="14.25" x14ac:dyDescent="0.15">
      <c r="A103" s="138"/>
      <c r="B103" s="126"/>
      <c r="C103" s="81">
        <v>17</v>
      </c>
      <c r="D103" s="123"/>
      <c r="E103" s="129"/>
      <c r="F103" s="123"/>
      <c r="G103" s="123"/>
      <c r="H103" s="39"/>
      <c r="I103" s="40"/>
      <c r="J103" s="132"/>
      <c r="K103" s="123"/>
      <c r="L103" s="39"/>
      <c r="M103" s="41" t="str">
        <f>IF(H103="","",IF(H103&lt;40,'MPS(calc_process)'!$F$14,IF('MPS(input_separate)'!H103&gt;=40,'MPS(calc_process)'!$F$15)))</f>
        <v/>
      </c>
      <c r="N103" s="117"/>
      <c r="O103" s="105"/>
      <c r="P103" s="117"/>
      <c r="Q103" s="117"/>
      <c r="R103" s="105"/>
      <c r="S103" s="105"/>
      <c r="T103" s="120"/>
      <c r="U103" s="111"/>
      <c r="V103" s="114"/>
      <c r="W103" s="42">
        <f t="shared" ca="1" si="8"/>
        <v>0</v>
      </c>
      <c r="X103" s="42">
        <f t="shared" ca="1" si="9"/>
        <v>0</v>
      </c>
      <c r="Y103" s="43">
        <f t="shared" ca="1" si="10"/>
        <v>0</v>
      </c>
      <c r="Z103" s="43">
        <f t="shared" ca="1" si="11"/>
        <v>0</v>
      </c>
      <c r="AA103" s="44">
        <f t="shared" ca="1" si="12"/>
        <v>0</v>
      </c>
    </row>
    <row r="104" spans="1:27" ht="14.25" x14ac:dyDescent="0.15">
      <c r="A104" s="138"/>
      <c r="B104" s="126"/>
      <c r="C104" s="81">
        <v>18</v>
      </c>
      <c r="D104" s="123"/>
      <c r="E104" s="129"/>
      <c r="F104" s="123"/>
      <c r="G104" s="123"/>
      <c r="H104" s="39"/>
      <c r="I104" s="40"/>
      <c r="J104" s="132"/>
      <c r="K104" s="123"/>
      <c r="L104" s="39"/>
      <c r="M104" s="41" t="str">
        <f>IF(H104="","",IF(H104&lt;40,'MPS(calc_process)'!$F$14,IF('MPS(input_separate)'!H104&gt;=40,'MPS(calc_process)'!$F$15)))</f>
        <v/>
      </c>
      <c r="N104" s="117"/>
      <c r="O104" s="105"/>
      <c r="P104" s="117"/>
      <c r="Q104" s="117"/>
      <c r="R104" s="105"/>
      <c r="S104" s="105"/>
      <c r="T104" s="120"/>
      <c r="U104" s="111"/>
      <c r="V104" s="114"/>
      <c r="W104" s="42">
        <f t="shared" ca="1" si="8"/>
        <v>0</v>
      </c>
      <c r="X104" s="42">
        <f t="shared" ca="1" si="9"/>
        <v>0</v>
      </c>
      <c r="Y104" s="43">
        <f t="shared" ca="1" si="10"/>
        <v>0</v>
      </c>
      <c r="Z104" s="43">
        <f t="shared" ca="1" si="11"/>
        <v>0</v>
      </c>
      <c r="AA104" s="44">
        <f t="shared" ca="1" si="12"/>
        <v>0</v>
      </c>
    </row>
    <row r="105" spans="1:27" ht="14.25" x14ac:dyDescent="0.15">
      <c r="A105" s="138"/>
      <c r="B105" s="126"/>
      <c r="C105" s="81">
        <v>19</v>
      </c>
      <c r="D105" s="123"/>
      <c r="E105" s="129"/>
      <c r="F105" s="123"/>
      <c r="G105" s="123"/>
      <c r="H105" s="39"/>
      <c r="I105" s="40"/>
      <c r="J105" s="132"/>
      <c r="K105" s="123"/>
      <c r="L105" s="39"/>
      <c r="M105" s="41" t="str">
        <f>IF(H105="","",IF(H105&lt;40,'MPS(calc_process)'!$F$14,IF('MPS(input_separate)'!H105&gt;=40,'MPS(calc_process)'!$F$15)))</f>
        <v/>
      </c>
      <c r="N105" s="117"/>
      <c r="O105" s="105"/>
      <c r="P105" s="117"/>
      <c r="Q105" s="117"/>
      <c r="R105" s="105"/>
      <c r="S105" s="105"/>
      <c r="T105" s="120"/>
      <c r="U105" s="111"/>
      <c r="V105" s="114"/>
      <c r="W105" s="42">
        <f t="shared" ca="1" si="8"/>
        <v>0</v>
      </c>
      <c r="X105" s="42">
        <f t="shared" ca="1" si="9"/>
        <v>0</v>
      </c>
      <c r="Y105" s="43">
        <f t="shared" ca="1" si="10"/>
        <v>0</v>
      </c>
      <c r="Z105" s="43">
        <f t="shared" ca="1" si="11"/>
        <v>0</v>
      </c>
      <c r="AA105" s="44">
        <f t="shared" ca="1" si="12"/>
        <v>0</v>
      </c>
    </row>
    <row r="106" spans="1:27" ht="14.25" x14ac:dyDescent="0.15">
      <c r="A106" s="138"/>
      <c r="B106" s="127"/>
      <c r="C106" s="81">
        <v>20</v>
      </c>
      <c r="D106" s="124"/>
      <c r="E106" s="130"/>
      <c r="F106" s="124"/>
      <c r="G106" s="124"/>
      <c r="H106" s="39"/>
      <c r="I106" s="40"/>
      <c r="J106" s="133"/>
      <c r="K106" s="124"/>
      <c r="L106" s="39"/>
      <c r="M106" s="41" t="str">
        <f>IF(H106="","",IF(H106&lt;40,'MPS(calc_process)'!$F$14,IF('MPS(input_separate)'!H106&gt;=40,'MPS(calc_process)'!$F$15)))</f>
        <v/>
      </c>
      <c r="N106" s="118"/>
      <c r="O106" s="106"/>
      <c r="P106" s="118"/>
      <c r="Q106" s="118"/>
      <c r="R106" s="106"/>
      <c r="S106" s="106"/>
      <c r="T106" s="121"/>
      <c r="U106" s="112"/>
      <c r="V106" s="115"/>
      <c r="W106" s="42">
        <f t="shared" ca="1" si="8"/>
        <v>0</v>
      </c>
      <c r="X106" s="42">
        <f t="shared" ca="1" si="9"/>
        <v>0</v>
      </c>
      <c r="Y106" s="43">
        <f t="shared" ca="1" si="10"/>
        <v>0</v>
      </c>
      <c r="Z106" s="43">
        <f t="shared" ca="1" si="11"/>
        <v>0</v>
      </c>
      <c r="AA106" s="44">
        <f t="shared" ca="1" si="12"/>
        <v>0</v>
      </c>
    </row>
    <row r="107" spans="1:27" ht="14.25" customHeight="1" x14ac:dyDescent="0.15">
      <c r="A107" s="138"/>
      <c r="B107" s="125">
        <v>6</v>
      </c>
      <c r="C107" s="81">
        <v>1</v>
      </c>
      <c r="D107" s="122"/>
      <c r="E107" s="128"/>
      <c r="F107" s="122"/>
      <c r="G107" s="122"/>
      <c r="H107" s="39"/>
      <c r="I107" s="40"/>
      <c r="J107" s="131">
        <f>SUMPRODUCT(H107:H126,I107:I126)</f>
        <v>0</v>
      </c>
      <c r="K107" s="122"/>
      <c r="L107" s="45"/>
      <c r="M107" s="41" t="str">
        <f>IF(H107="","",IF(H107&lt;40,'MPS(calc_process)'!$F$14,IF('MPS(input_separate)'!H107&gt;=40,'MPS(calc_process)'!$F$15)))</f>
        <v/>
      </c>
      <c r="N107" s="116">
        <f>IFERROR(SMALL(O107:R107,COUNTIF(O107:R107,0)+1),0)</f>
        <v>0</v>
      </c>
      <c r="O107" s="104"/>
      <c r="P107" s="116">
        <f>IF(ISERROR(3.6*(100/T107)*V107),0,3.6*(100/T107)*V107)</f>
        <v>0</v>
      </c>
      <c r="Q107" s="116">
        <f>IF(ISERROR(F107*U107*V107/G107),0,F107*U107*V107/G107)</f>
        <v>0</v>
      </c>
      <c r="R107" s="104"/>
      <c r="S107" s="104"/>
      <c r="T107" s="119"/>
      <c r="U107" s="110"/>
      <c r="V107" s="113"/>
      <c r="W107" s="42">
        <f t="shared" ca="1" si="8"/>
        <v>0</v>
      </c>
      <c r="X107" s="42">
        <f t="shared" ca="1" si="9"/>
        <v>0</v>
      </c>
      <c r="Y107" s="43">
        <f t="shared" ca="1" si="10"/>
        <v>0</v>
      </c>
      <c r="Z107" s="43">
        <f t="shared" ca="1" si="11"/>
        <v>0</v>
      </c>
      <c r="AA107" s="44">
        <f ca="1">Y107-Z107</f>
        <v>0</v>
      </c>
    </row>
    <row r="108" spans="1:27" ht="14.25" x14ac:dyDescent="0.15">
      <c r="A108" s="138"/>
      <c r="B108" s="126"/>
      <c r="C108" s="81">
        <v>2</v>
      </c>
      <c r="D108" s="123"/>
      <c r="E108" s="129"/>
      <c r="F108" s="123"/>
      <c r="G108" s="123"/>
      <c r="H108" s="39"/>
      <c r="I108" s="40"/>
      <c r="J108" s="132"/>
      <c r="K108" s="123"/>
      <c r="L108" s="39"/>
      <c r="M108" s="41" t="str">
        <f>IF(H108="","",IF(H108&lt;40,'MPS(calc_process)'!$F$14,IF('MPS(input_separate)'!H108&gt;=40,'MPS(calc_process)'!$F$15)))</f>
        <v/>
      </c>
      <c r="N108" s="117"/>
      <c r="O108" s="105"/>
      <c r="P108" s="117"/>
      <c r="Q108" s="117"/>
      <c r="R108" s="105"/>
      <c r="S108" s="105"/>
      <c r="T108" s="120"/>
      <c r="U108" s="111"/>
      <c r="V108" s="114"/>
      <c r="W108" s="42">
        <f t="shared" ca="1" si="8"/>
        <v>0</v>
      </c>
      <c r="X108" s="42">
        <f t="shared" ca="1" si="9"/>
        <v>0</v>
      </c>
      <c r="Y108" s="43">
        <f t="shared" ca="1" si="10"/>
        <v>0</v>
      </c>
      <c r="Z108" s="43">
        <f t="shared" ca="1" si="11"/>
        <v>0</v>
      </c>
      <c r="AA108" s="44">
        <f t="shared" ref="AA108:AA126" ca="1" si="13">Y108-Z108</f>
        <v>0</v>
      </c>
    </row>
    <row r="109" spans="1:27" ht="14.25" x14ac:dyDescent="0.15">
      <c r="A109" s="138"/>
      <c r="B109" s="126"/>
      <c r="C109" s="81">
        <v>3</v>
      </c>
      <c r="D109" s="123"/>
      <c r="E109" s="129"/>
      <c r="F109" s="123"/>
      <c r="G109" s="123"/>
      <c r="H109" s="39"/>
      <c r="I109" s="40"/>
      <c r="J109" s="132"/>
      <c r="K109" s="123"/>
      <c r="L109" s="39"/>
      <c r="M109" s="41" t="str">
        <f>IF(H109="","",IF(H109&lt;40,'MPS(calc_process)'!$F$14,IF('MPS(input_separate)'!H109&gt;=40,'MPS(calc_process)'!$F$15)))</f>
        <v/>
      </c>
      <c r="N109" s="117"/>
      <c r="O109" s="105"/>
      <c r="P109" s="117"/>
      <c r="Q109" s="117"/>
      <c r="R109" s="105"/>
      <c r="S109" s="105"/>
      <c r="T109" s="120"/>
      <c r="U109" s="111"/>
      <c r="V109" s="114"/>
      <c r="W109" s="42">
        <f t="shared" ca="1" si="8"/>
        <v>0</v>
      </c>
      <c r="X109" s="42">
        <f t="shared" ca="1" si="9"/>
        <v>0</v>
      </c>
      <c r="Y109" s="43">
        <f t="shared" ca="1" si="10"/>
        <v>0</v>
      </c>
      <c r="Z109" s="43">
        <f t="shared" ca="1" si="11"/>
        <v>0</v>
      </c>
      <c r="AA109" s="44">
        <f t="shared" ca="1" si="13"/>
        <v>0</v>
      </c>
    </row>
    <row r="110" spans="1:27" ht="14.25" x14ac:dyDescent="0.15">
      <c r="A110" s="138"/>
      <c r="B110" s="126"/>
      <c r="C110" s="81">
        <v>4</v>
      </c>
      <c r="D110" s="123"/>
      <c r="E110" s="129"/>
      <c r="F110" s="123"/>
      <c r="G110" s="123"/>
      <c r="H110" s="39"/>
      <c r="I110" s="40"/>
      <c r="J110" s="132"/>
      <c r="K110" s="123"/>
      <c r="L110" s="39"/>
      <c r="M110" s="41" t="str">
        <f>IF(H110="","",IF(H110&lt;40,'MPS(calc_process)'!$F$14,IF('MPS(input_separate)'!H110&gt;=40,'MPS(calc_process)'!$F$15)))</f>
        <v/>
      </c>
      <c r="N110" s="117"/>
      <c r="O110" s="105"/>
      <c r="P110" s="117"/>
      <c r="Q110" s="117"/>
      <c r="R110" s="105"/>
      <c r="S110" s="105"/>
      <c r="T110" s="120"/>
      <c r="U110" s="111"/>
      <c r="V110" s="114"/>
      <c r="W110" s="42">
        <f t="shared" ca="1" si="8"/>
        <v>0</v>
      </c>
      <c r="X110" s="42">
        <f t="shared" ca="1" si="9"/>
        <v>0</v>
      </c>
      <c r="Y110" s="43">
        <f t="shared" ca="1" si="10"/>
        <v>0</v>
      </c>
      <c r="Z110" s="43">
        <f t="shared" ca="1" si="11"/>
        <v>0</v>
      </c>
      <c r="AA110" s="44">
        <f t="shared" ca="1" si="13"/>
        <v>0</v>
      </c>
    </row>
    <row r="111" spans="1:27" ht="14.25" x14ac:dyDescent="0.15">
      <c r="A111" s="138"/>
      <c r="B111" s="126"/>
      <c r="C111" s="81">
        <v>5</v>
      </c>
      <c r="D111" s="123"/>
      <c r="E111" s="129"/>
      <c r="F111" s="123"/>
      <c r="G111" s="123"/>
      <c r="H111" s="39"/>
      <c r="I111" s="40"/>
      <c r="J111" s="132"/>
      <c r="K111" s="123"/>
      <c r="L111" s="39"/>
      <c r="M111" s="41" t="str">
        <f>IF(H111="","",IF(H111&lt;40,'MPS(calc_process)'!$F$14,IF('MPS(input_separate)'!H111&gt;=40,'MPS(calc_process)'!$F$15)))</f>
        <v/>
      </c>
      <c r="N111" s="117"/>
      <c r="O111" s="105"/>
      <c r="P111" s="117"/>
      <c r="Q111" s="117"/>
      <c r="R111" s="105"/>
      <c r="S111" s="105"/>
      <c r="T111" s="120"/>
      <c r="U111" s="111"/>
      <c r="V111" s="114"/>
      <c r="W111" s="42">
        <f t="shared" ca="1" si="8"/>
        <v>0</v>
      </c>
      <c r="X111" s="42">
        <f t="shared" ca="1" si="9"/>
        <v>0</v>
      </c>
      <c r="Y111" s="43">
        <f t="shared" ca="1" si="10"/>
        <v>0</v>
      </c>
      <c r="Z111" s="43">
        <f t="shared" ca="1" si="11"/>
        <v>0</v>
      </c>
      <c r="AA111" s="44">
        <f t="shared" ca="1" si="13"/>
        <v>0</v>
      </c>
    </row>
    <row r="112" spans="1:27" ht="14.25" x14ac:dyDescent="0.15">
      <c r="A112" s="138"/>
      <c r="B112" s="126"/>
      <c r="C112" s="81">
        <v>6</v>
      </c>
      <c r="D112" s="123"/>
      <c r="E112" s="129"/>
      <c r="F112" s="123"/>
      <c r="G112" s="123"/>
      <c r="H112" s="39"/>
      <c r="I112" s="40"/>
      <c r="J112" s="132"/>
      <c r="K112" s="123"/>
      <c r="L112" s="39"/>
      <c r="M112" s="41" t="str">
        <f>IF(H112="","",IF(H112&lt;40,'MPS(calc_process)'!$F$14,IF('MPS(input_separate)'!H112&gt;=40,'MPS(calc_process)'!$F$15)))</f>
        <v/>
      </c>
      <c r="N112" s="117"/>
      <c r="O112" s="105"/>
      <c r="P112" s="117"/>
      <c r="Q112" s="117"/>
      <c r="R112" s="105"/>
      <c r="S112" s="105"/>
      <c r="T112" s="120"/>
      <c r="U112" s="111"/>
      <c r="V112" s="114"/>
      <c r="W112" s="42">
        <f t="shared" ca="1" si="8"/>
        <v>0</v>
      </c>
      <c r="X112" s="42">
        <f t="shared" ca="1" si="9"/>
        <v>0</v>
      </c>
      <c r="Y112" s="43">
        <f t="shared" ca="1" si="10"/>
        <v>0</v>
      </c>
      <c r="Z112" s="43">
        <f t="shared" ca="1" si="11"/>
        <v>0</v>
      </c>
      <c r="AA112" s="44">
        <f t="shared" ca="1" si="13"/>
        <v>0</v>
      </c>
    </row>
    <row r="113" spans="1:27" ht="14.25" x14ac:dyDescent="0.15">
      <c r="A113" s="138"/>
      <c r="B113" s="126"/>
      <c r="C113" s="81">
        <v>7</v>
      </c>
      <c r="D113" s="123"/>
      <c r="E113" s="129"/>
      <c r="F113" s="123"/>
      <c r="G113" s="123"/>
      <c r="H113" s="39"/>
      <c r="I113" s="40"/>
      <c r="J113" s="132"/>
      <c r="K113" s="123"/>
      <c r="L113" s="39"/>
      <c r="M113" s="41" t="str">
        <f>IF(H113="","",IF(H113&lt;40,'MPS(calc_process)'!$F$14,IF('MPS(input_separate)'!H113&gt;=40,'MPS(calc_process)'!$F$15)))</f>
        <v/>
      </c>
      <c r="N113" s="117"/>
      <c r="O113" s="105"/>
      <c r="P113" s="117"/>
      <c r="Q113" s="117"/>
      <c r="R113" s="105"/>
      <c r="S113" s="105"/>
      <c r="T113" s="120"/>
      <c r="U113" s="111"/>
      <c r="V113" s="114"/>
      <c r="W113" s="42">
        <f t="shared" ca="1" si="8"/>
        <v>0</v>
      </c>
      <c r="X113" s="42">
        <f t="shared" ca="1" si="9"/>
        <v>0</v>
      </c>
      <c r="Y113" s="43">
        <f t="shared" ca="1" si="10"/>
        <v>0</v>
      </c>
      <c r="Z113" s="43">
        <f t="shared" ca="1" si="11"/>
        <v>0</v>
      </c>
      <c r="AA113" s="44">
        <f t="shared" ca="1" si="13"/>
        <v>0</v>
      </c>
    </row>
    <row r="114" spans="1:27" ht="14.25" x14ac:dyDescent="0.15">
      <c r="A114" s="138"/>
      <c r="B114" s="126"/>
      <c r="C114" s="81">
        <v>8</v>
      </c>
      <c r="D114" s="123"/>
      <c r="E114" s="129"/>
      <c r="F114" s="123"/>
      <c r="G114" s="123"/>
      <c r="H114" s="39"/>
      <c r="I114" s="40"/>
      <c r="J114" s="132"/>
      <c r="K114" s="123"/>
      <c r="L114" s="39"/>
      <c r="M114" s="41" t="str">
        <f>IF(H114="","",IF(H114&lt;40,'MPS(calc_process)'!$F$14,IF('MPS(input_separate)'!H114&gt;=40,'MPS(calc_process)'!$F$15)))</f>
        <v/>
      </c>
      <c r="N114" s="117"/>
      <c r="O114" s="105"/>
      <c r="P114" s="117"/>
      <c r="Q114" s="117"/>
      <c r="R114" s="105"/>
      <c r="S114" s="105"/>
      <c r="T114" s="120"/>
      <c r="U114" s="111"/>
      <c r="V114" s="114"/>
      <c r="W114" s="42">
        <f t="shared" ca="1" si="8"/>
        <v>0</v>
      </c>
      <c r="X114" s="42">
        <f t="shared" ca="1" si="9"/>
        <v>0</v>
      </c>
      <c r="Y114" s="43">
        <f t="shared" ca="1" si="10"/>
        <v>0</v>
      </c>
      <c r="Z114" s="43">
        <f t="shared" ca="1" si="11"/>
        <v>0</v>
      </c>
      <c r="AA114" s="44">
        <f t="shared" ca="1" si="13"/>
        <v>0</v>
      </c>
    </row>
    <row r="115" spans="1:27" ht="14.25" x14ac:dyDescent="0.15">
      <c r="A115" s="138"/>
      <c r="B115" s="126"/>
      <c r="C115" s="81">
        <v>9</v>
      </c>
      <c r="D115" s="123"/>
      <c r="E115" s="129"/>
      <c r="F115" s="123"/>
      <c r="G115" s="123"/>
      <c r="H115" s="39"/>
      <c r="I115" s="40"/>
      <c r="J115" s="132"/>
      <c r="K115" s="123"/>
      <c r="L115" s="39"/>
      <c r="M115" s="41" t="str">
        <f>IF(H115="","",IF(H115&lt;40,'MPS(calc_process)'!$F$14,IF('MPS(input_separate)'!H115&gt;=40,'MPS(calc_process)'!$F$15)))</f>
        <v/>
      </c>
      <c r="N115" s="117"/>
      <c r="O115" s="105"/>
      <c r="P115" s="117"/>
      <c r="Q115" s="117"/>
      <c r="R115" s="105"/>
      <c r="S115" s="105"/>
      <c r="T115" s="120"/>
      <c r="U115" s="111"/>
      <c r="V115" s="114"/>
      <c r="W115" s="42">
        <f t="shared" ca="1" si="8"/>
        <v>0</v>
      </c>
      <c r="X115" s="42">
        <f t="shared" ca="1" si="9"/>
        <v>0</v>
      </c>
      <c r="Y115" s="43">
        <f t="shared" ca="1" si="10"/>
        <v>0</v>
      </c>
      <c r="Z115" s="43">
        <f t="shared" ca="1" si="11"/>
        <v>0</v>
      </c>
      <c r="AA115" s="44">
        <f t="shared" ca="1" si="13"/>
        <v>0</v>
      </c>
    </row>
    <row r="116" spans="1:27" ht="14.25" x14ac:dyDescent="0.15">
      <c r="A116" s="138"/>
      <c r="B116" s="126"/>
      <c r="C116" s="81">
        <v>10</v>
      </c>
      <c r="D116" s="123"/>
      <c r="E116" s="129"/>
      <c r="F116" s="123"/>
      <c r="G116" s="123"/>
      <c r="H116" s="39"/>
      <c r="I116" s="40"/>
      <c r="J116" s="132"/>
      <c r="K116" s="123"/>
      <c r="L116" s="39"/>
      <c r="M116" s="41" t="str">
        <f>IF(H116="","",IF(H116&lt;40,'MPS(calc_process)'!$F$14,IF('MPS(input_separate)'!H116&gt;=40,'MPS(calc_process)'!$F$15)))</f>
        <v/>
      </c>
      <c r="N116" s="117"/>
      <c r="O116" s="105"/>
      <c r="P116" s="117"/>
      <c r="Q116" s="117"/>
      <c r="R116" s="105"/>
      <c r="S116" s="105"/>
      <c r="T116" s="120"/>
      <c r="U116" s="111"/>
      <c r="V116" s="114"/>
      <c r="W116" s="42">
        <f t="shared" ca="1" si="8"/>
        <v>0</v>
      </c>
      <c r="X116" s="42">
        <f t="shared" ca="1" si="9"/>
        <v>0</v>
      </c>
      <c r="Y116" s="43">
        <f t="shared" ca="1" si="10"/>
        <v>0</v>
      </c>
      <c r="Z116" s="43">
        <f t="shared" ca="1" si="11"/>
        <v>0</v>
      </c>
      <c r="AA116" s="44">
        <f t="shared" ca="1" si="13"/>
        <v>0</v>
      </c>
    </row>
    <row r="117" spans="1:27" ht="14.25" x14ac:dyDescent="0.15">
      <c r="A117" s="138"/>
      <c r="B117" s="126"/>
      <c r="C117" s="81">
        <v>11</v>
      </c>
      <c r="D117" s="123"/>
      <c r="E117" s="129"/>
      <c r="F117" s="123"/>
      <c r="G117" s="123"/>
      <c r="H117" s="39"/>
      <c r="I117" s="40"/>
      <c r="J117" s="132"/>
      <c r="K117" s="123"/>
      <c r="L117" s="39"/>
      <c r="M117" s="41" t="str">
        <f>IF(H117="","",IF(H117&lt;40,'MPS(calc_process)'!$F$14,IF('MPS(input_separate)'!H117&gt;=40,'MPS(calc_process)'!$F$15)))</f>
        <v/>
      </c>
      <c r="N117" s="117"/>
      <c r="O117" s="105"/>
      <c r="P117" s="117"/>
      <c r="Q117" s="117"/>
      <c r="R117" s="105"/>
      <c r="S117" s="105"/>
      <c r="T117" s="120"/>
      <c r="U117" s="111"/>
      <c r="V117" s="114"/>
      <c r="W117" s="42">
        <f t="shared" ca="1" si="8"/>
        <v>0</v>
      </c>
      <c r="X117" s="42">
        <f t="shared" ca="1" si="9"/>
        <v>0</v>
      </c>
      <c r="Y117" s="43">
        <f t="shared" ca="1" si="10"/>
        <v>0</v>
      </c>
      <c r="Z117" s="43">
        <f t="shared" ca="1" si="11"/>
        <v>0</v>
      </c>
      <c r="AA117" s="44">
        <f t="shared" ca="1" si="13"/>
        <v>0</v>
      </c>
    </row>
    <row r="118" spans="1:27" ht="14.25" x14ac:dyDescent="0.15">
      <c r="A118" s="138"/>
      <c r="B118" s="126"/>
      <c r="C118" s="81">
        <v>12</v>
      </c>
      <c r="D118" s="123"/>
      <c r="E118" s="129"/>
      <c r="F118" s="123"/>
      <c r="G118" s="123"/>
      <c r="H118" s="39"/>
      <c r="I118" s="40"/>
      <c r="J118" s="132"/>
      <c r="K118" s="123"/>
      <c r="L118" s="39"/>
      <c r="M118" s="41" t="str">
        <f>IF(H118="","",IF(H118&lt;40,'MPS(calc_process)'!$F$14,IF('MPS(input_separate)'!H118&gt;=40,'MPS(calc_process)'!$F$15)))</f>
        <v/>
      </c>
      <c r="N118" s="117"/>
      <c r="O118" s="105"/>
      <c r="P118" s="117"/>
      <c r="Q118" s="117"/>
      <c r="R118" s="105"/>
      <c r="S118" s="105"/>
      <c r="T118" s="120"/>
      <c r="U118" s="111"/>
      <c r="V118" s="114"/>
      <c r="W118" s="42">
        <f t="shared" ca="1" si="8"/>
        <v>0</v>
      </c>
      <c r="X118" s="42">
        <f t="shared" ca="1" si="9"/>
        <v>0</v>
      </c>
      <c r="Y118" s="43">
        <f t="shared" ca="1" si="10"/>
        <v>0</v>
      </c>
      <c r="Z118" s="43">
        <f t="shared" ca="1" si="11"/>
        <v>0</v>
      </c>
      <c r="AA118" s="44">
        <f t="shared" ca="1" si="13"/>
        <v>0</v>
      </c>
    </row>
    <row r="119" spans="1:27" ht="14.25" x14ac:dyDescent="0.15">
      <c r="A119" s="138"/>
      <c r="B119" s="126"/>
      <c r="C119" s="81">
        <v>13</v>
      </c>
      <c r="D119" s="123"/>
      <c r="E119" s="129"/>
      <c r="F119" s="123"/>
      <c r="G119" s="123"/>
      <c r="H119" s="39"/>
      <c r="I119" s="40"/>
      <c r="J119" s="132"/>
      <c r="K119" s="123"/>
      <c r="L119" s="39"/>
      <c r="M119" s="41" t="str">
        <f>IF(H119="","",IF(H119&lt;40,'MPS(calc_process)'!$F$14,IF('MPS(input_separate)'!H119&gt;=40,'MPS(calc_process)'!$F$15)))</f>
        <v/>
      </c>
      <c r="N119" s="117"/>
      <c r="O119" s="105"/>
      <c r="P119" s="117"/>
      <c r="Q119" s="117"/>
      <c r="R119" s="105"/>
      <c r="S119" s="105"/>
      <c r="T119" s="120"/>
      <c r="U119" s="111"/>
      <c r="V119" s="114"/>
      <c r="W119" s="42">
        <f t="shared" ca="1" si="8"/>
        <v>0</v>
      </c>
      <c r="X119" s="42">
        <f t="shared" ca="1" si="9"/>
        <v>0</v>
      </c>
      <c r="Y119" s="43">
        <f t="shared" ca="1" si="10"/>
        <v>0</v>
      </c>
      <c r="Z119" s="43">
        <f t="shared" ca="1" si="11"/>
        <v>0</v>
      </c>
      <c r="AA119" s="44">
        <f t="shared" ca="1" si="13"/>
        <v>0</v>
      </c>
    </row>
    <row r="120" spans="1:27" ht="14.25" x14ac:dyDescent="0.15">
      <c r="A120" s="138"/>
      <c r="B120" s="126"/>
      <c r="C120" s="81">
        <v>14</v>
      </c>
      <c r="D120" s="123"/>
      <c r="E120" s="129"/>
      <c r="F120" s="123"/>
      <c r="G120" s="123"/>
      <c r="H120" s="39"/>
      <c r="I120" s="40"/>
      <c r="J120" s="132"/>
      <c r="K120" s="123"/>
      <c r="L120" s="39"/>
      <c r="M120" s="41" t="str">
        <f>IF(H120="","",IF(H120&lt;40,'MPS(calc_process)'!$F$14,IF('MPS(input_separate)'!H120&gt;=40,'MPS(calc_process)'!$F$15)))</f>
        <v/>
      </c>
      <c r="N120" s="117"/>
      <c r="O120" s="105"/>
      <c r="P120" s="117"/>
      <c r="Q120" s="117"/>
      <c r="R120" s="105"/>
      <c r="S120" s="105"/>
      <c r="T120" s="120"/>
      <c r="U120" s="111"/>
      <c r="V120" s="114"/>
      <c r="W120" s="42">
        <f t="shared" ca="1" si="8"/>
        <v>0</v>
      </c>
      <c r="X120" s="42">
        <f t="shared" ca="1" si="9"/>
        <v>0</v>
      </c>
      <c r="Y120" s="43">
        <f t="shared" ca="1" si="10"/>
        <v>0</v>
      </c>
      <c r="Z120" s="43">
        <f t="shared" ca="1" si="11"/>
        <v>0</v>
      </c>
      <c r="AA120" s="44">
        <f t="shared" ca="1" si="13"/>
        <v>0</v>
      </c>
    </row>
    <row r="121" spans="1:27" ht="14.25" x14ac:dyDescent="0.15">
      <c r="A121" s="138"/>
      <c r="B121" s="126"/>
      <c r="C121" s="81">
        <v>15</v>
      </c>
      <c r="D121" s="123"/>
      <c r="E121" s="129"/>
      <c r="F121" s="123"/>
      <c r="G121" s="123"/>
      <c r="H121" s="39"/>
      <c r="I121" s="40"/>
      <c r="J121" s="132"/>
      <c r="K121" s="123"/>
      <c r="L121" s="39"/>
      <c r="M121" s="41" t="str">
        <f>IF(H121="","",IF(H121&lt;40,'MPS(calc_process)'!$F$14,IF('MPS(input_separate)'!H121&gt;=40,'MPS(calc_process)'!$F$15)))</f>
        <v/>
      </c>
      <c r="N121" s="117"/>
      <c r="O121" s="105"/>
      <c r="P121" s="117"/>
      <c r="Q121" s="117"/>
      <c r="R121" s="105"/>
      <c r="S121" s="105"/>
      <c r="T121" s="120"/>
      <c r="U121" s="111"/>
      <c r="V121" s="114"/>
      <c r="W121" s="42">
        <f t="shared" ca="1" si="8"/>
        <v>0</v>
      </c>
      <c r="X121" s="42">
        <f t="shared" ca="1" si="9"/>
        <v>0</v>
      </c>
      <c r="Y121" s="43">
        <f t="shared" ca="1" si="10"/>
        <v>0</v>
      </c>
      <c r="Z121" s="43">
        <f t="shared" ca="1" si="11"/>
        <v>0</v>
      </c>
      <c r="AA121" s="44">
        <f t="shared" ca="1" si="13"/>
        <v>0</v>
      </c>
    </row>
    <row r="122" spans="1:27" ht="14.25" x14ac:dyDescent="0.15">
      <c r="A122" s="138"/>
      <c r="B122" s="126"/>
      <c r="C122" s="81">
        <v>16</v>
      </c>
      <c r="D122" s="123"/>
      <c r="E122" s="129"/>
      <c r="F122" s="123"/>
      <c r="G122" s="123"/>
      <c r="H122" s="39"/>
      <c r="I122" s="40"/>
      <c r="J122" s="132"/>
      <c r="K122" s="123"/>
      <c r="L122" s="39"/>
      <c r="M122" s="41" t="str">
        <f>IF(H122="","",IF(H122&lt;40,'MPS(calc_process)'!$F$14,IF('MPS(input_separate)'!H122&gt;=40,'MPS(calc_process)'!$F$15)))</f>
        <v/>
      </c>
      <c r="N122" s="117"/>
      <c r="O122" s="105"/>
      <c r="P122" s="117"/>
      <c r="Q122" s="117"/>
      <c r="R122" s="105"/>
      <c r="S122" s="105"/>
      <c r="T122" s="120"/>
      <c r="U122" s="111"/>
      <c r="V122" s="114"/>
      <c r="W122" s="42">
        <f t="shared" ca="1" si="8"/>
        <v>0</v>
      </c>
      <c r="X122" s="42">
        <f t="shared" ca="1" si="9"/>
        <v>0</v>
      </c>
      <c r="Y122" s="43">
        <f t="shared" ca="1" si="10"/>
        <v>0</v>
      </c>
      <c r="Z122" s="43">
        <f t="shared" ca="1" si="11"/>
        <v>0</v>
      </c>
      <c r="AA122" s="44">
        <f t="shared" ca="1" si="13"/>
        <v>0</v>
      </c>
    </row>
    <row r="123" spans="1:27" ht="14.25" x14ac:dyDescent="0.15">
      <c r="A123" s="138"/>
      <c r="B123" s="126"/>
      <c r="C123" s="81">
        <v>17</v>
      </c>
      <c r="D123" s="123"/>
      <c r="E123" s="129"/>
      <c r="F123" s="123"/>
      <c r="G123" s="123"/>
      <c r="H123" s="39"/>
      <c r="I123" s="40"/>
      <c r="J123" s="132"/>
      <c r="K123" s="123"/>
      <c r="L123" s="39"/>
      <c r="M123" s="41" t="str">
        <f>IF(H123="","",IF(H123&lt;40,'MPS(calc_process)'!$F$14,IF('MPS(input_separate)'!H123&gt;=40,'MPS(calc_process)'!$F$15)))</f>
        <v/>
      </c>
      <c r="N123" s="117"/>
      <c r="O123" s="105"/>
      <c r="P123" s="117"/>
      <c r="Q123" s="117"/>
      <c r="R123" s="105"/>
      <c r="S123" s="105"/>
      <c r="T123" s="120"/>
      <c r="U123" s="111"/>
      <c r="V123" s="114"/>
      <c r="W123" s="42">
        <f t="shared" ca="1" si="8"/>
        <v>0</v>
      </c>
      <c r="X123" s="42">
        <f t="shared" ca="1" si="9"/>
        <v>0</v>
      </c>
      <c r="Y123" s="43">
        <f t="shared" ca="1" si="10"/>
        <v>0</v>
      </c>
      <c r="Z123" s="43">
        <f t="shared" ca="1" si="11"/>
        <v>0</v>
      </c>
      <c r="AA123" s="44">
        <f t="shared" ca="1" si="13"/>
        <v>0</v>
      </c>
    </row>
    <row r="124" spans="1:27" ht="14.25" x14ac:dyDescent="0.15">
      <c r="A124" s="138"/>
      <c r="B124" s="126"/>
      <c r="C124" s="81">
        <v>18</v>
      </c>
      <c r="D124" s="123"/>
      <c r="E124" s="129"/>
      <c r="F124" s="123"/>
      <c r="G124" s="123"/>
      <c r="H124" s="39"/>
      <c r="I124" s="40"/>
      <c r="J124" s="132"/>
      <c r="K124" s="123"/>
      <c r="L124" s="39"/>
      <c r="M124" s="41" t="str">
        <f>IF(H124="","",IF(H124&lt;40,'MPS(calc_process)'!$F$14,IF('MPS(input_separate)'!H124&gt;=40,'MPS(calc_process)'!$F$15)))</f>
        <v/>
      </c>
      <c r="N124" s="117"/>
      <c r="O124" s="105"/>
      <c r="P124" s="117"/>
      <c r="Q124" s="117"/>
      <c r="R124" s="105"/>
      <c r="S124" s="105"/>
      <c r="T124" s="120"/>
      <c r="U124" s="111"/>
      <c r="V124" s="114"/>
      <c r="W124" s="42">
        <f t="shared" ca="1" si="8"/>
        <v>0</v>
      </c>
      <c r="X124" s="42">
        <f t="shared" ca="1" si="9"/>
        <v>0</v>
      </c>
      <c r="Y124" s="43">
        <f t="shared" ca="1" si="10"/>
        <v>0</v>
      </c>
      <c r="Z124" s="43">
        <f t="shared" ca="1" si="11"/>
        <v>0</v>
      </c>
      <c r="AA124" s="44">
        <f t="shared" ca="1" si="13"/>
        <v>0</v>
      </c>
    </row>
    <row r="125" spans="1:27" ht="14.25" x14ac:dyDescent="0.15">
      <c r="A125" s="138"/>
      <c r="B125" s="126"/>
      <c r="C125" s="81">
        <v>19</v>
      </c>
      <c r="D125" s="123"/>
      <c r="E125" s="129"/>
      <c r="F125" s="123"/>
      <c r="G125" s="123"/>
      <c r="H125" s="39"/>
      <c r="I125" s="40"/>
      <c r="J125" s="132"/>
      <c r="K125" s="123"/>
      <c r="L125" s="39"/>
      <c r="M125" s="41" t="str">
        <f>IF(H125="","",IF(H125&lt;40,'MPS(calc_process)'!$F$14,IF('MPS(input_separate)'!H125&gt;=40,'MPS(calc_process)'!$F$15)))</f>
        <v/>
      </c>
      <c r="N125" s="117"/>
      <c r="O125" s="105"/>
      <c r="P125" s="117"/>
      <c r="Q125" s="117"/>
      <c r="R125" s="105"/>
      <c r="S125" s="105"/>
      <c r="T125" s="120"/>
      <c r="U125" s="111"/>
      <c r="V125" s="114"/>
      <c r="W125" s="42">
        <f t="shared" ca="1" si="8"/>
        <v>0</v>
      </c>
      <c r="X125" s="42">
        <f t="shared" ca="1" si="9"/>
        <v>0</v>
      </c>
      <c r="Y125" s="43">
        <f t="shared" ca="1" si="10"/>
        <v>0</v>
      </c>
      <c r="Z125" s="43">
        <f t="shared" ca="1" si="11"/>
        <v>0</v>
      </c>
      <c r="AA125" s="44">
        <f t="shared" ca="1" si="13"/>
        <v>0</v>
      </c>
    </row>
    <row r="126" spans="1:27" ht="14.25" x14ac:dyDescent="0.15">
      <c r="A126" s="138"/>
      <c r="B126" s="127"/>
      <c r="C126" s="81">
        <v>20</v>
      </c>
      <c r="D126" s="124"/>
      <c r="E126" s="130"/>
      <c r="F126" s="124"/>
      <c r="G126" s="124"/>
      <c r="H126" s="39"/>
      <c r="I126" s="40"/>
      <c r="J126" s="133"/>
      <c r="K126" s="124"/>
      <c r="L126" s="39"/>
      <c r="M126" s="41" t="str">
        <f>IF(H126="","",IF(H126&lt;40,'MPS(calc_process)'!$F$14,IF('MPS(input_separate)'!H126&gt;=40,'MPS(calc_process)'!$F$15)))</f>
        <v/>
      </c>
      <c r="N126" s="118"/>
      <c r="O126" s="106"/>
      <c r="P126" s="118"/>
      <c r="Q126" s="118"/>
      <c r="R126" s="106"/>
      <c r="S126" s="106"/>
      <c r="T126" s="121"/>
      <c r="U126" s="112"/>
      <c r="V126" s="115"/>
      <c r="W126" s="42">
        <f t="shared" ca="1" si="8"/>
        <v>0</v>
      </c>
      <c r="X126" s="42">
        <f t="shared" ca="1" si="9"/>
        <v>0</v>
      </c>
      <c r="Y126" s="43">
        <f t="shared" ca="1" si="10"/>
        <v>0</v>
      </c>
      <c r="Z126" s="43">
        <f t="shared" ca="1" si="11"/>
        <v>0</v>
      </c>
      <c r="AA126" s="44">
        <f t="shared" ca="1" si="13"/>
        <v>0</v>
      </c>
    </row>
    <row r="127" spans="1:27" ht="14.25" customHeight="1" x14ac:dyDescent="0.15">
      <c r="A127" s="138"/>
      <c r="B127" s="125">
        <v>7</v>
      </c>
      <c r="C127" s="81">
        <v>1</v>
      </c>
      <c r="D127" s="122"/>
      <c r="E127" s="128"/>
      <c r="F127" s="122"/>
      <c r="G127" s="122"/>
      <c r="H127" s="39"/>
      <c r="I127" s="40"/>
      <c r="J127" s="131">
        <f>SUMPRODUCT(H127:H146,I127:I146)</f>
        <v>0</v>
      </c>
      <c r="K127" s="122"/>
      <c r="L127" s="45"/>
      <c r="M127" s="41" t="str">
        <f>IF(H127="","",IF(H127&lt;40,'MPS(calc_process)'!$F$14,IF('MPS(input_separate)'!H127&gt;=40,'MPS(calc_process)'!$F$15)))</f>
        <v/>
      </c>
      <c r="N127" s="116">
        <f>IFERROR(SMALL(O127:R127,COUNTIF(O127:R127,0)+1),0)</f>
        <v>0</v>
      </c>
      <c r="O127" s="104"/>
      <c r="P127" s="116">
        <f>IF(ISERROR(3.6*(100/T127)*V127),0,3.6*(100/T127)*V127)</f>
        <v>0</v>
      </c>
      <c r="Q127" s="116">
        <f>IF(ISERROR(F127*U127*V127/G127),0,F127*U127*V127/G127)</f>
        <v>0</v>
      </c>
      <c r="R127" s="104"/>
      <c r="S127" s="104"/>
      <c r="T127" s="119"/>
      <c r="U127" s="110"/>
      <c r="V127" s="113"/>
      <c r="W127" s="42">
        <f t="shared" ca="1" si="8"/>
        <v>0</v>
      </c>
      <c r="X127" s="42">
        <f t="shared" ca="1" si="9"/>
        <v>0</v>
      </c>
      <c r="Y127" s="43">
        <f t="shared" ca="1" si="10"/>
        <v>0</v>
      </c>
      <c r="Z127" s="43">
        <f t="shared" ca="1" si="11"/>
        <v>0</v>
      </c>
      <c r="AA127" s="44">
        <f ca="1">Y127-Z127</f>
        <v>0</v>
      </c>
    </row>
    <row r="128" spans="1:27" ht="14.25" x14ac:dyDescent="0.15">
      <c r="A128" s="138"/>
      <c r="B128" s="126"/>
      <c r="C128" s="81">
        <v>2</v>
      </c>
      <c r="D128" s="123"/>
      <c r="E128" s="129"/>
      <c r="F128" s="123"/>
      <c r="G128" s="123"/>
      <c r="H128" s="39"/>
      <c r="I128" s="40"/>
      <c r="J128" s="132"/>
      <c r="K128" s="123"/>
      <c r="L128" s="39"/>
      <c r="M128" s="41" t="str">
        <f>IF(H128="","",IF(H128&lt;40,'MPS(calc_process)'!$F$14,IF('MPS(input_separate)'!H128&gt;=40,'MPS(calc_process)'!$F$15)))</f>
        <v/>
      </c>
      <c r="N128" s="117"/>
      <c r="O128" s="105"/>
      <c r="P128" s="117"/>
      <c r="Q128" s="117"/>
      <c r="R128" s="105"/>
      <c r="S128" s="105"/>
      <c r="T128" s="120"/>
      <c r="U128" s="111"/>
      <c r="V128" s="114"/>
      <c r="W128" s="42">
        <f t="shared" ca="1" si="8"/>
        <v>0</v>
      </c>
      <c r="X128" s="42">
        <f t="shared" ca="1" si="9"/>
        <v>0</v>
      </c>
      <c r="Y128" s="43">
        <f t="shared" ca="1" si="10"/>
        <v>0</v>
      </c>
      <c r="Z128" s="43">
        <f t="shared" ca="1" si="11"/>
        <v>0</v>
      </c>
      <c r="AA128" s="44">
        <f t="shared" ref="AA128:AA146" ca="1" si="14">Y128-Z128</f>
        <v>0</v>
      </c>
    </row>
    <row r="129" spans="1:27" ht="14.25" x14ac:dyDescent="0.15">
      <c r="A129" s="138"/>
      <c r="B129" s="126"/>
      <c r="C129" s="81">
        <v>3</v>
      </c>
      <c r="D129" s="123"/>
      <c r="E129" s="129"/>
      <c r="F129" s="123"/>
      <c r="G129" s="123"/>
      <c r="H129" s="39"/>
      <c r="I129" s="40"/>
      <c r="J129" s="132"/>
      <c r="K129" s="123"/>
      <c r="L129" s="39"/>
      <c r="M129" s="41" t="str">
        <f>IF(H129="","",IF(H129&lt;40,'MPS(calc_process)'!$F$14,IF('MPS(input_separate)'!H129&gt;=40,'MPS(calc_process)'!$F$15)))</f>
        <v/>
      </c>
      <c r="N129" s="117"/>
      <c r="O129" s="105"/>
      <c r="P129" s="117"/>
      <c r="Q129" s="117"/>
      <c r="R129" s="105"/>
      <c r="S129" s="105"/>
      <c r="T129" s="120"/>
      <c r="U129" s="111"/>
      <c r="V129" s="114"/>
      <c r="W129" s="42">
        <f t="shared" ca="1" si="8"/>
        <v>0</v>
      </c>
      <c r="X129" s="42">
        <f t="shared" ca="1" si="9"/>
        <v>0</v>
      </c>
      <c r="Y129" s="43">
        <f t="shared" ca="1" si="10"/>
        <v>0</v>
      </c>
      <c r="Z129" s="43">
        <f t="shared" ca="1" si="11"/>
        <v>0</v>
      </c>
      <c r="AA129" s="44">
        <f t="shared" ca="1" si="14"/>
        <v>0</v>
      </c>
    </row>
    <row r="130" spans="1:27" ht="14.25" x14ac:dyDescent="0.15">
      <c r="A130" s="138"/>
      <c r="B130" s="126"/>
      <c r="C130" s="81">
        <v>4</v>
      </c>
      <c r="D130" s="123"/>
      <c r="E130" s="129"/>
      <c r="F130" s="123"/>
      <c r="G130" s="123"/>
      <c r="H130" s="39"/>
      <c r="I130" s="40"/>
      <c r="J130" s="132"/>
      <c r="K130" s="123"/>
      <c r="L130" s="39"/>
      <c r="M130" s="41" t="str">
        <f>IF(H130="","",IF(H130&lt;40,'MPS(calc_process)'!$F$14,IF('MPS(input_separate)'!H130&gt;=40,'MPS(calc_process)'!$F$15)))</f>
        <v/>
      </c>
      <c r="N130" s="117"/>
      <c r="O130" s="105"/>
      <c r="P130" s="117"/>
      <c r="Q130" s="117"/>
      <c r="R130" s="105"/>
      <c r="S130" s="105"/>
      <c r="T130" s="120"/>
      <c r="U130" s="111"/>
      <c r="V130" s="114"/>
      <c r="W130" s="42">
        <f t="shared" ca="1" si="8"/>
        <v>0</v>
      </c>
      <c r="X130" s="42">
        <f t="shared" ca="1" si="9"/>
        <v>0</v>
      </c>
      <c r="Y130" s="43">
        <f t="shared" ca="1" si="10"/>
        <v>0</v>
      </c>
      <c r="Z130" s="43">
        <f t="shared" ca="1" si="11"/>
        <v>0</v>
      </c>
      <c r="AA130" s="44">
        <f t="shared" ca="1" si="14"/>
        <v>0</v>
      </c>
    </row>
    <row r="131" spans="1:27" ht="14.25" x14ac:dyDescent="0.15">
      <c r="A131" s="138"/>
      <c r="B131" s="126"/>
      <c r="C131" s="81">
        <v>5</v>
      </c>
      <c r="D131" s="123"/>
      <c r="E131" s="129"/>
      <c r="F131" s="123"/>
      <c r="G131" s="123"/>
      <c r="H131" s="39"/>
      <c r="I131" s="40"/>
      <c r="J131" s="132"/>
      <c r="K131" s="123"/>
      <c r="L131" s="39"/>
      <c r="M131" s="41" t="str">
        <f>IF(H131="","",IF(H131&lt;40,'MPS(calc_process)'!$F$14,IF('MPS(input_separate)'!H131&gt;=40,'MPS(calc_process)'!$F$15)))</f>
        <v/>
      </c>
      <c r="N131" s="117"/>
      <c r="O131" s="105"/>
      <c r="P131" s="117"/>
      <c r="Q131" s="117"/>
      <c r="R131" s="105"/>
      <c r="S131" s="105"/>
      <c r="T131" s="120"/>
      <c r="U131" s="111"/>
      <c r="V131" s="114"/>
      <c r="W131" s="42">
        <f t="shared" ca="1" si="8"/>
        <v>0</v>
      </c>
      <c r="X131" s="42">
        <f t="shared" ca="1" si="9"/>
        <v>0</v>
      </c>
      <c r="Y131" s="43">
        <f t="shared" ca="1" si="10"/>
        <v>0</v>
      </c>
      <c r="Z131" s="43">
        <f t="shared" ca="1" si="11"/>
        <v>0</v>
      </c>
      <c r="AA131" s="44">
        <f t="shared" ca="1" si="14"/>
        <v>0</v>
      </c>
    </row>
    <row r="132" spans="1:27" ht="14.25" x14ac:dyDescent="0.15">
      <c r="A132" s="138"/>
      <c r="B132" s="126"/>
      <c r="C132" s="81">
        <v>6</v>
      </c>
      <c r="D132" s="123"/>
      <c r="E132" s="129"/>
      <c r="F132" s="123"/>
      <c r="G132" s="123"/>
      <c r="H132" s="39"/>
      <c r="I132" s="40"/>
      <c r="J132" s="132"/>
      <c r="K132" s="123"/>
      <c r="L132" s="39"/>
      <c r="M132" s="41" t="str">
        <f>IF(H132="","",IF(H132&lt;40,'MPS(calc_process)'!$F$14,IF('MPS(input_separate)'!H132&gt;=40,'MPS(calc_process)'!$F$15)))</f>
        <v/>
      </c>
      <c r="N132" s="117"/>
      <c r="O132" s="105"/>
      <c r="P132" s="117"/>
      <c r="Q132" s="117"/>
      <c r="R132" s="105"/>
      <c r="S132" s="105"/>
      <c r="T132" s="120"/>
      <c r="U132" s="111"/>
      <c r="V132" s="114"/>
      <c r="W132" s="42">
        <f t="shared" ca="1" si="8"/>
        <v>0</v>
      </c>
      <c r="X132" s="42">
        <f t="shared" ca="1" si="9"/>
        <v>0</v>
      </c>
      <c r="Y132" s="43">
        <f t="shared" ca="1" si="10"/>
        <v>0</v>
      </c>
      <c r="Z132" s="43">
        <f t="shared" ca="1" si="11"/>
        <v>0</v>
      </c>
      <c r="AA132" s="44">
        <f t="shared" ca="1" si="14"/>
        <v>0</v>
      </c>
    </row>
    <row r="133" spans="1:27" ht="14.25" x14ac:dyDescent="0.15">
      <c r="A133" s="138"/>
      <c r="B133" s="126"/>
      <c r="C133" s="81">
        <v>7</v>
      </c>
      <c r="D133" s="123"/>
      <c r="E133" s="129"/>
      <c r="F133" s="123"/>
      <c r="G133" s="123"/>
      <c r="H133" s="39"/>
      <c r="I133" s="40"/>
      <c r="J133" s="132"/>
      <c r="K133" s="123"/>
      <c r="L133" s="39"/>
      <c r="M133" s="41" t="str">
        <f>IF(H133="","",IF(H133&lt;40,'MPS(calc_process)'!$F$14,IF('MPS(input_separate)'!H133&gt;=40,'MPS(calc_process)'!$F$15)))</f>
        <v/>
      </c>
      <c r="N133" s="117"/>
      <c r="O133" s="105"/>
      <c r="P133" s="117"/>
      <c r="Q133" s="117"/>
      <c r="R133" s="105"/>
      <c r="S133" s="105"/>
      <c r="T133" s="120"/>
      <c r="U133" s="111"/>
      <c r="V133" s="114"/>
      <c r="W133" s="42">
        <f t="shared" ca="1" si="8"/>
        <v>0</v>
      </c>
      <c r="X133" s="42">
        <f t="shared" ca="1" si="9"/>
        <v>0</v>
      </c>
      <c r="Y133" s="43">
        <f t="shared" ca="1" si="10"/>
        <v>0</v>
      </c>
      <c r="Z133" s="43">
        <f t="shared" ca="1" si="11"/>
        <v>0</v>
      </c>
      <c r="AA133" s="44">
        <f t="shared" ca="1" si="14"/>
        <v>0</v>
      </c>
    </row>
    <row r="134" spans="1:27" ht="14.25" x14ac:dyDescent="0.15">
      <c r="A134" s="138"/>
      <c r="B134" s="126"/>
      <c r="C134" s="81">
        <v>8</v>
      </c>
      <c r="D134" s="123"/>
      <c r="E134" s="129"/>
      <c r="F134" s="123"/>
      <c r="G134" s="123"/>
      <c r="H134" s="39"/>
      <c r="I134" s="40"/>
      <c r="J134" s="132"/>
      <c r="K134" s="123"/>
      <c r="L134" s="39"/>
      <c r="M134" s="41" t="str">
        <f>IF(H134="","",IF(H134&lt;40,'MPS(calc_process)'!$F$14,IF('MPS(input_separate)'!H134&gt;=40,'MPS(calc_process)'!$F$15)))</f>
        <v/>
      </c>
      <c r="N134" s="117"/>
      <c r="O134" s="105"/>
      <c r="P134" s="117"/>
      <c r="Q134" s="117"/>
      <c r="R134" s="105"/>
      <c r="S134" s="105"/>
      <c r="T134" s="120"/>
      <c r="U134" s="111"/>
      <c r="V134" s="114"/>
      <c r="W134" s="42">
        <f t="shared" ca="1" si="8"/>
        <v>0</v>
      </c>
      <c r="X134" s="42">
        <f t="shared" ca="1" si="9"/>
        <v>0</v>
      </c>
      <c r="Y134" s="43">
        <f t="shared" ca="1" si="10"/>
        <v>0</v>
      </c>
      <c r="Z134" s="43">
        <f t="shared" ca="1" si="11"/>
        <v>0</v>
      </c>
      <c r="AA134" s="44">
        <f t="shared" ca="1" si="14"/>
        <v>0</v>
      </c>
    </row>
    <row r="135" spans="1:27" ht="14.25" x14ac:dyDescent="0.15">
      <c r="A135" s="138"/>
      <c r="B135" s="126"/>
      <c r="C135" s="81">
        <v>9</v>
      </c>
      <c r="D135" s="123"/>
      <c r="E135" s="129"/>
      <c r="F135" s="123"/>
      <c r="G135" s="123"/>
      <c r="H135" s="39"/>
      <c r="I135" s="40"/>
      <c r="J135" s="132"/>
      <c r="K135" s="123"/>
      <c r="L135" s="39"/>
      <c r="M135" s="41" t="str">
        <f>IF(H135="","",IF(H135&lt;40,'MPS(calc_process)'!$F$14,IF('MPS(input_separate)'!H135&gt;=40,'MPS(calc_process)'!$F$15)))</f>
        <v/>
      </c>
      <c r="N135" s="117"/>
      <c r="O135" s="105"/>
      <c r="P135" s="117"/>
      <c r="Q135" s="117"/>
      <c r="R135" s="105"/>
      <c r="S135" s="105"/>
      <c r="T135" s="120"/>
      <c r="U135" s="111"/>
      <c r="V135" s="114"/>
      <c r="W135" s="42">
        <f t="shared" ref="W135:W198" ca="1" si="15">IFERROR(OFFSET(D135,1-C135,0)*H135*I135/OFFSET(J135,1-C135,0),)</f>
        <v>0</v>
      </c>
      <c r="X135" s="42">
        <f t="shared" ref="X135:X198" ca="1" si="16">H135*I135*10^(-6)*OFFSET(K135,1-C135,0)*OFFSET(E135,1-C135,0)</f>
        <v>0</v>
      </c>
      <c r="Y135" s="43">
        <f t="shared" ref="Y135:Y198" ca="1" si="17">IFERROR(IF(W135=0,X135*L135/M135*OFFSET(N135,1-C135,0),W135*L135/M135*OFFSET(N135,1-C135,0)),)</f>
        <v>0</v>
      </c>
      <c r="Z135" s="43">
        <f t="shared" ref="Z135:Z198" ca="1" si="18">IF(W135=0,X135*OFFSET(N135,1-C135,0),W135*OFFSET(N135,1-C135,0))</f>
        <v>0</v>
      </c>
      <c r="AA135" s="44">
        <f t="shared" ca="1" si="14"/>
        <v>0</v>
      </c>
    </row>
    <row r="136" spans="1:27" ht="14.25" x14ac:dyDescent="0.15">
      <c r="A136" s="138"/>
      <c r="B136" s="126"/>
      <c r="C136" s="81">
        <v>10</v>
      </c>
      <c r="D136" s="123"/>
      <c r="E136" s="129"/>
      <c r="F136" s="123"/>
      <c r="G136" s="123"/>
      <c r="H136" s="39"/>
      <c r="I136" s="40"/>
      <c r="J136" s="132"/>
      <c r="K136" s="123"/>
      <c r="L136" s="39"/>
      <c r="M136" s="41" t="str">
        <f>IF(H136="","",IF(H136&lt;40,'MPS(calc_process)'!$F$14,IF('MPS(input_separate)'!H136&gt;=40,'MPS(calc_process)'!$F$15)))</f>
        <v/>
      </c>
      <c r="N136" s="117"/>
      <c r="O136" s="105"/>
      <c r="P136" s="117"/>
      <c r="Q136" s="117"/>
      <c r="R136" s="105"/>
      <c r="S136" s="105"/>
      <c r="T136" s="120"/>
      <c r="U136" s="111"/>
      <c r="V136" s="114"/>
      <c r="W136" s="42">
        <f t="shared" ca="1" si="15"/>
        <v>0</v>
      </c>
      <c r="X136" s="42">
        <f t="shared" ca="1" si="16"/>
        <v>0</v>
      </c>
      <c r="Y136" s="43">
        <f t="shared" ca="1" si="17"/>
        <v>0</v>
      </c>
      <c r="Z136" s="43">
        <f t="shared" ca="1" si="18"/>
        <v>0</v>
      </c>
      <c r="AA136" s="44">
        <f t="shared" ca="1" si="14"/>
        <v>0</v>
      </c>
    </row>
    <row r="137" spans="1:27" ht="14.25" x14ac:dyDescent="0.15">
      <c r="A137" s="138"/>
      <c r="B137" s="126"/>
      <c r="C137" s="81">
        <v>11</v>
      </c>
      <c r="D137" s="123"/>
      <c r="E137" s="129"/>
      <c r="F137" s="123"/>
      <c r="G137" s="123"/>
      <c r="H137" s="39"/>
      <c r="I137" s="40"/>
      <c r="J137" s="132"/>
      <c r="K137" s="123"/>
      <c r="L137" s="39"/>
      <c r="M137" s="41" t="str">
        <f>IF(H137="","",IF(H137&lt;40,'MPS(calc_process)'!$F$14,IF('MPS(input_separate)'!H137&gt;=40,'MPS(calc_process)'!$F$15)))</f>
        <v/>
      </c>
      <c r="N137" s="117"/>
      <c r="O137" s="105"/>
      <c r="P137" s="117"/>
      <c r="Q137" s="117"/>
      <c r="R137" s="105"/>
      <c r="S137" s="105"/>
      <c r="T137" s="120"/>
      <c r="U137" s="111"/>
      <c r="V137" s="114"/>
      <c r="W137" s="42">
        <f t="shared" ca="1" si="15"/>
        <v>0</v>
      </c>
      <c r="X137" s="42">
        <f t="shared" ca="1" si="16"/>
        <v>0</v>
      </c>
      <c r="Y137" s="43">
        <f t="shared" ca="1" si="17"/>
        <v>0</v>
      </c>
      <c r="Z137" s="43">
        <f t="shared" ca="1" si="18"/>
        <v>0</v>
      </c>
      <c r="AA137" s="44">
        <f t="shared" ca="1" si="14"/>
        <v>0</v>
      </c>
    </row>
    <row r="138" spans="1:27" ht="14.25" x14ac:dyDescent="0.15">
      <c r="A138" s="138"/>
      <c r="B138" s="126"/>
      <c r="C138" s="81">
        <v>12</v>
      </c>
      <c r="D138" s="123"/>
      <c r="E138" s="129"/>
      <c r="F138" s="123"/>
      <c r="G138" s="123"/>
      <c r="H138" s="39"/>
      <c r="I138" s="40"/>
      <c r="J138" s="132"/>
      <c r="K138" s="123"/>
      <c r="L138" s="39"/>
      <c r="M138" s="41" t="str">
        <f>IF(H138="","",IF(H138&lt;40,'MPS(calc_process)'!$F$14,IF('MPS(input_separate)'!H138&gt;=40,'MPS(calc_process)'!$F$15)))</f>
        <v/>
      </c>
      <c r="N138" s="117"/>
      <c r="O138" s="105"/>
      <c r="P138" s="117"/>
      <c r="Q138" s="117"/>
      <c r="R138" s="105"/>
      <c r="S138" s="105"/>
      <c r="T138" s="120"/>
      <c r="U138" s="111"/>
      <c r="V138" s="114"/>
      <c r="W138" s="42">
        <f t="shared" ca="1" si="15"/>
        <v>0</v>
      </c>
      <c r="X138" s="42">
        <f t="shared" ca="1" si="16"/>
        <v>0</v>
      </c>
      <c r="Y138" s="43">
        <f t="shared" ca="1" si="17"/>
        <v>0</v>
      </c>
      <c r="Z138" s="43">
        <f t="shared" ca="1" si="18"/>
        <v>0</v>
      </c>
      <c r="AA138" s="44">
        <f t="shared" ca="1" si="14"/>
        <v>0</v>
      </c>
    </row>
    <row r="139" spans="1:27" ht="14.25" x14ac:dyDescent="0.15">
      <c r="A139" s="138"/>
      <c r="B139" s="126"/>
      <c r="C139" s="81">
        <v>13</v>
      </c>
      <c r="D139" s="123"/>
      <c r="E139" s="129"/>
      <c r="F139" s="123"/>
      <c r="G139" s="123"/>
      <c r="H139" s="39"/>
      <c r="I139" s="40"/>
      <c r="J139" s="132"/>
      <c r="K139" s="123"/>
      <c r="L139" s="39"/>
      <c r="M139" s="41" t="str">
        <f>IF(H139="","",IF(H139&lt;40,'MPS(calc_process)'!$F$14,IF('MPS(input_separate)'!H139&gt;=40,'MPS(calc_process)'!$F$15)))</f>
        <v/>
      </c>
      <c r="N139" s="117"/>
      <c r="O139" s="105"/>
      <c r="P139" s="117"/>
      <c r="Q139" s="117"/>
      <c r="R139" s="105"/>
      <c r="S139" s="105"/>
      <c r="T139" s="120"/>
      <c r="U139" s="111"/>
      <c r="V139" s="114"/>
      <c r="W139" s="42">
        <f t="shared" ca="1" si="15"/>
        <v>0</v>
      </c>
      <c r="X139" s="42">
        <f t="shared" ca="1" si="16"/>
        <v>0</v>
      </c>
      <c r="Y139" s="43">
        <f t="shared" ca="1" si="17"/>
        <v>0</v>
      </c>
      <c r="Z139" s="43">
        <f t="shared" ca="1" si="18"/>
        <v>0</v>
      </c>
      <c r="AA139" s="44">
        <f t="shared" ca="1" si="14"/>
        <v>0</v>
      </c>
    </row>
    <row r="140" spans="1:27" ht="14.25" x14ac:dyDescent="0.15">
      <c r="A140" s="138"/>
      <c r="B140" s="126"/>
      <c r="C140" s="81">
        <v>14</v>
      </c>
      <c r="D140" s="123"/>
      <c r="E140" s="129"/>
      <c r="F140" s="123"/>
      <c r="G140" s="123"/>
      <c r="H140" s="39"/>
      <c r="I140" s="40"/>
      <c r="J140" s="132"/>
      <c r="K140" s="123"/>
      <c r="L140" s="39"/>
      <c r="M140" s="41" t="str">
        <f>IF(H140="","",IF(H140&lt;40,'MPS(calc_process)'!$F$14,IF('MPS(input_separate)'!H140&gt;=40,'MPS(calc_process)'!$F$15)))</f>
        <v/>
      </c>
      <c r="N140" s="117"/>
      <c r="O140" s="105"/>
      <c r="P140" s="117"/>
      <c r="Q140" s="117"/>
      <c r="R140" s="105"/>
      <c r="S140" s="105"/>
      <c r="T140" s="120"/>
      <c r="U140" s="111"/>
      <c r="V140" s="114"/>
      <c r="W140" s="42">
        <f t="shared" ca="1" si="15"/>
        <v>0</v>
      </c>
      <c r="X140" s="42">
        <f t="shared" ca="1" si="16"/>
        <v>0</v>
      </c>
      <c r="Y140" s="43">
        <f t="shared" ca="1" si="17"/>
        <v>0</v>
      </c>
      <c r="Z140" s="43">
        <f t="shared" ca="1" si="18"/>
        <v>0</v>
      </c>
      <c r="AA140" s="44">
        <f t="shared" ca="1" si="14"/>
        <v>0</v>
      </c>
    </row>
    <row r="141" spans="1:27" ht="14.25" x14ac:dyDescent="0.15">
      <c r="A141" s="138"/>
      <c r="B141" s="126"/>
      <c r="C141" s="81">
        <v>15</v>
      </c>
      <c r="D141" s="123"/>
      <c r="E141" s="129"/>
      <c r="F141" s="123"/>
      <c r="G141" s="123"/>
      <c r="H141" s="39"/>
      <c r="I141" s="40"/>
      <c r="J141" s="132"/>
      <c r="K141" s="123"/>
      <c r="L141" s="39"/>
      <c r="M141" s="41" t="str">
        <f>IF(H141="","",IF(H141&lt;40,'MPS(calc_process)'!$F$14,IF('MPS(input_separate)'!H141&gt;=40,'MPS(calc_process)'!$F$15)))</f>
        <v/>
      </c>
      <c r="N141" s="117"/>
      <c r="O141" s="105"/>
      <c r="P141" s="117"/>
      <c r="Q141" s="117"/>
      <c r="R141" s="105"/>
      <c r="S141" s="105"/>
      <c r="T141" s="120"/>
      <c r="U141" s="111"/>
      <c r="V141" s="114"/>
      <c r="W141" s="42">
        <f t="shared" ca="1" si="15"/>
        <v>0</v>
      </c>
      <c r="X141" s="42">
        <f t="shared" ca="1" si="16"/>
        <v>0</v>
      </c>
      <c r="Y141" s="43">
        <f t="shared" ca="1" si="17"/>
        <v>0</v>
      </c>
      <c r="Z141" s="43">
        <f t="shared" ca="1" si="18"/>
        <v>0</v>
      </c>
      <c r="AA141" s="44">
        <f t="shared" ca="1" si="14"/>
        <v>0</v>
      </c>
    </row>
    <row r="142" spans="1:27" ht="14.25" x14ac:dyDescent="0.15">
      <c r="A142" s="138"/>
      <c r="B142" s="126"/>
      <c r="C142" s="81">
        <v>16</v>
      </c>
      <c r="D142" s="123"/>
      <c r="E142" s="129"/>
      <c r="F142" s="123"/>
      <c r="G142" s="123"/>
      <c r="H142" s="39"/>
      <c r="I142" s="40"/>
      <c r="J142" s="132"/>
      <c r="K142" s="123"/>
      <c r="L142" s="39"/>
      <c r="M142" s="41" t="str">
        <f>IF(H142="","",IF(H142&lt;40,'MPS(calc_process)'!$F$14,IF('MPS(input_separate)'!H142&gt;=40,'MPS(calc_process)'!$F$15)))</f>
        <v/>
      </c>
      <c r="N142" s="117"/>
      <c r="O142" s="105"/>
      <c r="P142" s="117"/>
      <c r="Q142" s="117"/>
      <c r="R142" s="105"/>
      <c r="S142" s="105"/>
      <c r="T142" s="120"/>
      <c r="U142" s="111"/>
      <c r="V142" s="114"/>
      <c r="W142" s="42">
        <f t="shared" ca="1" si="15"/>
        <v>0</v>
      </c>
      <c r="X142" s="42">
        <f t="shared" ca="1" si="16"/>
        <v>0</v>
      </c>
      <c r="Y142" s="43">
        <f t="shared" ca="1" si="17"/>
        <v>0</v>
      </c>
      <c r="Z142" s="43">
        <f t="shared" ca="1" si="18"/>
        <v>0</v>
      </c>
      <c r="AA142" s="44">
        <f t="shared" ca="1" si="14"/>
        <v>0</v>
      </c>
    </row>
    <row r="143" spans="1:27" ht="14.25" x14ac:dyDescent="0.15">
      <c r="A143" s="138"/>
      <c r="B143" s="126"/>
      <c r="C143" s="81">
        <v>17</v>
      </c>
      <c r="D143" s="123"/>
      <c r="E143" s="129"/>
      <c r="F143" s="123"/>
      <c r="G143" s="123"/>
      <c r="H143" s="39"/>
      <c r="I143" s="40"/>
      <c r="J143" s="132"/>
      <c r="K143" s="123"/>
      <c r="L143" s="39"/>
      <c r="M143" s="41" t="str">
        <f>IF(H143="","",IF(H143&lt;40,'MPS(calc_process)'!$F$14,IF('MPS(input_separate)'!H143&gt;=40,'MPS(calc_process)'!$F$15)))</f>
        <v/>
      </c>
      <c r="N143" s="117"/>
      <c r="O143" s="105"/>
      <c r="P143" s="117"/>
      <c r="Q143" s="117"/>
      <c r="R143" s="105"/>
      <c r="S143" s="105"/>
      <c r="T143" s="120"/>
      <c r="U143" s="111"/>
      <c r="V143" s="114"/>
      <c r="W143" s="42">
        <f t="shared" ca="1" si="15"/>
        <v>0</v>
      </c>
      <c r="X143" s="42">
        <f t="shared" ca="1" si="16"/>
        <v>0</v>
      </c>
      <c r="Y143" s="43">
        <f t="shared" ca="1" si="17"/>
        <v>0</v>
      </c>
      <c r="Z143" s="43">
        <f t="shared" ca="1" si="18"/>
        <v>0</v>
      </c>
      <c r="AA143" s="44">
        <f t="shared" ca="1" si="14"/>
        <v>0</v>
      </c>
    </row>
    <row r="144" spans="1:27" ht="14.25" x14ac:dyDescent="0.15">
      <c r="A144" s="138"/>
      <c r="B144" s="126"/>
      <c r="C144" s="81">
        <v>18</v>
      </c>
      <c r="D144" s="123"/>
      <c r="E144" s="129"/>
      <c r="F144" s="123"/>
      <c r="G144" s="123"/>
      <c r="H144" s="39"/>
      <c r="I144" s="40"/>
      <c r="J144" s="132"/>
      <c r="K144" s="123"/>
      <c r="L144" s="39"/>
      <c r="M144" s="41" t="str">
        <f>IF(H144="","",IF(H144&lt;40,'MPS(calc_process)'!$F$14,IF('MPS(input_separate)'!H144&gt;=40,'MPS(calc_process)'!$F$15)))</f>
        <v/>
      </c>
      <c r="N144" s="117"/>
      <c r="O144" s="105"/>
      <c r="P144" s="117"/>
      <c r="Q144" s="117"/>
      <c r="R144" s="105"/>
      <c r="S144" s="105"/>
      <c r="T144" s="120"/>
      <c r="U144" s="111"/>
      <c r="V144" s="114"/>
      <c r="W144" s="42">
        <f t="shared" ca="1" si="15"/>
        <v>0</v>
      </c>
      <c r="X144" s="42">
        <f t="shared" ca="1" si="16"/>
        <v>0</v>
      </c>
      <c r="Y144" s="43">
        <f t="shared" ca="1" si="17"/>
        <v>0</v>
      </c>
      <c r="Z144" s="43">
        <f t="shared" ca="1" si="18"/>
        <v>0</v>
      </c>
      <c r="AA144" s="44">
        <f t="shared" ca="1" si="14"/>
        <v>0</v>
      </c>
    </row>
    <row r="145" spans="1:27" ht="14.25" x14ac:dyDescent="0.15">
      <c r="A145" s="138"/>
      <c r="B145" s="126"/>
      <c r="C145" s="81">
        <v>19</v>
      </c>
      <c r="D145" s="123"/>
      <c r="E145" s="129"/>
      <c r="F145" s="123"/>
      <c r="G145" s="123"/>
      <c r="H145" s="39"/>
      <c r="I145" s="40"/>
      <c r="J145" s="132"/>
      <c r="K145" s="123"/>
      <c r="L145" s="39"/>
      <c r="M145" s="41" t="str">
        <f>IF(H145="","",IF(H145&lt;40,'MPS(calc_process)'!$F$14,IF('MPS(input_separate)'!H145&gt;=40,'MPS(calc_process)'!$F$15)))</f>
        <v/>
      </c>
      <c r="N145" s="117"/>
      <c r="O145" s="105"/>
      <c r="P145" s="117"/>
      <c r="Q145" s="117"/>
      <c r="R145" s="105"/>
      <c r="S145" s="105"/>
      <c r="T145" s="120"/>
      <c r="U145" s="111"/>
      <c r="V145" s="114"/>
      <c r="W145" s="42">
        <f t="shared" ca="1" si="15"/>
        <v>0</v>
      </c>
      <c r="X145" s="42">
        <f t="shared" ca="1" si="16"/>
        <v>0</v>
      </c>
      <c r="Y145" s="43">
        <f t="shared" ca="1" si="17"/>
        <v>0</v>
      </c>
      <c r="Z145" s="43">
        <f t="shared" ca="1" si="18"/>
        <v>0</v>
      </c>
      <c r="AA145" s="44">
        <f t="shared" ca="1" si="14"/>
        <v>0</v>
      </c>
    </row>
    <row r="146" spans="1:27" ht="14.25" x14ac:dyDescent="0.15">
      <c r="A146" s="138"/>
      <c r="B146" s="127"/>
      <c r="C146" s="81">
        <v>20</v>
      </c>
      <c r="D146" s="124"/>
      <c r="E146" s="130"/>
      <c r="F146" s="124"/>
      <c r="G146" s="124"/>
      <c r="H146" s="39"/>
      <c r="I146" s="40"/>
      <c r="J146" s="133"/>
      <c r="K146" s="124"/>
      <c r="L146" s="39"/>
      <c r="M146" s="41" t="str">
        <f>IF(H146="","",IF(H146&lt;40,'MPS(calc_process)'!$F$14,IF('MPS(input_separate)'!H146&gt;=40,'MPS(calc_process)'!$F$15)))</f>
        <v/>
      </c>
      <c r="N146" s="118"/>
      <c r="O146" s="106"/>
      <c r="P146" s="118"/>
      <c r="Q146" s="118"/>
      <c r="R146" s="106"/>
      <c r="S146" s="106"/>
      <c r="T146" s="121"/>
      <c r="U146" s="112"/>
      <c r="V146" s="115"/>
      <c r="W146" s="42">
        <f t="shared" ca="1" si="15"/>
        <v>0</v>
      </c>
      <c r="X146" s="42">
        <f t="shared" ca="1" si="16"/>
        <v>0</v>
      </c>
      <c r="Y146" s="43">
        <f t="shared" ca="1" si="17"/>
        <v>0</v>
      </c>
      <c r="Z146" s="43">
        <f t="shared" ca="1" si="18"/>
        <v>0</v>
      </c>
      <c r="AA146" s="44">
        <f t="shared" ca="1" si="14"/>
        <v>0</v>
      </c>
    </row>
    <row r="147" spans="1:27" ht="14.25" customHeight="1" x14ac:dyDescent="0.15">
      <c r="A147" s="138"/>
      <c r="B147" s="125">
        <v>8</v>
      </c>
      <c r="C147" s="81">
        <v>1</v>
      </c>
      <c r="D147" s="122"/>
      <c r="E147" s="128"/>
      <c r="F147" s="122"/>
      <c r="G147" s="122"/>
      <c r="H147" s="39"/>
      <c r="I147" s="40"/>
      <c r="J147" s="131">
        <f>SUMPRODUCT(H147:H166,I147:I166)</f>
        <v>0</v>
      </c>
      <c r="K147" s="122"/>
      <c r="L147" s="45"/>
      <c r="M147" s="41" t="str">
        <f>IF(H147="","",IF(H147&lt;40,'MPS(calc_process)'!$F$14,IF('MPS(input_separate)'!H147&gt;=40,'MPS(calc_process)'!$F$15)))</f>
        <v/>
      </c>
      <c r="N147" s="116">
        <f>IFERROR(SMALL(O147:R147,COUNTIF(O147:R147,0)+1),0)</f>
        <v>0</v>
      </c>
      <c r="O147" s="104"/>
      <c r="P147" s="116">
        <f>IF(ISERROR(3.6*(100/T147)*V147),0,3.6*(100/T147)*V147)</f>
        <v>0</v>
      </c>
      <c r="Q147" s="116">
        <f>IF(ISERROR(F147*U147*V147/G147),0,F147*U147*V147/G147)</f>
        <v>0</v>
      </c>
      <c r="R147" s="104"/>
      <c r="S147" s="104"/>
      <c r="T147" s="119"/>
      <c r="U147" s="110"/>
      <c r="V147" s="113"/>
      <c r="W147" s="42">
        <f t="shared" ca="1" si="15"/>
        <v>0</v>
      </c>
      <c r="X147" s="42">
        <f t="shared" ca="1" si="16"/>
        <v>0</v>
      </c>
      <c r="Y147" s="43">
        <f t="shared" ca="1" si="17"/>
        <v>0</v>
      </c>
      <c r="Z147" s="43">
        <f t="shared" ca="1" si="18"/>
        <v>0</v>
      </c>
      <c r="AA147" s="44">
        <f ca="1">Y147-Z147</f>
        <v>0</v>
      </c>
    </row>
    <row r="148" spans="1:27" ht="14.25" x14ac:dyDescent="0.15">
      <c r="A148" s="138"/>
      <c r="B148" s="126"/>
      <c r="C148" s="81">
        <v>2</v>
      </c>
      <c r="D148" s="123"/>
      <c r="E148" s="129"/>
      <c r="F148" s="123"/>
      <c r="G148" s="123"/>
      <c r="H148" s="39"/>
      <c r="I148" s="40"/>
      <c r="J148" s="132"/>
      <c r="K148" s="123"/>
      <c r="L148" s="39"/>
      <c r="M148" s="41" t="str">
        <f>IF(H148="","",IF(H148&lt;40,'MPS(calc_process)'!$F$14,IF('MPS(input_separate)'!H148&gt;=40,'MPS(calc_process)'!$F$15)))</f>
        <v/>
      </c>
      <c r="N148" s="117"/>
      <c r="O148" s="105"/>
      <c r="P148" s="117"/>
      <c r="Q148" s="117"/>
      <c r="R148" s="105"/>
      <c r="S148" s="105"/>
      <c r="T148" s="120"/>
      <c r="U148" s="111"/>
      <c r="V148" s="114"/>
      <c r="W148" s="42">
        <f t="shared" ca="1" si="15"/>
        <v>0</v>
      </c>
      <c r="X148" s="42">
        <f t="shared" ca="1" si="16"/>
        <v>0</v>
      </c>
      <c r="Y148" s="43">
        <f t="shared" ca="1" si="17"/>
        <v>0</v>
      </c>
      <c r="Z148" s="43">
        <f t="shared" ca="1" si="18"/>
        <v>0</v>
      </c>
      <c r="AA148" s="44">
        <f t="shared" ref="AA148:AA166" ca="1" si="19">Y148-Z148</f>
        <v>0</v>
      </c>
    </row>
    <row r="149" spans="1:27" ht="14.25" x14ac:dyDescent="0.15">
      <c r="A149" s="138"/>
      <c r="B149" s="126"/>
      <c r="C149" s="81">
        <v>3</v>
      </c>
      <c r="D149" s="123"/>
      <c r="E149" s="129"/>
      <c r="F149" s="123"/>
      <c r="G149" s="123"/>
      <c r="H149" s="39"/>
      <c r="I149" s="40"/>
      <c r="J149" s="132"/>
      <c r="K149" s="123"/>
      <c r="L149" s="39"/>
      <c r="M149" s="41" t="str">
        <f>IF(H149="","",IF(H149&lt;40,'MPS(calc_process)'!$F$14,IF('MPS(input_separate)'!H149&gt;=40,'MPS(calc_process)'!$F$15)))</f>
        <v/>
      </c>
      <c r="N149" s="117"/>
      <c r="O149" s="105"/>
      <c r="P149" s="117"/>
      <c r="Q149" s="117"/>
      <c r="R149" s="105"/>
      <c r="S149" s="105"/>
      <c r="T149" s="120"/>
      <c r="U149" s="111"/>
      <c r="V149" s="114"/>
      <c r="W149" s="42">
        <f t="shared" ca="1" si="15"/>
        <v>0</v>
      </c>
      <c r="X149" s="42">
        <f t="shared" ca="1" si="16"/>
        <v>0</v>
      </c>
      <c r="Y149" s="43">
        <f t="shared" ca="1" si="17"/>
        <v>0</v>
      </c>
      <c r="Z149" s="43">
        <f t="shared" ca="1" si="18"/>
        <v>0</v>
      </c>
      <c r="AA149" s="44">
        <f t="shared" ca="1" si="19"/>
        <v>0</v>
      </c>
    </row>
    <row r="150" spans="1:27" ht="14.25" x14ac:dyDescent="0.15">
      <c r="A150" s="138"/>
      <c r="B150" s="126"/>
      <c r="C150" s="81">
        <v>4</v>
      </c>
      <c r="D150" s="123"/>
      <c r="E150" s="129"/>
      <c r="F150" s="123"/>
      <c r="G150" s="123"/>
      <c r="H150" s="39"/>
      <c r="I150" s="40"/>
      <c r="J150" s="132"/>
      <c r="K150" s="123"/>
      <c r="L150" s="39"/>
      <c r="M150" s="41" t="str">
        <f>IF(H150="","",IF(H150&lt;40,'MPS(calc_process)'!$F$14,IF('MPS(input_separate)'!H150&gt;=40,'MPS(calc_process)'!$F$15)))</f>
        <v/>
      </c>
      <c r="N150" s="117"/>
      <c r="O150" s="105"/>
      <c r="P150" s="117"/>
      <c r="Q150" s="117"/>
      <c r="R150" s="105"/>
      <c r="S150" s="105"/>
      <c r="T150" s="120"/>
      <c r="U150" s="111"/>
      <c r="V150" s="114"/>
      <c r="W150" s="42">
        <f t="shared" ca="1" si="15"/>
        <v>0</v>
      </c>
      <c r="X150" s="42">
        <f t="shared" ca="1" si="16"/>
        <v>0</v>
      </c>
      <c r="Y150" s="43">
        <f t="shared" ca="1" si="17"/>
        <v>0</v>
      </c>
      <c r="Z150" s="43">
        <f t="shared" ca="1" si="18"/>
        <v>0</v>
      </c>
      <c r="AA150" s="44">
        <f t="shared" ca="1" si="19"/>
        <v>0</v>
      </c>
    </row>
    <row r="151" spans="1:27" ht="14.25" x14ac:dyDescent="0.15">
      <c r="A151" s="138"/>
      <c r="B151" s="126"/>
      <c r="C151" s="81">
        <v>5</v>
      </c>
      <c r="D151" s="123"/>
      <c r="E151" s="129"/>
      <c r="F151" s="123"/>
      <c r="G151" s="123"/>
      <c r="H151" s="39"/>
      <c r="I151" s="40"/>
      <c r="J151" s="132"/>
      <c r="K151" s="123"/>
      <c r="L151" s="39"/>
      <c r="M151" s="41" t="str">
        <f>IF(H151="","",IF(H151&lt;40,'MPS(calc_process)'!$F$14,IF('MPS(input_separate)'!H151&gt;=40,'MPS(calc_process)'!$F$15)))</f>
        <v/>
      </c>
      <c r="N151" s="117"/>
      <c r="O151" s="105"/>
      <c r="P151" s="117"/>
      <c r="Q151" s="117"/>
      <c r="R151" s="105"/>
      <c r="S151" s="105"/>
      <c r="T151" s="120"/>
      <c r="U151" s="111"/>
      <c r="V151" s="114"/>
      <c r="W151" s="42">
        <f t="shared" ca="1" si="15"/>
        <v>0</v>
      </c>
      <c r="X151" s="42">
        <f t="shared" ca="1" si="16"/>
        <v>0</v>
      </c>
      <c r="Y151" s="43">
        <f t="shared" ca="1" si="17"/>
        <v>0</v>
      </c>
      <c r="Z151" s="43">
        <f t="shared" ca="1" si="18"/>
        <v>0</v>
      </c>
      <c r="AA151" s="44">
        <f t="shared" ca="1" si="19"/>
        <v>0</v>
      </c>
    </row>
    <row r="152" spans="1:27" ht="14.25" x14ac:dyDescent="0.15">
      <c r="A152" s="138"/>
      <c r="B152" s="126"/>
      <c r="C152" s="81">
        <v>6</v>
      </c>
      <c r="D152" s="123"/>
      <c r="E152" s="129"/>
      <c r="F152" s="123"/>
      <c r="G152" s="123"/>
      <c r="H152" s="39"/>
      <c r="I152" s="40"/>
      <c r="J152" s="132"/>
      <c r="K152" s="123"/>
      <c r="L152" s="39"/>
      <c r="M152" s="41" t="str">
        <f>IF(H152="","",IF(H152&lt;40,'MPS(calc_process)'!$F$14,IF('MPS(input_separate)'!H152&gt;=40,'MPS(calc_process)'!$F$15)))</f>
        <v/>
      </c>
      <c r="N152" s="117"/>
      <c r="O152" s="105"/>
      <c r="P152" s="117"/>
      <c r="Q152" s="117"/>
      <c r="R152" s="105"/>
      <c r="S152" s="105"/>
      <c r="T152" s="120"/>
      <c r="U152" s="111"/>
      <c r="V152" s="114"/>
      <c r="W152" s="42">
        <f t="shared" ca="1" si="15"/>
        <v>0</v>
      </c>
      <c r="X152" s="42">
        <f t="shared" ca="1" si="16"/>
        <v>0</v>
      </c>
      <c r="Y152" s="43">
        <f t="shared" ca="1" si="17"/>
        <v>0</v>
      </c>
      <c r="Z152" s="43">
        <f t="shared" ca="1" si="18"/>
        <v>0</v>
      </c>
      <c r="AA152" s="44">
        <f t="shared" ca="1" si="19"/>
        <v>0</v>
      </c>
    </row>
    <row r="153" spans="1:27" ht="14.25" x14ac:dyDescent="0.15">
      <c r="A153" s="138"/>
      <c r="B153" s="126"/>
      <c r="C153" s="81">
        <v>7</v>
      </c>
      <c r="D153" s="123"/>
      <c r="E153" s="129"/>
      <c r="F153" s="123"/>
      <c r="G153" s="123"/>
      <c r="H153" s="39"/>
      <c r="I153" s="40"/>
      <c r="J153" s="132"/>
      <c r="K153" s="123"/>
      <c r="L153" s="39"/>
      <c r="M153" s="41" t="str">
        <f>IF(H153="","",IF(H153&lt;40,'MPS(calc_process)'!$F$14,IF('MPS(input_separate)'!H153&gt;=40,'MPS(calc_process)'!$F$15)))</f>
        <v/>
      </c>
      <c r="N153" s="117"/>
      <c r="O153" s="105"/>
      <c r="P153" s="117"/>
      <c r="Q153" s="117"/>
      <c r="R153" s="105"/>
      <c r="S153" s="105"/>
      <c r="T153" s="120"/>
      <c r="U153" s="111"/>
      <c r="V153" s="114"/>
      <c r="W153" s="42">
        <f t="shared" ca="1" si="15"/>
        <v>0</v>
      </c>
      <c r="X153" s="42">
        <f t="shared" ca="1" si="16"/>
        <v>0</v>
      </c>
      <c r="Y153" s="43">
        <f t="shared" ca="1" si="17"/>
        <v>0</v>
      </c>
      <c r="Z153" s="43">
        <f t="shared" ca="1" si="18"/>
        <v>0</v>
      </c>
      <c r="AA153" s="44">
        <f t="shared" ca="1" si="19"/>
        <v>0</v>
      </c>
    </row>
    <row r="154" spans="1:27" ht="14.25" x14ac:dyDescent="0.15">
      <c r="A154" s="138"/>
      <c r="B154" s="126"/>
      <c r="C154" s="81">
        <v>8</v>
      </c>
      <c r="D154" s="123"/>
      <c r="E154" s="129"/>
      <c r="F154" s="123"/>
      <c r="G154" s="123"/>
      <c r="H154" s="39"/>
      <c r="I154" s="40"/>
      <c r="J154" s="132"/>
      <c r="K154" s="123"/>
      <c r="L154" s="39"/>
      <c r="M154" s="41" t="str">
        <f>IF(H154="","",IF(H154&lt;40,'MPS(calc_process)'!$F$14,IF('MPS(input_separate)'!H154&gt;=40,'MPS(calc_process)'!$F$15)))</f>
        <v/>
      </c>
      <c r="N154" s="117"/>
      <c r="O154" s="105"/>
      <c r="P154" s="117"/>
      <c r="Q154" s="117"/>
      <c r="R154" s="105"/>
      <c r="S154" s="105"/>
      <c r="T154" s="120"/>
      <c r="U154" s="111"/>
      <c r="V154" s="114"/>
      <c r="W154" s="42">
        <f t="shared" ca="1" si="15"/>
        <v>0</v>
      </c>
      <c r="X154" s="42">
        <f t="shared" ca="1" si="16"/>
        <v>0</v>
      </c>
      <c r="Y154" s="43">
        <f t="shared" ca="1" si="17"/>
        <v>0</v>
      </c>
      <c r="Z154" s="43">
        <f t="shared" ca="1" si="18"/>
        <v>0</v>
      </c>
      <c r="AA154" s="44">
        <f t="shared" ca="1" si="19"/>
        <v>0</v>
      </c>
    </row>
    <row r="155" spans="1:27" ht="14.25" x14ac:dyDescent="0.15">
      <c r="A155" s="138"/>
      <c r="B155" s="126"/>
      <c r="C155" s="81">
        <v>9</v>
      </c>
      <c r="D155" s="123"/>
      <c r="E155" s="129"/>
      <c r="F155" s="123"/>
      <c r="G155" s="123"/>
      <c r="H155" s="39"/>
      <c r="I155" s="40"/>
      <c r="J155" s="132"/>
      <c r="K155" s="123"/>
      <c r="L155" s="39"/>
      <c r="M155" s="41" t="str">
        <f>IF(H155="","",IF(H155&lt;40,'MPS(calc_process)'!$F$14,IF('MPS(input_separate)'!H155&gt;=40,'MPS(calc_process)'!$F$15)))</f>
        <v/>
      </c>
      <c r="N155" s="117"/>
      <c r="O155" s="105"/>
      <c r="P155" s="117"/>
      <c r="Q155" s="117"/>
      <c r="R155" s="105"/>
      <c r="S155" s="105"/>
      <c r="T155" s="120"/>
      <c r="U155" s="111"/>
      <c r="V155" s="114"/>
      <c r="W155" s="42">
        <f t="shared" ca="1" si="15"/>
        <v>0</v>
      </c>
      <c r="X155" s="42">
        <f t="shared" ca="1" si="16"/>
        <v>0</v>
      </c>
      <c r="Y155" s="43">
        <f t="shared" ca="1" si="17"/>
        <v>0</v>
      </c>
      <c r="Z155" s="43">
        <f t="shared" ca="1" si="18"/>
        <v>0</v>
      </c>
      <c r="AA155" s="44">
        <f t="shared" ca="1" si="19"/>
        <v>0</v>
      </c>
    </row>
    <row r="156" spans="1:27" ht="14.25" x14ac:dyDescent="0.15">
      <c r="A156" s="138"/>
      <c r="B156" s="126"/>
      <c r="C156" s="81">
        <v>10</v>
      </c>
      <c r="D156" s="123"/>
      <c r="E156" s="129"/>
      <c r="F156" s="123"/>
      <c r="G156" s="123"/>
      <c r="H156" s="39"/>
      <c r="I156" s="40"/>
      <c r="J156" s="132"/>
      <c r="K156" s="123"/>
      <c r="L156" s="39"/>
      <c r="M156" s="41" t="str">
        <f>IF(H156="","",IF(H156&lt;40,'MPS(calc_process)'!$F$14,IF('MPS(input_separate)'!H156&gt;=40,'MPS(calc_process)'!$F$15)))</f>
        <v/>
      </c>
      <c r="N156" s="117"/>
      <c r="O156" s="105"/>
      <c r="P156" s="117"/>
      <c r="Q156" s="117"/>
      <c r="R156" s="105"/>
      <c r="S156" s="105"/>
      <c r="T156" s="120"/>
      <c r="U156" s="111"/>
      <c r="V156" s="114"/>
      <c r="W156" s="42">
        <f t="shared" ca="1" si="15"/>
        <v>0</v>
      </c>
      <c r="X156" s="42">
        <f t="shared" ca="1" si="16"/>
        <v>0</v>
      </c>
      <c r="Y156" s="43">
        <f t="shared" ca="1" si="17"/>
        <v>0</v>
      </c>
      <c r="Z156" s="43">
        <f t="shared" ca="1" si="18"/>
        <v>0</v>
      </c>
      <c r="AA156" s="44">
        <f t="shared" ca="1" si="19"/>
        <v>0</v>
      </c>
    </row>
    <row r="157" spans="1:27" ht="14.25" x14ac:dyDescent="0.15">
      <c r="A157" s="138"/>
      <c r="B157" s="126"/>
      <c r="C157" s="81">
        <v>11</v>
      </c>
      <c r="D157" s="123"/>
      <c r="E157" s="129"/>
      <c r="F157" s="123"/>
      <c r="G157" s="123"/>
      <c r="H157" s="39"/>
      <c r="I157" s="40"/>
      <c r="J157" s="132"/>
      <c r="K157" s="123"/>
      <c r="L157" s="39"/>
      <c r="M157" s="41" t="str">
        <f>IF(H157="","",IF(H157&lt;40,'MPS(calc_process)'!$F$14,IF('MPS(input_separate)'!H157&gt;=40,'MPS(calc_process)'!$F$15)))</f>
        <v/>
      </c>
      <c r="N157" s="117"/>
      <c r="O157" s="105"/>
      <c r="P157" s="117"/>
      <c r="Q157" s="117"/>
      <c r="R157" s="105"/>
      <c r="S157" s="105"/>
      <c r="T157" s="120"/>
      <c r="U157" s="111"/>
      <c r="V157" s="114"/>
      <c r="W157" s="42">
        <f t="shared" ca="1" si="15"/>
        <v>0</v>
      </c>
      <c r="X157" s="42">
        <f t="shared" ca="1" si="16"/>
        <v>0</v>
      </c>
      <c r="Y157" s="43">
        <f t="shared" ca="1" si="17"/>
        <v>0</v>
      </c>
      <c r="Z157" s="43">
        <f t="shared" ca="1" si="18"/>
        <v>0</v>
      </c>
      <c r="AA157" s="44">
        <f t="shared" ca="1" si="19"/>
        <v>0</v>
      </c>
    </row>
    <row r="158" spans="1:27" ht="14.25" x14ac:dyDescent="0.15">
      <c r="A158" s="138"/>
      <c r="B158" s="126"/>
      <c r="C158" s="81">
        <v>12</v>
      </c>
      <c r="D158" s="123"/>
      <c r="E158" s="129"/>
      <c r="F158" s="123"/>
      <c r="G158" s="123"/>
      <c r="H158" s="39"/>
      <c r="I158" s="40"/>
      <c r="J158" s="132"/>
      <c r="K158" s="123"/>
      <c r="L158" s="39"/>
      <c r="M158" s="41" t="str">
        <f>IF(H158="","",IF(H158&lt;40,'MPS(calc_process)'!$F$14,IF('MPS(input_separate)'!H158&gt;=40,'MPS(calc_process)'!$F$15)))</f>
        <v/>
      </c>
      <c r="N158" s="117"/>
      <c r="O158" s="105"/>
      <c r="P158" s="117"/>
      <c r="Q158" s="117"/>
      <c r="R158" s="105"/>
      <c r="S158" s="105"/>
      <c r="T158" s="120"/>
      <c r="U158" s="111"/>
      <c r="V158" s="114"/>
      <c r="W158" s="42">
        <f t="shared" ca="1" si="15"/>
        <v>0</v>
      </c>
      <c r="X158" s="42">
        <f t="shared" ca="1" si="16"/>
        <v>0</v>
      </c>
      <c r="Y158" s="43">
        <f t="shared" ca="1" si="17"/>
        <v>0</v>
      </c>
      <c r="Z158" s="43">
        <f t="shared" ca="1" si="18"/>
        <v>0</v>
      </c>
      <c r="AA158" s="44">
        <f t="shared" ca="1" si="19"/>
        <v>0</v>
      </c>
    </row>
    <row r="159" spans="1:27" ht="14.25" x14ac:dyDescent="0.15">
      <c r="A159" s="138"/>
      <c r="B159" s="126"/>
      <c r="C159" s="81">
        <v>13</v>
      </c>
      <c r="D159" s="123"/>
      <c r="E159" s="129"/>
      <c r="F159" s="123"/>
      <c r="G159" s="123"/>
      <c r="H159" s="39"/>
      <c r="I159" s="40"/>
      <c r="J159" s="132"/>
      <c r="K159" s="123"/>
      <c r="L159" s="39"/>
      <c r="M159" s="41" t="str">
        <f>IF(H159="","",IF(H159&lt;40,'MPS(calc_process)'!$F$14,IF('MPS(input_separate)'!H159&gt;=40,'MPS(calc_process)'!$F$15)))</f>
        <v/>
      </c>
      <c r="N159" s="117"/>
      <c r="O159" s="105"/>
      <c r="P159" s="117"/>
      <c r="Q159" s="117"/>
      <c r="R159" s="105"/>
      <c r="S159" s="105"/>
      <c r="T159" s="120"/>
      <c r="U159" s="111"/>
      <c r="V159" s="114"/>
      <c r="W159" s="42">
        <f t="shared" ca="1" si="15"/>
        <v>0</v>
      </c>
      <c r="X159" s="42">
        <f t="shared" ca="1" si="16"/>
        <v>0</v>
      </c>
      <c r="Y159" s="43">
        <f t="shared" ca="1" si="17"/>
        <v>0</v>
      </c>
      <c r="Z159" s="43">
        <f t="shared" ca="1" si="18"/>
        <v>0</v>
      </c>
      <c r="AA159" s="44">
        <f t="shared" ca="1" si="19"/>
        <v>0</v>
      </c>
    </row>
    <row r="160" spans="1:27" ht="14.25" x14ac:dyDescent="0.15">
      <c r="A160" s="138"/>
      <c r="B160" s="126"/>
      <c r="C160" s="81">
        <v>14</v>
      </c>
      <c r="D160" s="123"/>
      <c r="E160" s="129"/>
      <c r="F160" s="123"/>
      <c r="G160" s="123"/>
      <c r="H160" s="39"/>
      <c r="I160" s="40"/>
      <c r="J160" s="132"/>
      <c r="K160" s="123"/>
      <c r="L160" s="39"/>
      <c r="M160" s="41" t="str">
        <f>IF(H160="","",IF(H160&lt;40,'MPS(calc_process)'!$F$14,IF('MPS(input_separate)'!H160&gt;=40,'MPS(calc_process)'!$F$15)))</f>
        <v/>
      </c>
      <c r="N160" s="117"/>
      <c r="O160" s="105"/>
      <c r="P160" s="117"/>
      <c r="Q160" s="117"/>
      <c r="R160" s="105"/>
      <c r="S160" s="105"/>
      <c r="T160" s="120"/>
      <c r="U160" s="111"/>
      <c r="V160" s="114"/>
      <c r="W160" s="42">
        <f t="shared" ca="1" si="15"/>
        <v>0</v>
      </c>
      <c r="X160" s="42">
        <f t="shared" ca="1" si="16"/>
        <v>0</v>
      </c>
      <c r="Y160" s="43">
        <f t="shared" ca="1" si="17"/>
        <v>0</v>
      </c>
      <c r="Z160" s="43">
        <f t="shared" ca="1" si="18"/>
        <v>0</v>
      </c>
      <c r="AA160" s="44">
        <f t="shared" ca="1" si="19"/>
        <v>0</v>
      </c>
    </row>
    <row r="161" spans="1:27" ht="14.25" x14ac:dyDescent="0.15">
      <c r="A161" s="138"/>
      <c r="B161" s="126"/>
      <c r="C161" s="81">
        <v>15</v>
      </c>
      <c r="D161" s="123"/>
      <c r="E161" s="129"/>
      <c r="F161" s="123"/>
      <c r="G161" s="123"/>
      <c r="H161" s="39"/>
      <c r="I161" s="40"/>
      <c r="J161" s="132"/>
      <c r="K161" s="123"/>
      <c r="L161" s="39"/>
      <c r="M161" s="41" t="str">
        <f>IF(H161="","",IF(H161&lt;40,'MPS(calc_process)'!$F$14,IF('MPS(input_separate)'!H161&gt;=40,'MPS(calc_process)'!$F$15)))</f>
        <v/>
      </c>
      <c r="N161" s="117"/>
      <c r="O161" s="105"/>
      <c r="P161" s="117"/>
      <c r="Q161" s="117"/>
      <c r="R161" s="105"/>
      <c r="S161" s="105"/>
      <c r="T161" s="120"/>
      <c r="U161" s="111"/>
      <c r="V161" s="114"/>
      <c r="W161" s="42">
        <f t="shared" ca="1" si="15"/>
        <v>0</v>
      </c>
      <c r="X161" s="42">
        <f t="shared" ca="1" si="16"/>
        <v>0</v>
      </c>
      <c r="Y161" s="43">
        <f t="shared" ca="1" si="17"/>
        <v>0</v>
      </c>
      <c r="Z161" s="43">
        <f t="shared" ca="1" si="18"/>
        <v>0</v>
      </c>
      <c r="AA161" s="44">
        <f t="shared" ca="1" si="19"/>
        <v>0</v>
      </c>
    </row>
    <row r="162" spans="1:27" ht="14.25" x14ac:dyDescent="0.15">
      <c r="A162" s="138"/>
      <c r="B162" s="126"/>
      <c r="C162" s="81">
        <v>16</v>
      </c>
      <c r="D162" s="123"/>
      <c r="E162" s="129"/>
      <c r="F162" s="123"/>
      <c r="G162" s="123"/>
      <c r="H162" s="39"/>
      <c r="I162" s="40"/>
      <c r="J162" s="132"/>
      <c r="K162" s="123"/>
      <c r="L162" s="39"/>
      <c r="M162" s="41" t="str">
        <f>IF(H162="","",IF(H162&lt;40,'MPS(calc_process)'!$F$14,IF('MPS(input_separate)'!H162&gt;=40,'MPS(calc_process)'!$F$15)))</f>
        <v/>
      </c>
      <c r="N162" s="117"/>
      <c r="O162" s="105"/>
      <c r="P162" s="117"/>
      <c r="Q162" s="117"/>
      <c r="R162" s="105"/>
      <c r="S162" s="105"/>
      <c r="T162" s="120"/>
      <c r="U162" s="111"/>
      <c r="V162" s="114"/>
      <c r="W162" s="42">
        <f t="shared" ca="1" si="15"/>
        <v>0</v>
      </c>
      <c r="X162" s="42">
        <f t="shared" ca="1" si="16"/>
        <v>0</v>
      </c>
      <c r="Y162" s="43">
        <f t="shared" ca="1" si="17"/>
        <v>0</v>
      </c>
      <c r="Z162" s="43">
        <f t="shared" ca="1" si="18"/>
        <v>0</v>
      </c>
      <c r="AA162" s="44">
        <f t="shared" ca="1" si="19"/>
        <v>0</v>
      </c>
    </row>
    <row r="163" spans="1:27" ht="14.25" x14ac:dyDescent="0.15">
      <c r="A163" s="138"/>
      <c r="B163" s="126"/>
      <c r="C163" s="81">
        <v>17</v>
      </c>
      <c r="D163" s="123"/>
      <c r="E163" s="129"/>
      <c r="F163" s="123"/>
      <c r="G163" s="123"/>
      <c r="H163" s="39"/>
      <c r="I163" s="40"/>
      <c r="J163" s="132"/>
      <c r="K163" s="123"/>
      <c r="L163" s="39"/>
      <c r="M163" s="41" t="str">
        <f>IF(H163="","",IF(H163&lt;40,'MPS(calc_process)'!$F$14,IF('MPS(input_separate)'!H163&gt;=40,'MPS(calc_process)'!$F$15)))</f>
        <v/>
      </c>
      <c r="N163" s="117"/>
      <c r="O163" s="105"/>
      <c r="P163" s="117"/>
      <c r="Q163" s="117"/>
      <c r="R163" s="105"/>
      <c r="S163" s="105"/>
      <c r="T163" s="120"/>
      <c r="U163" s="111"/>
      <c r="V163" s="114"/>
      <c r="W163" s="42">
        <f t="shared" ca="1" si="15"/>
        <v>0</v>
      </c>
      <c r="X163" s="42">
        <f t="shared" ca="1" si="16"/>
        <v>0</v>
      </c>
      <c r="Y163" s="43">
        <f t="shared" ca="1" si="17"/>
        <v>0</v>
      </c>
      <c r="Z163" s="43">
        <f t="shared" ca="1" si="18"/>
        <v>0</v>
      </c>
      <c r="AA163" s="44">
        <f t="shared" ca="1" si="19"/>
        <v>0</v>
      </c>
    </row>
    <row r="164" spans="1:27" ht="14.25" x14ac:dyDescent="0.15">
      <c r="A164" s="138"/>
      <c r="B164" s="126"/>
      <c r="C164" s="81">
        <v>18</v>
      </c>
      <c r="D164" s="123"/>
      <c r="E164" s="129"/>
      <c r="F164" s="123"/>
      <c r="G164" s="123"/>
      <c r="H164" s="39"/>
      <c r="I164" s="40"/>
      <c r="J164" s="132"/>
      <c r="K164" s="123"/>
      <c r="L164" s="39"/>
      <c r="M164" s="41" t="str">
        <f>IF(H164="","",IF(H164&lt;40,'MPS(calc_process)'!$F$14,IF('MPS(input_separate)'!H164&gt;=40,'MPS(calc_process)'!$F$15)))</f>
        <v/>
      </c>
      <c r="N164" s="117"/>
      <c r="O164" s="105"/>
      <c r="P164" s="117"/>
      <c r="Q164" s="117"/>
      <c r="R164" s="105"/>
      <c r="S164" s="105"/>
      <c r="T164" s="120"/>
      <c r="U164" s="111"/>
      <c r="V164" s="114"/>
      <c r="W164" s="42">
        <f t="shared" ca="1" si="15"/>
        <v>0</v>
      </c>
      <c r="X164" s="42">
        <f t="shared" ca="1" si="16"/>
        <v>0</v>
      </c>
      <c r="Y164" s="43">
        <f t="shared" ca="1" si="17"/>
        <v>0</v>
      </c>
      <c r="Z164" s="43">
        <f t="shared" ca="1" si="18"/>
        <v>0</v>
      </c>
      <c r="AA164" s="44">
        <f t="shared" ca="1" si="19"/>
        <v>0</v>
      </c>
    </row>
    <row r="165" spans="1:27" ht="14.25" x14ac:dyDescent="0.15">
      <c r="A165" s="138"/>
      <c r="B165" s="126"/>
      <c r="C165" s="81">
        <v>19</v>
      </c>
      <c r="D165" s="123"/>
      <c r="E165" s="129"/>
      <c r="F165" s="123"/>
      <c r="G165" s="123"/>
      <c r="H165" s="39"/>
      <c r="I165" s="40"/>
      <c r="J165" s="132"/>
      <c r="K165" s="123"/>
      <c r="L165" s="39"/>
      <c r="M165" s="41" t="str">
        <f>IF(H165="","",IF(H165&lt;40,'MPS(calc_process)'!$F$14,IF('MPS(input_separate)'!H165&gt;=40,'MPS(calc_process)'!$F$15)))</f>
        <v/>
      </c>
      <c r="N165" s="117"/>
      <c r="O165" s="105"/>
      <c r="P165" s="117"/>
      <c r="Q165" s="117"/>
      <c r="R165" s="105"/>
      <c r="S165" s="105"/>
      <c r="T165" s="120"/>
      <c r="U165" s="111"/>
      <c r="V165" s="114"/>
      <c r="W165" s="42">
        <f t="shared" ca="1" si="15"/>
        <v>0</v>
      </c>
      <c r="X165" s="42">
        <f t="shared" ca="1" si="16"/>
        <v>0</v>
      </c>
      <c r="Y165" s="43">
        <f t="shared" ca="1" si="17"/>
        <v>0</v>
      </c>
      <c r="Z165" s="43">
        <f t="shared" ca="1" si="18"/>
        <v>0</v>
      </c>
      <c r="AA165" s="44">
        <f t="shared" ca="1" si="19"/>
        <v>0</v>
      </c>
    </row>
    <row r="166" spans="1:27" ht="14.25" x14ac:dyDescent="0.15">
      <c r="A166" s="138"/>
      <c r="B166" s="127"/>
      <c r="C166" s="81">
        <v>20</v>
      </c>
      <c r="D166" s="124"/>
      <c r="E166" s="130"/>
      <c r="F166" s="124"/>
      <c r="G166" s="124"/>
      <c r="H166" s="39"/>
      <c r="I166" s="40"/>
      <c r="J166" s="133"/>
      <c r="K166" s="124"/>
      <c r="L166" s="39"/>
      <c r="M166" s="41" t="str">
        <f>IF(H166="","",IF(H166&lt;40,'MPS(calc_process)'!$F$14,IF('MPS(input_separate)'!H166&gt;=40,'MPS(calc_process)'!$F$15)))</f>
        <v/>
      </c>
      <c r="N166" s="118"/>
      <c r="O166" s="106"/>
      <c r="P166" s="118"/>
      <c r="Q166" s="118"/>
      <c r="R166" s="106"/>
      <c r="S166" s="106"/>
      <c r="T166" s="121"/>
      <c r="U166" s="112"/>
      <c r="V166" s="115"/>
      <c r="W166" s="42">
        <f t="shared" ca="1" si="15"/>
        <v>0</v>
      </c>
      <c r="X166" s="42">
        <f t="shared" ca="1" si="16"/>
        <v>0</v>
      </c>
      <c r="Y166" s="43">
        <f t="shared" ca="1" si="17"/>
        <v>0</v>
      </c>
      <c r="Z166" s="43">
        <f t="shared" ca="1" si="18"/>
        <v>0</v>
      </c>
      <c r="AA166" s="44">
        <f t="shared" ca="1" si="19"/>
        <v>0</v>
      </c>
    </row>
    <row r="167" spans="1:27" ht="14.25" customHeight="1" x14ac:dyDescent="0.15">
      <c r="A167" s="138"/>
      <c r="B167" s="125">
        <v>9</v>
      </c>
      <c r="C167" s="81">
        <v>1</v>
      </c>
      <c r="D167" s="122"/>
      <c r="E167" s="128"/>
      <c r="F167" s="122"/>
      <c r="G167" s="122"/>
      <c r="H167" s="39"/>
      <c r="I167" s="40"/>
      <c r="J167" s="131">
        <f>SUMPRODUCT(H167:H186,I167:I186)</f>
        <v>0</v>
      </c>
      <c r="K167" s="122"/>
      <c r="L167" s="45"/>
      <c r="M167" s="41" t="str">
        <f>IF(H167="","",IF(H167&lt;40,'MPS(calc_process)'!$F$14,IF('MPS(input_separate)'!H167&gt;=40,'MPS(calc_process)'!$F$15)))</f>
        <v/>
      </c>
      <c r="N167" s="116">
        <f>IFERROR(SMALL(O167:R167,COUNTIF(O167:R167,0)+1),0)</f>
        <v>0</v>
      </c>
      <c r="O167" s="104"/>
      <c r="P167" s="116">
        <f>IF(ISERROR(3.6*(100/T167)*V167),0,3.6*(100/T167)*V167)</f>
        <v>0</v>
      </c>
      <c r="Q167" s="116">
        <f>IF(ISERROR(F167*U167*V167/G167),0,F167*U167*V167/G167)</f>
        <v>0</v>
      </c>
      <c r="R167" s="104"/>
      <c r="S167" s="104"/>
      <c r="T167" s="119"/>
      <c r="U167" s="110"/>
      <c r="V167" s="113"/>
      <c r="W167" s="42">
        <f t="shared" ca="1" si="15"/>
        <v>0</v>
      </c>
      <c r="X167" s="42">
        <f t="shared" ca="1" si="16"/>
        <v>0</v>
      </c>
      <c r="Y167" s="43">
        <f t="shared" ca="1" si="17"/>
        <v>0</v>
      </c>
      <c r="Z167" s="43">
        <f t="shared" ca="1" si="18"/>
        <v>0</v>
      </c>
      <c r="AA167" s="44">
        <f ca="1">Y167-Z167</f>
        <v>0</v>
      </c>
    </row>
    <row r="168" spans="1:27" ht="14.25" x14ac:dyDescent="0.15">
      <c r="A168" s="138"/>
      <c r="B168" s="126"/>
      <c r="C168" s="81">
        <v>2</v>
      </c>
      <c r="D168" s="123"/>
      <c r="E168" s="129"/>
      <c r="F168" s="123"/>
      <c r="G168" s="123"/>
      <c r="H168" s="39"/>
      <c r="I168" s="40"/>
      <c r="J168" s="132"/>
      <c r="K168" s="123"/>
      <c r="L168" s="39"/>
      <c r="M168" s="41" t="str">
        <f>IF(H168="","",IF(H168&lt;40,'MPS(calc_process)'!$F$14,IF('MPS(input_separate)'!H168&gt;=40,'MPS(calc_process)'!$F$15)))</f>
        <v/>
      </c>
      <c r="N168" s="117"/>
      <c r="O168" s="105"/>
      <c r="P168" s="117"/>
      <c r="Q168" s="117"/>
      <c r="R168" s="105"/>
      <c r="S168" s="105"/>
      <c r="T168" s="120"/>
      <c r="U168" s="111"/>
      <c r="V168" s="114"/>
      <c r="W168" s="42">
        <f t="shared" ca="1" si="15"/>
        <v>0</v>
      </c>
      <c r="X168" s="42">
        <f t="shared" ca="1" si="16"/>
        <v>0</v>
      </c>
      <c r="Y168" s="43">
        <f t="shared" ca="1" si="17"/>
        <v>0</v>
      </c>
      <c r="Z168" s="43">
        <f t="shared" ca="1" si="18"/>
        <v>0</v>
      </c>
      <c r="AA168" s="44">
        <f t="shared" ref="AA168:AA186" ca="1" si="20">Y168-Z168</f>
        <v>0</v>
      </c>
    </row>
    <row r="169" spans="1:27" ht="14.25" x14ac:dyDescent="0.15">
      <c r="A169" s="138"/>
      <c r="B169" s="126"/>
      <c r="C169" s="81">
        <v>3</v>
      </c>
      <c r="D169" s="123"/>
      <c r="E169" s="129"/>
      <c r="F169" s="123"/>
      <c r="G169" s="123"/>
      <c r="H169" s="39"/>
      <c r="I169" s="40"/>
      <c r="J169" s="132"/>
      <c r="K169" s="123"/>
      <c r="L169" s="39"/>
      <c r="M169" s="41" t="str">
        <f>IF(H169="","",IF(H169&lt;40,'MPS(calc_process)'!$F$14,IF('MPS(input_separate)'!H169&gt;=40,'MPS(calc_process)'!$F$15)))</f>
        <v/>
      </c>
      <c r="N169" s="117"/>
      <c r="O169" s="105"/>
      <c r="P169" s="117"/>
      <c r="Q169" s="117"/>
      <c r="R169" s="105"/>
      <c r="S169" s="105"/>
      <c r="T169" s="120"/>
      <c r="U169" s="111"/>
      <c r="V169" s="114"/>
      <c r="W169" s="42">
        <f t="shared" ca="1" si="15"/>
        <v>0</v>
      </c>
      <c r="X169" s="42">
        <f t="shared" ca="1" si="16"/>
        <v>0</v>
      </c>
      <c r="Y169" s="43">
        <f t="shared" ca="1" si="17"/>
        <v>0</v>
      </c>
      <c r="Z169" s="43">
        <f t="shared" ca="1" si="18"/>
        <v>0</v>
      </c>
      <c r="AA169" s="44">
        <f t="shared" ca="1" si="20"/>
        <v>0</v>
      </c>
    </row>
    <row r="170" spans="1:27" ht="14.25" x14ac:dyDescent="0.15">
      <c r="A170" s="138"/>
      <c r="B170" s="126"/>
      <c r="C170" s="81">
        <v>4</v>
      </c>
      <c r="D170" s="123"/>
      <c r="E170" s="129"/>
      <c r="F170" s="123"/>
      <c r="G170" s="123"/>
      <c r="H170" s="39"/>
      <c r="I170" s="40"/>
      <c r="J170" s="132"/>
      <c r="K170" s="123"/>
      <c r="L170" s="39"/>
      <c r="M170" s="41" t="str">
        <f>IF(H170="","",IF(H170&lt;40,'MPS(calc_process)'!$F$14,IF('MPS(input_separate)'!H170&gt;=40,'MPS(calc_process)'!$F$15)))</f>
        <v/>
      </c>
      <c r="N170" s="117"/>
      <c r="O170" s="105"/>
      <c r="P170" s="117"/>
      <c r="Q170" s="117"/>
      <c r="R170" s="105"/>
      <c r="S170" s="105"/>
      <c r="T170" s="120"/>
      <c r="U170" s="111"/>
      <c r="V170" s="114"/>
      <c r="W170" s="42">
        <f t="shared" ca="1" si="15"/>
        <v>0</v>
      </c>
      <c r="X170" s="42">
        <f t="shared" ca="1" si="16"/>
        <v>0</v>
      </c>
      <c r="Y170" s="43">
        <f t="shared" ca="1" si="17"/>
        <v>0</v>
      </c>
      <c r="Z170" s="43">
        <f t="shared" ca="1" si="18"/>
        <v>0</v>
      </c>
      <c r="AA170" s="44">
        <f t="shared" ca="1" si="20"/>
        <v>0</v>
      </c>
    </row>
    <row r="171" spans="1:27" ht="14.25" x14ac:dyDescent="0.15">
      <c r="A171" s="138"/>
      <c r="B171" s="126"/>
      <c r="C171" s="81">
        <v>5</v>
      </c>
      <c r="D171" s="123"/>
      <c r="E171" s="129"/>
      <c r="F171" s="123"/>
      <c r="G171" s="123"/>
      <c r="H171" s="39"/>
      <c r="I171" s="40"/>
      <c r="J171" s="132"/>
      <c r="K171" s="123"/>
      <c r="L171" s="39"/>
      <c r="M171" s="41" t="str">
        <f>IF(H171="","",IF(H171&lt;40,'MPS(calc_process)'!$F$14,IF('MPS(input_separate)'!H171&gt;=40,'MPS(calc_process)'!$F$15)))</f>
        <v/>
      </c>
      <c r="N171" s="117"/>
      <c r="O171" s="105"/>
      <c r="P171" s="117"/>
      <c r="Q171" s="117"/>
      <c r="R171" s="105"/>
      <c r="S171" s="105"/>
      <c r="T171" s="120"/>
      <c r="U171" s="111"/>
      <c r="V171" s="114"/>
      <c r="W171" s="42">
        <f t="shared" ca="1" si="15"/>
        <v>0</v>
      </c>
      <c r="X171" s="42">
        <f t="shared" ca="1" si="16"/>
        <v>0</v>
      </c>
      <c r="Y171" s="43">
        <f t="shared" ca="1" si="17"/>
        <v>0</v>
      </c>
      <c r="Z171" s="43">
        <f t="shared" ca="1" si="18"/>
        <v>0</v>
      </c>
      <c r="AA171" s="44">
        <f t="shared" ca="1" si="20"/>
        <v>0</v>
      </c>
    </row>
    <row r="172" spans="1:27" ht="14.25" x14ac:dyDescent="0.15">
      <c r="A172" s="138"/>
      <c r="B172" s="126"/>
      <c r="C172" s="81">
        <v>6</v>
      </c>
      <c r="D172" s="123"/>
      <c r="E172" s="129"/>
      <c r="F172" s="123"/>
      <c r="G172" s="123"/>
      <c r="H172" s="39"/>
      <c r="I172" s="40"/>
      <c r="J172" s="132"/>
      <c r="K172" s="123"/>
      <c r="L172" s="39"/>
      <c r="M172" s="41" t="str">
        <f>IF(H172="","",IF(H172&lt;40,'MPS(calc_process)'!$F$14,IF('MPS(input_separate)'!H172&gt;=40,'MPS(calc_process)'!$F$15)))</f>
        <v/>
      </c>
      <c r="N172" s="117"/>
      <c r="O172" s="105"/>
      <c r="P172" s="117"/>
      <c r="Q172" s="117"/>
      <c r="R172" s="105"/>
      <c r="S172" s="105"/>
      <c r="T172" s="120"/>
      <c r="U172" s="111"/>
      <c r="V172" s="114"/>
      <c r="W172" s="42">
        <f t="shared" ca="1" si="15"/>
        <v>0</v>
      </c>
      <c r="X172" s="42">
        <f t="shared" ca="1" si="16"/>
        <v>0</v>
      </c>
      <c r="Y172" s="43">
        <f t="shared" ca="1" si="17"/>
        <v>0</v>
      </c>
      <c r="Z172" s="43">
        <f t="shared" ca="1" si="18"/>
        <v>0</v>
      </c>
      <c r="AA172" s="44">
        <f t="shared" ca="1" si="20"/>
        <v>0</v>
      </c>
    </row>
    <row r="173" spans="1:27" ht="14.25" x14ac:dyDescent="0.15">
      <c r="A173" s="138"/>
      <c r="B173" s="126"/>
      <c r="C173" s="81">
        <v>7</v>
      </c>
      <c r="D173" s="123"/>
      <c r="E173" s="129"/>
      <c r="F173" s="123"/>
      <c r="G173" s="123"/>
      <c r="H173" s="39"/>
      <c r="I173" s="40"/>
      <c r="J173" s="132"/>
      <c r="K173" s="123"/>
      <c r="L173" s="39"/>
      <c r="M173" s="41" t="str">
        <f>IF(H173="","",IF(H173&lt;40,'MPS(calc_process)'!$F$14,IF('MPS(input_separate)'!H173&gt;=40,'MPS(calc_process)'!$F$15)))</f>
        <v/>
      </c>
      <c r="N173" s="117"/>
      <c r="O173" s="105"/>
      <c r="P173" s="117"/>
      <c r="Q173" s="117"/>
      <c r="R173" s="105"/>
      <c r="S173" s="105"/>
      <c r="T173" s="120"/>
      <c r="U173" s="111"/>
      <c r="V173" s="114"/>
      <c r="W173" s="42">
        <f t="shared" ca="1" si="15"/>
        <v>0</v>
      </c>
      <c r="X173" s="42">
        <f t="shared" ca="1" si="16"/>
        <v>0</v>
      </c>
      <c r="Y173" s="43">
        <f t="shared" ca="1" si="17"/>
        <v>0</v>
      </c>
      <c r="Z173" s="43">
        <f t="shared" ca="1" si="18"/>
        <v>0</v>
      </c>
      <c r="AA173" s="44">
        <f t="shared" ca="1" si="20"/>
        <v>0</v>
      </c>
    </row>
    <row r="174" spans="1:27" ht="14.25" x14ac:dyDescent="0.15">
      <c r="A174" s="138"/>
      <c r="B174" s="126"/>
      <c r="C174" s="81">
        <v>8</v>
      </c>
      <c r="D174" s="123"/>
      <c r="E174" s="129"/>
      <c r="F174" s="123"/>
      <c r="G174" s="123"/>
      <c r="H174" s="39"/>
      <c r="I174" s="40"/>
      <c r="J174" s="132"/>
      <c r="K174" s="123"/>
      <c r="L174" s="39"/>
      <c r="M174" s="41" t="str">
        <f>IF(H174="","",IF(H174&lt;40,'MPS(calc_process)'!$F$14,IF('MPS(input_separate)'!H174&gt;=40,'MPS(calc_process)'!$F$15)))</f>
        <v/>
      </c>
      <c r="N174" s="117"/>
      <c r="O174" s="105"/>
      <c r="P174" s="117"/>
      <c r="Q174" s="117"/>
      <c r="R174" s="105"/>
      <c r="S174" s="105"/>
      <c r="T174" s="120"/>
      <c r="U174" s="111"/>
      <c r="V174" s="114"/>
      <c r="W174" s="42">
        <f t="shared" ca="1" si="15"/>
        <v>0</v>
      </c>
      <c r="X174" s="42">
        <f t="shared" ca="1" si="16"/>
        <v>0</v>
      </c>
      <c r="Y174" s="43">
        <f t="shared" ca="1" si="17"/>
        <v>0</v>
      </c>
      <c r="Z174" s="43">
        <f t="shared" ca="1" si="18"/>
        <v>0</v>
      </c>
      <c r="AA174" s="44">
        <f t="shared" ca="1" si="20"/>
        <v>0</v>
      </c>
    </row>
    <row r="175" spans="1:27" ht="14.25" x14ac:dyDescent="0.15">
      <c r="A175" s="138"/>
      <c r="B175" s="126"/>
      <c r="C175" s="81">
        <v>9</v>
      </c>
      <c r="D175" s="123"/>
      <c r="E175" s="129"/>
      <c r="F175" s="123"/>
      <c r="G175" s="123"/>
      <c r="H175" s="39"/>
      <c r="I175" s="40"/>
      <c r="J175" s="132"/>
      <c r="K175" s="123"/>
      <c r="L175" s="39"/>
      <c r="M175" s="41" t="str">
        <f>IF(H175="","",IF(H175&lt;40,'MPS(calc_process)'!$F$14,IF('MPS(input_separate)'!H175&gt;=40,'MPS(calc_process)'!$F$15)))</f>
        <v/>
      </c>
      <c r="N175" s="117"/>
      <c r="O175" s="105"/>
      <c r="P175" s="117"/>
      <c r="Q175" s="117"/>
      <c r="R175" s="105"/>
      <c r="S175" s="105"/>
      <c r="T175" s="120"/>
      <c r="U175" s="111"/>
      <c r="V175" s="114"/>
      <c r="W175" s="42">
        <f t="shared" ca="1" si="15"/>
        <v>0</v>
      </c>
      <c r="X175" s="42">
        <f t="shared" ca="1" si="16"/>
        <v>0</v>
      </c>
      <c r="Y175" s="43">
        <f t="shared" ca="1" si="17"/>
        <v>0</v>
      </c>
      <c r="Z175" s="43">
        <f t="shared" ca="1" si="18"/>
        <v>0</v>
      </c>
      <c r="AA175" s="44">
        <f t="shared" ca="1" si="20"/>
        <v>0</v>
      </c>
    </row>
    <row r="176" spans="1:27" ht="14.25" x14ac:dyDescent="0.15">
      <c r="A176" s="138"/>
      <c r="B176" s="126"/>
      <c r="C176" s="81">
        <v>10</v>
      </c>
      <c r="D176" s="123"/>
      <c r="E176" s="129"/>
      <c r="F176" s="123"/>
      <c r="G176" s="123"/>
      <c r="H176" s="39"/>
      <c r="I176" s="40"/>
      <c r="J176" s="132"/>
      <c r="K176" s="123"/>
      <c r="L176" s="39"/>
      <c r="M176" s="41" t="str">
        <f>IF(H176="","",IF(H176&lt;40,'MPS(calc_process)'!$F$14,IF('MPS(input_separate)'!H176&gt;=40,'MPS(calc_process)'!$F$15)))</f>
        <v/>
      </c>
      <c r="N176" s="117"/>
      <c r="O176" s="105"/>
      <c r="P176" s="117"/>
      <c r="Q176" s="117"/>
      <c r="R176" s="105"/>
      <c r="S176" s="105"/>
      <c r="T176" s="120"/>
      <c r="U176" s="111"/>
      <c r="V176" s="114"/>
      <c r="W176" s="42">
        <f t="shared" ca="1" si="15"/>
        <v>0</v>
      </c>
      <c r="X176" s="42">
        <f t="shared" ca="1" si="16"/>
        <v>0</v>
      </c>
      <c r="Y176" s="43">
        <f t="shared" ca="1" si="17"/>
        <v>0</v>
      </c>
      <c r="Z176" s="43">
        <f t="shared" ca="1" si="18"/>
        <v>0</v>
      </c>
      <c r="AA176" s="44">
        <f t="shared" ca="1" si="20"/>
        <v>0</v>
      </c>
    </row>
    <row r="177" spans="1:27" ht="14.25" x14ac:dyDescent="0.15">
      <c r="A177" s="138"/>
      <c r="B177" s="126"/>
      <c r="C177" s="81">
        <v>11</v>
      </c>
      <c r="D177" s="123"/>
      <c r="E177" s="129"/>
      <c r="F177" s="123"/>
      <c r="G177" s="123"/>
      <c r="H177" s="39"/>
      <c r="I177" s="40"/>
      <c r="J177" s="132"/>
      <c r="K177" s="123"/>
      <c r="L177" s="39"/>
      <c r="M177" s="41" t="str">
        <f>IF(H177="","",IF(H177&lt;40,'MPS(calc_process)'!$F$14,IF('MPS(input_separate)'!H177&gt;=40,'MPS(calc_process)'!$F$15)))</f>
        <v/>
      </c>
      <c r="N177" s="117"/>
      <c r="O177" s="105"/>
      <c r="P177" s="117"/>
      <c r="Q177" s="117"/>
      <c r="R177" s="105"/>
      <c r="S177" s="105"/>
      <c r="T177" s="120"/>
      <c r="U177" s="111"/>
      <c r="V177" s="114"/>
      <c r="W177" s="42">
        <f t="shared" ca="1" si="15"/>
        <v>0</v>
      </c>
      <c r="X177" s="42">
        <f t="shared" ca="1" si="16"/>
        <v>0</v>
      </c>
      <c r="Y177" s="43">
        <f t="shared" ca="1" si="17"/>
        <v>0</v>
      </c>
      <c r="Z177" s="43">
        <f t="shared" ca="1" si="18"/>
        <v>0</v>
      </c>
      <c r="AA177" s="44">
        <f t="shared" ca="1" si="20"/>
        <v>0</v>
      </c>
    </row>
    <row r="178" spans="1:27" ht="14.25" x14ac:dyDescent="0.15">
      <c r="A178" s="138"/>
      <c r="B178" s="126"/>
      <c r="C178" s="81">
        <v>12</v>
      </c>
      <c r="D178" s="123"/>
      <c r="E178" s="129"/>
      <c r="F178" s="123"/>
      <c r="G178" s="123"/>
      <c r="H178" s="39"/>
      <c r="I178" s="40"/>
      <c r="J178" s="132"/>
      <c r="K178" s="123"/>
      <c r="L178" s="39"/>
      <c r="M178" s="41" t="str">
        <f>IF(H178="","",IF(H178&lt;40,'MPS(calc_process)'!$F$14,IF('MPS(input_separate)'!H178&gt;=40,'MPS(calc_process)'!$F$15)))</f>
        <v/>
      </c>
      <c r="N178" s="117"/>
      <c r="O178" s="105"/>
      <c r="P178" s="117"/>
      <c r="Q178" s="117"/>
      <c r="R178" s="105"/>
      <c r="S178" s="105"/>
      <c r="T178" s="120"/>
      <c r="U178" s="111"/>
      <c r="V178" s="114"/>
      <c r="W178" s="42">
        <f t="shared" ca="1" si="15"/>
        <v>0</v>
      </c>
      <c r="X178" s="42">
        <f t="shared" ca="1" si="16"/>
        <v>0</v>
      </c>
      <c r="Y178" s="43">
        <f t="shared" ca="1" si="17"/>
        <v>0</v>
      </c>
      <c r="Z178" s="43">
        <f t="shared" ca="1" si="18"/>
        <v>0</v>
      </c>
      <c r="AA178" s="44">
        <f t="shared" ca="1" si="20"/>
        <v>0</v>
      </c>
    </row>
    <row r="179" spans="1:27" ht="14.25" x14ac:dyDescent="0.15">
      <c r="A179" s="138"/>
      <c r="B179" s="126"/>
      <c r="C179" s="81">
        <v>13</v>
      </c>
      <c r="D179" s="123"/>
      <c r="E179" s="129"/>
      <c r="F179" s="123"/>
      <c r="G179" s="123"/>
      <c r="H179" s="39"/>
      <c r="I179" s="40"/>
      <c r="J179" s="132"/>
      <c r="K179" s="123"/>
      <c r="L179" s="39"/>
      <c r="M179" s="41" t="str">
        <f>IF(H179="","",IF(H179&lt;40,'MPS(calc_process)'!$F$14,IF('MPS(input_separate)'!H179&gt;=40,'MPS(calc_process)'!$F$15)))</f>
        <v/>
      </c>
      <c r="N179" s="117"/>
      <c r="O179" s="105"/>
      <c r="P179" s="117"/>
      <c r="Q179" s="117"/>
      <c r="R179" s="105"/>
      <c r="S179" s="105"/>
      <c r="T179" s="120"/>
      <c r="U179" s="111"/>
      <c r="V179" s="114"/>
      <c r="W179" s="42">
        <f t="shared" ca="1" si="15"/>
        <v>0</v>
      </c>
      <c r="X179" s="42">
        <f t="shared" ca="1" si="16"/>
        <v>0</v>
      </c>
      <c r="Y179" s="43">
        <f t="shared" ca="1" si="17"/>
        <v>0</v>
      </c>
      <c r="Z179" s="43">
        <f t="shared" ca="1" si="18"/>
        <v>0</v>
      </c>
      <c r="AA179" s="44">
        <f t="shared" ca="1" si="20"/>
        <v>0</v>
      </c>
    </row>
    <row r="180" spans="1:27" ht="14.25" x14ac:dyDescent="0.15">
      <c r="A180" s="138"/>
      <c r="B180" s="126"/>
      <c r="C180" s="81">
        <v>14</v>
      </c>
      <c r="D180" s="123"/>
      <c r="E180" s="129"/>
      <c r="F180" s="123"/>
      <c r="G180" s="123"/>
      <c r="H180" s="39"/>
      <c r="I180" s="40"/>
      <c r="J180" s="132"/>
      <c r="K180" s="123"/>
      <c r="L180" s="39"/>
      <c r="M180" s="41" t="str">
        <f>IF(H180="","",IF(H180&lt;40,'MPS(calc_process)'!$F$14,IF('MPS(input_separate)'!H180&gt;=40,'MPS(calc_process)'!$F$15)))</f>
        <v/>
      </c>
      <c r="N180" s="117"/>
      <c r="O180" s="105"/>
      <c r="P180" s="117"/>
      <c r="Q180" s="117"/>
      <c r="R180" s="105"/>
      <c r="S180" s="105"/>
      <c r="T180" s="120"/>
      <c r="U180" s="111"/>
      <c r="V180" s="114"/>
      <c r="W180" s="42">
        <f t="shared" ca="1" si="15"/>
        <v>0</v>
      </c>
      <c r="X180" s="42">
        <f t="shared" ca="1" si="16"/>
        <v>0</v>
      </c>
      <c r="Y180" s="43">
        <f t="shared" ca="1" si="17"/>
        <v>0</v>
      </c>
      <c r="Z180" s="43">
        <f t="shared" ca="1" si="18"/>
        <v>0</v>
      </c>
      <c r="AA180" s="44">
        <f t="shared" ca="1" si="20"/>
        <v>0</v>
      </c>
    </row>
    <row r="181" spans="1:27" ht="14.25" x14ac:dyDescent="0.15">
      <c r="A181" s="138"/>
      <c r="B181" s="126"/>
      <c r="C181" s="81">
        <v>15</v>
      </c>
      <c r="D181" s="123"/>
      <c r="E181" s="129"/>
      <c r="F181" s="123"/>
      <c r="G181" s="123"/>
      <c r="H181" s="39"/>
      <c r="I181" s="40"/>
      <c r="J181" s="132"/>
      <c r="K181" s="123"/>
      <c r="L181" s="39"/>
      <c r="M181" s="41" t="str">
        <f>IF(H181="","",IF(H181&lt;40,'MPS(calc_process)'!$F$14,IF('MPS(input_separate)'!H181&gt;=40,'MPS(calc_process)'!$F$15)))</f>
        <v/>
      </c>
      <c r="N181" s="117"/>
      <c r="O181" s="105"/>
      <c r="P181" s="117"/>
      <c r="Q181" s="117"/>
      <c r="R181" s="105"/>
      <c r="S181" s="105"/>
      <c r="T181" s="120"/>
      <c r="U181" s="111"/>
      <c r="V181" s="114"/>
      <c r="W181" s="42">
        <f t="shared" ca="1" si="15"/>
        <v>0</v>
      </c>
      <c r="X181" s="42">
        <f t="shared" ca="1" si="16"/>
        <v>0</v>
      </c>
      <c r="Y181" s="43">
        <f t="shared" ca="1" si="17"/>
        <v>0</v>
      </c>
      <c r="Z181" s="43">
        <f t="shared" ca="1" si="18"/>
        <v>0</v>
      </c>
      <c r="AA181" s="44">
        <f t="shared" ca="1" si="20"/>
        <v>0</v>
      </c>
    </row>
    <row r="182" spans="1:27" ht="14.25" x14ac:dyDescent="0.15">
      <c r="A182" s="138"/>
      <c r="B182" s="126"/>
      <c r="C182" s="81">
        <v>16</v>
      </c>
      <c r="D182" s="123"/>
      <c r="E182" s="129"/>
      <c r="F182" s="123"/>
      <c r="G182" s="123"/>
      <c r="H182" s="39"/>
      <c r="I182" s="40"/>
      <c r="J182" s="132"/>
      <c r="K182" s="123"/>
      <c r="L182" s="39"/>
      <c r="M182" s="41" t="str">
        <f>IF(H182="","",IF(H182&lt;40,'MPS(calc_process)'!$F$14,IF('MPS(input_separate)'!H182&gt;=40,'MPS(calc_process)'!$F$15)))</f>
        <v/>
      </c>
      <c r="N182" s="117"/>
      <c r="O182" s="105"/>
      <c r="P182" s="117"/>
      <c r="Q182" s="117"/>
      <c r="R182" s="105"/>
      <c r="S182" s="105"/>
      <c r="T182" s="120"/>
      <c r="U182" s="111"/>
      <c r="V182" s="114"/>
      <c r="W182" s="42">
        <f t="shared" ca="1" si="15"/>
        <v>0</v>
      </c>
      <c r="X182" s="42">
        <f t="shared" ca="1" si="16"/>
        <v>0</v>
      </c>
      <c r="Y182" s="43">
        <f t="shared" ca="1" si="17"/>
        <v>0</v>
      </c>
      <c r="Z182" s="43">
        <f t="shared" ca="1" si="18"/>
        <v>0</v>
      </c>
      <c r="AA182" s="44">
        <f t="shared" ca="1" si="20"/>
        <v>0</v>
      </c>
    </row>
    <row r="183" spans="1:27" ht="14.25" x14ac:dyDescent="0.15">
      <c r="A183" s="138"/>
      <c r="B183" s="126"/>
      <c r="C183" s="81">
        <v>17</v>
      </c>
      <c r="D183" s="123"/>
      <c r="E183" s="129"/>
      <c r="F183" s="123"/>
      <c r="G183" s="123"/>
      <c r="H183" s="39"/>
      <c r="I183" s="40"/>
      <c r="J183" s="132"/>
      <c r="K183" s="123"/>
      <c r="L183" s="39"/>
      <c r="M183" s="41" t="str">
        <f>IF(H183="","",IF(H183&lt;40,'MPS(calc_process)'!$F$14,IF('MPS(input_separate)'!H183&gt;=40,'MPS(calc_process)'!$F$15)))</f>
        <v/>
      </c>
      <c r="N183" s="117"/>
      <c r="O183" s="105"/>
      <c r="P183" s="117"/>
      <c r="Q183" s="117"/>
      <c r="R183" s="105"/>
      <c r="S183" s="105"/>
      <c r="T183" s="120"/>
      <c r="U183" s="111"/>
      <c r="V183" s="114"/>
      <c r="W183" s="42">
        <f t="shared" ca="1" si="15"/>
        <v>0</v>
      </c>
      <c r="X183" s="42">
        <f t="shared" ca="1" si="16"/>
        <v>0</v>
      </c>
      <c r="Y183" s="43">
        <f t="shared" ca="1" si="17"/>
        <v>0</v>
      </c>
      <c r="Z183" s="43">
        <f t="shared" ca="1" si="18"/>
        <v>0</v>
      </c>
      <c r="AA183" s="44">
        <f t="shared" ca="1" si="20"/>
        <v>0</v>
      </c>
    </row>
    <row r="184" spans="1:27" ht="14.25" x14ac:dyDescent="0.15">
      <c r="A184" s="138"/>
      <c r="B184" s="126"/>
      <c r="C184" s="81">
        <v>18</v>
      </c>
      <c r="D184" s="123"/>
      <c r="E184" s="129"/>
      <c r="F184" s="123"/>
      <c r="G184" s="123"/>
      <c r="H184" s="39"/>
      <c r="I184" s="40"/>
      <c r="J184" s="132"/>
      <c r="K184" s="123"/>
      <c r="L184" s="39"/>
      <c r="M184" s="41" t="str">
        <f>IF(H184="","",IF(H184&lt;40,'MPS(calc_process)'!$F$14,IF('MPS(input_separate)'!H184&gt;=40,'MPS(calc_process)'!$F$15)))</f>
        <v/>
      </c>
      <c r="N184" s="117"/>
      <c r="O184" s="105"/>
      <c r="P184" s="117"/>
      <c r="Q184" s="117"/>
      <c r="R184" s="105"/>
      <c r="S184" s="105"/>
      <c r="T184" s="120"/>
      <c r="U184" s="111"/>
      <c r="V184" s="114"/>
      <c r="W184" s="42">
        <f t="shared" ca="1" si="15"/>
        <v>0</v>
      </c>
      <c r="X184" s="42">
        <f t="shared" ca="1" si="16"/>
        <v>0</v>
      </c>
      <c r="Y184" s="43">
        <f t="shared" ca="1" si="17"/>
        <v>0</v>
      </c>
      <c r="Z184" s="43">
        <f t="shared" ca="1" si="18"/>
        <v>0</v>
      </c>
      <c r="AA184" s="44">
        <f t="shared" ca="1" si="20"/>
        <v>0</v>
      </c>
    </row>
    <row r="185" spans="1:27" ht="14.25" x14ac:dyDescent="0.15">
      <c r="A185" s="138"/>
      <c r="B185" s="126"/>
      <c r="C185" s="81">
        <v>19</v>
      </c>
      <c r="D185" s="123"/>
      <c r="E185" s="129"/>
      <c r="F185" s="123"/>
      <c r="G185" s="123"/>
      <c r="H185" s="39"/>
      <c r="I185" s="40"/>
      <c r="J185" s="132"/>
      <c r="K185" s="123"/>
      <c r="L185" s="39"/>
      <c r="M185" s="41" t="str">
        <f>IF(H185="","",IF(H185&lt;40,'MPS(calc_process)'!$F$14,IF('MPS(input_separate)'!H185&gt;=40,'MPS(calc_process)'!$F$15)))</f>
        <v/>
      </c>
      <c r="N185" s="117"/>
      <c r="O185" s="105"/>
      <c r="P185" s="117"/>
      <c r="Q185" s="117"/>
      <c r="R185" s="105"/>
      <c r="S185" s="105"/>
      <c r="T185" s="120"/>
      <c r="U185" s="111"/>
      <c r="V185" s="114"/>
      <c r="W185" s="42">
        <f t="shared" ca="1" si="15"/>
        <v>0</v>
      </c>
      <c r="X185" s="42">
        <f t="shared" ca="1" si="16"/>
        <v>0</v>
      </c>
      <c r="Y185" s="43">
        <f t="shared" ca="1" si="17"/>
        <v>0</v>
      </c>
      <c r="Z185" s="43">
        <f t="shared" ca="1" si="18"/>
        <v>0</v>
      </c>
      <c r="AA185" s="44">
        <f t="shared" ca="1" si="20"/>
        <v>0</v>
      </c>
    </row>
    <row r="186" spans="1:27" ht="14.25" x14ac:dyDescent="0.15">
      <c r="A186" s="138"/>
      <c r="B186" s="127"/>
      <c r="C186" s="81">
        <v>20</v>
      </c>
      <c r="D186" s="124"/>
      <c r="E186" s="130"/>
      <c r="F186" s="124"/>
      <c r="G186" s="124"/>
      <c r="H186" s="39"/>
      <c r="I186" s="40"/>
      <c r="J186" s="133"/>
      <c r="K186" s="124"/>
      <c r="L186" s="39"/>
      <c r="M186" s="41" t="str">
        <f>IF(H186="","",IF(H186&lt;40,'MPS(calc_process)'!$F$14,IF('MPS(input_separate)'!H186&gt;=40,'MPS(calc_process)'!$F$15)))</f>
        <v/>
      </c>
      <c r="N186" s="118"/>
      <c r="O186" s="106"/>
      <c r="P186" s="118"/>
      <c r="Q186" s="118"/>
      <c r="R186" s="106"/>
      <c r="S186" s="106"/>
      <c r="T186" s="121"/>
      <c r="U186" s="112"/>
      <c r="V186" s="115"/>
      <c r="W186" s="42">
        <f t="shared" ca="1" si="15"/>
        <v>0</v>
      </c>
      <c r="X186" s="42">
        <f t="shared" ca="1" si="16"/>
        <v>0</v>
      </c>
      <c r="Y186" s="43">
        <f t="shared" ca="1" si="17"/>
        <v>0</v>
      </c>
      <c r="Z186" s="43">
        <f t="shared" ca="1" si="18"/>
        <v>0</v>
      </c>
      <c r="AA186" s="44">
        <f t="shared" ca="1" si="20"/>
        <v>0</v>
      </c>
    </row>
    <row r="187" spans="1:27" ht="14.25" customHeight="1" x14ac:dyDescent="0.15">
      <c r="A187" s="138"/>
      <c r="B187" s="125">
        <v>10</v>
      </c>
      <c r="C187" s="81">
        <v>1</v>
      </c>
      <c r="D187" s="122"/>
      <c r="E187" s="128"/>
      <c r="F187" s="122"/>
      <c r="G187" s="122"/>
      <c r="H187" s="39"/>
      <c r="I187" s="40"/>
      <c r="J187" s="131">
        <f>SUMPRODUCT(H187:H206,I187:I206)</f>
        <v>0</v>
      </c>
      <c r="K187" s="122"/>
      <c r="L187" s="45"/>
      <c r="M187" s="41" t="str">
        <f>IF(H187="","",IF(H187&lt;40,'MPS(calc_process)'!$F$14,IF('MPS(input_separate)'!H187&gt;=40,'MPS(calc_process)'!$F$15)))</f>
        <v/>
      </c>
      <c r="N187" s="116">
        <f>IFERROR(SMALL(O187:R187,COUNTIF(O187:R187,0)+1),0)</f>
        <v>0</v>
      </c>
      <c r="O187" s="104"/>
      <c r="P187" s="116">
        <f>IF(ISERROR(3.6*(100/T187)*V187),0,3.6*(100/T187)*V187)</f>
        <v>0</v>
      </c>
      <c r="Q187" s="116">
        <f>IF(ISERROR(F187*U187*V187/G187),0,F187*U187*V187/G187)</f>
        <v>0</v>
      </c>
      <c r="R187" s="104"/>
      <c r="S187" s="104"/>
      <c r="T187" s="119"/>
      <c r="U187" s="110"/>
      <c r="V187" s="113"/>
      <c r="W187" s="42">
        <f t="shared" ca="1" si="15"/>
        <v>0</v>
      </c>
      <c r="X187" s="42">
        <f t="shared" ca="1" si="16"/>
        <v>0</v>
      </c>
      <c r="Y187" s="43">
        <f t="shared" ca="1" si="17"/>
        <v>0</v>
      </c>
      <c r="Z187" s="43">
        <f t="shared" ca="1" si="18"/>
        <v>0</v>
      </c>
      <c r="AA187" s="44">
        <f ca="1">Y187-Z187</f>
        <v>0</v>
      </c>
    </row>
    <row r="188" spans="1:27" ht="14.25" x14ac:dyDescent="0.15">
      <c r="A188" s="138"/>
      <c r="B188" s="126"/>
      <c r="C188" s="81">
        <v>2</v>
      </c>
      <c r="D188" s="123"/>
      <c r="E188" s="129"/>
      <c r="F188" s="123"/>
      <c r="G188" s="123"/>
      <c r="H188" s="39"/>
      <c r="I188" s="40"/>
      <c r="J188" s="132"/>
      <c r="K188" s="123"/>
      <c r="L188" s="39"/>
      <c r="M188" s="41" t="str">
        <f>IF(H188="","",IF(H188&lt;40,'MPS(calc_process)'!$F$14,IF('MPS(input_separate)'!H188&gt;=40,'MPS(calc_process)'!$F$15)))</f>
        <v/>
      </c>
      <c r="N188" s="117"/>
      <c r="O188" s="105"/>
      <c r="P188" s="117"/>
      <c r="Q188" s="117"/>
      <c r="R188" s="105"/>
      <c r="S188" s="105"/>
      <c r="T188" s="120"/>
      <c r="U188" s="111"/>
      <c r="V188" s="114"/>
      <c r="W188" s="42">
        <f t="shared" ca="1" si="15"/>
        <v>0</v>
      </c>
      <c r="X188" s="42">
        <f t="shared" ca="1" si="16"/>
        <v>0</v>
      </c>
      <c r="Y188" s="43">
        <f t="shared" ca="1" si="17"/>
        <v>0</v>
      </c>
      <c r="Z188" s="43">
        <f t="shared" ca="1" si="18"/>
        <v>0</v>
      </c>
      <c r="AA188" s="44">
        <f t="shared" ref="AA188:AA206" ca="1" si="21">Y188-Z188</f>
        <v>0</v>
      </c>
    </row>
    <row r="189" spans="1:27" ht="14.25" x14ac:dyDescent="0.15">
      <c r="A189" s="138"/>
      <c r="B189" s="126"/>
      <c r="C189" s="81">
        <v>3</v>
      </c>
      <c r="D189" s="123"/>
      <c r="E189" s="129"/>
      <c r="F189" s="123"/>
      <c r="G189" s="123"/>
      <c r="H189" s="39"/>
      <c r="I189" s="40"/>
      <c r="J189" s="132"/>
      <c r="K189" s="123"/>
      <c r="L189" s="39"/>
      <c r="M189" s="41" t="str">
        <f>IF(H189="","",IF(H189&lt;40,'MPS(calc_process)'!$F$14,IF('MPS(input_separate)'!H189&gt;=40,'MPS(calc_process)'!$F$15)))</f>
        <v/>
      </c>
      <c r="N189" s="117"/>
      <c r="O189" s="105"/>
      <c r="P189" s="117"/>
      <c r="Q189" s="117"/>
      <c r="R189" s="105"/>
      <c r="S189" s="105"/>
      <c r="T189" s="120"/>
      <c r="U189" s="111"/>
      <c r="V189" s="114"/>
      <c r="W189" s="42">
        <f t="shared" ca="1" si="15"/>
        <v>0</v>
      </c>
      <c r="X189" s="42">
        <f t="shared" ca="1" si="16"/>
        <v>0</v>
      </c>
      <c r="Y189" s="43">
        <f t="shared" ca="1" si="17"/>
        <v>0</v>
      </c>
      <c r="Z189" s="43">
        <f t="shared" ca="1" si="18"/>
        <v>0</v>
      </c>
      <c r="AA189" s="44">
        <f t="shared" ca="1" si="21"/>
        <v>0</v>
      </c>
    </row>
    <row r="190" spans="1:27" ht="14.25" x14ac:dyDescent="0.15">
      <c r="A190" s="138"/>
      <c r="B190" s="126"/>
      <c r="C190" s="81">
        <v>4</v>
      </c>
      <c r="D190" s="123"/>
      <c r="E190" s="129"/>
      <c r="F190" s="123"/>
      <c r="G190" s="123"/>
      <c r="H190" s="39"/>
      <c r="I190" s="40"/>
      <c r="J190" s="132"/>
      <c r="K190" s="123"/>
      <c r="L190" s="39"/>
      <c r="M190" s="41" t="str">
        <f>IF(H190="","",IF(H190&lt;40,'MPS(calc_process)'!$F$14,IF('MPS(input_separate)'!H190&gt;=40,'MPS(calc_process)'!$F$15)))</f>
        <v/>
      </c>
      <c r="N190" s="117"/>
      <c r="O190" s="105"/>
      <c r="P190" s="117"/>
      <c r="Q190" s="117"/>
      <c r="R190" s="105"/>
      <c r="S190" s="105"/>
      <c r="T190" s="120"/>
      <c r="U190" s="111"/>
      <c r="V190" s="114"/>
      <c r="W190" s="42">
        <f t="shared" ca="1" si="15"/>
        <v>0</v>
      </c>
      <c r="X190" s="42">
        <f t="shared" ca="1" si="16"/>
        <v>0</v>
      </c>
      <c r="Y190" s="43">
        <f t="shared" ca="1" si="17"/>
        <v>0</v>
      </c>
      <c r="Z190" s="43">
        <f t="shared" ca="1" si="18"/>
        <v>0</v>
      </c>
      <c r="AA190" s="44">
        <f t="shared" ca="1" si="21"/>
        <v>0</v>
      </c>
    </row>
    <row r="191" spans="1:27" ht="14.25" x14ac:dyDescent="0.15">
      <c r="A191" s="138"/>
      <c r="B191" s="126"/>
      <c r="C191" s="81">
        <v>5</v>
      </c>
      <c r="D191" s="123"/>
      <c r="E191" s="129"/>
      <c r="F191" s="123"/>
      <c r="G191" s="123"/>
      <c r="H191" s="39"/>
      <c r="I191" s="40"/>
      <c r="J191" s="132"/>
      <c r="K191" s="123"/>
      <c r="L191" s="39"/>
      <c r="M191" s="41" t="str">
        <f>IF(H191="","",IF(H191&lt;40,'MPS(calc_process)'!$F$14,IF('MPS(input_separate)'!H191&gt;=40,'MPS(calc_process)'!$F$15)))</f>
        <v/>
      </c>
      <c r="N191" s="117"/>
      <c r="O191" s="105"/>
      <c r="P191" s="117"/>
      <c r="Q191" s="117"/>
      <c r="R191" s="105"/>
      <c r="S191" s="105"/>
      <c r="T191" s="120"/>
      <c r="U191" s="111"/>
      <c r="V191" s="114"/>
      <c r="W191" s="42">
        <f t="shared" ca="1" si="15"/>
        <v>0</v>
      </c>
      <c r="X191" s="42">
        <f t="shared" ca="1" si="16"/>
        <v>0</v>
      </c>
      <c r="Y191" s="43">
        <f t="shared" ca="1" si="17"/>
        <v>0</v>
      </c>
      <c r="Z191" s="43">
        <f t="shared" ca="1" si="18"/>
        <v>0</v>
      </c>
      <c r="AA191" s="44">
        <f t="shared" ca="1" si="21"/>
        <v>0</v>
      </c>
    </row>
    <row r="192" spans="1:27" ht="14.25" x14ac:dyDescent="0.15">
      <c r="A192" s="138"/>
      <c r="B192" s="126"/>
      <c r="C192" s="81">
        <v>6</v>
      </c>
      <c r="D192" s="123"/>
      <c r="E192" s="129"/>
      <c r="F192" s="123"/>
      <c r="G192" s="123"/>
      <c r="H192" s="39"/>
      <c r="I192" s="40"/>
      <c r="J192" s="132"/>
      <c r="K192" s="123"/>
      <c r="L192" s="39"/>
      <c r="M192" s="41" t="str">
        <f>IF(H192="","",IF(H192&lt;40,'MPS(calc_process)'!$F$14,IF('MPS(input_separate)'!H192&gt;=40,'MPS(calc_process)'!$F$15)))</f>
        <v/>
      </c>
      <c r="N192" s="117"/>
      <c r="O192" s="105"/>
      <c r="P192" s="117"/>
      <c r="Q192" s="117"/>
      <c r="R192" s="105"/>
      <c r="S192" s="105"/>
      <c r="T192" s="120"/>
      <c r="U192" s="111"/>
      <c r="V192" s="114"/>
      <c r="W192" s="42">
        <f t="shared" ca="1" si="15"/>
        <v>0</v>
      </c>
      <c r="X192" s="42">
        <f t="shared" ca="1" si="16"/>
        <v>0</v>
      </c>
      <c r="Y192" s="43">
        <f t="shared" ca="1" si="17"/>
        <v>0</v>
      </c>
      <c r="Z192" s="43">
        <f t="shared" ca="1" si="18"/>
        <v>0</v>
      </c>
      <c r="AA192" s="44">
        <f t="shared" ca="1" si="21"/>
        <v>0</v>
      </c>
    </row>
    <row r="193" spans="1:27" ht="14.25" x14ac:dyDescent="0.15">
      <c r="A193" s="138"/>
      <c r="B193" s="126"/>
      <c r="C193" s="81">
        <v>7</v>
      </c>
      <c r="D193" s="123"/>
      <c r="E193" s="129"/>
      <c r="F193" s="123"/>
      <c r="G193" s="123"/>
      <c r="H193" s="39"/>
      <c r="I193" s="40"/>
      <c r="J193" s="132"/>
      <c r="K193" s="123"/>
      <c r="L193" s="39"/>
      <c r="M193" s="41" t="str">
        <f>IF(H193="","",IF(H193&lt;40,'MPS(calc_process)'!$F$14,IF('MPS(input_separate)'!H193&gt;=40,'MPS(calc_process)'!$F$15)))</f>
        <v/>
      </c>
      <c r="N193" s="117"/>
      <c r="O193" s="105"/>
      <c r="P193" s="117"/>
      <c r="Q193" s="117"/>
      <c r="R193" s="105"/>
      <c r="S193" s="105"/>
      <c r="T193" s="120"/>
      <c r="U193" s="111"/>
      <c r="V193" s="114"/>
      <c r="W193" s="42">
        <f t="shared" ca="1" si="15"/>
        <v>0</v>
      </c>
      <c r="X193" s="42">
        <f t="shared" ca="1" si="16"/>
        <v>0</v>
      </c>
      <c r="Y193" s="43">
        <f t="shared" ca="1" si="17"/>
        <v>0</v>
      </c>
      <c r="Z193" s="43">
        <f t="shared" ca="1" si="18"/>
        <v>0</v>
      </c>
      <c r="AA193" s="44">
        <f t="shared" ca="1" si="21"/>
        <v>0</v>
      </c>
    </row>
    <row r="194" spans="1:27" ht="14.25" x14ac:dyDescent="0.15">
      <c r="A194" s="138"/>
      <c r="B194" s="126"/>
      <c r="C194" s="81">
        <v>8</v>
      </c>
      <c r="D194" s="123"/>
      <c r="E194" s="129"/>
      <c r="F194" s="123"/>
      <c r="G194" s="123"/>
      <c r="H194" s="39"/>
      <c r="I194" s="40"/>
      <c r="J194" s="132"/>
      <c r="K194" s="123"/>
      <c r="L194" s="39"/>
      <c r="M194" s="41" t="str">
        <f>IF(H194="","",IF(H194&lt;40,'MPS(calc_process)'!$F$14,IF('MPS(input_separate)'!H194&gt;=40,'MPS(calc_process)'!$F$15)))</f>
        <v/>
      </c>
      <c r="N194" s="117"/>
      <c r="O194" s="105"/>
      <c r="P194" s="117"/>
      <c r="Q194" s="117"/>
      <c r="R194" s="105"/>
      <c r="S194" s="105"/>
      <c r="T194" s="120"/>
      <c r="U194" s="111"/>
      <c r="V194" s="114"/>
      <c r="W194" s="42">
        <f t="shared" ca="1" si="15"/>
        <v>0</v>
      </c>
      <c r="X194" s="42">
        <f t="shared" ca="1" si="16"/>
        <v>0</v>
      </c>
      <c r="Y194" s="43">
        <f t="shared" ca="1" si="17"/>
        <v>0</v>
      </c>
      <c r="Z194" s="43">
        <f t="shared" ca="1" si="18"/>
        <v>0</v>
      </c>
      <c r="AA194" s="44">
        <f t="shared" ca="1" si="21"/>
        <v>0</v>
      </c>
    </row>
    <row r="195" spans="1:27" ht="14.25" x14ac:dyDescent="0.15">
      <c r="A195" s="138"/>
      <c r="B195" s="126"/>
      <c r="C195" s="81">
        <v>9</v>
      </c>
      <c r="D195" s="123"/>
      <c r="E195" s="129"/>
      <c r="F195" s="123"/>
      <c r="G195" s="123"/>
      <c r="H195" s="39"/>
      <c r="I195" s="40"/>
      <c r="J195" s="132"/>
      <c r="K195" s="123"/>
      <c r="L195" s="39"/>
      <c r="M195" s="41" t="str">
        <f>IF(H195="","",IF(H195&lt;40,'MPS(calc_process)'!$F$14,IF('MPS(input_separate)'!H195&gt;=40,'MPS(calc_process)'!$F$15)))</f>
        <v/>
      </c>
      <c r="N195" s="117"/>
      <c r="O195" s="105"/>
      <c r="P195" s="117"/>
      <c r="Q195" s="117"/>
      <c r="R195" s="105"/>
      <c r="S195" s="105"/>
      <c r="T195" s="120"/>
      <c r="U195" s="111"/>
      <c r="V195" s="114"/>
      <c r="W195" s="42">
        <f t="shared" ca="1" si="15"/>
        <v>0</v>
      </c>
      <c r="X195" s="42">
        <f t="shared" ca="1" si="16"/>
        <v>0</v>
      </c>
      <c r="Y195" s="43">
        <f t="shared" ca="1" si="17"/>
        <v>0</v>
      </c>
      <c r="Z195" s="43">
        <f t="shared" ca="1" si="18"/>
        <v>0</v>
      </c>
      <c r="AA195" s="44">
        <f t="shared" ca="1" si="21"/>
        <v>0</v>
      </c>
    </row>
    <row r="196" spans="1:27" ht="14.25" x14ac:dyDescent="0.15">
      <c r="A196" s="138"/>
      <c r="B196" s="126"/>
      <c r="C196" s="81">
        <v>10</v>
      </c>
      <c r="D196" s="123"/>
      <c r="E196" s="129"/>
      <c r="F196" s="123"/>
      <c r="G196" s="123"/>
      <c r="H196" s="39"/>
      <c r="I196" s="40"/>
      <c r="J196" s="132"/>
      <c r="K196" s="123"/>
      <c r="L196" s="39"/>
      <c r="M196" s="41" t="str">
        <f>IF(H196="","",IF(H196&lt;40,'MPS(calc_process)'!$F$14,IF('MPS(input_separate)'!H196&gt;=40,'MPS(calc_process)'!$F$15)))</f>
        <v/>
      </c>
      <c r="N196" s="117"/>
      <c r="O196" s="105"/>
      <c r="P196" s="117"/>
      <c r="Q196" s="117"/>
      <c r="R196" s="105"/>
      <c r="S196" s="105"/>
      <c r="T196" s="120"/>
      <c r="U196" s="111"/>
      <c r="V196" s="114"/>
      <c r="W196" s="42">
        <f t="shared" ca="1" si="15"/>
        <v>0</v>
      </c>
      <c r="X196" s="42">
        <f t="shared" ca="1" si="16"/>
        <v>0</v>
      </c>
      <c r="Y196" s="43">
        <f t="shared" ca="1" si="17"/>
        <v>0</v>
      </c>
      <c r="Z196" s="43">
        <f t="shared" ca="1" si="18"/>
        <v>0</v>
      </c>
      <c r="AA196" s="44">
        <f t="shared" ca="1" si="21"/>
        <v>0</v>
      </c>
    </row>
    <row r="197" spans="1:27" ht="14.25" x14ac:dyDescent="0.15">
      <c r="A197" s="138"/>
      <c r="B197" s="126"/>
      <c r="C197" s="81">
        <v>11</v>
      </c>
      <c r="D197" s="123"/>
      <c r="E197" s="129"/>
      <c r="F197" s="123"/>
      <c r="G197" s="123"/>
      <c r="H197" s="39"/>
      <c r="I197" s="40"/>
      <c r="J197" s="132"/>
      <c r="K197" s="123"/>
      <c r="L197" s="39"/>
      <c r="M197" s="41" t="str">
        <f>IF(H197="","",IF(H197&lt;40,'MPS(calc_process)'!$F$14,IF('MPS(input_separate)'!H197&gt;=40,'MPS(calc_process)'!$F$15)))</f>
        <v/>
      </c>
      <c r="N197" s="117"/>
      <c r="O197" s="105"/>
      <c r="P197" s="117"/>
      <c r="Q197" s="117"/>
      <c r="R197" s="105"/>
      <c r="S197" s="105"/>
      <c r="T197" s="120"/>
      <c r="U197" s="111"/>
      <c r="V197" s="114"/>
      <c r="W197" s="42">
        <f t="shared" ca="1" si="15"/>
        <v>0</v>
      </c>
      <c r="X197" s="42">
        <f t="shared" ca="1" si="16"/>
        <v>0</v>
      </c>
      <c r="Y197" s="43">
        <f t="shared" ca="1" si="17"/>
        <v>0</v>
      </c>
      <c r="Z197" s="43">
        <f t="shared" ca="1" si="18"/>
        <v>0</v>
      </c>
      <c r="AA197" s="44">
        <f t="shared" ca="1" si="21"/>
        <v>0</v>
      </c>
    </row>
    <row r="198" spans="1:27" ht="14.25" x14ac:dyDescent="0.15">
      <c r="A198" s="138"/>
      <c r="B198" s="126"/>
      <c r="C198" s="81">
        <v>12</v>
      </c>
      <c r="D198" s="123"/>
      <c r="E198" s="129"/>
      <c r="F198" s="123"/>
      <c r="G198" s="123"/>
      <c r="H198" s="39"/>
      <c r="I198" s="40"/>
      <c r="J198" s="132"/>
      <c r="K198" s="123"/>
      <c r="L198" s="39"/>
      <c r="M198" s="41" t="str">
        <f>IF(H198="","",IF(H198&lt;40,'MPS(calc_process)'!$F$14,IF('MPS(input_separate)'!H198&gt;=40,'MPS(calc_process)'!$F$15)))</f>
        <v/>
      </c>
      <c r="N198" s="117"/>
      <c r="O198" s="105"/>
      <c r="P198" s="117"/>
      <c r="Q198" s="117"/>
      <c r="R198" s="105"/>
      <c r="S198" s="105"/>
      <c r="T198" s="120"/>
      <c r="U198" s="111"/>
      <c r="V198" s="114"/>
      <c r="W198" s="42">
        <f t="shared" ca="1" si="15"/>
        <v>0</v>
      </c>
      <c r="X198" s="42">
        <f t="shared" ca="1" si="16"/>
        <v>0</v>
      </c>
      <c r="Y198" s="43">
        <f t="shared" ca="1" si="17"/>
        <v>0</v>
      </c>
      <c r="Z198" s="43">
        <f t="shared" ca="1" si="18"/>
        <v>0</v>
      </c>
      <c r="AA198" s="44">
        <f t="shared" ca="1" si="21"/>
        <v>0</v>
      </c>
    </row>
    <row r="199" spans="1:27" ht="14.25" x14ac:dyDescent="0.15">
      <c r="A199" s="138"/>
      <c r="B199" s="126"/>
      <c r="C199" s="81">
        <v>13</v>
      </c>
      <c r="D199" s="123"/>
      <c r="E199" s="129"/>
      <c r="F199" s="123"/>
      <c r="G199" s="123"/>
      <c r="H199" s="39"/>
      <c r="I199" s="40"/>
      <c r="J199" s="132"/>
      <c r="K199" s="123"/>
      <c r="L199" s="39"/>
      <c r="M199" s="41" t="str">
        <f>IF(H199="","",IF(H199&lt;40,'MPS(calc_process)'!$F$14,IF('MPS(input_separate)'!H199&gt;=40,'MPS(calc_process)'!$F$15)))</f>
        <v/>
      </c>
      <c r="N199" s="117"/>
      <c r="O199" s="105"/>
      <c r="P199" s="117"/>
      <c r="Q199" s="117"/>
      <c r="R199" s="105"/>
      <c r="S199" s="105"/>
      <c r="T199" s="120"/>
      <c r="U199" s="111"/>
      <c r="V199" s="114"/>
      <c r="W199" s="42">
        <f t="shared" ref="W199:W262" ca="1" si="22">IFERROR(OFFSET(D199,1-C199,0)*H199*I199/OFFSET(J199,1-C199,0),)</f>
        <v>0</v>
      </c>
      <c r="X199" s="42">
        <f t="shared" ref="X199:X262" ca="1" si="23">H199*I199*10^(-6)*OFFSET(K199,1-C199,0)*OFFSET(E199,1-C199,0)</f>
        <v>0</v>
      </c>
      <c r="Y199" s="43">
        <f t="shared" ref="Y199:Y262" ca="1" si="24">IFERROR(IF(W199=0,X199*L199/M199*OFFSET(N199,1-C199,0),W199*L199/M199*OFFSET(N199,1-C199,0)),)</f>
        <v>0</v>
      </c>
      <c r="Z199" s="43">
        <f t="shared" ref="Z199:Z262" ca="1" si="25">IF(W199=0,X199*OFFSET(N199,1-C199,0),W199*OFFSET(N199,1-C199,0))</f>
        <v>0</v>
      </c>
      <c r="AA199" s="44">
        <f t="shared" ca="1" si="21"/>
        <v>0</v>
      </c>
    </row>
    <row r="200" spans="1:27" ht="14.25" x14ac:dyDescent="0.15">
      <c r="A200" s="138"/>
      <c r="B200" s="126"/>
      <c r="C200" s="81">
        <v>14</v>
      </c>
      <c r="D200" s="123"/>
      <c r="E200" s="129"/>
      <c r="F200" s="123"/>
      <c r="G200" s="123"/>
      <c r="H200" s="39"/>
      <c r="I200" s="40"/>
      <c r="J200" s="132"/>
      <c r="K200" s="123"/>
      <c r="L200" s="39"/>
      <c r="M200" s="41" t="str">
        <f>IF(H200="","",IF(H200&lt;40,'MPS(calc_process)'!$F$14,IF('MPS(input_separate)'!H200&gt;=40,'MPS(calc_process)'!$F$15)))</f>
        <v/>
      </c>
      <c r="N200" s="117"/>
      <c r="O200" s="105"/>
      <c r="P200" s="117"/>
      <c r="Q200" s="117"/>
      <c r="R200" s="105"/>
      <c r="S200" s="105"/>
      <c r="T200" s="120"/>
      <c r="U200" s="111"/>
      <c r="V200" s="114"/>
      <c r="W200" s="42">
        <f t="shared" ca="1" si="22"/>
        <v>0</v>
      </c>
      <c r="X200" s="42">
        <f t="shared" ca="1" si="23"/>
        <v>0</v>
      </c>
      <c r="Y200" s="43">
        <f t="shared" ca="1" si="24"/>
        <v>0</v>
      </c>
      <c r="Z200" s="43">
        <f t="shared" ca="1" si="25"/>
        <v>0</v>
      </c>
      <c r="AA200" s="44">
        <f t="shared" ca="1" si="21"/>
        <v>0</v>
      </c>
    </row>
    <row r="201" spans="1:27" ht="14.25" x14ac:dyDescent="0.15">
      <c r="A201" s="138"/>
      <c r="B201" s="126"/>
      <c r="C201" s="81">
        <v>15</v>
      </c>
      <c r="D201" s="123"/>
      <c r="E201" s="129"/>
      <c r="F201" s="123"/>
      <c r="G201" s="123"/>
      <c r="H201" s="39"/>
      <c r="I201" s="40"/>
      <c r="J201" s="132"/>
      <c r="K201" s="123"/>
      <c r="L201" s="39"/>
      <c r="M201" s="41" t="str">
        <f>IF(H201="","",IF(H201&lt;40,'MPS(calc_process)'!$F$14,IF('MPS(input_separate)'!H201&gt;=40,'MPS(calc_process)'!$F$15)))</f>
        <v/>
      </c>
      <c r="N201" s="117"/>
      <c r="O201" s="105"/>
      <c r="P201" s="117"/>
      <c r="Q201" s="117"/>
      <c r="R201" s="105"/>
      <c r="S201" s="105"/>
      <c r="T201" s="120"/>
      <c r="U201" s="111"/>
      <c r="V201" s="114"/>
      <c r="W201" s="42">
        <f t="shared" ca="1" si="22"/>
        <v>0</v>
      </c>
      <c r="X201" s="42">
        <f t="shared" ca="1" si="23"/>
        <v>0</v>
      </c>
      <c r="Y201" s="43">
        <f t="shared" ca="1" si="24"/>
        <v>0</v>
      </c>
      <c r="Z201" s="43">
        <f t="shared" ca="1" si="25"/>
        <v>0</v>
      </c>
      <c r="AA201" s="44">
        <f t="shared" ca="1" si="21"/>
        <v>0</v>
      </c>
    </row>
    <row r="202" spans="1:27" ht="14.25" x14ac:dyDescent="0.15">
      <c r="A202" s="138"/>
      <c r="B202" s="126"/>
      <c r="C202" s="81">
        <v>16</v>
      </c>
      <c r="D202" s="123"/>
      <c r="E202" s="129"/>
      <c r="F202" s="123"/>
      <c r="G202" s="123"/>
      <c r="H202" s="39"/>
      <c r="I202" s="40"/>
      <c r="J202" s="132"/>
      <c r="K202" s="123"/>
      <c r="L202" s="39"/>
      <c r="M202" s="41" t="str">
        <f>IF(H202="","",IF(H202&lt;40,'MPS(calc_process)'!$F$14,IF('MPS(input_separate)'!H202&gt;=40,'MPS(calc_process)'!$F$15)))</f>
        <v/>
      </c>
      <c r="N202" s="117"/>
      <c r="O202" s="105"/>
      <c r="P202" s="117"/>
      <c r="Q202" s="117"/>
      <c r="R202" s="105"/>
      <c r="S202" s="105"/>
      <c r="T202" s="120"/>
      <c r="U202" s="111"/>
      <c r="V202" s="114"/>
      <c r="W202" s="42">
        <f t="shared" ca="1" si="22"/>
        <v>0</v>
      </c>
      <c r="X202" s="42">
        <f t="shared" ca="1" si="23"/>
        <v>0</v>
      </c>
      <c r="Y202" s="43">
        <f t="shared" ca="1" si="24"/>
        <v>0</v>
      </c>
      <c r="Z202" s="43">
        <f t="shared" ca="1" si="25"/>
        <v>0</v>
      </c>
      <c r="AA202" s="44">
        <f t="shared" ca="1" si="21"/>
        <v>0</v>
      </c>
    </row>
    <row r="203" spans="1:27" ht="14.25" x14ac:dyDescent="0.15">
      <c r="A203" s="138"/>
      <c r="B203" s="126"/>
      <c r="C203" s="81">
        <v>17</v>
      </c>
      <c r="D203" s="123"/>
      <c r="E203" s="129"/>
      <c r="F203" s="123"/>
      <c r="G203" s="123"/>
      <c r="H203" s="39"/>
      <c r="I203" s="40"/>
      <c r="J203" s="132"/>
      <c r="K203" s="123"/>
      <c r="L203" s="39"/>
      <c r="M203" s="41" t="str">
        <f>IF(H203="","",IF(H203&lt;40,'MPS(calc_process)'!$F$14,IF('MPS(input_separate)'!H203&gt;=40,'MPS(calc_process)'!$F$15)))</f>
        <v/>
      </c>
      <c r="N203" s="117"/>
      <c r="O203" s="105"/>
      <c r="P203" s="117"/>
      <c r="Q203" s="117"/>
      <c r="R203" s="105"/>
      <c r="S203" s="105"/>
      <c r="T203" s="120"/>
      <c r="U203" s="111"/>
      <c r="V203" s="114"/>
      <c r="W203" s="42">
        <f t="shared" ca="1" si="22"/>
        <v>0</v>
      </c>
      <c r="X203" s="42">
        <f t="shared" ca="1" si="23"/>
        <v>0</v>
      </c>
      <c r="Y203" s="43">
        <f t="shared" ca="1" si="24"/>
        <v>0</v>
      </c>
      <c r="Z203" s="43">
        <f t="shared" ca="1" si="25"/>
        <v>0</v>
      </c>
      <c r="AA203" s="44">
        <f t="shared" ca="1" si="21"/>
        <v>0</v>
      </c>
    </row>
    <row r="204" spans="1:27" ht="14.25" x14ac:dyDescent="0.15">
      <c r="A204" s="138"/>
      <c r="B204" s="126"/>
      <c r="C204" s="81">
        <v>18</v>
      </c>
      <c r="D204" s="123"/>
      <c r="E204" s="129"/>
      <c r="F204" s="123"/>
      <c r="G204" s="123"/>
      <c r="H204" s="39"/>
      <c r="I204" s="40"/>
      <c r="J204" s="132"/>
      <c r="K204" s="123"/>
      <c r="L204" s="39"/>
      <c r="M204" s="41" t="str">
        <f>IF(H204="","",IF(H204&lt;40,'MPS(calc_process)'!$F$14,IF('MPS(input_separate)'!H204&gt;=40,'MPS(calc_process)'!$F$15)))</f>
        <v/>
      </c>
      <c r="N204" s="117"/>
      <c r="O204" s="105"/>
      <c r="P204" s="117"/>
      <c r="Q204" s="117"/>
      <c r="R204" s="105"/>
      <c r="S204" s="105"/>
      <c r="T204" s="120"/>
      <c r="U204" s="111"/>
      <c r="V204" s="114"/>
      <c r="W204" s="42">
        <f t="shared" ca="1" si="22"/>
        <v>0</v>
      </c>
      <c r="X204" s="42">
        <f t="shared" ca="1" si="23"/>
        <v>0</v>
      </c>
      <c r="Y204" s="43">
        <f t="shared" ca="1" si="24"/>
        <v>0</v>
      </c>
      <c r="Z204" s="43">
        <f t="shared" ca="1" si="25"/>
        <v>0</v>
      </c>
      <c r="AA204" s="44">
        <f t="shared" ca="1" si="21"/>
        <v>0</v>
      </c>
    </row>
    <row r="205" spans="1:27" ht="14.25" x14ac:dyDescent="0.15">
      <c r="A205" s="138"/>
      <c r="B205" s="126"/>
      <c r="C205" s="81">
        <v>19</v>
      </c>
      <c r="D205" s="123"/>
      <c r="E205" s="129"/>
      <c r="F205" s="123"/>
      <c r="G205" s="123"/>
      <c r="H205" s="39"/>
      <c r="I205" s="40"/>
      <c r="J205" s="132"/>
      <c r="K205" s="123"/>
      <c r="L205" s="39"/>
      <c r="M205" s="41" t="str">
        <f>IF(H205="","",IF(H205&lt;40,'MPS(calc_process)'!$F$14,IF('MPS(input_separate)'!H205&gt;=40,'MPS(calc_process)'!$F$15)))</f>
        <v/>
      </c>
      <c r="N205" s="117"/>
      <c r="O205" s="105"/>
      <c r="P205" s="117"/>
      <c r="Q205" s="117"/>
      <c r="R205" s="105"/>
      <c r="S205" s="105"/>
      <c r="T205" s="120"/>
      <c r="U205" s="111"/>
      <c r="V205" s="114"/>
      <c r="W205" s="42">
        <f t="shared" ca="1" si="22"/>
        <v>0</v>
      </c>
      <c r="X205" s="42">
        <f t="shared" ca="1" si="23"/>
        <v>0</v>
      </c>
      <c r="Y205" s="43">
        <f t="shared" ca="1" si="24"/>
        <v>0</v>
      </c>
      <c r="Z205" s="43">
        <f t="shared" ca="1" si="25"/>
        <v>0</v>
      </c>
      <c r="AA205" s="44">
        <f t="shared" ca="1" si="21"/>
        <v>0</v>
      </c>
    </row>
    <row r="206" spans="1:27" ht="14.25" x14ac:dyDescent="0.15">
      <c r="A206" s="138"/>
      <c r="B206" s="127"/>
      <c r="C206" s="81">
        <v>20</v>
      </c>
      <c r="D206" s="124"/>
      <c r="E206" s="130"/>
      <c r="F206" s="124"/>
      <c r="G206" s="124"/>
      <c r="H206" s="39"/>
      <c r="I206" s="40"/>
      <c r="J206" s="133"/>
      <c r="K206" s="124"/>
      <c r="L206" s="39"/>
      <c r="M206" s="41" t="str">
        <f>IF(H206="","",IF(H206&lt;40,'MPS(calc_process)'!$F$14,IF('MPS(input_separate)'!H206&gt;=40,'MPS(calc_process)'!$F$15)))</f>
        <v/>
      </c>
      <c r="N206" s="118"/>
      <c r="O206" s="106"/>
      <c r="P206" s="118"/>
      <c r="Q206" s="118"/>
      <c r="R206" s="106"/>
      <c r="S206" s="106"/>
      <c r="T206" s="121"/>
      <c r="U206" s="112"/>
      <c r="V206" s="115"/>
      <c r="W206" s="42">
        <f t="shared" ca="1" si="22"/>
        <v>0</v>
      </c>
      <c r="X206" s="42">
        <f t="shared" ca="1" si="23"/>
        <v>0</v>
      </c>
      <c r="Y206" s="43">
        <f t="shared" ca="1" si="24"/>
        <v>0</v>
      </c>
      <c r="Z206" s="43">
        <f t="shared" ca="1" si="25"/>
        <v>0</v>
      </c>
      <c r="AA206" s="44">
        <f t="shared" ca="1" si="21"/>
        <v>0</v>
      </c>
    </row>
    <row r="207" spans="1:27" ht="14.25" customHeight="1" x14ac:dyDescent="0.15">
      <c r="A207" s="138"/>
      <c r="B207" s="125">
        <v>11</v>
      </c>
      <c r="C207" s="81">
        <v>1</v>
      </c>
      <c r="D207" s="122"/>
      <c r="E207" s="128"/>
      <c r="F207" s="122"/>
      <c r="G207" s="122"/>
      <c r="H207" s="39"/>
      <c r="I207" s="40"/>
      <c r="J207" s="131">
        <f>SUMPRODUCT(H207:H226,I207:I226)</f>
        <v>0</v>
      </c>
      <c r="K207" s="122"/>
      <c r="L207" s="45"/>
      <c r="M207" s="41" t="str">
        <f>IF(H207="","",IF(H207&lt;40,'MPS(calc_process)'!$F$14,IF('MPS(input_separate)'!H207&gt;=40,'MPS(calc_process)'!$F$15)))</f>
        <v/>
      </c>
      <c r="N207" s="116">
        <f>IFERROR(SMALL(O207:R207,COUNTIF(O207:R207,0)+1),0)</f>
        <v>0</v>
      </c>
      <c r="O207" s="104"/>
      <c r="P207" s="116">
        <f>IF(ISERROR(3.6*(100/T207)*V207),0,3.6*(100/T207)*V207)</f>
        <v>0</v>
      </c>
      <c r="Q207" s="116">
        <f>IF(ISERROR(F207*U207*V207/G207),0,F207*U207*V207/G207)</f>
        <v>0</v>
      </c>
      <c r="R207" s="104"/>
      <c r="S207" s="104"/>
      <c r="T207" s="119"/>
      <c r="U207" s="110"/>
      <c r="V207" s="113"/>
      <c r="W207" s="42">
        <f t="shared" ca="1" si="22"/>
        <v>0</v>
      </c>
      <c r="X207" s="42">
        <f t="shared" ca="1" si="23"/>
        <v>0</v>
      </c>
      <c r="Y207" s="43">
        <f t="shared" ca="1" si="24"/>
        <v>0</v>
      </c>
      <c r="Z207" s="43">
        <f t="shared" ca="1" si="25"/>
        <v>0</v>
      </c>
      <c r="AA207" s="44">
        <f ca="1">Y207-Z207</f>
        <v>0</v>
      </c>
    </row>
    <row r="208" spans="1:27" ht="14.25" x14ac:dyDescent="0.15">
      <c r="A208" s="138"/>
      <c r="B208" s="126"/>
      <c r="C208" s="81">
        <v>2</v>
      </c>
      <c r="D208" s="123"/>
      <c r="E208" s="129"/>
      <c r="F208" s="123"/>
      <c r="G208" s="123"/>
      <c r="H208" s="39"/>
      <c r="I208" s="40"/>
      <c r="J208" s="132"/>
      <c r="K208" s="123"/>
      <c r="L208" s="39"/>
      <c r="M208" s="41" t="str">
        <f>IF(H208="","",IF(H208&lt;40,'MPS(calc_process)'!$F$14,IF('MPS(input_separate)'!H208&gt;=40,'MPS(calc_process)'!$F$15)))</f>
        <v/>
      </c>
      <c r="N208" s="117"/>
      <c r="O208" s="105"/>
      <c r="P208" s="117"/>
      <c r="Q208" s="117"/>
      <c r="R208" s="105"/>
      <c r="S208" s="105"/>
      <c r="T208" s="120"/>
      <c r="U208" s="111"/>
      <c r="V208" s="114"/>
      <c r="W208" s="42">
        <f t="shared" ca="1" si="22"/>
        <v>0</v>
      </c>
      <c r="X208" s="42">
        <f t="shared" ca="1" si="23"/>
        <v>0</v>
      </c>
      <c r="Y208" s="43">
        <f t="shared" ca="1" si="24"/>
        <v>0</v>
      </c>
      <c r="Z208" s="43">
        <f t="shared" ca="1" si="25"/>
        <v>0</v>
      </c>
      <c r="AA208" s="44">
        <f t="shared" ref="AA208:AA226" ca="1" si="26">Y208-Z208</f>
        <v>0</v>
      </c>
    </row>
    <row r="209" spans="1:27" ht="14.25" x14ac:dyDescent="0.15">
      <c r="A209" s="138"/>
      <c r="B209" s="126"/>
      <c r="C209" s="81">
        <v>3</v>
      </c>
      <c r="D209" s="123"/>
      <c r="E209" s="129"/>
      <c r="F209" s="123"/>
      <c r="G209" s="123"/>
      <c r="H209" s="39"/>
      <c r="I209" s="40"/>
      <c r="J209" s="132"/>
      <c r="K209" s="123"/>
      <c r="L209" s="39"/>
      <c r="M209" s="41" t="str">
        <f>IF(H209="","",IF(H209&lt;40,'MPS(calc_process)'!$F$14,IF('MPS(input_separate)'!H209&gt;=40,'MPS(calc_process)'!$F$15)))</f>
        <v/>
      </c>
      <c r="N209" s="117"/>
      <c r="O209" s="105"/>
      <c r="P209" s="117"/>
      <c r="Q209" s="117"/>
      <c r="R209" s="105"/>
      <c r="S209" s="105"/>
      <c r="T209" s="120"/>
      <c r="U209" s="111"/>
      <c r="V209" s="114"/>
      <c r="W209" s="42">
        <f t="shared" ca="1" si="22"/>
        <v>0</v>
      </c>
      <c r="X209" s="42">
        <f t="shared" ca="1" si="23"/>
        <v>0</v>
      </c>
      <c r="Y209" s="43">
        <f t="shared" ca="1" si="24"/>
        <v>0</v>
      </c>
      <c r="Z209" s="43">
        <f t="shared" ca="1" si="25"/>
        <v>0</v>
      </c>
      <c r="AA209" s="44">
        <f t="shared" ca="1" si="26"/>
        <v>0</v>
      </c>
    </row>
    <row r="210" spans="1:27" ht="14.25" x14ac:dyDescent="0.15">
      <c r="A210" s="138"/>
      <c r="B210" s="126"/>
      <c r="C210" s="81">
        <v>4</v>
      </c>
      <c r="D210" s="123"/>
      <c r="E210" s="129"/>
      <c r="F210" s="123"/>
      <c r="G210" s="123"/>
      <c r="H210" s="39"/>
      <c r="I210" s="40"/>
      <c r="J210" s="132"/>
      <c r="K210" s="123"/>
      <c r="L210" s="39"/>
      <c r="M210" s="41" t="str">
        <f>IF(H210="","",IF(H210&lt;40,'MPS(calc_process)'!$F$14,IF('MPS(input_separate)'!H210&gt;=40,'MPS(calc_process)'!$F$15)))</f>
        <v/>
      </c>
      <c r="N210" s="117"/>
      <c r="O210" s="105"/>
      <c r="P210" s="117"/>
      <c r="Q210" s="117"/>
      <c r="R210" s="105"/>
      <c r="S210" s="105"/>
      <c r="T210" s="120"/>
      <c r="U210" s="111"/>
      <c r="V210" s="114"/>
      <c r="W210" s="42">
        <f t="shared" ca="1" si="22"/>
        <v>0</v>
      </c>
      <c r="X210" s="42">
        <f t="shared" ca="1" si="23"/>
        <v>0</v>
      </c>
      <c r="Y210" s="43">
        <f t="shared" ca="1" si="24"/>
        <v>0</v>
      </c>
      <c r="Z210" s="43">
        <f t="shared" ca="1" si="25"/>
        <v>0</v>
      </c>
      <c r="AA210" s="44">
        <f t="shared" ca="1" si="26"/>
        <v>0</v>
      </c>
    </row>
    <row r="211" spans="1:27" ht="14.25" x14ac:dyDescent="0.15">
      <c r="A211" s="138"/>
      <c r="B211" s="126"/>
      <c r="C211" s="81">
        <v>5</v>
      </c>
      <c r="D211" s="123"/>
      <c r="E211" s="129"/>
      <c r="F211" s="123"/>
      <c r="G211" s="123"/>
      <c r="H211" s="39"/>
      <c r="I211" s="40"/>
      <c r="J211" s="132"/>
      <c r="K211" s="123"/>
      <c r="L211" s="39"/>
      <c r="M211" s="41" t="str">
        <f>IF(H211="","",IF(H211&lt;40,'MPS(calc_process)'!$F$14,IF('MPS(input_separate)'!H211&gt;=40,'MPS(calc_process)'!$F$15)))</f>
        <v/>
      </c>
      <c r="N211" s="117"/>
      <c r="O211" s="105"/>
      <c r="P211" s="117"/>
      <c r="Q211" s="117"/>
      <c r="R211" s="105"/>
      <c r="S211" s="105"/>
      <c r="T211" s="120"/>
      <c r="U211" s="111"/>
      <c r="V211" s="114"/>
      <c r="W211" s="42">
        <f t="shared" ca="1" si="22"/>
        <v>0</v>
      </c>
      <c r="X211" s="42">
        <f t="shared" ca="1" si="23"/>
        <v>0</v>
      </c>
      <c r="Y211" s="43">
        <f t="shared" ca="1" si="24"/>
        <v>0</v>
      </c>
      <c r="Z211" s="43">
        <f t="shared" ca="1" si="25"/>
        <v>0</v>
      </c>
      <c r="AA211" s="44">
        <f t="shared" ca="1" si="26"/>
        <v>0</v>
      </c>
    </row>
    <row r="212" spans="1:27" ht="14.25" x14ac:dyDescent="0.15">
      <c r="A212" s="138"/>
      <c r="B212" s="126"/>
      <c r="C212" s="81">
        <v>6</v>
      </c>
      <c r="D212" s="123"/>
      <c r="E212" s="129"/>
      <c r="F212" s="123"/>
      <c r="G212" s="123"/>
      <c r="H212" s="39"/>
      <c r="I212" s="40"/>
      <c r="J212" s="132"/>
      <c r="K212" s="123"/>
      <c r="L212" s="39"/>
      <c r="M212" s="41" t="str">
        <f>IF(H212="","",IF(H212&lt;40,'MPS(calc_process)'!$F$14,IF('MPS(input_separate)'!H212&gt;=40,'MPS(calc_process)'!$F$15)))</f>
        <v/>
      </c>
      <c r="N212" s="117"/>
      <c r="O212" s="105"/>
      <c r="P212" s="117"/>
      <c r="Q212" s="117"/>
      <c r="R212" s="105"/>
      <c r="S212" s="105"/>
      <c r="T212" s="120"/>
      <c r="U212" s="111"/>
      <c r="V212" s="114"/>
      <c r="W212" s="42">
        <f t="shared" ca="1" si="22"/>
        <v>0</v>
      </c>
      <c r="X212" s="42">
        <f t="shared" ca="1" si="23"/>
        <v>0</v>
      </c>
      <c r="Y212" s="43">
        <f t="shared" ca="1" si="24"/>
        <v>0</v>
      </c>
      <c r="Z212" s="43">
        <f t="shared" ca="1" si="25"/>
        <v>0</v>
      </c>
      <c r="AA212" s="44">
        <f t="shared" ca="1" si="26"/>
        <v>0</v>
      </c>
    </row>
    <row r="213" spans="1:27" ht="14.25" x14ac:dyDescent="0.15">
      <c r="A213" s="138"/>
      <c r="B213" s="126"/>
      <c r="C213" s="81">
        <v>7</v>
      </c>
      <c r="D213" s="123"/>
      <c r="E213" s="129"/>
      <c r="F213" s="123"/>
      <c r="G213" s="123"/>
      <c r="H213" s="39"/>
      <c r="I213" s="40"/>
      <c r="J213" s="132"/>
      <c r="K213" s="123"/>
      <c r="L213" s="39"/>
      <c r="M213" s="41" t="str">
        <f>IF(H213="","",IF(H213&lt;40,'MPS(calc_process)'!$F$14,IF('MPS(input_separate)'!H213&gt;=40,'MPS(calc_process)'!$F$15)))</f>
        <v/>
      </c>
      <c r="N213" s="117"/>
      <c r="O213" s="105"/>
      <c r="P213" s="117"/>
      <c r="Q213" s="117"/>
      <c r="R213" s="105"/>
      <c r="S213" s="105"/>
      <c r="T213" s="120"/>
      <c r="U213" s="111"/>
      <c r="V213" s="114"/>
      <c r="W213" s="42">
        <f t="shared" ca="1" si="22"/>
        <v>0</v>
      </c>
      <c r="X213" s="42">
        <f t="shared" ca="1" si="23"/>
        <v>0</v>
      </c>
      <c r="Y213" s="43">
        <f t="shared" ca="1" si="24"/>
        <v>0</v>
      </c>
      <c r="Z213" s="43">
        <f t="shared" ca="1" si="25"/>
        <v>0</v>
      </c>
      <c r="AA213" s="44">
        <f t="shared" ca="1" si="26"/>
        <v>0</v>
      </c>
    </row>
    <row r="214" spans="1:27" ht="14.25" x14ac:dyDescent="0.15">
      <c r="A214" s="138"/>
      <c r="B214" s="126"/>
      <c r="C214" s="81">
        <v>8</v>
      </c>
      <c r="D214" s="123"/>
      <c r="E214" s="129"/>
      <c r="F214" s="123"/>
      <c r="G214" s="123"/>
      <c r="H214" s="39"/>
      <c r="I214" s="40"/>
      <c r="J214" s="132"/>
      <c r="K214" s="123"/>
      <c r="L214" s="39"/>
      <c r="M214" s="41" t="str">
        <f>IF(H214="","",IF(H214&lt;40,'MPS(calc_process)'!$F$14,IF('MPS(input_separate)'!H214&gt;=40,'MPS(calc_process)'!$F$15)))</f>
        <v/>
      </c>
      <c r="N214" s="117"/>
      <c r="O214" s="105"/>
      <c r="P214" s="117"/>
      <c r="Q214" s="117"/>
      <c r="R214" s="105"/>
      <c r="S214" s="105"/>
      <c r="T214" s="120"/>
      <c r="U214" s="111"/>
      <c r="V214" s="114"/>
      <c r="W214" s="42">
        <f t="shared" ca="1" si="22"/>
        <v>0</v>
      </c>
      <c r="X214" s="42">
        <f t="shared" ca="1" si="23"/>
        <v>0</v>
      </c>
      <c r="Y214" s="43">
        <f t="shared" ca="1" si="24"/>
        <v>0</v>
      </c>
      <c r="Z214" s="43">
        <f t="shared" ca="1" si="25"/>
        <v>0</v>
      </c>
      <c r="AA214" s="44">
        <f t="shared" ca="1" si="26"/>
        <v>0</v>
      </c>
    </row>
    <row r="215" spans="1:27" ht="14.25" x14ac:dyDescent="0.15">
      <c r="A215" s="138"/>
      <c r="B215" s="126"/>
      <c r="C215" s="81">
        <v>9</v>
      </c>
      <c r="D215" s="123"/>
      <c r="E215" s="129"/>
      <c r="F215" s="123"/>
      <c r="G215" s="123"/>
      <c r="H215" s="39"/>
      <c r="I215" s="40"/>
      <c r="J215" s="132"/>
      <c r="K215" s="123"/>
      <c r="L215" s="39"/>
      <c r="M215" s="41" t="str">
        <f>IF(H215="","",IF(H215&lt;40,'MPS(calc_process)'!$F$14,IF('MPS(input_separate)'!H215&gt;=40,'MPS(calc_process)'!$F$15)))</f>
        <v/>
      </c>
      <c r="N215" s="117"/>
      <c r="O215" s="105"/>
      <c r="P215" s="117"/>
      <c r="Q215" s="117"/>
      <c r="R215" s="105"/>
      <c r="S215" s="105"/>
      <c r="T215" s="120"/>
      <c r="U215" s="111"/>
      <c r="V215" s="114"/>
      <c r="W215" s="42">
        <f t="shared" ca="1" si="22"/>
        <v>0</v>
      </c>
      <c r="X215" s="42">
        <f t="shared" ca="1" si="23"/>
        <v>0</v>
      </c>
      <c r="Y215" s="43">
        <f t="shared" ca="1" si="24"/>
        <v>0</v>
      </c>
      <c r="Z215" s="43">
        <f t="shared" ca="1" si="25"/>
        <v>0</v>
      </c>
      <c r="AA215" s="44">
        <f t="shared" ca="1" si="26"/>
        <v>0</v>
      </c>
    </row>
    <row r="216" spans="1:27" ht="14.25" x14ac:dyDescent="0.15">
      <c r="A216" s="138"/>
      <c r="B216" s="126"/>
      <c r="C216" s="81">
        <v>10</v>
      </c>
      <c r="D216" s="123"/>
      <c r="E216" s="129"/>
      <c r="F216" s="123"/>
      <c r="G216" s="123"/>
      <c r="H216" s="39"/>
      <c r="I216" s="40"/>
      <c r="J216" s="132"/>
      <c r="K216" s="123"/>
      <c r="L216" s="39"/>
      <c r="M216" s="41" t="str">
        <f>IF(H216="","",IF(H216&lt;40,'MPS(calc_process)'!$F$14,IF('MPS(input_separate)'!H216&gt;=40,'MPS(calc_process)'!$F$15)))</f>
        <v/>
      </c>
      <c r="N216" s="117"/>
      <c r="O216" s="105"/>
      <c r="P216" s="117"/>
      <c r="Q216" s="117"/>
      <c r="R216" s="105"/>
      <c r="S216" s="105"/>
      <c r="T216" s="120"/>
      <c r="U216" s="111"/>
      <c r="V216" s="114"/>
      <c r="W216" s="42">
        <f t="shared" ca="1" si="22"/>
        <v>0</v>
      </c>
      <c r="X216" s="42">
        <f t="shared" ca="1" si="23"/>
        <v>0</v>
      </c>
      <c r="Y216" s="43">
        <f t="shared" ca="1" si="24"/>
        <v>0</v>
      </c>
      <c r="Z216" s="43">
        <f t="shared" ca="1" si="25"/>
        <v>0</v>
      </c>
      <c r="AA216" s="44">
        <f t="shared" ca="1" si="26"/>
        <v>0</v>
      </c>
    </row>
    <row r="217" spans="1:27" ht="14.25" x14ac:dyDescent="0.15">
      <c r="A217" s="138"/>
      <c r="B217" s="126"/>
      <c r="C217" s="81">
        <v>11</v>
      </c>
      <c r="D217" s="123"/>
      <c r="E217" s="129"/>
      <c r="F217" s="123"/>
      <c r="G217" s="123"/>
      <c r="H217" s="39"/>
      <c r="I217" s="40"/>
      <c r="J217" s="132"/>
      <c r="K217" s="123"/>
      <c r="L217" s="39"/>
      <c r="M217" s="41" t="str">
        <f>IF(H217="","",IF(H217&lt;40,'MPS(calc_process)'!$F$14,IF('MPS(input_separate)'!H217&gt;=40,'MPS(calc_process)'!$F$15)))</f>
        <v/>
      </c>
      <c r="N217" s="117"/>
      <c r="O217" s="105"/>
      <c r="P217" s="117"/>
      <c r="Q217" s="117"/>
      <c r="R217" s="105"/>
      <c r="S217" s="105"/>
      <c r="T217" s="120"/>
      <c r="U217" s="111"/>
      <c r="V217" s="114"/>
      <c r="W217" s="42">
        <f t="shared" ca="1" si="22"/>
        <v>0</v>
      </c>
      <c r="X217" s="42">
        <f t="shared" ca="1" si="23"/>
        <v>0</v>
      </c>
      <c r="Y217" s="43">
        <f t="shared" ca="1" si="24"/>
        <v>0</v>
      </c>
      <c r="Z217" s="43">
        <f t="shared" ca="1" si="25"/>
        <v>0</v>
      </c>
      <c r="AA217" s="44">
        <f t="shared" ca="1" si="26"/>
        <v>0</v>
      </c>
    </row>
    <row r="218" spans="1:27" ht="14.25" x14ac:dyDescent="0.15">
      <c r="A218" s="138"/>
      <c r="B218" s="126"/>
      <c r="C218" s="81">
        <v>12</v>
      </c>
      <c r="D218" s="123"/>
      <c r="E218" s="129"/>
      <c r="F218" s="123"/>
      <c r="G218" s="123"/>
      <c r="H218" s="39"/>
      <c r="I218" s="40"/>
      <c r="J218" s="132"/>
      <c r="K218" s="123"/>
      <c r="L218" s="39"/>
      <c r="M218" s="41" t="str">
        <f>IF(H218="","",IF(H218&lt;40,'MPS(calc_process)'!$F$14,IF('MPS(input_separate)'!H218&gt;=40,'MPS(calc_process)'!$F$15)))</f>
        <v/>
      </c>
      <c r="N218" s="117"/>
      <c r="O218" s="105"/>
      <c r="P218" s="117"/>
      <c r="Q218" s="117"/>
      <c r="R218" s="105"/>
      <c r="S218" s="105"/>
      <c r="T218" s="120"/>
      <c r="U218" s="111"/>
      <c r="V218" s="114"/>
      <c r="W218" s="42">
        <f t="shared" ca="1" si="22"/>
        <v>0</v>
      </c>
      <c r="X218" s="42">
        <f t="shared" ca="1" si="23"/>
        <v>0</v>
      </c>
      <c r="Y218" s="43">
        <f t="shared" ca="1" si="24"/>
        <v>0</v>
      </c>
      <c r="Z218" s="43">
        <f t="shared" ca="1" si="25"/>
        <v>0</v>
      </c>
      <c r="AA218" s="44">
        <f t="shared" ca="1" si="26"/>
        <v>0</v>
      </c>
    </row>
    <row r="219" spans="1:27" ht="14.25" x14ac:dyDescent="0.15">
      <c r="A219" s="138"/>
      <c r="B219" s="126"/>
      <c r="C219" s="81">
        <v>13</v>
      </c>
      <c r="D219" s="123"/>
      <c r="E219" s="129"/>
      <c r="F219" s="123"/>
      <c r="G219" s="123"/>
      <c r="H219" s="39"/>
      <c r="I219" s="40"/>
      <c r="J219" s="132"/>
      <c r="K219" s="123"/>
      <c r="L219" s="39"/>
      <c r="M219" s="41" t="str">
        <f>IF(H219="","",IF(H219&lt;40,'MPS(calc_process)'!$F$14,IF('MPS(input_separate)'!H219&gt;=40,'MPS(calc_process)'!$F$15)))</f>
        <v/>
      </c>
      <c r="N219" s="117"/>
      <c r="O219" s="105"/>
      <c r="P219" s="117"/>
      <c r="Q219" s="117"/>
      <c r="R219" s="105"/>
      <c r="S219" s="105"/>
      <c r="T219" s="120"/>
      <c r="U219" s="111"/>
      <c r="V219" s="114"/>
      <c r="W219" s="42">
        <f t="shared" ca="1" si="22"/>
        <v>0</v>
      </c>
      <c r="X219" s="42">
        <f t="shared" ca="1" si="23"/>
        <v>0</v>
      </c>
      <c r="Y219" s="43">
        <f t="shared" ca="1" si="24"/>
        <v>0</v>
      </c>
      <c r="Z219" s="43">
        <f t="shared" ca="1" si="25"/>
        <v>0</v>
      </c>
      <c r="AA219" s="44">
        <f t="shared" ca="1" si="26"/>
        <v>0</v>
      </c>
    </row>
    <row r="220" spans="1:27" ht="14.25" x14ac:dyDescent="0.15">
      <c r="A220" s="138"/>
      <c r="B220" s="126"/>
      <c r="C220" s="81">
        <v>14</v>
      </c>
      <c r="D220" s="123"/>
      <c r="E220" s="129"/>
      <c r="F220" s="123"/>
      <c r="G220" s="123"/>
      <c r="H220" s="39"/>
      <c r="I220" s="40"/>
      <c r="J220" s="132"/>
      <c r="K220" s="123"/>
      <c r="L220" s="39"/>
      <c r="M220" s="41" t="str">
        <f>IF(H220="","",IF(H220&lt;40,'MPS(calc_process)'!$F$14,IF('MPS(input_separate)'!H220&gt;=40,'MPS(calc_process)'!$F$15)))</f>
        <v/>
      </c>
      <c r="N220" s="117"/>
      <c r="O220" s="105"/>
      <c r="P220" s="117"/>
      <c r="Q220" s="117"/>
      <c r="R220" s="105"/>
      <c r="S220" s="105"/>
      <c r="T220" s="120"/>
      <c r="U220" s="111"/>
      <c r="V220" s="114"/>
      <c r="W220" s="42">
        <f t="shared" ca="1" si="22"/>
        <v>0</v>
      </c>
      <c r="X220" s="42">
        <f t="shared" ca="1" si="23"/>
        <v>0</v>
      </c>
      <c r="Y220" s="43">
        <f t="shared" ca="1" si="24"/>
        <v>0</v>
      </c>
      <c r="Z220" s="43">
        <f t="shared" ca="1" si="25"/>
        <v>0</v>
      </c>
      <c r="AA220" s="44">
        <f t="shared" ca="1" si="26"/>
        <v>0</v>
      </c>
    </row>
    <row r="221" spans="1:27" ht="14.25" x14ac:dyDescent="0.15">
      <c r="A221" s="138"/>
      <c r="B221" s="126"/>
      <c r="C221" s="81">
        <v>15</v>
      </c>
      <c r="D221" s="123"/>
      <c r="E221" s="129"/>
      <c r="F221" s="123"/>
      <c r="G221" s="123"/>
      <c r="H221" s="39"/>
      <c r="I221" s="40"/>
      <c r="J221" s="132"/>
      <c r="K221" s="123"/>
      <c r="L221" s="39"/>
      <c r="M221" s="41" t="str">
        <f>IF(H221="","",IF(H221&lt;40,'MPS(calc_process)'!$F$14,IF('MPS(input_separate)'!H221&gt;=40,'MPS(calc_process)'!$F$15)))</f>
        <v/>
      </c>
      <c r="N221" s="117"/>
      <c r="O221" s="105"/>
      <c r="P221" s="117"/>
      <c r="Q221" s="117"/>
      <c r="R221" s="105"/>
      <c r="S221" s="105"/>
      <c r="T221" s="120"/>
      <c r="U221" s="111"/>
      <c r="V221" s="114"/>
      <c r="W221" s="42">
        <f t="shared" ca="1" si="22"/>
        <v>0</v>
      </c>
      <c r="X221" s="42">
        <f t="shared" ca="1" si="23"/>
        <v>0</v>
      </c>
      <c r="Y221" s="43">
        <f t="shared" ca="1" si="24"/>
        <v>0</v>
      </c>
      <c r="Z221" s="43">
        <f t="shared" ca="1" si="25"/>
        <v>0</v>
      </c>
      <c r="AA221" s="44">
        <f t="shared" ca="1" si="26"/>
        <v>0</v>
      </c>
    </row>
    <row r="222" spans="1:27" ht="14.25" x14ac:dyDescent="0.15">
      <c r="A222" s="138"/>
      <c r="B222" s="126"/>
      <c r="C222" s="81">
        <v>16</v>
      </c>
      <c r="D222" s="123"/>
      <c r="E222" s="129"/>
      <c r="F222" s="123"/>
      <c r="G222" s="123"/>
      <c r="H222" s="39"/>
      <c r="I222" s="40"/>
      <c r="J222" s="132"/>
      <c r="K222" s="123"/>
      <c r="L222" s="39"/>
      <c r="M222" s="41" t="str">
        <f>IF(H222="","",IF(H222&lt;40,'MPS(calc_process)'!$F$14,IF('MPS(input_separate)'!H222&gt;=40,'MPS(calc_process)'!$F$15)))</f>
        <v/>
      </c>
      <c r="N222" s="117"/>
      <c r="O222" s="105"/>
      <c r="P222" s="117"/>
      <c r="Q222" s="117"/>
      <c r="R222" s="105"/>
      <c r="S222" s="105"/>
      <c r="T222" s="120"/>
      <c r="U222" s="111"/>
      <c r="V222" s="114"/>
      <c r="W222" s="42">
        <f t="shared" ca="1" si="22"/>
        <v>0</v>
      </c>
      <c r="X222" s="42">
        <f t="shared" ca="1" si="23"/>
        <v>0</v>
      </c>
      <c r="Y222" s="43">
        <f t="shared" ca="1" si="24"/>
        <v>0</v>
      </c>
      <c r="Z222" s="43">
        <f t="shared" ca="1" si="25"/>
        <v>0</v>
      </c>
      <c r="AA222" s="44">
        <f t="shared" ca="1" si="26"/>
        <v>0</v>
      </c>
    </row>
    <row r="223" spans="1:27" ht="14.25" x14ac:dyDescent="0.15">
      <c r="A223" s="138"/>
      <c r="B223" s="126"/>
      <c r="C223" s="81">
        <v>17</v>
      </c>
      <c r="D223" s="123"/>
      <c r="E223" s="129"/>
      <c r="F223" s="123"/>
      <c r="G223" s="123"/>
      <c r="H223" s="39"/>
      <c r="I223" s="40"/>
      <c r="J223" s="132"/>
      <c r="K223" s="123"/>
      <c r="L223" s="39"/>
      <c r="M223" s="41" t="str">
        <f>IF(H223="","",IF(H223&lt;40,'MPS(calc_process)'!$F$14,IF('MPS(input_separate)'!H223&gt;=40,'MPS(calc_process)'!$F$15)))</f>
        <v/>
      </c>
      <c r="N223" s="117"/>
      <c r="O223" s="105"/>
      <c r="P223" s="117"/>
      <c r="Q223" s="117"/>
      <c r="R223" s="105"/>
      <c r="S223" s="105"/>
      <c r="T223" s="120"/>
      <c r="U223" s="111"/>
      <c r="V223" s="114"/>
      <c r="W223" s="42">
        <f t="shared" ca="1" si="22"/>
        <v>0</v>
      </c>
      <c r="X223" s="42">
        <f t="shared" ca="1" si="23"/>
        <v>0</v>
      </c>
      <c r="Y223" s="43">
        <f t="shared" ca="1" si="24"/>
        <v>0</v>
      </c>
      <c r="Z223" s="43">
        <f t="shared" ca="1" si="25"/>
        <v>0</v>
      </c>
      <c r="AA223" s="44">
        <f t="shared" ca="1" si="26"/>
        <v>0</v>
      </c>
    </row>
    <row r="224" spans="1:27" ht="14.25" x14ac:dyDescent="0.15">
      <c r="A224" s="138"/>
      <c r="B224" s="126"/>
      <c r="C224" s="81">
        <v>18</v>
      </c>
      <c r="D224" s="123"/>
      <c r="E224" s="129"/>
      <c r="F224" s="123"/>
      <c r="G224" s="123"/>
      <c r="H224" s="39"/>
      <c r="I224" s="40"/>
      <c r="J224" s="132"/>
      <c r="K224" s="123"/>
      <c r="L224" s="39"/>
      <c r="M224" s="41" t="str">
        <f>IF(H224="","",IF(H224&lt;40,'MPS(calc_process)'!$F$14,IF('MPS(input_separate)'!H224&gt;=40,'MPS(calc_process)'!$F$15)))</f>
        <v/>
      </c>
      <c r="N224" s="117"/>
      <c r="O224" s="105"/>
      <c r="P224" s="117"/>
      <c r="Q224" s="117"/>
      <c r="R224" s="105"/>
      <c r="S224" s="105"/>
      <c r="T224" s="120"/>
      <c r="U224" s="111"/>
      <c r="V224" s="114"/>
      <c r="W224" s="42">
        <f t="shared" ca="1" si="22"/>
        <v>0</v>
      </c>
      <c r="X224" s="42">
        <f t="shared" ca="1" si="23"/>
        <v>0</v>
      </c>
      <c r="Y224" s="43">
        <f t="shared" ca="1" si="24"/>
        <v>0</v>
      </c>
      <c r="Z224" s="43">
        <f t="shared" ca="1" si="25"/>
        <v>0</v>
      </c>
      <c r="AA224" s="44">
        <f t="shared" ca="1" si="26"/>
        <v>0</v>
      </c>
    </row>
    <row r="225" spans="1:27" ht="14.25" x14ac:dyDescent="0.15">
      <c r="A225" s="138"/>
      <c r="B225" s="126"/>
      <c r="C225" s="81">
        <v>19</v>
      </c>
      <c r="D225" s="123"/>
      <c r="E225" s="129"/>
      <c r="F225" s="123"/>
      <c r="G225" s="123"/>
      <c r="H225" s="39"/>
      <c r="I225" s="40"/>
      <c r="J225" s="132"/>
      <c r="K225" s="123"/>
      <c r="L225" s="39"/>
      <c r="M225" s="41" t="str">
        <f>IF(H225="","",IF(H225&lt;40,'MPS(calc_process)'!$F$14,IF('MPS(input_separate)'!H225&gt;=40,'MPS(calc_process)'!$F$15)))</f>
        <v/>
      </c>
      <c r="N225" s="117"/>
      <c r="O225" s="105"/>
      <c r="P225" s="117"/>
      <c r="Q225" s="117"/>
      <c r="R225" s="105"/>
      <c r="S225" s="105"/>
      <c r="T225" s="120"/>
      <c r="U225" s="111"/>
      <c r="V225" s="114"/>
      <c r="W225" s="42">
        <f t="shared" ca="1" si="22"/>
        <v>0</v>
      </c>
      <c r="X225" s="42">
        <f t="shared" ca="1" si="23"/>
        <v>0</v>
      </c>
      <c r="Y225" s="43">
        <f t="shared" ca="1" si="24"/>
        <v>0</v>
      </c>
      <c r="Z225" s="43">
        <f t="shared" ca="1" si="25"/>
        <v>0</v>
      </c>
      <c r="AA225" s="44">
        <f t="shared" ca="1" si="26"/>
        <v>0</v>
      </c>
    </row>
    <row r="226" spans="1:27" ht="14.25" x14ac:dyDescent="0.15">
      <c r="A226" s="138"/>
      <c r="B226" s="127"/>
      <c r="C226" s="81">
        <v>20</v>
      </c>
      <c r="D226" s="124"/>
      <c r="E226" s="130"/>
      <c r="F226" s="124"/>
      <c r="G226" s="124"/>
      <c r="H226" s="39"/>
      <c r="I226" s="40"/>
      <c r="J226" s="133"/>
      <c r="K226" s="124"/>
      <c r="L226" s="39"/>
      <c r="M226" s="41" t="str">
        <f>IF(H226="","",IF(H226&lt;40,'MPS(calc_process)'!$F$14,IF('MPS(input_separate)'!H226&gt;=40,'MPS(calc_process)'!$F$15)))</f>
        <v/>
      </c>
      <c r="N226" s="118"/>
      <c r="O226" s="106"/>
      <c r="P226" s="118"/>
      <c r="Q226" s="118"/>
      <c r="R226" s="106"/>
      <c r="S226" s="106"/>
      <c r="T226" s="121"/>
      <c r="U226" s="112"/>
      <c r="V226" s="115"/>
      <c r="W226" s="42">
        <f t="shared" ca="1" si="22"/>
        <v>0</v>
      </c>
      <c r="X226" s="42">
        <f t="shared" ca="1" si="23"/>
        <v>0</v>
      </c>
      <c r="Y226" s="43">
        <f t="shared" ca="1" si="24"/>
        <v>0</v>
      </c>
      <c r="Z226" s="43">
        <f t="shared" ca="1" si="25"/>
        <v>0</v>
      </c>
      <c r="AA226" s="44">
        <f t="shared" ca="1" si="26"/>
        <v>0</v>
      </c>
    </row>
    <row r="227" spans="1:27" ht="14.25" customHeight="1" x14ac:dyDescent="0.15">
      <c r="A227" s="138"/>
      <c r="B227" s="125">
        <v>12</v>
      </c>
      <c r="C227" s="81">
        <v>1</v>
      </c>
      <c r="D227" s="122"/>
      <c r="E227" s="128"/>
      <c r="F227" s="122"/>
      <c r="G227" s="122"/>
      <c r="H227" s="39"/>
      <c r="I227" s="40"/>
      <c r="J227" s="131">
        <f>SUMPRODUCT(H227:H246,I227:I246)</f>
        <v>0</v>
      </c>
      <c r="K227" s="122"/>
      <c r="L227" s="45"/>
      <c r="M227" s="41" t="str">
        <f>IF(H227="","",IF(H227&lt;40,'MPS(calc_process)'!$F$14,IF('MPS(input_separate)'!H227&gt;=40,'MPS(calc_process)'!$F$15)))</f>
        <v/>
      </c>
      <c r="N227" s="116">
        <f>IFERROR(SMALL(O227:R227,COUNTIF(O227:R227,0)+1),0)</f>
        <v>0</v>
      </c>
      <c r="O227" s="104"/>
      <c r="P227" s="116">
        <f>IF(ISERROR(3.6*(100/T227)*V227),0,3.6*(100/T227)*V227)</f>
        <v>0</v>
      </c>
      <c r="Q227" s="116">
        <f>IF(ISERROR(F227*U227*V227/G227),0,F227*U227*V227/G227)</f>
        <v>0</v>
      </c>
      <c r="R227" s="104"/>
      <c r="S227" s="104"/>
      <c r="T227" s="119"/>
      <c r="U227" s="110"/>
      <c r="V227" s="113"/>
      <c r="W227" s="42">
        <f t="shared" ca="1" si="22"/>
        <v>0</v>
      </c>
      <c r="X227" s="42">
        <f t="shared" ca="1" si="23"/>
        <v>0</v>
      </c>
      <c r="Y227" s="43">
        <f t="shared" ca="1" si="24"/>
        <v>0</v>
      </c>
      <c r="Z227" s="43">
        <f t="shared" ca="1" si="25"/>
        <v>0</v>
      </c>
      <c r="AA227" s="44">
        <f ca="1">Y227-Z227</f>
        <v>0</v>
      </c>
    </row>
    <row r="228" spans="1:27" ht="14.25" x14ac:dyDescent="0.15">
      <c r="A228" s="138"/>
      <c r="B228" s="126"/>
      <c r="C228" s="81">
        <v>2</v>
      </c>
      <c r="D228" s="123"/>
      <c r="E228" s="129"/>
      <c r="F228" s="123"/>
      <c r="G228" s="123"/>
      <c r="H228" s="39"/>
      <c r="I228" s="40"/>
      <c r="J228" s="132"/>
      <c r="K228" s="123"/>
      <c r="L228" s="39"/>
      <c r="M228" s="41" t="str">
        <f>IF(H228="","",IF(H228&lt;40,'MPS(calc_process)'!$F$14,IF('MPS(input_separate)'!H228&gt;=40,'MPS(calc_process)'!$F$15)))</f>
        <v/>
      </c>
      <c r="N228" s="117"/>
      <c r="O228" s="105"/>
      <c r="P228" s="117"/>
      <c r="Q228" s="117"/>
      <c r="R228" s="105"/>
      <c r="S228" s="105"/>
      <c r="T228" s="120"/>
      <c r="U228" s="111"/>
      <c r="V228" s="114"/>
      <c r="W228" s="42">
        <f t="shared" ca="1" si="22"/>
        <v>0</v>
      </c>
      <c r="X228" s="42">
        <f t="shared" ca="1" si="23"/>
        <v>0</v>
      </c>
      <c r="Y228" s="43">
        <f t="shared" ca="1" si="24"/>
        <v>0</v>
      </c>
      <c r="Z228" s="43">
        <f t="shared" ca="1" si="25"/>
        <v>0</v>
      </c>
      <c r="AA228" s="44">
        <f t="shared" ref="AA228:AA246" ca="1" si="27">Y228-Z228</f>
        <v>0</v>
      </c>
    </row>
    <row r="229" spans="1:27" ht="14.25" x14ac:dyDescent="0.15">
      <c r="A229" s="138"/>
      <c r="B229" s="126"/>
      <c r="C229" s="81">
        <v>3</v>
      </c>
      <c r="D229" s="123"/>
      <c r="E229" s="129"/>
      <c r="F229" s="123"/>
      <c r="G229" s="123"/>
      <c r="H229" s="39"/>
      <c r="I229" s="40"/>
      <c r="J229" s="132"/>
      <c r="K229" s="123"/>
      <c r="L229" s="39"/>
      <c r="M229" s="41" t="str">
        <f>IF(H229="","",IF(H229&lt;40,'MPS(calc_process)'!$F$14,IF('MPS(input_separate)'!H229&gt;=40,'MPS(calc_process)'!$F$15)))</f>
        <v/>
      </c>
      <c r="N229" s="117"/>
      <c r="O229" s="105"/>
      <c r="P229" s="117"/>
      <c r="Q229" s="117"/>
      <c r="R229" s="105"/>
      <c r="S229" s="105"/>
      <c r="T229" s="120"/>
      <c r="U229" s="111"/>
      <c r="V229" s="114"/>
      <c r="W229" s="42">
        <f t="shared" ca="1" si="22"/>
        <v>0</v>
      </c>
      <c r="X229" s="42">
        <f t="shared" ca="1" si="23"/>
        <v>0</v>
      </c>
      <c r="Y229" s="43">
        <f t="shared" ca="1" si="24"/>
        <v>0</v>
      </c>
      <c r="Z229" s="43">
        <f t="shared" ca="1" si="25"/>
        <v>0</v>
      </c>
      <c r="AA229" s="44">
        <f t="shared" ca="1" si="27"/>
        <v>0</v>
      </c>
    </row>
    <row r="230" spans="1:27" ht="14.25" x14ac:dyDescent="0.15">
      <c r="A230" s="138"/>
      <c r="B230" s="126"/>
      <c r="C230" s="81">
        <v>4</v>
      </c>
      <c r="D230" s="123"/>
      <c r="E230" s="129"/>
      <c r="F230" s="123"/>
      <c r="G230" s="123"/>
      <c r="H230" s="39"/>
      <c r="I230" s="40"/>
      <c r="J230" s="132"/>
      <c r="K230" s="123"/>
      <c r="L230" s="39"/>
      <c r="M230" s="41" t="str">
        <f>IF(H230="","",IF(H230&lt;40,'MPS(calc_process)'!$F$14,IF('MPS(input_separate)'!H230&gt;=40,'MPS(calc_process)'!$F$15)))</f>
        <v/>
      </c>
      <c r="N230" s="117"/>
      <c r="O230" s="105"/>
      <c r="P230" s="117"/>
      <c r="Q230" s="117"/>
      <c r="R230" s="105"/>
      <c r="S230" s="105"/>
      <c r="T230" s="120"/>
      <c r="U230" s="111"/>
      <c r="V230" s="114"/>
      <c r="W230" s="42">
        <f t="shared" ca="1" si="22"/>
        <v>0</v>
      </c>
      <c r="X230" s="42">
        <f t="shared" ca="1" si="23"/>
        <v>0</v>
      </c>
      <c r="Y230" s="43">
        <f t="shared" ca="1" si="24"/>
        <v>0</v>
      </c>
      <c r="Z230" s="43">
        <f t="shared" ca="1" si="25"/>
        <v>0</v>
      </c>
      <c r="AA230" s="44">
        <f t="shared" ca="1" si="27"/>
        <v>0</v>
      </c>
    </row>
    <row r="231" spans="1:27" ht="14.25" x14ac:dyDescent="0.15">
      <c r="A231" s="138"/>
      <c r="B231" s="126"/>
      <c r="C231" s="81">
        <v>5</v>
      </c>
      <c r="D231" s="123"/>
      <c r="E231" s="129"/>
      <c r="F231" s="123"/>
      <c r="G231" s="123"/>
      <c r="H231" s="39"/>
      <c r="I231" s="40"/>
      <c r="J231" s="132"/>
      <c r="K231" s="123"/>
      <c r="L231" s="39"/>
      <c r="M231" s="41" t="str">
        <f>IF(H231="","",IF(H231&lt;40,'MPS(calc_process)'!$F$14,IF('MPS(input_separate)'!H231&gt;=40,'MPS(calc_process)'!$F$15)))</f>
        <v/>
      </c>
      <c r="N231" s="117"/>
      <c r="O231" s="105"/>
      <c r="P231" s="117"/>
      <c r="Q231" s="117"/>
      <c r="R231" s="105"/>
      <c r="S231" s="105"/>
      <c r="T231" s="120"/>
      <c r="U231" s="111"/>
      <c r="V231" s="114"/>
      <c r="W231" s="42">
        <f t="shared" ca="1" si="22"/>
        <v>0</v>
      </c>
      <c r="X231" s="42">
        <f t="shared" ca="1" si="23"/>
        <v>0</v>
      </c>
      <c r="Y231" s="43">
        <f t="shared" ca="1" si="24"/>
        <v>0</v>
      </c>
      <c r="Z231" s="43">
        <f t="shared" ca="1" si="25"/>
        <v>0</v>
      </c>
      <c r="AA231" s="44">
        <f t="shared" ca="1" si="27"/>
        <v>0</v>
      </c>
    </row>
    <row r="232" spans="1:27" ht="14.25" x14ac:dyDescent="0.15">
      <c r="A232" s="138"/>
      <c r="B232" s="126"/>
      <c r="C232" s="81">
        <v>6</v>
      </c>
      <c r="D232" s="123"/>
      <c r="E232" s="129"/>
      <c r="F232" s="123"/>
      <c r="G232" s="123"/>
      <c r="H232" s="39"/>
      <c r="I232" s="40"/>
      <c r="J232" s="132"/>
      <c r="K232" s="123"/>
      <c r="L232" s="39"/>
      <c r="M232" s="41" t="str">
        <f>IF(H232="","",IF(H232&lt;40,'MPS(calc_process)'!$F$14,IF('MPS(input_separate)'!H232&gt;=40,'MPS(calc_process)'!$F$15)))</f>
        <v/>
      </c>
      <c r="N232" s="117"/>
      <c r="O232" s="105"/>
      <c r="P232" s="117"/>
      <c r="Q232" s="117"/>
      <c r="R232" s="105"/>
      <c r="S232" s="105"/>
      <c r="T232" s="120"/>
      <c r="U232" s="111"/>
      <c r="V232" s="114"/>
      <c r="W232" s="42">
        <f t="shared" ca="1" si="22"/>
        <v>0</v>
      </c>
      <c r="X232" s="42">
        <f t="shared" ca="1" si="23"/>
        <v>0</v>
      </c>
      <c r="Y232" s="43">
        <f t="shared" ca="1" si="24"/>
        <v>0</v>
      </c>
      <c r="Z232" s="43">
        <f t="shared" ca="1" si="25"/>
        <v>0</v>
      </c>
      <c r="AA232" s="44">
        <f t="shared" ca="1" si="27"/>
        <v>0</v>
      </c>
    </row>
    <row r="233" spans="1:27" ht="14.25" x14ac:dyDescent="0.15">
      <c r="A233" s="138"/>
      <c r="B233" s="126"/>
      <c r="C233" s="81">
        <v>7</v>
      </c>
      <c r="D233" s="123"/>
      <c r="E233" s="129"/>
      <c r="F233" s="123"/>
      <c r="G233" s="123"/>
      <c r="H233" s="39"/>
      <c r="I233" s="40"/>
      <c r="J233" s="132"/>
      <c r="K233" s="123"/>
      <c r="L233" s="39"/>
      <c r="M233" s="41" t="str">
        <f>IF(H233="","",IF(H233&lt;40,'MPS(calc_process)'!$F$14,IF('MPS(input_separate)'!H233&gt;=40,'MPS(calc_process)'!$F$15)))</f>
        <v/>
      </c>
      <c r="N233" s="117"/>
      <c r="O233" s="105"/>
      <c r="P233" s="117"/>
      <c r="Q233" s="117"/>
      <c r="R233" s="105"/>
      <c r="S233" s="105"/>
      <c r="T233" s="120"/>
      <c r="U233" s="111"/>
      <c r="V233" s="114"/>
      <c r="W233" s="42">
        <f t="shared" ca="1" si="22"/>
        <v>0</v>
      </c>
      <c r="X233" s="42">
        <f t="shared" ca="1" si="23"/>
        <v>0</v>
      </c>
      <c r="Y233" s="43">
        <f t="shared" ca="1" si="24"/>
        <v>0</v>
      </c>
      <c r="Z233" s="43">
        <f t="shared" ca="1" si="25"/>
        <v>0</v>
      </c>
      <c r="AA233" s="44">
        <f t="shared" ca="1" si="27"/>
        <v>0</v>
      </c>
    </row>
    <row r="234" spans="1:27" ht="14.25" x14ac:dyDescent="0.15">
      <c r="A234" s="138"/>
      <c r="B234" s="126"/>
      <c r="C234" s="81">
        <v>8</v>
      </c>
      <c r="D234" s="123"/>
      <c r="E234" s="129"/>
      <c r="F234" s="123"/>
      <c r="G234" s="123"/>
      <c r="H234" s="39"/>
      <c r="I234" s="40"/>
      <c r="J234" s="132"/>
      <c r="K234" s="123"/>
      <c r="L234" s="39"/>
      <c r="M234" s="41" t="str">
        <f>IF(H234="","",IF(H234&lt;40,'MPS(calc_process)'!$F$14,IF('MPS(input_separate)'!H234&gt;=40,'MPS(calc_process)'!$F$15)))</f>
        <v/>
      </c>
      <c r="N234" s="117"/>
      <c r="O234" s="105"/>
      <c r="P234" s="117"/>
      <c r="Q234" s="117"/>
      <c r="R234" s="105"/>
      <c r="S234" s="105"/>
      <c r="T234" s="120"/>
      <c r="U234" s="111"/>
      <c r="V234" s="114"/>
      <c r="W234" s="42">
        <f t="shared" ca="1" si="22"/>
        <v>0</v>
      </c>
      <c r="X234" s="42">
        <f t="shared" ca="1" si="23"/>
        <v>0</v>
      </c>
      <c r="Y234" s="43">
        <f t="shared" ca="1" si="24"/>
        <v>0</v>
      </c>
      <c r="Z234" s="43">
        <f t="shared" ca="1" si="25"/>
        <v>0</v>
      </c>
      <c r="AA234" s="44">
        <f t="shared" ca="1" si="27"/>
        <v>0</v>
      </c>
    </row>
    <row r="235" spans="1:27" ht="14.25" x14ac:dyDescent="0.15">
      <c r="A235" s="138"/>
      <c r="B235" s="126"/>
      <c r="C235" s="81">
        <v>9</v>
      </c>
      <c r="D235" s="123"/>
      <c r="E235" s="129"/>
      <c r="F235" s="123"/>
      <c r="G235" s="123"/>
      <c r="H235" s="39"/>
      <c r="I235" s="40"/>
      <c r="J235" s="132"/>
      <c r="K235" s="123"/>
      <c r="L235" s="39"/>
      <c r="M235" s="41" t="str">
        <f>IF(H235="","",IF(H235&lt;40,'MPS(calc_process)'!$F$14,IF('MPS(input_separate)'!H235&gt;=40,'MPS(calc_process)'!$F$15)))</f>
        <v/>
      </c>
      <c r="N235" s="117"/>
      <c r="O235" s="105"/>
      <c r="P235" s="117"/>
      <c r="Q235" s="117"/>
      <c r="R235" s="105"/>
      <c r="S235" s="105"/>
      <c r="T235" s="120"/>
      <c r="U235" s="111"/>
      <c r="V235" s="114"/>
      <c r="W235" s="42">
        <f t="shared" ca="1" si="22"/>
        <v>0</v>
      </c>
      <c r="X235" s="42">
        <f t="shared" ca="1" si="23"/>
        <v>0</v>
      </c>
      <c r="Y235" s="43">
        <f t="shared" ca="1" si="24"/>
        <v>0</v>
      </c>
      <c r="Z235" s="43">
        <f t="shared" ca="1" si="25"/>
        <v>0</v>
      </c>
      <c r="AA235" s="44">
        <f t="shared" ca="1" si="27"/>
        <v>0</v>
      </c>
    </row>
    <row r="236" spans="1:27" ht="14.25" x14ac:dyDescent="0.15">
      <c r="A236" s="138"/>
      <c r="B236" s="126"/>
      <c r="C236" s="81">
        <v>10</v>
      </c>
      <c r="D236" s="123"/>
      <c r="E236" s="129"/>
      <c r="F236" s="123"/>
      <c r="G236" s="123"/>
      <c r="H236" s="39"/>
      <c r="I236" s="40"/>
      <c r="J236" s="132"/>
      <c r="K236" s="123"/>
      <c r="L236" s="39"/>
      <c r="M236" s="41" t="str">
        <f>IF(H236="","",IF(H236&lt;40,'MPS(calc_process)'!$F$14,IF('MPS(input_separate)'!H236&gt;=40,'MPS(calc_process)'!$F$15)))</f>
        <v/>
      </c>
      <c r="N236" s="117"/>
      <c r="O236" s="105"/>
      <c r="P236" s="117"/>
      <c r="Q236" s="117"/>
      <c r="R236" s="105"/>
      <c r="S236" s="105"/>
      <c r="T236" s="120"/>
      <c r="U236" s="111"/>
      <c r="V236" s="114"/>
      <c r="W236" s="42">
        <f t="shared" ca="1" si="22"/>
        <v>0</v>
      </c>
      <c r="X236" s="42">
        <f t="shared" ca="1" si="23"/>
        <v>0</v>
      </c>
      <c r="Y236" s="43">
        <f t="shared" ca="1" si="24"/>
        <v>0</v>
      </c>
      <c r="Z236" s="43">
        <f t="shared" ca="1" si="25"/>
        <v>0</v>
      </c>
      <c r="AA236" s="44">
        <f t="shared" ca="1" si="27"/>
        <v>0</v>
      </c>
    </row>
    <row r="237" spans="1:27" ht="14.25" x14ac:dyDescent="0.15">
      <c r="A237" s="138"/>
      <c r="B237" s="126"/>
      <c r="C237" s="81">
        <v>11</v>
      </c>
      <c r="D237" s="123"/>
      <c r="E237" s="129"/>
      <c r="F237" s="123"/>
      <c r="G237" s="123"/>
      <c r="H237" s="39"/>
      <c r="I237" s="40"/>
      <c r="J237" s="132"/>
      <c r="K237" s="123"/>
      <c r="L237" s="39"/>
      <c r="M237" s="41" t="str">
        <f>IF(H237="","",IF(H237&lt;40,'MPS(calc_process)'!$F$14,IF('MPS(input_separate)'!H237&gt;=40,'MPS(calc_process)'!$F$15)))</f>
        <v/>
      </c>
      <c r="N237" s="117"/>
      <c r="O237" s="105"/>
      <c r="P237" s="117"/>
      <c r="Q237" s="117"/>
      <c r="R237" s="105"/>
      <c r="S237" s="105"/>
      <c r="T237" s="120"/>
      <c r="U237" s="111"/>
      <c r="V237" s="114"/>
      <c r="W237" s="42">
        <f t="shared" ca="1" si="22"/>
        <v>0</v>
      </c>
      <c r="X237" s="42">
        <f t="shared" ca="1" si="23"/>
        <v>0</v>
      </c>
      <c r="Y237" s="43">
        <f t="shared" ca="1" si="24"/>
        <v>0</v>
      </c>
      <c r="Z237" s="43">
        <f t="shared" ca="1" si="25"/>
        <v>0</v>
      </c>
      <c r="AA237" s="44">
        <f t="shared" ca="1" si="27"/>
        <v>0</v>
      </c>
    </row>
    <row r="238" spans="1:27" ht="14.25" x14ac:dyDescent="0.15">
      <c r="A238" s="138"/>
      <c r="B238" s="126"/>
      <c r="C238" s="81">
        <v>12</v>
      </c>
      <c r="D238" s="123"/>
      <c r="E238" s="129"/>
      <c r="F238" s="123"/>
      <c r="G238" s="123"/>
      <c r="H238" s="39"/>
      <c r="I238" s="40"/>
      <c r="J238" s="132"/>
      <c r="K238" s="123"/>
      <c r="L238" s="39"/>
      <c r="M238" s="41" t="str">
        <f>IF(H238="","",IF(H238&lt;40,'MPS(calc_process)'!$F$14,IF('MPS(input_separate)'!H238&gt;=40,'MPS(calc_process)'!$F$15)))</f>
        <v/>
      </c>
      <c r="N238" s="117"/>
      <c r="O238" s="105"/>
      <c r="P238" s="117"/>
      <c r="Q238" s="117"/>
      <c r="R238" s="105"/>
      <c r="S238" s="105"/>
      <c r="T238" s="120"/>
      <c r="U238" s="111"/>
      <c r="V238" s="114"/>
      <c r="W238" s="42">
        <f t="shared" ca="1" si="22"/>
        <v>0</v>
      </c>
      <c r="X238" s="42">
        <f t="shared" ca="1" si="23"/>
        <v>0</v>
      </c>
      <c r="Y238" s="43">
        <f t="shared" ca="1" si="24"/>
        <v>0</v>
      </c>
      <c r="Z238" s="43">
        <f t="shared" ca="1" si="25"/>
        <v>0</v>
      </c>
      <c r="AA238" s="44">
        <f t="shared" ca="1" si="27"/>
        <v>0</v>
      </c>
    </row>
    <row r="239" spans="1:27" ht="14.25" x14ac:dyDescent="0.15">
      <c r="A239" s="138"/>
      <c r="B239" s="126"/>
      <c r="C239" s="81">
        <v>13</v>
      </c>
      <c r="D239" s="123"/>
      <c r="E239" s="129"/>
      <c r="F239" s="123"/>
      <c r="G239" s="123"/>
      <c r="H239" s="39"/>
      <c r="I239" s="40"/>
      <c r="J239" s="132"/>
      <c r="K239" s="123"/>
      <c r="L239" s="39"/>
      <c r="M239" s="41" t="str">
        <f>IF(H239="","",IF(H239&lt;40,'MPS(calc_process)'!$F$14,IF('MPS(input_separate)'!H239&gt;=40,'MPS(calc_process)'!$F$15)))</f>
        <v/>
      </c>
      <c r="N239" s="117"/>
      <c r="O239" s="105"/>
      <c r="P239" s="117"/>
      <c r="Q239" s="117"/>
      <c r="R239" s="105"/>
      <c r="S239" s="105"/>
      <c r="T239" s="120"/>
      <c r="U239" s="111"/>
      <c r="V239" s="114"/>
      <c r="W239" s="42">
        <f t="shared" ca="1" si="22"/>
        <v>0</v>
      </c>
      <c r="X239" s="42">
        <f t="shared" ca="1" si="23"/>
        <v>0</v>
      </c>
      <c r="Y239" s="43">
        <f t="shared" ca="1" si="24"/>
        <v>0</v>
      </c>
      <c r="Z239" s="43">
        <f t="shared" ca="1" si="25"/>
        <v>0</v>
      </c>
      <c r="AA239" s="44">
        <f t="shared" ca="1" si="27"/>
        <v>0</v>
      </c>
    </row>
    <row r="240" spans="1:27" ht="14.25" x14ac:dyDescent="0.15">
      <c r="A240" s="138"/>
      <c r="B240" s="126"/>
      <c r="C240" s="81">
        <v>14</v>
      </c>
      <c r="D240" s="123"/>
      <c r="E240" s="129"/>
      <c r="F240" s="123"/>
      <c r="G240" s="123"/>
      <c r="H240" s="39"/>
      <c r="I240" s="40"/>
      <c r="J240" s="132"/>
      <c r="K240" s="123"/>
      <c r="L240" s="39"/>
      <c r="M240" s="41" t="str">
        <f>IF(H240="","",IF(H240&lt;40,'MPS(calc_process)'!$F$14,IF('MPS(input_separate)'!H240&gt;=40,'MPS(calc_process)'!$F$15)))</f>
        <v/>
      </c>
      <c r="N240" s="117"/>
      <c r="O240" s="105"/>
      <c r="P240" s="117"/>
      <c r="Q240" s="117"/>
      <c r="R240" s="105"/>
      <c r="S240" s="105"/>
      <c r="T240" s="120"/>
      <c r="U240" s="111"/>
      <c r="V240" s="114"/>
      <c r="W240" s="42">
        <f t="shared" ca="1" si="22"/>
        <v>0</v>
      </c>
      <c r="X240" s="42">
        <f t="shared" ca="1" si="23"/>
        <v>0</v>
      </c>
      <c r="Y240" s="43">
        <f t="shared" ca="1" si="24"/>
        <v>0</v>
      </c>
      <c r="Z240" s="43">
        <f t="shared" ca="1" si="25"/>
        <v>0</v>
      </c>
      <c r="AA240" s="44">
        <f t="shared" ca="1" si="27"/>
        <v>0</v>
      </c>
    </row>
    <row r="241" spans="1:27" ht="14.25" x14ac:dyDescent="0.15">
      <c r="A241" s="138"/>
      <c r="B241" s="126"/>
      <c r="C241" s="81">
        <v>15</v>
      </c>
      <c r="D241" s="123"/>
      <c r="E241" s="129"/>
      <c r="F241" s="123"/>
      <c r="G241" s="123"/>
      <c r="H241" s="39"/>
      <c r="I241" s="40"/>
      <c r="J241" s="132"/>
      <c r="K241" s="123"/>
      <c r="L241" s="39"/>
      <c r="M241" s="41" t="str">
        <f>IF(H241="","",IF(H241&lt;40,'MPS(calc_process)'!$F$14,IF('MPS(input_separate)'!H241&gt;=40,'MPS(calc_process)'!$F$15)))</f>
        <v/>
      </c>
      <c r="N241" s="117"/>
      <c r="O241" s="105"/>
      <c r="P241" s="117"/>
      <c r="Q241" s="117"/>
      <c r="R241" s="105"/>
      <c r="S241" s="105"/>
      <c r="T241" s="120"/>
      <c r="U241" s="111"/>
      <c r="V241" s="114"/>
      <c r="W241" s="42">
        <f t="shared" ca="1" si="22"/>
        <v>0</v>
      </c>
      <c r="X241" s="42">
        <f t="shared" ca="1" si="23"/>
        <v>0</v>
      </c>
      <c r="Y241" s="43">
        <f t="shared" ca="1" si="24"/>
        <v>0</v>
      </c>
      <c r="Z241" s="43">
        <f t="shared" ca="1" si="25"/>
        <v>0</v>
      </c>
      <c r="AA241" s="44">
        <f t="shared" ca="1" si="27"/>
        <v>0</v>
      </c>
    </row>
    <row r="242" spans="1:27" ht="14.25" x14ac:dyDescent="0.15">
      <c r="A242" s="138"/>
      <c r="B242" s="126"/>
      <c r="C242" s="81">
        <v>16</v>
      </c>
      <c r="D242" s="123"/>
      <c r="E242" s="129"/>
      <c r="F242" s="123"/>
      <c r="G242" s="123"/>
      <c r="H242" s="39"/>
      <c r="I242" s="40"/>
      <c r="J242" s="132"/>
      <c r="K242" s="123"/>
      <c r="L242" s="39"/>
      <c r="M242" s="41" t="str">
        <f>IF(H242="","",IF(H242&lt;40,'MPS(calc_process)'!$F$14,IF('MPS(input_separate)'!H242&gt;=40,'MPS(calc_process)'!$F$15)))</f>
        <v/>
      </c>
      <c r="N242" s="117"/>
      <c r="O242" s="105"/>
      <c r="P242" s="117"/>
      <c r="Q242" s="117"/>
      <c r="R242" s="105"/>
      <c r="S242" s="105"/>
      <c r="T242" s="120"/>
      <c r="U242" s="111"/>
      <c r="V242" s="114"/>
      <c r="W242" s="42">
        <f t="shared" ca="1" si="22"/>
        <v>0</v>
      </c>
      <c r="X242" s="42">
        <f t="shared" ca="1" si="23"/>
        <v>0</v>
      </c>
      <c r="Y242" s="43">
        <f t="shared" ca="1" si="24"/>
        <v>0</v>
      </c>
      <c r="Z242" s="43">
        <f t="shared" ca="1" si="25"/>
        <v>0</v>
      </c>
      <c r="AA242" s="44">
        <f t="shared" ca="1" si="27"/>
        <v>0</v>
      </c>
    </row>
    <row r="243" spans="1:27" ht="14.25" x14ac:dyDescent="0.15">
      <c r="A243" s="138"/>
      <c r="B243" s="126"/>
      <c r="C243" s="81">
        <v>17</v>
      </c>
      <c r="D243" s="123"/>
      <c r="E243" s="129"/>
      <c r="F243" s="123"/>
      <c r="G243" s="123"/>
      <c r="H243" s="39"/>
      <c r="I243" s="40"/>
      <c r="J243" s="132"/>
      <c r="K243" s="123"/>
      <c r="L243" s="39"/>
      <c r="M243" s="41" t="str">
        <f>IF(H243="","",IF(H243&lt;40,'MPS(calc_process)'!$F$14,IF('MPS(input_separate)'!H243&gt;=40,'MPS(calc_process)'!$F$15)))</f>
        <v/>
      </c>
      <c r="N243" s="117"/>
      <c r="O243" s="105"/>
      <c r="P243" s="117"/>
      <c r="Q243" s="117"/>
      <c r="R243" s="105"/>
      <c r="S243" s="105"/>
      <c r="T243" s="120"/>
      <c r="U243" s="111"/>
      <c r="V243" s="114"/>
      <c r="W243" s="42">
        <f t="shared" ca="1" si="22"/>
        <v>0</v>
      </c>
      <c r="X243" s="42">
        <f t="shared" ca="1" si="23"/>
        <v>0</v>
      </c>
      <c r="Y243" s="43">
        <f t="shared" ca="1" si="24"/>
        <v>0</v>
      </c>
      <c r="Z243" s="43">
        <f t="shared" ca="1" si="25"/>
        <v>0</v>
      </c>
      <c r="AA243" s="44">
        <f t="shared" ca="1" si="27"/>
        <v>0</v>
      </c>
    </row>
    <row r="244" spans="1:27" ht="14.25" x14ac:dyDescent="0.15">
      <c r="A244" s="138"/>
      <c r="B244" s="126"/>
      <c r="C244" s="81">
        <v>18</v>
      </c>
      <c r="D244" s="123"/>
      <c r="E244" s="129"/>
      <c r="F244" s="123"/>
      <c r="G244" s="123"/>
      <c r="H244" s="39"/>
      <c r="I244" s="40"/>
      <c r="J244" s="132"/>
      <c r="K244" s="123"/>
      <c r="L244" s="39"/>
      <c r="M244" s="41" t="str">
        <f>IF(H244="","",IF(H244&lt;40,'MPS(calc_process)'!$F$14,IF('MPS(input_separate)'!H244&gt;=40,'MPS(calc_process)'!$F$15)))</f>
        <v/>
      </c>
      <c r="N244" s="117"/>
      <c r="O244" s="105"/>
      <c r="P244" s="117"/>
      <c r="Q244" s="117"/>
      <c r="R244" s="105"/>
      <c r="S244" s="105"/>
      <c r="T244" s="120"/>
      <c r="U244" s="111"/>
      <c r="V244" s="114"/>
      <c r="W244" s="42">
        <f t="shared" ca="1" si="22"/>
        <v>0</v>
      </c>
      <c r="X244" s="42">
        <f t="shared" ca="1" si="23"/>
        <v>0</v>
      </c>
      <c r="Y244" s="43">
        <f t="shared" ca="1" si="24"/>
        <v>0</v>
      </c>
      <c r="Z244" s="43">
        <f t="shared" ca="1" si="25"/>
        <v>0</v>
      </c>
      <c r="AA244" s="44">
        <f t="shared" ca="1" si="27"/>
        <v>0</v>
      </c>
    </row>
    <row r="245" spans="1:27" ht="14.25" x14ac:dyDescent="0.15">
      <c r="A245" s="138"/>
      <c r="B245" s="126"/>
      <c r="C245" s="81">
        <v>19</v>
      </c>
      <c r="D245" s="123"/>
      <c r="E245" s="129"/>
      <c r="F245" s="123"/>
      <c r="G245" s="123"/>
      <c r="H245" s="39"/>
      <c r="I245" s="40"/>
      <c r="J245" s="132"/>
      <c r="K245" s="123"/>
      <c r="L245" s="39"/>
      <c r="M245" s="41" t="str">
        <f>IF(H245="","",IF(H245&lt;40,'MPS(calc_process)'!$F$14,IF('MPS(input_separate)'!H245&gt;=40,'MPS(calc_process)'!$F$15)))</f>
        <v/>
      </c>
      <c r="N245" s="117"/>
      <c r="O245" s="105"/>
      <c r="P245" s="117"/>
      <c r="Q245" s="117"/>
      <c r="R245" s="105"/>
      <c r="S245" s="105"/>
      <c r="T245" s="120"/>
      <c r="U245" s="111"/>
      <c r="V245" s="114"/>
      <c r="W245" s="42">
        <f t="shared" ca="1" si="22"/>
        <v>0</v>
      </c>
      <c r="X245" s="42">
        <f t="shared" ca="1" si="23"/>
        <v>0</v>
      </c>
      <c r="Y245" s="43">
        <f t="shared" ca="1" si="24"/>
        <v>0</v>
      </c>
      <c r="Z245" s="43">
        <f t="shared" ca="1" si="25"/>
        <v>0</v>
      </c>
      <c r="AA245" s="44">
        <f t="shared" ca="1" si="27"/>
        <v>0</v>
      </c>
    </row>
    <row r="246" spans="1:27" ht="14.25" x14ac:dyDescent="0.15">
      <c r="A246" s="138"/>
      <c r="B246" s="127"/>
      <c r="C246" s="81">
        <v>20</v>
      </c>
      <c r="D246" s="124"/>
      <c r="E246" s="130"/>
      <c r="F246" s="124"/>
      <c r="G246" s="124"/>
      <c r="H246" s="39"/>
      <c r="I246" s="40"/>
      <c r="J246" s="133"/>
      <c r="K246" s="124"/>
      <c r="L246" s="39"/>
      <c r="M246" s="41" t="str">
        <f>IF(H246="","",IF(H246&lt;40,'MPS(calc_process)'!$F$14,IF('MPS(input_separate)'!H246&gt;=40,'MPS(calc_process)'!$F$15)))</f>
        <v/>
      </c>
      <c r="N246" s="118"/>
      <c r="O246" s="106"/>
      <c r="P246" s="118"/>
      <c r="Q246" s="118"/>
      <c r="R246" s="106"/>
      <c r="S246" s="106"/>
      <c r="T246" s="121"/>
      <c r="U246" s="112"/>
      <c r="V246" s="115"/>
      <c r="W246" s="42">
        <f t="shared" ca="1" si="22"/>
        <v>0</v>
      </c>
      <c r="X246" s="42">
        <f t="shared" ca="1" si="23"/>
        <v>0</v>
      </c>
      <c r="Y246" s="43">
        <f t="shared" ca="1" si="24"/>
        <v>0</v>
      </c>
      <c r="Z246" s="43">
        <f t="shared" ca="1" si="25"/>
        <v>0</v>
      </c>
      <c r="AA246" s="44">
        <f t="shared" ca="1" si="27"/>
        <v>0</v>
      </c>
    </row>
    <row r="247" spans="1:27" ht="14.25" customHeight="1" x14ac:dyDescent="0.15">
      <c r="A247" s="138"/>
      <c r="B247" s="125">
        <v>13</v>
      </c>
      <c r="C247" s="81">
        <v>1</v>
      </c>
      <c r="D247" s="122"/>
      <c r="E247" s="128"/>
      <c r="F247" s="122"/>
      <c r="G247" s="122"/>
      <c r="H247" s="39"/>
      <c r="I247" s="40"/>
      <c r="J247" s="131">
        <f>SUMPRODUCT(H247:H266,I247:I266)</f>
        <v>0</v>
      </c>
      <c r="K247" s="122"/>
      <c r="L247" s="45"/>
      <c r="M247" s="41" t="str">
        <f>IF(H247="","",IF(H247&lt;40,'MPS(calc_process)'!$F$14,IF('MPS(input_separate)'!H247&gt;=40,'MPS(calc_process)'!$F$15)))</f>
        <v/>
      </c>
      <c r="N247" s="116">
        <f>IFERROR(SMALL(O247:R247,COUNTIF(O247:R247,0)+1),0)</f>
        <v>0</v>
      </c>
      <c r="O247" s="104"/>
      <c r="P247" s="116">
        <f>IF(ISERROR(3.6*(100/T247)*V247),0,3.6*(100/T247)*V247)</f>
        <v>0</v>
      </c>
      <c r="Q247" s="116">
        <f>IF(ISERROR(F247*U247*V247/G247),0,F247*U247*V247/G247)</f>
        <v>0</v>
      </c>
      <c r="R247" s="104"/>
      <c r="S247" s="104"/>
      <c r="T247" s="119"/>
      <c r="U247" s="110"/>
      <c r="V247" s="113"/>
      <c r="W247" s="42">
        <f t="shared" ca="1" si="22"/>
        <v>0</v>
      </c>
      <c r="X247" s="42">
        <f t="shared" ca="1" si="23"/>
        <v>0</v>
      </c>
      <c r="Y247" s="43">
        <f t="shared" ca="1" si="24"/>
        <v>0</v>
      </c>
      <c r="Z247" s="43">
        <f t="shared" ca="1" si="25"/>
        <v>0</v>
      </c>
      <c r="AA247" s="44">
        <f ca="1">Y247-Z247</f>
        <v>0</v>
      </c>
    </row>
    <row r="248" spans="1:27" ht="14.25" x14ac:dyDescent="0.15">
      <c r="A248" s="138"/>
      <c r="B248" s="126"/>
      <c r="C248" s="81">
        <v>2</v>
      </c>
      <c r="D248" s="123"/>
      <c r="E248" s="129"/>
      <c r="F248" s="123"/>
      <c r="G248" s="123"/>
      <c r="H248" s="39"/>
      <c r="I248" s="40"/>
      <c r="J248" s="132"/>
      <c r="K248" s="123"/>
      <c r="L248" s="39"/>
      <c r="M248" s="41" t="str">
        <f>IF(H248="","",IF(H248&lt;40,'MPS(calc_process)'!$F$14,IF('MPS(input_separate)'!H248&gt;=40,'MPS(calc_process)'!$F$15)))</f>
        <v/>
      </c>
      <c r="N248" s="117"/>
      <c r="O248" s="105"/>
      <c r="P248" s="117"/>
      <c r="Q248" s="117"/>
      <c r="R248" s="105"/>
      <c r="S248" s="105"/>
      <c r="T248" s="120"/>
      <c r="U248" s="111"/>
      <c r="V248" s="114"/>
      <c r="W248" s="42">
        <f t="shared" ca="1" si="22"/>
        <v>0</v>
      </c>
      <c r="X248" s="42">
        <f t="shared" ca="1" si="23"/>
        <v>0</v>
      </c>
      <c r="Y248" s="43">
        <f t="shared" ca="1" si="24"/>
        <v>0</v>
      </c>
      <c r="Z248" s="43">
        <f t="shared" ca="1" si="25"/>
        <v>0</v>
      </c>
      <c r="AA248" s="44">
        <f t="shared" ref="AA248:AA266" ca="1" si="28">Y248-Z248</f>
        <v>0</v>
      </c>
    </row>
    <row r="249" spans="1:27" ht="14.25" x14ac:dyDescent="0.15">
      <c r="A249" s="138"/>
      <c r="B249" s="126"/>
      <c r="C249" s="81">
        <v>3</v>
      </c>
      <c r="D249" s="123"/>
      <c r="E249" s="129"/>
      <c r="F249" s="123"/>
      <c r="G249" s="123"/>
      <c r="H249" s="39"/>
      <c r="I249" s="40"/>
      <c r="J249" s="132"/>
      <c r="K249" s="123"/>
      <c r="L249" s="39"/>
      <c r="M249" s="41" t="str">
        <f>IF(H249="","",IF(H249&lt;40,'MPS(calc_process)'!$F$14,IF('MPS(input_separate)'!H249&gt;=40,'MPS(calc_process)'!$F$15)))</f>
        <v/>
      </c>
      <c r="N249" s="117"/>
      <c r="O249" s="105"/>
      <c r="P249" s="117"/>
      <c r="Q249" s="117"/>
      <c r="R249" s="105"/>
      <c r="S249" s="105"/>
      <c r="T249" s="120"/>
      <c r="U249" s="111"/>
      <c r="V249" s="114"/>
      <c r="W249" s="42">
        <f t="shared" ca="1" si="22"/>
        <v>0</v>
      </c>
      <c r="X249" s="42">
        <f t="shared" ca="1" si="23"/>
        <v>0</v>
      </c>
      <c r="Y249" s="43">
        <f t="shared" ca="1" si="24"/>
        <v>0</v>
      </c>
      <c r="Z249" s="43">
        <f t="shared" ca="1" si="25"/>
        <v>0</v>
      </c>
      <c r="AA249" s="44">
        <f t="shared" ca="1" si="28"/>
        <v>0</v>
      </c>
    </row>
    <row r="250" spans="1:27" ht="14.25" x14ac:dyDescent="0.15">
      <c r="A250" s="138"/>
      <c r="B250" s="126"/>
      <c r="C250" s="81">
        <v>4</v>
      </c>
      <c r="D250" s="123"/>
      <c r="E250" s="129"/>
      <c r="F250" s="123"/>
      <c r="G250" s="123"/>
      <c r="H250" s="39"/>
      <c r="I250" s="40"/>
      <c r="J250" s="132"/>
      <c r="K250" s="123"/>
      <c r="L250" s="39"/>
      <c r="M250" s="41" t="str">
        <f>IF(H250="","",IF(H250&lt;40,'MPS(calc_process)'!$F$14,IF('MPS(input_separate)'!H250&gt;=40,'MPS(calc_process)'!$F$15)))</f>
        <v/>
      </c>
      <c r="N250" s="117"/>
      <c r="O250" s="105"/>
      <c r="P250" s="117"/>
      <c r="Q250" s="117"/>
      <c r="R250" s="105"/>
      <c r="S250" s="105"/>
      <c r="T250" s="120"/>
      <c r="U250" s="111"/>
      <c r="V250" s="114"/>
      <c r="W250" s="42">
        <f t="shared" ca="1" si="22"/>
        <v>0</v>
      </c>
      <c r="X250" s="42">
        <f t="shared" ca="1" si="23"/>
        <v>0</v>
      </c>
      <c r="Y250" s="43">
        <f t="shared" ca="1" si="24"/>
        <v>0</v>
      </c>
      <c r="Z250" s="43">
        <f t="shared" ca="1" si="25"/>
        <v>0</v>
      </c>
      <c r="AA250" s="44">
        <f t="shared" ca="1" si="28"/>
        <v>0</v>
      </c>
    </row>
    <row r="251" spans="1:27" ht="14.25" x14ac:dyDescent="0.15">
      <c r="A251" s="138"/>
      <c r="B251" s="126"/>
      <c r="C251" s="81">
        <v>5</v>
      </c>
      <c r="D251" s="123"/>
      <c r="E251" s="129"/>
      <c r="F251" s="123"/>
      <c r="G251" s="123"/>
      <c r="H251" s="39"/>
      <c r="I251" s="40"/>
      <c r="J251" s="132"/>
      <c r="K251" s="123"/>
      <c r="L251" s="39"/>
      <c r="M251" s="41" t="str">
        <f>IF(H251="","",IF(H251&lt;40,'MPS(calc_process)'!$F$14,IF('MPS(input_separate)'!H251&gt;=40,'MPS(calc_process)'!$F$15)))</f>
        <v/>
      </c>
      <c r="N251" s="117"/>
      <c r="O251" s="105"/>
      <c r="P251" s="117"/>
      <c r="Q251" s="117"/>
      <c r="R251" s="105"/>
      <c r="S251" s="105"/>
      <c r="T251" s="120"/>
      <c r="U251" s="111"/>
      <c r="V251" s="114"/>
      <c r="W251" s="42">
        <f t="shared" ca="1" si="22"/>
        <v>0</v>
      </c>
      <c r="X251" s="42">
        <f t="shared" ca="1" si="23"/>
        <v>0</v>
      </c>
      <c r="Y251" s="43">
        <f t="shared" ca="1" si="24"/>
        <v>0</v>
      </c>
      <c r="Z251" s="43">
        <f t="shared" ca="1" si="25"/>
        <v>0</v>
      </c>
      <c r="AA251" s="44">
        <f t="shared" ca="1" si="28"/>
        <v>0</v>
      </c>
    </row>
    <row r="252" spans="1:27" ht="14.25" x14ac:dyDescent="0.15">
      <c r="A252" s="138"/>
      <c r="B252" s="126"/>
      <c r="C252" s="81">
        <v>6</v>
      </c>
      <c r="D252" s="123"/>
      <c r="E252" s="129"/>
      <c r="F252" s="123"/>
      <c r="G252" s="123"/>
      <c r="H252" s="39"/>
      <c r="I252" s="40"/>
      <c r="J252" s="132"/>
      <c r="K252" s="123"/>
      <c r="L252" s="39"/>
      <c r="M252" s="41" t="str">
        <f>IF(H252="","",IF(H252&lt;40,'MPS(calc_process)'!$F$14,IF('MPS(input_separate)'!H252&gt;=40,'MPS(calc_process)'!$F$15)))</f>
        <v/>
      </c>
      <c r="N252" s="117"/>
      <c r="O252" s="105"/>
      <c r="P252" s="117"/>
      <c r="Q252" s="117"/>
      <c r="R252" s="105"/>
      <c r="S252" s="105"/>
      <c r="T252" s="120"/>
      <c r="U252" s="111"/>
      <c r="V252" s="114"/>
      <c r="W252" s="42">
        <f t="shared" ca="1" si="22"/>
        <v>0</v>
      </c>
      <c r="X252" s="42">
        <f t="shared" ca="1" si="23"/>
        <v>0</v>
      </c>
      <c r="Y252" s="43">
        <f t="shared" ca="1" si="24"/>
        <v>0</v>
      </c>
      <c r="Z252" s="43">
        <f t="shared" ca="1" si="25"/>
        <v>0</v>
      </c>
      <c r="AA252" s="44">
        <f t="shared" ca="1" si="28"/>
        <v>0</v>
      </c>
    </row>
    <row r="253" spans="1:27" ht="14.25" x14ac:dyDescent="0.15">
      <c r="A253" s="138"/>
      <c r="B253" s="126"/>
      <c r="C253" s="81">
        <v>7</v>
      </c>
      <c r="D253" s="123"/>
      <c r="E253" s="129"/>
      <c r="F253" s="123"/>
      <c r="G253" s="123"/>
      <c r="H253" s="39"/>
      <c r="I253" s="40"/>
      <c r="J253" s="132"/>
      <c r="K253" s="123"/>
      <c r="L253" s="39"/>
      <c r="M253" s="41" t="str">
        <f>IF(H253="","",IF(H253&lt;40,'MPS(calc_process)'!$F$14,IF('MPS(input_separate)'!H253&gt;=40,'MPS(calc_process)'!$F$15)))</f>
        <v/>
      </c>
      <c r="N253" s="117"/>
      <c r="O253" s="105"/>
      <c r="P253" s="117"/>
      <c r="Q253" s="117"/>
      <c r="R253" s="105"/>
      <c r="S253" s="105"/>
      <c r="T253" s="120"/>
      <c r="U253" s="111"/>
      <c r="V253" s="114"/>
      <c r="W253" s="42">
        <f t="shared" ca="1" si="22"/>
        <v>0</v>
      </c>
      <c r="X253" s="42">
        <f t="shared" ca="1" si="23"/>
        <v>0</v>
      </c>
      <c r="Y253" s="43">
        <f t="shared" ca="1" si="24"/>
        <v>0</v>
      </c>
      <c r="Z253" s="43">
        <f t="shared" ca="1" si="25"/>
        <v>0</v>
      </c>
      <c r="AA253" s="44">
        <f t="shared" ca="1" si="28"/>
        <v>0</v>
      </c>
    </row>
    <row r="254" spans="1:27" ht="14.25" x14ac:dyDescent="0.15">
      <c r="A254" s="138"/>
      <c r="B254" s="126"/>
      <c r="C254" s="81">
        <v>8</v>
      </c>
      <c r="D254" s="123"/>
      <c r="E254" s="129"/>
      <c r="F254" s="123"/>
      <c r="G254" s="123"/>
      <c r="H254" s="39"/>
      <c r="I254" s="40"/>
      <c r="J254" s="132"/>
      <c r="K254" s="123"/>
      <c r="L254" s="39"/>
      <c r="M254" s="41" t="str">
        <f>IF(H254="","",IF(H254&lt;40,'MPS(calc_process)'!$F$14,IF('MPS(input_separate)'!H254&gt;=40,'MPS(calc_process)'!$F$15)))</f>
        <v/>
      </c>
      <c r="N254" s="117"/>
      <c r="O254" s="105"/>
      <c r="P254" s="117"/>
      <c r="Q254" s="117"/>
      <c r="R254" s="105"/>
      <c r="S254" s="105"/>
      <c r="T254" s="120"/>
      <c r="U254" s="111"/>
      <c r="V254" s="114"/>
      <c r="W254" s="42">
        <f t="shared" ca="1" si="22"/>
        <v>0</v>
      </c>
      <c r="X254" s="42">
        <f t="shared" ca="1" si="23"/>
        <v>0</v>
      </c>
      <c r="Y254" s="43">
        <f t="shared" ca="1" si="24"/>
        <v>0</v>
      </c>
      <c r="Z254" s="43">
        <f t="shared" ca="1" si="25"/>
        <v>0</v>
      </c>
      <c r="AA254" s="44">
        <f t="shared" ca="1" si="28"/>
        <v>0</v>
      </c>
    </row>
    <row r="255" spans="1:27" ht="14.25" x14ac:dyDescent="0.15">
      <c r="A255" s="138"/>
      <c r="B255" s="126"/>
      <c r="C255" s="81">
        <v>9</v>
      </c>
      <c r="D255" s="123"/>
      <c r="E255" s="129"/>
      <c r="F255" s="123"/>
      <c r="G255" s="123"/>
      <c r="H255" s="39"/>
      <c r="I255" s="40"/>
      <c r="J255" s="132"/>
      <c r="K255" s="123"/>
      <c r="L255" s="39"/>
      <c r="M255" s="41" t="str">
        <f>IF(H255="","",IF(H255&lt;40,'MPS(calc_process)'!$F$14,IF('MPS(input_separate)'!H255&gt;=40,'MPS(calc_process)'!$F$15)))</f>
        <v/>
      </c>
      <c r="N255" s="117"/>
      <c r="O255" s="105"/>
      <c r="P255" s="117"/>
      <c r="Q255" s="117"/>
      <c r="R255" s="105"/>
      <c r="S255" s="105"/>
      <c r="T255" s="120"/>
      <c r="U255" s="111"/>
      <c r="V255" s="114"/>
      <c r="W255" s="42">
        <f t="shared" ca="1" si="22"/>
        <v>0</v>
      </c>
      <c r="X255" s="42">
        <f t="shared" ca="1" si="23"/>
        <v>0</v>
      </c>
      <c r="Y255" s="43">
        <f t="shared" ca="1" si="24"/>
        <v>0</v>
      </c>
      <c r="Z255" s="43">
        <f t="shared" ca="1" si="25"/>
        <v>0</v>
      </c>
      <c r="AA255" s="44">
        <f t="shared" ca="1" si="28"/>
        <v>0</v>
      </c>
    </row>
    <row r="256" spans="1:27" ht="14.25" x14ac:dyDescent="0.15">
      <c r="A256" s="138"/>
      <c r="B256" s="126"/>
      <c r="C256" s="81">
        <v>10</v>
      </c>
      <c r="D256" s="123"/>
      <c r="E256" s="129"/>
      <c r="F256" s="123"/>
      <c r="G256" s="123"/>
      <c r="H256" s="39"/>
      <c r="I256" s="40"/>
      <c r="J256" s="132"/>
      <c r="K256" s="123"/>
      <c r="L256" s="39"/>
      <c r="M256" s="41" t="str">
        <f>IF(H256="","",IF(H256&lt;40,'MPS(calc_process)'!$F$14,IF('MPS(input_separate)'!H256&gt;=40,'MPS(calc_process)'!$F$15)))</f>
        <v/>
      </c>
      <c r="N256" s="117"/>
      <c r="O256" s="105"/>
      <c r="P256" s="117"/>
      <c r="Q256" s="117"/>
      <c r="R256" s="105"/>
      <c r="S256" s="105"/>
      <c r="T256" s="120"/>
      <c r="U256" s="111"/>
      <c r="V256" s="114"/>
      <c r="W256" s="42">
        <f t="shared" ca="1" si="22"/>
        <v>0</v>
      </c>
      <c r="X256" s="42">
        <f t="shared" ca="1" si="23"/>
        <v>0</v>
      </c>
      <c r="Y256" s="43">
        <f t="shared" ca="1" si="24"/>
        <v>0</v>
      </c>
      <c r="Z256" s="43">
        <f t="shared" ca="1" si="25"/>
        <v>0</v>
      </c>
      <c r="AA256" s="44">
        <f t="shared" ca="1" si="28"/>
        <v>0</v>
      </c>
    </row>
    <row r="257" spans="1:27" ht="14.25" x14ac:dyDescent="0.15">
      <c r="A257" s="138"/>
      <c r="B257" s="126"/>
      <c r="C257" s="81">
        <v>11</v>
      </c>
      <c r="D257" s="123"/>
      <c r="E257" s="129"/>
      <c r="F257" s="123"/>
      <c r="G257" s="123"/>
      <c r="H257" s="39"/>
      <c r="I257" s="40"/>
      <c r="J257" s="132"/>
      <c r="K257" s="123"/>
      <c r="L257" s="39"/>
      <c r="M257" s="41" t="str">
        <f>IF(H257="","",IF(H257&lt;40,'MPS(calc_process)'!$F$14,IF('MPS(input_separate)'!H257&gt;=40,'MPS(calc_process)'!$F$15)))</f>
        <v/>
      </c>
      <c r="N257" s="117"/>
      <c r="O257" s="105"/>
      <c r="P257" s="117"/>
      <c r="Q257" s="117"/>
      <c r="R257" s="105"/>
      <c r="S257" s="105"/>
      <c r="T257" s="120"/>
      <c r="U257" s="111"/>
      <c r="V257" s="114"/>
      <c r="W257" s="42">
        <f t="shared" ca="1" si="22"/>
        <v>0</v>
      </c>
      <c r="X257" s="42">
        <f t="shared" ca="1" si="23"/>
        <v>0</v>
      </c>
      <c r="Y257" s="43">
        <f t="shared" ca="1" si="24"/>
        <v>0</v>
      </c>
      <c r="Z257" s="43">
        <f t="shared" ca="1" si="25"/>
        <v>0</v>
      </c>
      <c r="AA257" s="44">
        <f t="shared" ca="1" si="28"/>
        <v>0</v>
      </c>
    </row>
    <row r="258" spans="1:27" ht="14.25" x14ac:dyDescent="0.15">
      <c r="A258" s="138"/>
      <c r="B258" s="126"/>
      <c r="C258" s="81">
        <v>12</v>
      </c>
      <c r="D258" s="123"/>
      <c r="E258" s="129"/>
      <c r="F258" s="123"/>
      <c r="G258" s="123"/>
      <c r="H258" s="39"/>
      <c r="I258" s="40"/>
      <c r="J258" s="132"/>
      <c r="K258" s="123"/>
      <c r="L258" s="39"/>
      <c r="M258" s="41" t="str">
        <f>IF(H258="","",IF(H258&lt;40,'MPS(calc_process)'!$F$14,IF('MPS(input_separate)'!H258&gt;=40,'MPS(calc_process)'!$F$15)))</f>
        <v/>
      </c>
      <c r="N258" s="117"/>
      <c r="O258" s="105"/>
      <c r="P258" s="117"/>
      <c r="Q258" s="117"/>
      <c r="R258" s="105"/>
      <c r="S258" s="105"/>
      <c r="T258" s="120"/>
      <c r="U258" s="111"/>
      <c r="V258" s="114"/>
      <c r="W258" s="42">
        <f t="shared" ca="1" si="22"/>
        <v>0</v>
      </c>
      <c r="X258" s="42">
        <f t="shared" ca="1" si="23"/>
        <v>0</v>
      </c>
      <c r="Y258" s="43">
        <f t="shared" ca="1" si="24"/>
        <v>0</v>
      </c>
      <c r="Z258" s="43">
        <f t="shared" ca="1" si="25"/>
        <v>0</v>
      </c>
      <c r="AA258" s="44">
        <f t="shared" ca="1" si="28"/>
        <v>0</v>
      </c>
    </row>
    <row r="259" spans="1:27" ht="14.25" x14ac:dyDescent="0.15">
      <c r="A259" s="138"/>
      <c r="B259" s="126"/>
      <c r="C259" s="81">
        <v>13</v>
      </c>
      <c r="D259" s="123"/>
      <c r="E259" s="129"/>
      <c r="F259" s="123"/>
      <c r="G259" s="123"/>
      <c r="H259" s="39"/>
      <c r="I259" s="40"/>
      <c r="J259" s="132"/>
      <c r="K259" s="123"/>
      <c r="L259" s="39"/>
      <c r="M259" s="41" t="str">
        <f>IF(H259="","",IF(H259&lt;40,'MPS(calc_process)'!$F$14,IF('MPS(input_separate)'!H259&gt;=40,'MPS(calc_process)'!$F$15)))</f>
        <v/>
      </c>
      <c r="N259" s="117"/>
      <c r="O259" s="105"/>
      <c r="P259" s="117"/>
      <c r="Q259" s="117"/>
      <c r="R259" s="105"/>
      <c r="S259" s="105"/>
      <c r="T259" s="120"/>
      <c r="U259" s="111"/>
      <c r="V259" s="114"/>
      <c r="W259" s="42">
        <f t="shared" ca="1" si="22"/>
        <v>0</v>
      </c>
      <c r="X259" s="42">
        <f t="shared" ca="1" si="23"/>
        <v>0</v>
      </c>
      <c r="Y259" s="43">
        <f t="shared" ca="1" si="24"/>
        <v>0</v>
      </c>
      <c r="Z259" s="43">
        <f t="shared" ca="1" si="25"/>
        <v>0</v>
      </c>
      <c r="AA259" s="44">
        <f t="shared" ca="1" si="28"/>
        <v>0</v>
      </c>
    </row>
    <row r="260" spans="1:27" ht="14.25" x14ac:dyDescent="0.15">
      <c r="A260" s="138"/>
      <c r="B260" s="126"/>
      <c r="C260" s="81">
        <v>14</v>
      </c>
      <c r="D260" s="123"/>
      <c r="E260" s="129"/>
      <c r="F260" s="123"/>
      <c r="G260" s="123"/>
      <c r="H260" s="39"/>
      <c r="I260" s="40"/>
      <c r="J260" s="132"/>
      <c r="K260" s="123"/>
      <c r="L260" s="39"/>
      <c r="M260" s="41" t="str">
        <f>IF(H260="","",IF(H260&lt;40,'MPS(calc_process)'!$F$14,IF('MPS(input_separate)'!H260&gt;=40,'MPS(calc_process)'!$F$15)))</f>
        <v/>
      </c>
      <c r="N260" s="117"/>
      <c r="O260" s="105"/>
      <c r="P260" s="117"/>
      <c r="Q260" s="117"/>
      <c r="R260" s="105"/>
      <c r="S260" s="105"/>
      <c r="T260" s="120"/>
      <c r="U260" s="111"/>
      <c r="V260" s="114"/>
      <c r="W260" s="42">
        <f t="shared" ca="1" si="22"/>
        <v>0</v>
      </c>
      <c r="X260" s="42">
        <f t="shared" ca="1" si="23"/>
        <v>0</v>
      </c>
      <c r="Y260" s="43">
        <f t="shared" ca="1" si="24"/>
        <v>0</v>
      </c>
      <c r="Z260" s="43">
        <f t="shared" ca="1" si="25"/>
        <v>0</v>
      </c>
      <c r="AA260" s="44">
        <f t="shared" ca="1" si="28"/>
        <v>0</v>
      </c>
    </row>
    <row r="261" spans="1:27" ht="14.25" x14ac:dyDescent="0.15">
      <c r="A261" s="138"/>
      <c r="B261" s="126"/>
      <c r="C261" s="81">
        <v>15</v>
      </c>
      <c r="D261" s="123"/>
      <c r="E261" s="129"/>
      <c r="F261" s="123"/>
      <c r="G261" s="123"/>
      <c r="H261" s="39"/>
      <c r="I261" s="40"/>
      <c r="J261" s="132"/>
      <c r="K261" s="123"/>
      <c r="L261" s="39"/>
      <c r="M261" s="41" t="str">
        <f>IF(H261="","",IF(H261&lt;40,'MPS(calc_process)'!$F$14,IF('MPS(input_separate)'!H261&gt;=40,'MPS(calc_process)'!$F$15)))</f>
        <v/>
      </c>
      <c r="N261" s="117"/>
      <c r="O261" s="105"/>
      <c r="P261" s="117"/>
      <c r="Q261" s="117"/>
      <c r="R261" s="105"/>
      <c r="S261" s="105"/>
      <c r="T261" s="120"/>
      <c r="U261" s="111"/>
      <c r="V261" s="114"/>
      <c r="W261" s="42">
        <f t="shared" ca="1" si="22"/>
        <v>0</v>
      </c>
      <c r="X261" s="42">
        <f t="shared" ca="1" si="23"/>
        <v>0</v>
      </c>
      <c r="Y261" s="43">
        <f t="shared" ca="1" si="24"/>
        <v>0</v>
      </c>
      <c r="Z261" s="43">
        <f t="shared" ca="1" si="25"/>
        <v>0</v>
      </c>
      <c r="AA261" s="44">
        <f t="shared" ca="1" si="28"/>
        <v>0</v>
      </c>
    </row>
    <row r="262" spans="1:27" ht="14.25" x14ac:dyDescent="0.15">
      <c r="A262" s="138"/>
      <c r="B262" s="126"/>
      <c r="C262" s="81">
        <v>16</v>
      </c>
      <c r="D262" s="123"/>
      <c r="E262" s="129"/>
      <c r="F262" s="123"/>
      <c r="G262" s="123"/>
      <c r="H262" s="39"/>
      <c r="I262" s="40"/>
      <c r="J262" s="132"/>
      <c r="K262" s="123"/>
      <c r="L262" s="39"/>
      <c r="M262" s="41" t="str">
        <f>IF(H262="","",IF(H262&lt;40,'MPS(calc_process)'!$F$14,IF('MPS(input_separate)'!H262&gt;=40,'MPS(calc_process)'!$F$15)))</f>
        <v/>
      </c>
      <c r="N262" s="117"/>
      <c r="O262" s="105"/>
      <c r="P262" s="117"/>
      <c r="Q262" s="117"/>
      <c r="R262" s="105"/>
      <c r="S262" s="105"/>
      <c r="T262" s="120"/>
      <c r="U262" s="111"/>
      <c r="V262" s="114"/>
      <c r="W262" s="42">
        <f t="shared" ca="1" si="22"/>
        <v>0</v>
      </c>
      <c r="X262" s="42">
        <f t="shared" ca="1" si="23"/>
        <v>0</v>
      </c>
      <c r="Y262" s="43">
        <f t="shared" ca="1" si="24"/>
        <v>0</v>
      </c>
      <c r="Z262" s="43">
        <f t="shared" ca="1" si="25"/>
        <v>0</v>
      </c>
      <c r="AA262" s="44">
        <f t="shared" ca="1" si="28"/>
        <v>0</v>
      </c>
    </row>
    <row r="263" spans="1:27" ht="14.25" x14ac:dyDescent="0.15">
      <c r="A263" s="138"/>
      <c r="B263" s="126"/>
      <c r="C263" s="81">
        <v>17</v>
      </c>
      <c r="D263" s="123"/>
      <c r="E263" s="129"/>
      <c r="F263" s="123"/>
      <c r="G263" s="123"/>
      <c r="H263" s="39"/>
      <c r="I263" s="40"/>
      <c r="J263" s="132"/>
      <c r="K263" s="123"/>
      <c r="L263" s="39"/>
      <c r="M263" s="41" t="str">
        <f>IF(H263="","",IF(H263&lt;40,'MPS(calc_process)'!$F$14,IF('MPS(input_separate)'!H263&gt;=40,'MPS(calc_process)'!$F$15)))</f>
        <v/>
      </c>
      <c r="N263" s="117"/>
      <c r="O263" s="105"/>
      <c r="P263" s="117"/>
      <c r="Q263" s="117"/>
      <c r="R263" s="105"/>
      <c r="S263" s="105"/>
      <c r="T263" s="120"/>
      <c r="U263" s="111"/>
      <c r="V263" s="114"/>
      <c r="W263" s="42">
        <f t="shared" ref="W263:W326" ca="1" si="29">IFERROR(OFFSET(D263,1-C263,0)*H263*I263/OFFSET(J263,1-C263,0),)</f>
        <v>0</v>
      </c>
      <c r="X263" s="42">
        <f t="shared" ref="X263:X326" ca="1" si="30">H263*I263*10^(-6)*OFFSET(K263,1-C263,0)*OFFSET(E263,1-C263,0)</f>
        <v>0</v>
      </c>
      <c r="Y263" s="43">
        <f t="shared" ref="Y263:Y326" ca="1" si="31">IFERROR(IF(W263=0,X263*L263/M263*OFFSET(N263,1-C263,0),W263*L263/M263*OFFSET(N263,1-C263,0)),)</f>
        <v>0</v>
      </c>
      <c r="Z263" s="43">
        <f t="shared" ref="Z263:Z326" ca="1" si="32">IF(W263=0,X263*OFFSET(N263,1-C263,0),W263*OFFSET(N263,1-C263,0))</f>
        <v>0</v>
      </c>
      <c r="AA263" s="44">
        <f t="shared" ca="1" si="28"/>
        <v>0</v>
      </c>
    </row>
    <row r="264" spans="1:27" ht="14.25" x14ac:dyDescent="0.15">
      <c r="A264" s="138"/>
      <c r="B264" s="126"/>
      <c r="C264" s="81">
        <v>18</v>
      </c>
      <c r="D264" s="123"/>
      <c r="E264" s="129"/>
      <c r="F264" s="123"/>
      <c r="G264" s="123"/>
      <c r="H264" s="39"/>
      <c r="I264" s="40"/>
      <c r="J264" s="132"/>
      <c r="K264" s="123"/>
      <c r="L264" s="39"/>
      <c r="M264" s="41" t="str">
        <f>IF(H264="","",IF(H264&lt;40,'MPS(calc_process)'!$F$14,IF('MPS(input_separate)'!H264&gt;=40,'MPS(calc_process)'!$F$15)))</f>
        <v/>
      </c>
      <c r="N264" s="117"/>
      <c r="O264" s="105"/>
      <c r="P264" s="117"/>
      <c r="Q264" s="117"/>
      <c r="R264" s="105"/>
      <c r="S264" s="105"/>
      <c r="T264" s="120"/>
      <c r="U264" s="111"/>
      <c r="V264" s="114"/>
      <c r="W264" s="42">
        <f t="shared" ca="1" si="29"/>
        <v>0</v>
      </c>
      <c r="X264" s="42">
        <f t="shared" ca="1" si="30"/>
        <v>0</v>
      </c>
      <c r="Y264" s="43">
        <f t="shared" ca="1" si="31"/>
        <v>0</v>
      </c>
      <c r="Z264" s="43">
        <f t="shared" ca="1" si="32"/>
        <v>0</v>
      </c>
      <c r="AA264" s="44">
        <f t="shared" ca="1" si="28"/>
        <v>0</v>
      </c>
    </row>
    <row r="265" spans="1:27" ht="14.25" x14ac:dyDescent="0.15">
      <c r="A265" s="138"/>
      <c r="B265" s="126"/>
      <c r="C265" s="81">
        <v>19</v>
      </c>
      <c r="D265" s="123"/>
      <c r="E265" s="129"/>
      <c r="F265" s="123"/>
      <c r="G265" s="123"/>
      <c r="H265" s="39"/>
      <c r="I265" s="40"/>
      <c r="J265" s="132"/>
      <c r="K265" s="123"/>
      <c r="L265" s="39"/>
      <c r="M265" s="41" t="str">
        <f>IF(H265="","",IF(H265&lt;40,'MPS(calc_process)'!$F$14,IF('MPS(input_separate)'!H265&gt;=40,'MPS(calc_process)'!$F$15)))</f>
        <v/>
      </c>
      <c r="N265" s="117"/>
      <c r="O265" s="105"/>
      <c r="P265" s="117"/>
      <c r="Q265" s="117"/>
      <c r="R265" s="105"/>
      <c r="S265" s="105"/>
      <c r="T265" s="120"/>
      <c r="U265" s="111"/>
      <c r="V265" s="114"/>
      <c r="W265" s="42">
        <f t="shared" ca="1" si="29"/>
        <v>0</v>
      </c>
      <c r="X265" s="42">
        <f t="shared" ca="1" si="30"/>
        <v>0</v>
      </c>
      <c r="Y265" s="43">
        <f t="shared" ca="1" si="31"/>
        <v>0</v>
      </c>
      <c r="Z265" s="43">
        <f t="shared" ca="1" si="32"/>
        <v>0</v>
      </c>
      <c r="AA265" s="44">
        <f t="shared" ca="1" si="28"/>
        <v>0</v>
      </c>
    </row>
    <row r="266" spans="1:27" ht="14.25" x14ac:dyDescent="0.15">
      <c r="A266" s="138"/>
      <c r="B266" s="127"/>
      <c r="C266" s="81">
        <v>20</v>
      </c>
      <c r="D266" s="124"/>
      <c r="E266" s="130"/>
      <c r="F266" s="124"/>
      <c r="G266" s="124"/>
      <c r="H266" s="39"/>
      <c r="I266" s="40"/>
      <c r="J266" s="133"/>
      <c r="K266" s="124"/>
      <c r="L266" s="39"/>
      <c r="M266" s="41" t="str">
        <f>IF(H266="","",IF(H266&lt;40,'MPS(calc_process)'!$F$14,IF('MPS(input_separate)'!H266&gt;=40,'MPS(calc_process)'!$F$15)))</f>
        <v/>
      </c>
      <c r="N266" s="118"/>
      <c r="O266" s="106"/>
      <c r="P266" s="118"/>
      <c r="Q266" s="118"/>
      <c r="R266" s="106"/>
      <c r="S266" s="106"/>
      <c r="T266" s="121"/>
      <c r="U266" s="112"/>
      <c r="V266" s="115"/>
      <c r="W266" s="42">
        <f t="shared" ca="1" si="29"/>
        <v>0</v>
      </c>
      <c r="X266" s="42">
        <f t="shared" ca="1" si="30"/>
        <v>0</v>
      </c>
      <c r="Y266" s="43">
        <f t="shared" ca="1" si="31"/>
        <v>0</v>
      </c>
      <c r="Z266" s="43">
        <f t="shared" ca="1" si="32"/>
        <v>0</v>
      </c>
      <c r="AA266" s="44">
        <f t="shared" ca="1" si="28"/>
        <v>0</v>
      </c>
    </row>
    <row r="267" spans="1:27" ht="14.25" customHeight="1" x14ac:dyDescent="0.15">
      <c r="A267" s="138"/>
      <c r="B267" s="125">
        <v>14</v>
      </c>
      <c r="C267" s="81">
        <v>1</v>
      </c>
      <c r="D267" s="122"/>
      <c r="E267" s="128"/>
      <c r="F267" s="122"/>
      <c r="G267" s="122"/>
      <c r="H267" s="39"/>
      <c r="I267" s="40"/>
      <c r="J267" s="131">
        <f>SUMPRODUCT(H267:H286,I267:I286)</f>
        <v>0</v>
      </c>
      <c r="K267" s="122"/>
      <c r="L267" s="45"/>
      <c r="M267" s="41" t="str">
        <f>IF(H267="","",IF(H267&lt;40,'MPS(calc_process)'!$F$14,IF('MPS(input_separate)'!H267&gt;=40,'MPS(calc_process)'!$F$15)))</f>
        <v/>
      </c>
      <c r="N267" s="116">
        <f>IFERROR(SMALL(O267:R267,COUNTIF(O267:R267,0)+1),0)</f>
        <v>0</v>
      </c>
      <c r="O267" s="104"/>
      <c r="P267" s="116">
        <f>IF(ISERROR(3.6*(100/T267)*V267),0,3.6*(100/T267)*V267)</f>
        <v>0</v>
      </c>
      <c r="Q267" s="116">
        <f>IF(ISERROR(F267*U267*V267/G267),0,F267*U267*V267/G267)</f>
        <v>0</v>
      </c>
      <c r="R267" s="104"/>
      <c r="S267" s="104"/>
      <c r="T267" s="119"/>
      <c r="U267" s="110"/>
      <c r="V267" s="113"/>
      <c r="W267" s="42">
        <f t="shared" ca="1" si="29"/>
        <v>0</v>
      </c>
      <c r="X267" s="42">
        <f t="shared" ca="1" si="30"/>
        <v>0</v>
      </c>
      <c r="Y267" s="43">
        <f t="shared" ca="1" si="31"/>
        <v>0</v>
      </c>
      <c r="Z267" s="43">
        <f t="shared" ca="1" si="32"/>
        <v>0</v>
      </c>
      <c r="AA267" s="44">
        <f ca="1">Y267-Z267</f>
        <v>0</v>
      </c>
    </row>
    <row r="268" spans="1:27" ht="14.25" x14ac:dyDescent="0.15">
      <c r="A268" s="138"/>
      <c r="B268" s="126"/>
      <c r="C268" s="81">
        <v>2</v>
      </c>
      <c r="D268" s="123"/>
      <c r="E268" s="129"/>
      <c r="F268" s="123"/>
      <c r="G268" s="123"/>
      <c r="H268" s="39"/>
      <c r="I268" s="40"/>
      <c r="J268" s="132"/>
      <c r="K268" s="123"/>
      <c r="L268" s="39"/>
      <c r="M268" s="41" t="str">
        <f>IF(H268="","",IF(H268&lt;40,'MPS(calc_process)'!$F$14,IF('MPS(input_separate)'!H268&gt;=40,'MPS(calc_process)'!$F$15)))</f>
        <v/>
      </c>
      <c r="N268" s="117"/>
      <c r="O268" s="105"/>
      <c r="P268" s="117"/>
      <c r="Q268" s="117"/>
      <c r="R268" s="105"/>
      <c r="S268" s="105"/>
      <c r="T268" s="120"/>
      <c r="U268" s="111"/>
      <c r="V268" s="114"/>
      <c r="W268" s="42">
        <f t="shared" ca="1" si="29"/>
        <v>0</v>
      </c>
      <c r="X268" s="42">
        <f t="shared" ca="1" si="30"/>
        <v>0</v>
      </c>
      <c r="Y268" s="43">
        <f t="shared" ca="1" si="31"/>
        <v>0</v>
      </c>
      <c r="Z268" s="43">
        <f t="shared" ca="1" si="32"/>
        <v>0</v>
      </c>
      <c r="AA268" s="44">
        <f t="shared" ref="AA268:AA286" ca="1" si="33">Y268-Z268</f>
        <v>0</v>
      </c>
    </row>
    <row r="269" spans="1:27" ht="14.25" x14ac:dyDescent="0.15">
      <c r="A269" s="138"/>
      <c r="B269" s="126"/>
      <c r="C269" s="81">
        <v>3</v>
      </c>
      <c r="D269" s="123"/>
      <c r="E269" s="129"/>
      <c r="F269" s="123"/>
      <c r="G269" s="123"/>
      <c r="H269" s="39"/>
      <c r="I269" s="40"/>
      <c r="J269" s="132"/>
      <c r="K269" s="123"/>
      <c r="L269" s="39"/>
      <c r="M269" s="41" t="str">
        <f>IF(H269="","",IF(H269&lt;40,'MPS(calc_process)'!$F$14,IF('MPS(input_separate)'!H269&gt;=40,'MPS(calc_process)'!$F$15)))</f>
        <v/>
      </c>
      <c r="N269" s="117"/>
      <c r="O269" s="105"/>
      <c r="P269" s="117"/>
      <c r="Q269" s="117"/>
      <c r="R269" s="105"/>
      <c r="S269" s="105"/>
      <c r="T269" s="120"/>
      <c r="U269" s="111"/>
      <c r="V269" s="114"/>
      <c r="W269" s="42">
        <f t="shared" ca="1" si="29"/>
        <v>0</v>
      </c>
      <c r="X269" s="42">
        <f t="shared" ca="1" si="30"/>
        <v>0</v>
      </c>
      <c r="Y269" s="43">
        <f t="shared" ca="1" si="31"/>
        <v>0</v>
      </c>
      <c r="Z269" s="43">
        <f t="shared" ca="1" si="32"/>
        <v>0</v>
      </c>
      <c r="AA269" s="44">
        <f t="shared" ca="1" si="33"/>
        <v>0</v>
      </c>
    </row>
    <row r="270" spans="1:27" ht="14.25" x14ac:dyDescent="0.15">
      <c r="A270" s="138"/>
      <c r="B270" s="126"/>
      <c r="C270" s="81">
        <v>4</v>
      </c>
      <c r="D270" s="123"/>
      <c r="E270" s="129"/>
      <c r="F270" s="123"/>
      <c r="G270" s="123"/>
      <c r="H270" s="39"/>
      <c r="I270" s="40"/>
      <c r="J270" s="132"/>
      <c r="K270" s="123"/>
      <c r="L270" s="39"/>
      <c r="M270" s="41" t="str">
        <f>IF(H270="","",IF(H270&lt;40,'MPS(calc_process)'!$F$14,IF('MPS(input_separate)'!H270&gt;=40,'MPS(calc_process)'!$F$15)))</f>
        <v/>
      </c>
      <c r="N270" s="117"/>
      <c r="O270" s="105"/>
      <c r="P270" s="117"/>
      <c r="Q270" s="117"/>
      <c r="R270" s="105"/>
      <c r="S270" s="105"/>
      <c r="T270" s="120"/>
      <c r="U270" s="111"/>
      <c r="V270" s="114"/>
      <c r="W270" s="42">
        <f t="shared" ca="1" si="29"/>
        <v>0</v>
      </c>
      <c r="X270" s="42">
        <f t="shared" ca="1" si="30"/>
        <v>0</v>
      </c>
      <c r="Y270" s="43">
        <f t="shared" ca="1" si="31"/>
        <v>0</v>
      </c>
      <c r="Z270" s="43">
        <f t="shared" ca="1" si="32"/>
        <v>0</v>
      </c>
      <c r="AA270" s="44">
        <f t="shared" ca="1" si="33"/>
        <v>0</v>
      </c>
    </row>
    <row r="271" spans="1:27" ht="14.25" x14ac:dyDescent="0.15">
      <c r="A271" s="138"/>
      <c r="B271" s="126"/>
      <c r="C271" s="81">
        <v>5</v>
      </c>
      <c r="D271" s="123"/>
      <c r="E271" s="129"/>
      <c r="F271" s="123"/>
      <c r="G271" s="123"/>
      <c r="H271" s="39"/>
      <c r="I271" s="40"/>
      <c r="J271" s="132"/>
      <c r="K271" s="123"/>
      <c r="L271" s="39"/>
      <c r="M271" s="41" t="str">
        <f>IF(H271="","",IF(H271&lt;40,'MPS(calc_process)'!$F$14,IF('MPS(input_separate)'!H271&gt;=40,'MPS(calc_process)'!$F$15)))</f>
        <v/>
      </c>
      <c r="N271" s="117"/>
      <c r="O271" s="105"/>
      <c r="P271" s="117"/>
      <c r="Q271" s="117"/>
      <c r="R271" s="105"/>
      <c r="S271" s="105"/>
      <c r="T271" s="120"/>
      <c r="U271" s="111"/>
      <c r="V271" s="114"/>
      <c r="W271" s="42">
        <f t="shared" ca="1" si="29"/>
        <v>0</v>
      </c>
      <c r="X271" s="42">
        <f t="shared" ca="1" si="30"/>
        <v>0</v>
      </c>
      <c r="Y271" s="43">
        <f t="shared" ca="1" si="31"/>
        <v>0</v>
      </c>
      <c r="Z271" s="43">
        <f t="shared" ca="1" si="32"/>
        <v>0</v>
      </c>
      <c r="AA271" s="44">
        <f t="shared" ca="1" si="33"/>
        <v>0</v>
      </c>
    </row>
    <row r="272" spans="1:27" ht="14.25" x14ac:dyDescent="0.15">
      <c r="A272" s="138"/>
      <c r="B272" s="126"/>
      <c r="C272" s="81">
        <v>6</v>
      </c>
      <c r="D272" s="123"/>
      <c r="E272" s="129"/>
      <c r="F272" s="123"/>
      <c r="G272" s="123"/>
      <c r="H272" s="39"/>
      <c r="I272" s="40"/>
      <c r="J272" s="132"/>
      <c r="K272" s="123"/>
      <c r="L272" s="39"/>
      <c r="M272" s="41" t="str">
        <f>IF(H272="","",IF(H272&lt;40,'MPS(calc_process)'!$F$14,IF('MPS(input_separate)'!H272&gt;=40,'MPS(calc_process)'!$F$15)))</f>
        <v/>
      </c>
      <c r="N272" s="117"/>
      <c r="O272" s="105"/>
      <c r="P272" s="117"/>
      <c r="Q272" s="117"/>
      <c r="R272" s="105"/>
      <c r="S272" s="105"/>
      <c r="T272" s="120"/>
      <c r="U272" s="111"/>
      <c r="V272" s="114"/>
      <c r="W272" s="42">
        <f t="shared" ca="1" si="29"/>
        <v>0</v>
      </c>
      <c r="X272" s="42">
        <f t="shared" ca="1" si="30"/>
        <v>0</v>
      </c>
      <c r="Y272" s="43">
        <f t="shared" ca="1" si="31"/>
        <v>0</v>
      </c>
      <c r="Z272" s="43">
        <f t="shared" ca="1" si="32"/>
        <v>0</v>
      </c>
      <c r="AA272" s="44">
        <f t="shared" ca="1" si="33"/>
        <v>0</v>
      </c>
    </row>
    <row r="273" spans="1:27" ht="14.25" x14ac:dyDescent="0.15">
      <c r="A273" s="138"/>
      <c r="B273" s="126"/>
      <c r="C273" s="81">
        <v>7</v>
      </c>
      <c r="D273" s="123"/>
      <c r="E273" s="129"/>
      <c r="F273" s="123"/>
      <c r="G273" s="123"/>
      <c r="H273" s="39"/>
      <c r="I273" s="40"/>
      <c r="J273" s="132"/>
      <c r="K273" s="123"/>
      <c r="L273" s="39"/>
      <c r="M273" s="41" t="str">
        <f>IF(H273="","",IF(H273&lt;40,'MPS(calc_process)'!$F$14,IF('MPS(input_separate)'!H273&gt;=40,'MPS(calc_process)'!$F$15)))</f>
        <v/>
      </c>
      <c r="N273" s="117"/>
      <c r="O273" s="105"/>
      <c r="P273" s="117"/>
      <c r="Q273" s="117"/>
      <c r="R273" s="105"/>
      <c r="S273" s="105"/>
      <c r="T273" s="120"/>
      <c r="U273" s="111"/>
      <c r="V273" s="114"/>
      <c r="W273" s="42">
        <f t="shared" ca="1" si="29"/>
        <v>0</v>
      </c>
      <c r="X273" s="42">
        <f t="shared" ca="1" si="30"/>
        <v>0</v>
      </c>
      <c r="Y273" s="43">
        <f t="shared" ca="1" si="31"/>
        <v>0</v>
      </c>
      <c r="Z273" s="43">
        <f t="shared" ca="1" si="32"/>
        <v>0</v>
      </c>
      <c r="AA273" s="44">
        <f t="shared" ca="1" si="33"/>
        <v>0</v>
      </c>
    </row>
    <row r="274" spans="1:27" ht="14.25" x14ac:dyDescent="0.15">
      <c r="A274" s="138"/>
      <c r="B274" s="126"/>
      <c r="C274" s="81">
        <v>8</v>
      </c>
      <c r="D274" s="123"/>
      <c r="E274" s="129"/>
      <c r="F274" s="123"/>
      <c r="G274" s="123"/>
      <c r="H274" s="39"/>
      <c r="I274" s="40"/>
      <c r="J274" s="132"/>
      <c r="K274" s="123"/>
      <c r="L274" s="39"/>
      <c r="M274" s="41" t="str">
        <f>IF(H274="","",IF(H274&lt;40,'MPS(calc_process)'!$F$14,IF('MPS(input_separate)'!H274&gt;=40,'MPS(calc_process)'!$F$15)))</f>
        <v/>
      </c>
      <c r="N274" s="117"/>
      <c r="O274" s="105"/>
      <c r="P274" s="117"/>
      <c r="Q274" s="117"/>
      <c r="R274" s="105"/>
      <c r="S274" s="105"/>
      <c r="T274" s="120"/>
      <c r="U274" s="111"/>
      <c r="V274" s="114"/>
      <c r="W274" s="42">
        <f t="shared" ca="1" si="29"/>
        <v>0</v>
      </c>
      <c r="X274" s="42">
        <f t="shared" ca="1" si="30"/>
        <v>0</v>
      </c>
      <c r="Y274" s="43">
        <f t="shared" ca="1" si="31"/>
        <v>0</v>
      </c>
      <c r="Z274" s="43">
        <f t="shared" ca="1" si="32"/>
        <v>0</v>
      </c>
      <c r="AA274" s="44">
        <f t="shared" ca="1" si="33"/>
        <v>0</v>
      </c>
    </row>
    <row r="275" spans="1:27" ht="14.25" x14ac:dyDescent="0.15">
      <c r="A275" s="138"/>
      <c r="B275" s="126"/>
      <c r="C275" s="81">
        <v>9</v>
      </c>
      <c r="D275" s="123"/>
      <c r="E275" s="129"/>
      <c r="F275" s="123"/>
      <c r="G275" s="123"/>
      <c r="H275" s="39"/>
      <c r="I275" s="40"/>
      <c r="J275" s="132"/>
      <c r="K275" s="123"/>
      <c r="L275" s="39"/>
      <c r="M275" s="41" t="str">
        <f>IF(H275="","",IF(H275&lt;40,'MPS(calc_process)'!$F$14,IF('MPS(input_separate)'!H275&gt;=40,'MPS(calc_process)'!$F$15)))</f>
        <v/>
      </c>
      <c r="N275" s="117"/>
      <c r="O275" s="105"/>
      <c r="P275" s="117"/>
      <c r="Q275" s="117"/>
      <c r="R275" s="105"/>
      <c r="S275" s="105"/>
      <c r="T275" s="120"/>
      <c r="U275" s="111"/>
      <c r="V275" s="114"/>
      <c r="W275" s="42">
        <f t="shared" ca="1" si="29"/>
        <v>0</v>
      </c>
      <c r="X275" s="42">
        <f t="shared" ca="1" si="30"/>
        <v>0</v>
      </c>
      <c r="Y275" s="43">
        <f t="shared" ca="1" si="31"/>
        <v>0</v>
      </c>
      <c r="Z275" s="43">
        <f t="shared" ca="1" si="32"/>
        <v>0</v>
      </c>
      <c r="AA275" s="44">
        <f t="shared" ca="1" si="33"/>
        <v>0</v>
      </c>
    </row>
    <row r="276" spans="1:27" ht="14.25" x14ac:dyDescent="0.15">
      <c r="A276" s="138"/>
      <c r="B276" s="126"/>
      <c r="C276" s="81">
        <v>10</v>
      </c>
      <c r="D276" s="123"/>
      <c r="E276" s="129"/>
      <c r="F276" s="123"/>
      <c r="G276" s="123"/>
      <c r="H276" s="39"/>
      <c r="I276" s="40"/>
      <c r="J276" s="132"/>
      <c r="K276" s="123"/>
      <c r="L276" s="39"/>
      <c r="M276" s="41" t="str">
        <f>IF(H276="","",IF(H276&lt;40,'MPS(calc_process)'!$F$14,IF('MPS(input_separate)'!H276&gt;=40,'MPS(calc_process)'!$F$15)))</f>
        <v/>
      </c>
      <c r="N276" s="117"/>
      <c r="O276" s="105"/>
      <c r="P276" s="117"/>
      <c r="Q276" s="117"/>
      <c r="R276" s="105"/>
      <c r="S276" s="105"/>
      <c r="T276" s="120"/>
      <c r="U276" s="111"/>
      <c r="V276" s="114"/>
      <c r="W276" s="42">
        <f t="shared" ca="1" si="29"/>
        <v>0</v>
      </c>
      <c r="X276" s="42">
        <f t="shared" ca="1" si="30"/>
        <v>0</v>
      </c>
      <c r="Y276" s="43">
        <f t="shared" ca="1" si="31"/>
        <v>0</v>
      </c>
      <c r="Z276" s="43">
        <f t="shared" ca="1" si="32"/>
        <v>0</v>
      </c>
      <c r="AA276" s="44">
        <f t="shared" ca="1" si="33"/>
        <v>0</v>
      </c>
    </row>
    <row r="277" spans="1:27" ht="14.25" x14ac:dyDescent="0.15">
      <c r="A277" s="138"/>
      <c r="B277" s="126"/>
      <c r="C277" s="81">
        <v>11</v>
      </c>
      <c r="D277" s="123"/>
      <c r="E277" s="129"/>
      <c r="F277" s="123"/>
      <c r="G277" s="123"/>
      <c r="H277" s="39"/>
      <c r="I277" s="40"/>
      <c r="J277" s="132"/>
      <c r="K277" s="123"/>
      <c r="L277" s="39"/>
      <c r="M277" s="41" t="str">
        <f>IF(H277="","",IF(H277&lt;40,'MPS(calc_process)'!$F$14,IF('MPS(input_separate)'!H277&gt;=40,'MPS(calc_process)'!$F$15)))</f>
        <v/>
      </c>
      <c r="N277" s="117"/>
      <c r="O277" s="105"/>
      <c r="P277" s="117"/>
      <c r="Q277" s="117"/>
      <c r="R277" s="105"/>
      <c r="S277" s="105"/>
      <c r="T277" s="120"/>
      <c r="U277" s="111"/>
      <c r="V277" s="114"/>
      <c r="W277" s="42">
        <f t="shared" ca="1" si="29"/>
        <v>0</v>
      </c>
      <c r="X277" s="42">
        <f t="shared" ca="1" si="30"/>
        <v>0</v>
      </c>
      <c r="Y277" s="43">
        <f t="shared" ca="1" si="31"/>
        <v>0</v>
      </c>
      <c r="Z277" s="43">
        <f t="shared" ca="1" si="32"/>
        <v>0</v>
      </c>
      <c r="AA277" s="44">
        <f t="shared" ca="1" si="33"/>
        <v>0</v>
      </c>
    </row>
    <row r="278" spans="1:27" ht="14.25" x14ac:dyDescent="0.15">
      <c r="A278" s="138"/>
      <c r="B278" s="126"/>
      <c r="C278" s="81">
        <v>12</v>
      </c>
      <c r="D278" s="123"/>
      <c r="E278" s="129"/>
      <c r="F278" s="123"/>
      <c r="G278" s="123"/>
      <c r="H278" s="39"/>
      <c r="I278" s="40"/>
      <c r="J278" s="132"/>
      <c r="K278" s="123"/>
      <c r="L278" s="39"/>
      <c r="M278" s="41" t="str">
        <f>IF(H278="","",IF(H278&lt;40,'MPS(calc_process)'!$F$14,IF('MPS(input_separate)'!H278&gt;=40,'MPS(calc_process)'!$F$15)))</f>
        <v/>
      </c>
      <c r="N278" s="117"/>
      <c r="O278" s="105"/>
      <c r="P278" s="117"/>
      <c r="Q278" s="117"/>
      <c r="R278" s="105"/>
      <c r="S278" s="105"/>
      <c r="T278" s="120"/>
      <c r="U278" s="111"/>
      <c r="V278" s="114"/>
      <c r="W278" s="42">
        <f t="shared" ca="1" si="29"/>
        <v>0</v>
      </c>
      <c r="X278" s="42">
        <f t="shared" ca="1" si="30"/>
        <v>0</v>
      </c>
      <c r="Y278" s="43">
        <f t="shared" ca="1" si="31"/>
        <v>0</v>
      </c>
      <c r="Z278" s="43">
        <f t="shared" ca="1" si="32"/>
        <v>0</v>
      </c>
      <c r="AA278" s="44">
        <f t="shared" ca="1" si="33"/>
        <v>0</v>
      </c>
    </row>
    <row r="279" spans="1:27" ht="14.25" x14ac:dyDescent="0.15">
      <c r="A279" s="138"/>
      <c r="B279" s="126"/>
      <c r="C279" s="81">
        <v>13</v>
      </c>
      <c r="D279" s="123"/>
      <c r="E279" s="129"/>
      <c r="F279" s="123"/>
      <c r="G279" s="123"/>
      <c r="H279" s="39"/>
      <c r="I279" s="40"/>
      <c r="J279" s="132"/>
      <c r="K279" s="123"/>
      <c r="L279" s="39"/>
      <c r="M279" s="41" t="str">
        <f>IF(H279="","",IF(H279&lt;40,'MPS(calc_process)'!$F$14,IF('MPS(input_separate)'!H279&gt;=40,'MPS(calc_process)'!$F$15)))</f>
        <v/>
      </c>
      <c r="N279" s="117"/>
      <c r="O279" s="105"/>
      <c r="P279" s="117"/>
      <c r="Q279" s="117"/>
      <c r="R279" s="105"/>
      <c r="S279" s="105"/>
      <c r="T279" s="120"/>
      <c r="U279" s="111"/>
      <c r="V279" s="114"/>
      <c r="W279" s="42">
        <f t="shared" ca="1" si="29"/>
        <v>0</v>
      </c>
      <c r="X279" s="42">
        <f t="shared" ca="1" si="30"/>
        <v>0</v>
      </c>
      <c r="Y279" s="43">
        <f t="shared" ca="1" si="31"/>
        <v>0</v>
      </c>
      <c r="Z279" s="43">
        <f t="shared" ca="1" si="32"/>
        <v>0</v>
      </c>
      <c r="AA279" s="44">
        <f t="shared" ca="1" si="33"/>
        <v>0</v>
      </c>
    </row>
    <row r="280" spans="1:27" ht="14.25" x14ac:dyDescent="0.15">
      <c r="A280" s="138"/>
      <c r="B280" s="126"/>
      <c r="C280" s="81">
        <v>14</v>
      </c>
      <c r="D280" s="123"/>
      <c r="E280" s="129"/>
      <c r="F280" s="123"/>
      <c r="G280" s="123"/>
      <c r="H280" s="39"/>
      <c r="I280" s="40"/>
      <c r="J280" s="132"/>
      <c r="K280" s="123"/>
      <c r="L280" s="39"/>
      <c r="M280" s="41" t="str">
        <f>IF(H280="","",IF(H280&lt;40,'MPS(calc_process)'!$F$14,IF('MPS(input_separate)'!H280&gt;=40,'MPS(calc_process)'!$F$15)))</f>
        <v/>
      </c>
      <c r="N280" s="117"/>
      <c r="O280" s="105"/>
      <c r="P280" s="117"/>
      <c r="Q280" s="117"/>
      <c r="R280" s="105"/>
      <c r="S280" s="105"/>
      <c r="T280" s="120"/>
      <c r="U280" s="111"/>
      <c r="V280" s="114"/>
      <c r="W280" s="42">
        <f t="shared" ca="1" si="29"/>
        <v>0</v>
      </c>
      <c r="X280" s="42">
        <f t="shared" ca="1" si="30"/>
        <v>0</v>
      </c>
      <c r="Y280" s="43">
        <f t="shared" ca="1" si="31"/>
        <v>0</v>
      </c>
      <c r="Z280" s="43">
        <f t="shared" ca="1" si="32"/>
        <v>0</v>
      </c>
      <c r="AA280" s="44">
        <f t="shared" ca="1" si="33"/>
        <v>0</v>
      </c>
    </row>
    <row r="281" spans="1:27" ht="14.25" x14ac:dyDescent="0.15">
      <c r="A281" s="138"/>
      <c r="B281" s="126"/>
      <c r="C281" s="81">
        <v>15</v>
      </c>
      <c r="D281" s="123"/>
      <c r="E281" s="129"/>
      <c r="F281" s="123"/>
      <c r="G281" s="123"/>
      <c r="H281" s="39"/>
      <c r="I281" s="40"/>
      <c r="J281" s="132"/>
      <c r="K281" s="123"/>
      <c r="L281" s="39"/>
      <c r="M281" s="41" t="str">
        <f>IF(H281="","",IF(H281&lt;40,'MPS(calc_process)'!$F$14,IF('MPS(input_separate)'!H281&gt;=40,'MPS(calc_process)'!$F$15)))</f>
        <v/>
      </c>
      <c r="N281" s="117"/>
      <c r="O281" s="105"/>
      <c r="P281" s="117"/>
      <c r="Q281" s="117"/>
      <c r="R281" s="105"/>
      <c r="S281" s="105"/>
      <c r="T281" s="120"/>
      <c r="U281" s="111"/>
      <c r="V281" s="114"/>
      <c r="W281" s="42">
        <f t="shared" ca="1" si="29"/>
        <v>0</v>
      </c>
      <c r="X281" s="42">
        <f t="shared" ca="1" si="30"/>
        <v>0</v>
      </c>
      <c r="Y281" s="43">
        <f t="shared" ca="1" si="31"/>
        <v>0</v>
      </c>
      <c r="Z281" s="43">
        <f t="shared" ca="1" si="32"/>
        <v>0</v>
      </c>
      <c r="AA281" s="44">
        <f t="shared" ca="1" si="33"/>
        <v>0</v>
      </c>
    </row>
    <row r="282" spans="1:27" ht="14.25" x14ac:dyDescent="0.15">
      <c r="A282" s="138"/>
      <c r="B282" s="126"/>
      <c r="C282" s="81">
        <v>16</v>
      </c>
      <c r="D282" s="123"/>
      <c r="E282" s="129"/>
      <c r="F282" s="123"/>
      <c r="G282" s="123"/>
      <c r="H282" s="39"/>
      <c r="I282" s="40"/>
      <c r="J282" s="132"/>
      <c r="K282" s="123"/>
      <c r="L282" s="39"/>
      <c r="M282" s="41" t="str">
        <f>IF(H282="","",IF(H282&lt;40,'MPS(calc_process)'!$F$14,IF('MPS(input_separate)'!H282&gt;=40,'MPS(calc_process)'!$F$15)))</f>
        <v/>
      </c>
      <c r="N282" s="117"/>
      <c r="O282" s="105"/>
      <c r="P282" s="117"/>
      <c r="Q282" s="117"/>
      <c r="R282" s="105"/>
      <c r="S282" s="105"/>
      <c r="T282" s="120"/>
      <c r="U282" s="111"/>
      <c r="V282" s="114"/>
      <c r="W282" s="42">
        <f t="shared" ca="1" si="29"/>
        <v>0</v>
      </c>
      <c r="X282" s="42">
        <f t="shared" ca="1" si="30"/>
        <v>0</v>
      </c>
      <c r="Y282" s="43">
        <f t="shared" ca="1" si="31"/>
        <v>0</v>
      </c>
      <c r="Z282" s="43">
        <f t="shared" ca="1" si="32"/>
        <v>0</v>
      </c>
      <c r="AA282" s="44">
        <f t="shared" ca="1" si="33"/>
        <v>0</v>
      </c>
    </row>
    <row r="283" spans="1:27" ht="14.25" x14ac:dyDescent="0.15">
      <c r="A283" s="138"/>
      <c r="B283" s="126"/>
      <c r="C283" s="81">
        <v>17</v>
      </c>
      <c r="D283" s="123"/>
      <c r="E283" s="129"/>
      <c r="F283" s="123"/>
      <c r="G283" s="123"/>
      <c r="H283" s="39"/>
      <c r="I283" s="40"/>
      <c r="J283" s="132"/>
      <c r="K283" s="123"/>
      <c r="L283" s="39"/>
      <c r="M283" s="41" t="str">
        <f>IF(H283="","",IF(H283&lt;40,'MPS(calc_process)'!$F$14,IF('MPS(input_separate)'!H283&gt;=40,'MPS(calc_process)'!$F$15)))</f>
        <v/>
      </c>
      <c r="N283" s="117"/>
      <c r="O283" s="105"/>
      <c r="P283" s="117"/>
      <c r="Q283" s="117"/>
      <c r="R283" s="105"/>
      <c r="S283" s="105"/>
      <c r="T283" s="120"/>
      <c r="U283" s="111"/>
      <c r="V283" s="114"/>
      <c r="W283" s="42">
        <f t="shared" ca="1" si="29"/>
        <v>0</v>
      </c>
      <c r="X283" s="42">
        <f t="shared" ca="1" si="30"/>
        <v>0</v>
      </c>
      <c r="Y283" s="43">
        <f t="shared" ca="1" si="31"/>
        <v>0</v>
      </c>
      <c r="Z283" s="43">
        <f t="shared" ca="1" si="32"/>
        <v>0</v>
      </c>
      <c r="AA283" s="44">
        <f t="shared" ca="1" si="33"/>
        <v>0</v>
      </c>
    </row>
    <row r="284" spans="1:27" ht="14.25" x14ac:dyDescent="0.15">
      <c r="A284" s="138"/>
      <c r="B284" s="126"/>
      <c r="C284" s="81">
        <v>18</v>
      </c>
      <c r="D284" s="123"/>
      <c r="E284" s="129"/>
      <c r="F284" s="123"/>
      <c r="G284" s="123"/>
      <c r="H284" s="39"/>
      <c r="I284" s="40"/>
      <c r="J284" s="132"/>
      <c r="K284" s="123"/>
      <c r="L284" s="39"/>
      <c r="M284" s="41" t="str">
        <f>IF(H284="","",IF(H284&lt;40,'MPS(calc_process)'!$F$14,IF('MPS(input_separate)'!H284&gt;=40,'MPS(calc_process)'!$F$15)))</f>
        <v/>
      </c>
      <c r="N284" s="117"/>
      <c r="O284" s="105"/>
      <c r="P284" s="117"/>
      <c r="Q284" s="117"/>
      <c r="R284" s="105"/>
      <c r="S284" s="105"/>
      <c r="T284" s="120"/>
      <c r="U284" s="111"/>
      <c r="V284" s="114"/>
      <c r="W284" s="42">
        <f t="shared" ca="1" si="29"/>
        <v>0</v>
      </c>
      <c r="X284" s="42">
        <f t="shared" ca="1" si="30"/>
        <v>0</v>
      </c>
      <c r="Y284" s="43">
        <f t="shared" ca="1" si="31"/>
        <v>0</v>
      </c>
      <c r="Z284" s="43">
        <f t="shared" ca="1" si="32"/>
        <v>0</v>
      </c>
      <c r="AA284" s="44">
        <f t="shared" ca="1" si="33"/>
        <v>0</v>
      </c>
    </row>
    <row r="285" spans="1:27" ht="14.25" x14ac:dyDescent="0.15">
      <c r="A285" s="138"/>
      <c r="B285" s="126"/>
      <c r="C285" s="81">
        <v>19</v>
      </c>
      <c r="D285" s="123"/>
      <c r="E285" s="129"/>
      <c r="F285" s="123"/>
      <c r="G285" s="123"/>
      <c r="H285" s="39"/>
      <c r="I285" s="40"/>
      <c r="J285" s="132"/>
      <c r="K285" s="123"/>
      <c r="L285" s="39"/>
      <c r="M285" s="41" t="str">
        <f>IF(H285="","",IF(H285&lt;40,'MPS(calc_process)'!$F$14,IF('MPS(input_separate)'!H285&gt;=40,'MPS(calc_process)'!$F$15)))</f>
        <v/>
      </c>
      <c r="N285" s="117"/>
      <c r="O285" s="105"/>
      <c r="P285" s="117"/>
      <c r="Q285" s="117"/>
      <c r="R285" s="105"/>
      <c r="S285" s="105"/>
      <c r="T285" s="120"/>
      <c r="U285" s="111"/>
      <c r="V285" s="114"/>
      <c r="W285" s="42">
        <f t="shared" ca="1" si="29"/>
        <v>0</v>
      </c>
      <c r="X285" s="42">
        <f t="shared" ca="1" si="30"/>
        <v>0</v>
      </c>
      <c r="Y285" s="43">
        <f t="shared" ca="1" si="31"/>
        <v>0</v>
      </c>
      <c r="Z285" s="43">
        <f t="shared" ca="1" si="32"/>
        <v>0</v>
      </c>
      <c r="AA285" s="44">
        <f t="shared" ca="1" si="33"/>
        <v>0</v>
      </c>
    </row>
    <row r="286" spans="1:27" ht="14.25" x14ac:dyDescent="0.15">
      <c r="A286" s="138"/>
      <c r="B286" s="127"/>
      <c r="C286" s="81">
        <v>20</v>
      </c>
      <c r="D286" s="124"/>
      <c r="E286" s="130"/>
      <c r="F286" s="124"/>
      <c r="G286" s="124"/>
      <c r="H286" s="39"/>
      <c r="I286" s="40"/>
      <c r="J286" s="133"/>
      <c r="K286" s="124"/>
      <c r="L286" s="39"/>
      <c r="M286" s="41" t="str">
        <f>IF(H286="","",IF(H286&lt;40,'MPS(calc_process)'!$F$14,IF('MPS(input_separate)'!H286&gt;=40,'MPS(calc_process)'!$F$15)))</f>
        <v/>
      </c>
      <c r="N286" s="118"/>
      <c r="O286" s="106"/>
      <c r="P286" s="118"/>
      <c r="Q286" s="118"/>
      <c r="R286" s="106"/>
      <c r="S286" s="106"/>
      <c r="T286" s="121"/>
      <c r="U286" s="112"/>
      <c r="V286" s="115"/>
      <c r="W286" s="42">
        <f t="shared" ca="1" si="29"/>
        <v>0</v>
      </c>
      <c r="X286" s="42">
        <f t="shared" ca="1" si="30"/>
        <v>0</v>
      </c>
      <c r="Y286" s="43">
        <f t="shared" ca="1" si="31"/>
        <v>0</v>
      </c>
      <c r="Z286" s="43">
        <f t="shared" ca="1" si="32"/>
        <v>0</v>
      </c>
      <c r="AA286" s="44">
        <f t="shared" ca="1" si="33"/>
        <v>0</v>
      </c>
    </row>
    <row r="287" spans="1:27" ht="14.25" customHeight="1" x14ac:dyDescent="0.15">
      <c r="A287" s="138"/>
      <c r="B287" s="125">
        <v>15</v>
      </c>
      <c r="C287" s="81">
        <v>1</v>
      </c>
      <c r="D287" s="122"/>
      <c r="E287" s="128"/>
      <c r="F287" s="122"/>
      <c r="G287" s="122"/>
      <c r="H287" s="39"/>
      <c r="I287" s="40"/>
      <c r="J287" s="131">
        <f>SUMPRODUCT(H287:H306,I287:I306)</f>
        <v>0</v>
      </c>
      <c r="K287" s="122"/>
      <c r="L287" s="45"/>
      <c r="M287" s="41" t="str">
        <f>IF(H287="","",IF(H287&lt;40,'MPS(calc_process)'!$F$14,IF('MPS(input_separate)'!H287&gt;=40,'MPS(calc_process)'!$F$15)))</f>
        <v/>
      </c>
      <c r="N287" s="116">
        <f>IFERROR(SMALL(O287:R287,COUNTIF(O287:R287,0)+1),0)</f>
        <v>0</v>
      </c>
      <c r="O287" s="104"/>
      <c r="P287" s="116">
        <f>IF(ISERROR(3.6*(100/T287)*V287),0,3.6*(100/T287)*V287)</f>
        <v>0</v>
      </c>
      <c r="Q287" s="116">
        <f>IF(ISERROR(F287*U287*V287/G287),0,F287*U287*V287/G287)</f>
        <v>0</v>
      </c>
      <c r="R287" s="104"/>
      <c r="S287" s="104"/>
      <c r="T287" s="119"/>
      <c r="U287" s="110"/>
      <c r="V287" s="113"/>
      <c r="W287" s="42">
        <f t="shared" ca="1" si="29"/>
        <v>0</v>
      </c>
      <c r="X287" s="42">
        <f t="shared" ca="1" si="30"/>
        <v>0</v>
      </c>
      <c r="Y287" s="43">
        <f t="shared" ca="1" si="31"/>
        <v>0</v>
      </c>
      <c r="Z287" s="43">
        <f t="shared" ca="1" si="32"/>
        <v>0</v>
      </c>
      <c r="AA287" s="44">
        <f ca="1">Y287-Z287</f>
        <v>0</v>
      </c>
    </row>
    <row r="288" spans="1:27" ht="14.25" x14ac:dyDescent="0.15">
      <c r="A288" s="138"/>
      <c r="B288" s="126"/>
      <c r="C288" s="81">
        <v>2</v>
      </c>
      <c r="D288" s="123"/>
      <c r="E288" s="129"/>
      <c r="F288" s="123"/>
      <c r="G288" s="123"/>
      <c r="H288" s="39"/>
      <c r="I288" s="40"/>
      <c r="J288" s="132"/>
      <c r="K288" s="123"/>
      <c r="L288" s="39"/>
      <c r="M288" s="41" t="str">
        <f>IF(H288="","",IF(H288&lt;40,'MPS(calc_process)'!$F$14,IF('MPS(input_separate)'!H288&gt;=40,'MPS(calc_process)'!$F$15)))</f>
        <v/>
      </c>
      <c r="N288" s="117"/>
      <c r="O288" s="105"/>
      <c r="P288" s="117"/>
      <c r="Q288" s="117"/>
      <c r="R288" s="105"/>
      <c r="S288" s="105"/>
      <c r="T288" s="120"/>
      <c r="U288" s="111"/>
      <c r="V288" s="114"/>
      <c r="W288" s="42">
        <f t="shared" ca="1" si="29"/>
        <v>0</v>
      </c>
      <c r="X288" s="42">
        <f t="shared" ca="1" si="30"/>
        <v>0</v>
      </c>
      <c r="Y288" s="43">
        <f t="shared" ca="1" si="31"/>
        <v>0</v>
      </c>
      <c r="Z288" s="43">
        <f t="shared" ca="1" si="32"/>
        <v>0</v>
      </c>
      <c r="AA288" s="44">
        <f t="shared" ref="AA288:AA306" ca="1" si="34">Y288-Z288</f>
        <v>0</v>
      </c>
    </row>
    <row r="289" spans="1:27" ht="14.25" x14ac:dyDescent="0.15">
      <c r="A289" s="138"/>
      <c r="B289" s="126"/>
      <c r="C289" s="81">
        <v>3</v>
      </c>
      <c r="D289" s="123"/>
      <c r="E289" s="129"/>
      <c r="F289" s="123"/>
      <c r="G289" s="123"/>
      <c r="H289" s="39"/>
      <c r="I289" s="40"/>
      <c r="J289" s="132"/>
      <c r="K289" s="123"/>
      <c r="L289" s="39"/>
      <c r="M289" s="41" t="str">
        <f>IF(H289="","",IF(H289&lt;40,'MPS(calc_process)'!$F$14,IF('MPS(input_separate)'!H289&gt;=40,'MPS(calc_process)'!$F$15)))</f>
        <v/>
      </c>
      <c r="N289" s="117"/>
      <c r="O289" s="105"/>
      <c r="P289" s="117"/>
      <c r="Q289" s="117"/>
      <c r="R289" s="105"/>
      <c r="S289" s="105"/>
      <c r="T289" s="120"/>
      <c r="U289" s="111"/>
      <c r="V289" s="114"/>
      <c r="W289" s="42">
        <f t="shared" ca="1" si="29"/>
        <v>0</v>
      </c>
      <c r="X289" s="42">
        <f t="shared" ca="1" si="30"/>
        <v>0</v>
      </c>
      <c r="Y289" s="43">
        <f t="shared" ca="1" si="31"/>
        <v>0</v>
      </c>
      <c r="Z289" s="43">
        <f t="shared" ca="1" si="32"/>
        <v>0</v>
      </c>
      <c r="AA289" s="44">
        <f t="shared" ca="1" si="34"/>
        <v>0</v>
      </c>
    </row>
    <row r="290" spans="1:27" ht="14.25" x14ac:dyDescent="0.15">
      <c r="A290" s="138"/>
      <c r="B290" s="126"/>
      <c r="C290" s="81">
        <v>4</v>
      </c>
      <c r="D290" s="123"/>
      <c r="E290" s="129"/>
      <c r="F290" s="123"/>
      <c r="G290" s="123"/>
      <c r="H290" s="39"/>
      <c r="I290" s="40"/>
      <c r="J290" s="132"/>
      <c r="K290" s="123"/>
      <c r="L290" s="39"/>
      <c r="M290" s="41" t="str">
        <f>IF(H290="","",IF(H290&lt;40,'MPS(calc_process)'!$F$14,IF('MPS(input_separate)'!H290&gt;=40,'MPS(calc_process)'!$F$15)))</f>
        <v/>
      </c>
      <c r="N290" s="117"/>
      <c r="O290" s="105"/>
      <c r="P290" s="117"/>
      <c r="Q290" s="117"/>
      <c r="R290" s="105"/>
      <c r="S290" s="105"/>
      <c r="T290" s="120"/>
      <c r="U290" s="111"/>
      <c r="V290" s="114"/>
      <c r="W290" s="42">
        <f t="shared" ca="1" si="29"/>
        <v>0</v>
      </c>
      <c r="X290" s="42">
        <f t="shared" ca="1" si="30"/>
        <v>0</v>
      </c>
      <c r="Y290" s="43">
        <f t="shared" ca="1" si="31"/>
        <v>0</v>
      </c>
      <c r="Z290" s="43">
        <f t="shared" ca="1" si="32"/>
        <v>0</v>
      </c>
      <c r="AA290" s="44">
        <f t="shared" ca="1" si="34"/>
        <v>0</v>
      </c>
    </row>
    <row r="291" spans="1:27" ht="14.25" x14ac:dyDescent="0.15">
      <c r="A291" s="138"/>
      <c r="B291" s="126"/>
      <c r="C291" s="81">
        <v>5</v>
      </c>
      <c r="D291" s="123"/>
      <c r="E291" s="129"/>
      <c r="F291" s="123"/>
      <c r="G291" s="123"/>
      <c r="H291" s="39"/>
      <c r="I291" s="40"/>
      <c r="J291" s="132"/>
      <c r="K291" s="123"/>
      <c r="L291" s="39"/>
      <c r="M291" s="41" t="str">
        <f>IF(H291="","",IF(H291&lt;40,'MPS(calc_process)'!$F$14,IF('MPS(input_separate)'!H291&gt;=40,'MPS(calc_process)'!$F$15)))</f>
        <v/>
      </c>
      <c r="N291" s="117"/>
      <c r="O291" s="105"/>
      <c r="P291" s="117"/>
      <c r="Q291" s="117"/>
      <c r="R291" s="105"/>
      <c r="S291" s="105"/>
      <c r="T291" s="120"/>
      <c r="U291" s="111"/>
      <c r="V291" s="114"/>
      <c r="W291" s="42">
        <f t="shared" ca="1" si="29"/>
        <v>0</v>
      </c>
      <c r="X291" s="42">
        <f t="shared" ca="1" si="30"/>
        <v>0</v>
      </c>
      <c r="Y291" s="43">
        <f t="shared" ca="1" si="31"/>
        <v>0</v>
      </c>
      <c r="Z291" s="43">
        <f t="shared" ca="1" si="32"/>
        <v>0</v>
      </c>
      <c r="AA291" s="44">
        <f t="shared" ca="1" si="34"/>
        <v>0</v>
      </c>
    </row>
    <row r="292" spans="1:27" ht="14.25" x14ac:dyDescent="0.15">
      <c r="A292" s="138"/>
      <c r="B292" s="126"/>
      <c r="C292" s="81">
        <v>6</v>
      </c>
      <c r="D292" s="123"/>
      <c r="E292" s="129"/>
      <c r="F292" s="123"/>
      <c r="G292" s="123"/>
      <c r="H292" s="39"/>
      <c r="I292" s="40"/>
      <c r="J292" s="132"/>
      <c r="K292" s="123"/>
      <c r="L292" s="39"/>
      <c r="M292" s="41" t="str">
        <f>IF(H292="","",IF(H292&lt;40,'MPS(calc_process)'!$F$14,IF('MPS(input_separate)'!H292&gt;=40,'MPS(calc_process)'!$F$15)))</f>
        <v/>
      </c>
      <c r="N292" s="117"/>
      <c r="O292" s="105"/>
      <c r="P292" s="117"/>
      <c r="Q292" s="117"/>
      <c r="R292" s="105"/>
      <c r="S292" s="105"/>
      <c r="T292" s="120"/>
      <c r="U292" s="111"/>
      <c r="V292" s="114"/>
      <c r="W292" s="42">
        <f t="shared" ca="1" si="29"/>
        <v>0</v>
      </c>
      <c r="X292" s="42">
        <f t="shared" ca="1" si="30"/>
        <v>0</v>
      </c>
      <c r="Y292" s="43">
        <f t="shared" ca="1" si="31"/>
        <v>0</v>
      </c>
      <c r="Z292" s="43">
        <f t="shared" ca="1" si="32"/>
        <v>0</v>
      </c>
      <c r="AA292" s="44">
        <f t="shared" ca="1" si="34"/>
        <v>0</v>
      </c>
    </row>
    <row r="293" spans="1:27" ht="14.25" x14ac:dyDescent="0.15">
      <c r="A293" s="138"/>
      <c r="B293" s="126"/>
      <c r="C293" s="81">
        <v>7</v>
      </c>
      <c r="D293" s="123"/>
      <c r="E293" s="129"/>
      <c r="F293" s="123"/>
      <c r="G293" s="123"/>
      <c r="H293" s="39"/>
      <c r="I293" s="40"/>
      <c r="J293" s="132"/>
      <c r="K293" s="123"/>
      <c r="L293" s="39"/>
      <c r="M293" s="41" t="str">
        <f>IF(H293="","",IF(H293&lt;40,'MPS(calc_process)'!$F$14,IF('MPS(input_separate)'!H293&gt;=40,'MPS(calc_process)'!$F$15)))</f>
        <v/>
      </c>
      <c r="N293" s="117"/>
      <c r="O293" s="105"/>
      <c r="P293" s="117"/>
      <c r="Q293" s="117"/>
      <c r="R293" s="105"/>
      <c r="S293" s="105"/>
      <c r="T293" s="120"/>
      <c r="U293" s="111"/>
      <c r="V293" s="114"/>
      <c r="W293" s="42">
        <f t="shared" ca="1" si="29"/>
        <v>0</v>
      </c>
      <c r="X293" s="42">
        <f t="shared" ca="1" si="30"/>
        <v>0</v>
      </c>
      <c r="Y293" s="43">
        <f t="shared" ca="1" si="31"/>
        <v>0</v>
      </c>
      <c r="Z293" s="43">
        <f t="shared" ca="1" si="32"/>
        <v>0</v>
      </c>
      <c r="AA293" s="44">
        <f t="shared" ca="1" si="34"/>
        <v>0</v>
      </c>
    </row>
    <row r="294" spans="1:27" ht="14.25" x14ac:dyDescent="0.15">
      <c r="A294" s="138"/>
      <c r="B294" s="126"/>
      <c r="C294" s="81">
        <v>8</v>
      </c>
      <c r="D294" s="123"/>
      <c r="E294" s="129"/>
      <c r="F294" s="123"/>
      <c r="G294" s="123"/>
      <c r="H294" s="39"/>
      <c r="I294" s="40"/>
      <c r="J294" s="132"/>
      <c r="K294" s="123"/>
      <c r="L294" s="39"/>
      <c r="M294" s="41" t="str">
        <f>IF(H294="","",IF(H294&lt;40,'MPS(calc_process)'!$F$14,IF('MPS(input_separate)'!H294&gt;=40,'MPS(calc_process)'!$F$15)))</f>
        <v/>
      </c>
      <c r="N294" s="117"/>
      <c r="O294" s="105"/>
      <c r="P294" s="117"/>
      <c r="Q294" s="117"/>
      <c r="R294" s="105"/>
      <c r="S294" s="105"/>
      <c r="T294" s="120"/>
      <c r="U294" s="111"/>
      <c r="V294" s="114"/>
      <c r="W294" s="42">
        <f t="shared" ca="1" si="29"/>
        <v>0</v>
      </c>
      <c r="X294" s="42">
        <f t="shared" ca="1" si="30"/>
        <v>0</v>
      </c>
      <c r="Y294" s="43">
        <f t="shared" ca="1" si="31"/>
        <v>0</v>
      </c>
      <c r="Z294" s="43">
        <f t="shared" ca="1" si="32"/>
        <v>0</v>
      </c>
      <c r="AA294" s="44">
        <f t="shared" ca="1" si="34"/>
        <v>0</v>
      </c>
    </row>
    <row r="295" spans="1:27" ht="14.25" x14ac:dyDescent="0.15">
      <c r="A295" s="138"/>
      <c r="B295" s="126"/>
      <c r="C295" s="81">
        <v>9</v>
      </c>
      <c r="D295" s="123"/>
      <c r="E295" s="129"/>
      <c r="F295" s="123"/>
      <c r="G295" s="123"/>
      <c r="H295" s="39"/>
      <c r="I295" s="40"/>
      <c r="J295" s="132"/>
      <c r="K295" s="123"/>
      <c r="L295" s="39"/>
      <c r="M295" s="41" t="str">
        <f>IF(H295="","",IF(H295&lt;40,'MPS(calc_process)'!$F$14,IF('MPS(input_separate)'!H295&gt;=40,'MPS(calc_process)'!$F$15)))</f>
        <v/>
      </c>
      <c r="N295" s="117"/>
      <c r="O295" s="105"/>
      <c r="P295" s="117"/>
      <c r="Q295" s="117"/>
      <c r="R295" s="105"/>
      <c r="S295" s="105"/>
      <c r="T295" s="120"/>
      <c r="U295" s="111"/>
      <c r="V295" s="114"/>
      <c r="W295" s="42">
        <f t="shared" ca="1" si="29"/>
        <v>0</v>
      </c>
      <c r="X295" s="42">
        <f t="shared" ca="1" si="30"/>
        <v>0</v>
      </c>
      <c r="Y295" s="43">
        <f t="shared" ca="1" si="31"/>
        <v>0</v>
      </c>
      <c r="Z295" s="43">
        <f t="shared" ca="1" si="32"/>
        <v>0</v>
      </c>
      <c r="AA295" s="44">
        <f t="shared" ca="1" si="34"/>
        <v>0</v>
      </c>
    </row>
    <row r="296" spans="1:27" ht="14.25" x14ac:dyDescent="0.15">
      <c r="A296" s="138"/>
      <c r="B296" s="126"/>
      <c r="C296" s="81">
        <v>10</v>
      </c>
      <c r="D296" s="123"/>
      <c r="E296" s="129"/>
      <c r="F296" s="123"/>
      <c r="G296" s="123"/>
      <c r="H296" s="39"/>
      <c r="I296" s="40"/>
      <c r="J296" s="132"/>
      <c r="K296" s="123"/>
      <c r="L296" s="39"/>
      <c r="M296" s="41" t="str">
        <f>IF(H296="","",IF(H296&lt;40,'MPS(calc_process)'!$F$14,IF('MPS(input_separate)'!H296&gt;=40,'MPS(calc_process)'!$F$15)))</f>
        <v/>
      </c>
      <c r="N296" s="117"/>
      <c r="O296" s="105"/>
      <c r="P296" s="117"/>
      <c r="Q296" s="117"/>
      <c r="R296" s="105"/>
      <c r="S296" s="105"/>
      <c r="T296" s="120"/>
      <c r="U296" s="111"/>
      <c r="V296" s="114"/>
      <c r="W296" s="42">
        <f t="shared" ca="1" si="29"/>
        <v>0</v>
      </c>
      <c r="X296" s="42">
        <f t="shared" ca="1" si="30"/>
        <v>0</v>
      </c>
      <c r="Y296" s="43">
        <f t="shared" ca="1" si="31"/>
        <v>0</v>
      </c>
      <c r="Z296" s="43">
        <f t="shared" ca="1" si="32"/>
        <v>0</v>
      </c>
      <c r="AA296" s="44">
        <f t="shared" ca="1" si="34"/>
        <v>0</v>
      </c>
    </row>
    <row r="297" spans="1:27" ht="14.25" x14ac:dyDescent="0.15">
      <c r="A297" s="138"/>
      <c r="B297" s="126"/>
      <c r="C297" s="81">
        <v>11</v>
      </c>
      <c r="D297" s="123"/>
      <c r="E297" s="129"/>
      <c r="F297" s="123"/>
      <c r="G297" s="123"/>
      <c r="H297" s="39"/>
      <c r="I297" s="40"/>
      <c r="J297" s="132"/>
      <c r="K297" s="123"/>
      <c r="L297" s="39"/>
      <c r="M297" s="41" t="str">
        <f>IF(H297="","",IF(H297&lt;40,'MPS(calc_process)'!$F$14,IF('MPS(input_separate)'!H297&gt;=40,'MPS(calc_process)'!$F$15)))</f>
        <v/>
      </c>
      <c r="N297" s="117"/>
      <c r="O297" s="105"/>
      <c r="P297" s="117"/>
      <c r="Q297" s="117"/>
      <c r="R297" s="105"/>
      <c r="S297" s="105"/>
      <c r="T297" s="120"/>
      <c r="U297" s="111"/>
      <c r="V297" s="114"/>
      <c r="W297" s="42">
        <f t="shared" ca="1" si="29"/>
        <v>0</v>
      </c>
      <c r="X297" s="42">
        <f t="shared" ca="1" si="30"/>
        <v>0</v>
      </c>
      <c r="Y297" s="43">
        <f t="shared" ca="1" si="31"/>
        <v>0</v>
      </c>
      <c r="Z297" s="43">
        <f t="shared" ca="1" si="32"/>
        <v>0</v>
      </c>
      <c r="AA297" s="44">
        <f t="shared" ca="1" si="34"/>
        <v>0</v>
      </c>
    </row>
    <row r="298" spans="1:27" ht="14.25" x14ac:dyDescent="0.15">
      <c r="A298" s="138"/>
      <c r="B298" s="126"/>
      <c r="C298" s="81">
        <v>12</v>
      </c>
      <c r="D298" s="123"/>
      <c r="E298" s="129"/>
      <c r="F298" s="123"/>
      <c r="G298" s="123"/>
      <c r="H298" s="39"/>
      <c r="I298" s="40"/>
      <c r="J298" s="132"/>
      <c r="K298" s="123"/>
      <c r="L298" s="39"/>
      <c r="M298" s="41" t="str">
        <f>IF(H298="","",IF(H298&lt;40,'MPS(calc_process)'!$F$14,IF('MPS(input_separate)'!H298&gt;=40,'MPS(calc_process)'!$F$15)))</f>
        <v/>
      </c>
      <c r="N298" s="117"/>
      <c r="O298" s="105"/>
      <c r="P298" s="117"/>
      <c r="Q298" s="117"/>
      <c r="R298" s="105"/>
      <c r="S298" s="105"/>
      <c r="T298" s="120"/>
      <c r="U298" s="111"/>
      <c r="V298" s="114"/>
      <c r="W298" s="42">
        <f t="shared" ca="1" si="29"/>
        <v>0</v>
      </c>
      <c r="X298" s="42">
        <f t="shared" ca="1" si="30"/>
        <v>0</v>
      </c>
      <c r="Y298" s="43">
        <f t="shared" ca="1" si="31"/>
        <v>0</v>
      </c>
      <c r="Z298" s="43">
        <f t="shared" ca="1" si="32"/>
        <v>0</v>
      </c>
      <c r="AA298" s="44">
        <f t="shared" ca="1" si="34"/>
        <v>0</v>
      </c>
    </row>
    <row r="299" spans="1:27" ht="14.25" x14ac:dyDescent="0.15">
      <c r="A299" s="138"/>
      <c r="B299" s="126"/>
      <c r="C299" s="81">
        <v>13</v>
      </c>
      <c r="D299" s="123"/>
      <c r="E299" s="129"/>
      <c r="F299" s="123"/>
      <c r="G299" s="123"/>
      <c r="H299" s="39"/>
      <c r="I299" s="40"/>
      <c r="J299" s="132"/>
      <c r="K299" s="123"/>
      <c r="L299" s="39"/>
      <c r="M299" s="41" t="str">
        <f>IF(H299="","",IF(H299&lt;40,'MPS(calc_process)'!$F$14,IF('MPS(input_separate)'!H299&gt;=40,'MPS(calc_process)'!$F$15)))</f>
        <v/>
      </c>
      <c r="N299" s="117"/>
      <c r="O299" s="105"/>
      <c r="P299" s="117"/>
      <c r="Q299" s="117"/>
      <c r="R299" s="105"/>
      <c r="S299" s="105"/>
      <c r="T299" s="120"/>
      <c r="U299" s="111"/>
      <c r="V299" s="114"/>
      <c r="W299" s="42">
        <f t="shared" ca="1" si="29"/>
        <v>0</v>
      </c>
      <c r="X299" s="42">
        <f t="shared" ca="1" si="30"/>
        <v>0</v>
      </c>
      <c r="Y299" s="43">
        <f t="shared" ca="1" si="31"/>
        <v>0</v>
      </c>
      <c r="Z299" s="43">
        <f t="shared" ca="1" si="32"/>
        <v>0</v>
      </c>
      <c r="AA299" s="44">
        <f t="shared" ca="1" si="34"/>
        <v>0</v>
      </c>
    </row>
    <row r="300" spans="1:27" ht="14.25" x14ac:dyDescent="0.15">
      <c r="A300" s="138"/>
      <c r="B300" s="126"/>
      <c r="C300" s="81">
        <v>14</v>
      </c>
      <c r="D300" s="123"/>
      <c r="E300" s="129"/>
      <c r="F300" s="123"/>
      <c r="G300" s="123"/>
      <c r="H300" s="39"/>
      <c r="I300" s="40"/>
      <c r="J300" s="132"/>
      <c r="K300" s="123"/>
      <c r="L300" s="39"/>
      <c r="M300" s="41" t="str">
        <f>IF(H300="","",IF(H300&lt;40,'MPS(calc_process)'!$F$14,IF('MPS(input_separate)'!H300&gt;=40,'MPS(calc_process)'!$F$15)))</f>
        <v/>
      </c>
      <c r="N300" s="117"/>
      <c r="O300" s="105"/>
      <c r="P300" s="117"/>
      <c r="Q300" s="117"/>
      <c r="R300" s="105"/>
      <c r="S300" s="105"/>
      <c r="T300" s="120"/>
      <c r="U300" s="111"/>
      <c r="V300" s="114"/>
      <c r="W300" s="42">
        <f t="shared" ca="1" si="29"/>
        <v>0</v>
      </c>
      <c r="X300" s="42">
        <f t="shared" ca="1" si="30"/>
        <v>0</v>
      </c>
      <c r="Y300" s="43">
        <f t="shared" ca="1" si="31"/>
        <v>0</v>
      </c>
      <c r="Z300" s="43">
        <f t="shared" ca="1" si="32"/>
        <v>0</v>
      </c>
      <c r="AA300" s="44">
        <f t="shared" ca="1" si="34"/>
        <v>0</v>
      </c>
    </row>
    <row r="301" spans="1:27" ht="14.25" x14ac:dyDescent="0.15">
      <c r="A301" s="138"/>
      <c r="B301" s="126"/>
      <c r="C301" s="81">
        <v>15</v>
      </c>
      <c r="D301" s="123"/>
      <c r="E301" s="129"/>
      <c r="F301" s="123"/>
      <c r="G301" s="123"/>
      <c r="H301" s="39"/>
      <c r="I301" s="40"/>
      <c r="J301" s="132"/>
      <c r="K301" s="123"/>
      <c r="L301" s="39"/>
      <c r="M301" s="41" t="str">
        <f>IF(H301="","",IF(H301&lt;40,'MPS(calc_process)'!$F$14,IF('MPS(input_separate)'!H301&gt;=40,'MPS(calc_process)'!$F$15)))</f>
        <v/>
      </c>
      <c r="N301" s="117"/>
      <c r="O301" s="105"/>
      <c r="P301" s="117"/>
      <c r="Q301" s="117"/>
      <c r="R301" s="105"/>
      <c r="S301" s="105"/>
      <c r="T301" s="120"/>
      <c r="U301" s="111"/>
      <c r="V301" s="114"/>
      <c r="W301" s="42">
        <f t="shared" ca="1" si="29"/>
        <v>0</v>
      </c>
      <c r="X301" s="42">
        <f t="shared" ca="1" si="30"/>
        <v>0</v>
      </c>
      <c r="Y301" s="43">
        <f t="shared" ca="1" si="31"/>
        <v>0</v>
      </c>
      <c r="Z301" s="43">
        <f t="shared" ca="1" si="32"/>
        <v>0</v>
      </c>
      <c r="AA301" s="44">
        <f t="shared" ca="1" si="34"/>
        <v>0</v>
      </c>
    </row>
    <row r="302" spans="1:27" ht="14.25" x14ac:dyDescent="0.15">
      <c r="A302" s="138"/>
      <c r="B302" s="126"/>
      <c r="C302" s="81">
        <v>16</v>
      </c>
      <c r="D302" s="123"/>
      <c r="E302" s="129"/>
      <c r="F302" s="123"/>
      <c r="G302" s="123"/>
      <c r="H302" s="39"/>
      <c r="I302" s="40"/>
      <c r="J302" s="132"/>
      <c r="K302" s="123"/>
      <c r="L302" s="39"/>
      <c r="M302" s="41" t="str">
        <f>IF(H302="","",IF(H302&lt;40,'MPS(calc_process)'!$F$14,IF('MPS(input_separate)'!H302&gt;=40,'MPS(calc_process)'!$F$15)))</f>
        <v/>
      </c>
      <c r="N302" s="117"/>
      <c r="O302" s="105"/>
      <c r="P302" s="117"/>
      <c r="Q302" s="117"/>
      <c r="R302" s="105"/>
      <c r="S302" s="105"/>
      <c r="T302" s="120"/>
      <c r="U302" s="111"/>
      <c r="V302" s="114"/>
      <c r="W302" s="42">
        <f t="shared" ca="1" si="29"/>
        <v>0</v>
      </c>
      <c r="X302" s="42">
        <f t="shared" ca="1" si="30"/>
        <v>0</v>
      </c>
      <c r="Y302" s="43">
        <f t="shared" ca="1" si="31"/>
        <v>0</v>
      </c>
      <c r="Z302" s="43">
        <f t="shared" ca="1" si="32"/>
        <v>0</v>
      </c>
      <c r="AA302" s="44">
        <f t="shared" ca="1" si="34"/>
        <v>0</v>
      </c>
    </row>
    <row r="303" spans="1:27" ht="14.25" x14ac:dyDescent="0.15">
      <c r="A303" s="138"/>
      <c r="B303" s="126"/>
      <c r="C303" s="81">
        <v>17</v>
      </c>
      <c r="D303" s="123"/>
      <c r="E303" s="129"/>
      <c r="F303" s="123"/>
      <c r="G303" s="123"/>
      <c r="H303" s="39"/>
      <c r="I303" s="40"/>
      <c r="J303" s="132"/>
      <c r="K303" s="123"/>
      <c r="L303" s="39"/>
      <c r="M303" s="41" t="str">
        <f>IF(H303="","",IF(H303&lt;40,'MPS(calc_process)'!$F$14,IF('MPS(input_separate)'!H303&gt;=40,'MPS(calc_process)'!$F$15)))</f>
        <v/>
      </c>
      <c r="N303" s="117"/>
      <c r="O303" s="105"/>
      <c r="P303" s="117"/>
      <c r="Q303" s="117"/>
      <c r="R303" s="105"/>
      <c r="S303" s="105"/>
      <c r="T303" s="120"/>
      <c r="U303" s="111"/>
      <c r="V303" s="114"/>
      <c r="W303" s="42">
        <f t="shared" ca="1" si="29"/>
        <v>0</v>
      </c>
      <c r="X303" s="42">
        <f t="shared" ca="1" si="30"/>
        <v>0</v>
      </c>
      <c r="Y303" s="43">
        <f t="shared" ca="1" si="31"/>
        <v>0</v>
      </c>
      <c r="Z303" s="43">
        <f t="shared" ca="1" si="32"/>
        <v>0</v>
      </c>
      <c r="AA303" s="44">
        <f t="shared" ca="1" si="34"/>
        <v>0</v>
      </c>
    </row>
    <row r="304" spans="1:27" ht="14.25" x14ac:dyDescent="0.15">
      <c r="A304" s="138"/>
      <c r="B304" s="126"/>
      <c r="C304" s="81">
        <v>18</v>
      </c>
      <c r="D304" s="123"/>
      <c r="E304" s="129"/>
      <c r="F304" s="123"/>
      <c r="G304" s="123"/>
      <c r="H304" s="39"/>
      <c r="I304" s="40"/>
      <c r="J304" s="132"/>
      <c r="K304" s="123"/>
      <c r="L304" s="39"/>
      <c r="M304" s="41" t="str">
        <f>IF(H304="","",IF(H304&lt;40,'MPS(calc_process)'!$F$14,IF('MPS(input_separate)'!H304&gt;=40,'MPS(calc_process)'!$F$15)))</f>
        <v/>
      </c>
      <c r="N304" s="117"/>
      <c r="O304" s="105"/>
      <c r="P304" s="117"/>
      <c r="Q304" s="117"/>
      <c r="R304" s="105"/>
      <c r="S304" s="105"/>
      <c r="T304" s="120"/>
      <c r="U304" s="111"/>
      <c r="V304" s="114"/>
      <c r="W304" s="42">
        <f t="shared" ca="1" si="29"/>
        <v>0</v>
      </c>
      <c r="X304" s="42">
        <f t="shared" ca="1" si="30"/>
        <v>0</v>
      </c>
      <c r="Y304" s="43">
        <f t="shared" ca="1" si="31"/>
        <v>0</v>
      </c>
      <c r="Z304" s="43">
        <f t="shared" ca="1" si="32"/>
        <v>0</v>
      </c>
      <c r="AA304" s="44">
        <f t="shared" ca="1" si="34"/>
        <v>0</v>
      </c>
    </row>
    <row r="305" spans="1:27" ht="14.25" x14ac:dyDescent="0.15">
      <c r="A305" s="138"/>
      <c r="B305" s="126"/>
      <c r="C305" s="81">
        <v>19</v>
      </c>
      <c r="D305" s="123"/>
      <c r="E305" s="129"/>
      <c r="F305" s="123"/>
      <c r="G305" s="123"/>
      <c r="H305" s="39"/>
      <c r="I305" s="40"/>
      <c r="J305" s="132"/>
      <c r="K305" s="123"/>
      <c r="L305" s="39"/>
      <c r="M305" s="41" t="str">
        <f>IF(H305="","",IF(H305&lt;40,'MPS(calc_process)'!$F$14,IF('MPS(input_separate)'!H305&gt;=40,'MPS(calc_process)'!$F$15)))</f>
        <v/>
      </c>
      <c r="N305" s="117"/>
      <c r="O305" s="105"/>
      <c r="P305" s="117"/>
      <c r="Q305" s="117"/>
      <c r="R305" s="105"/>
      <c r="S305" s="105"/>
      <c r="T305" s="120"/>
      <c r="U305" s="111"/>
      <c r="V305" s="114"/>
      <c r="W305" s="42">
        <f t="shared" ca="1" si="29"/>
        <v>0</v>
      </c>
      <c r="X305" s="42">
        <f t="shared" ca="1" si="30"/>
        <v>0</v>
      </c>
      <c r="Y305" s="43">
        <f t="shared" ca="1" si="31"/>
        <v>0</v>
      </c>
      <c r="Z305" s="43">
        <f t="shared" ca="1" si="32"/>
        <v>0</v>
      </c>
      <c r="AA305" s="44">
        <f t="shared" ca="1" si="34"/>
        <v>0</v>
      </c>
    </row>
    <row r="306" spans="1:27" ht="14.25" x14ac:dyDescent="0.15">
      <c r="A306" s="138"/>
      <c r="B306" s="127"/>
      <c r="C306" s="81">
        <v>20</v>
      </c>
      <c r="D306" s="124"/>
      <c r="E306" s="130"/>
      <c r="F306" s="124"/>
      <c r="G306" s="124"/>
      <c r="H306" s="39"/>
      <c r="I306" s="40"/>
      <c r="J306" s="133"/>
      <c r="K306" s="124"/>
      <c r="L306" s="39"/>
      <c r="M306" s="41" t="str">
        <f>IF(H306="","",IF(H306&lt;40,'MPS(calc_process)'!$F$14,IF('MPS(input_separate)'!H306&gt;=40,'MPS(calc_process)'!$F$15)))</f>
        <v/>
      </c>
      <c r="N306" s="118"/>
      <c r="O306" s="106"/>
      <c r="P306" s="118"/>
      <c r="Q306" s="118"/>
      <c r="R306" s="106"/>
      <c r="S306" s="106"/>
      <c r="T306" s="121"/>
      <c r="U306" s="112"/>
      <c r="V306" s="115"/>
      <c r="W306" s="42">
        <f t="shared" ca="1" si="29"/>
        <v>0</v>
      </c>
      <c r="X306" s="42">
        <f t="shared" ca="1" si="30"/>
        <v>0</v>
      </c>
      <c r="Y306" s="43">
        <f t="shared" ca="1" si="31"/>
        <v>0</v>
      </c>
      <c r="Z306" s="43">
        <f t="shared" ca="1" si="32"/>
        <v>0</v>
      </c>
      <c r="AA306" s="44">
        <f t="shared" ca="1" si="34"/>
        <v>0</v>
      </c>
    </row>
    <row r="307" spans="1:27" ht="14.25" customHeight="1" x14ac:dyDescent="0.15">
      <c r="A307" s="138"/>
      <c r="B307" s="125">
        <v>16</v>
      </c>
      <c r="C307" s="81">
        <v>1</v>
      </c>
      <c r="D307" s="122"/>
      <c r="E307" s="128"/>
      <c r="F307" s="122"/>
      <c r="G307" s="122"/>
      <c r="H307" s="39"/>
      <c r="I307" s="40"/>
      <c r="J307" s="131">
        <f>SUMPRODUCT(H307:H326,I307:I326)</f>
        <v>0</v>
      </c>
      <c r="K307" s="122"/>
      <c r="L307" s="45"/>
      <c r="M307" s="41" t="str">
        <f>IF(H307="","",IF(H307&lt;40,'MPS(calc_process)'!$F$14,IF('MPS(input_separate)'!H307&gt;=40,'MPS(calc_process)'!$F$15)))</f>
        <v/>
      </c>
      <c r="N307" s="116">
        <f>IFERROR(SMALL(O307:R307,COUNTIF(O307:R307,0)+1),0)</f>
        <v>0</v>
      </c>
      <c r="O307" s="104"/>
      <c r="P307" s="116">
        <f>IF(ISERROR(3.6*(100/T307)*V307),0,3.6*(100/T307)*V307)</f>
        <v>0</v>
      </c>
      <c r="Q307" s="116">
        <f>IF(ISERROR(F307*U307*V307/G307),0,F307*U307*V307/G307)</f>
        <v>0</v>
      </c>
      <c r="R307" s="104"/>
      <c r="S307" s="104"/>
      <c r="T307" s="119"/>
      <c r="U307" s="110"/>
      <c r="V307" s="113"/>
      <c r="W307" s="42">
        <f t="shared" ca="1" si="29"/>
        <v>0</v>
      </c>
      <c r="X307" s="42">
        <f t="shared" ca="1" si="30"/>
        <v>0</v>
      </c>
      <c r="Y307" s="43">
        <f t="shared" ca="1" si="31"/>
        <v>0</v>
      </c>
      <c r="Z307" s="43">
        <f t="shared" ca="1" si="32"/>
        <v>0</v>
      </c>
      <c r="AA307" s="44">
        <f ca="1">Y307-Z307</f>
        <v>0</v>
      </c>
    </row>
    <row r="308" spans="1:27" ht="14.25" x14ac:dyDescent="0.15">
      <c r="A308" s="138"/>
      <c r="B308" s="126"/>
      <c r="C308" s="81">
        <v>2</v>
      </c>
      <c r="D308" s="123"/>
      <c r="E308" s="129"/>
      <c r="F308" s="123"/>
      <c r="G308" s="123"/>
      <c r="H308" s="39"/>
      <c r="I308" s="40"/>
      <c r="J308" s="132"/>
      <c r="K308" s="123"/>
      <c r="L308" s="39"/>
      <c r="M308" s="41" t="str">
        <f>IF(H308="","",IF(H308&lt;40,'MPS(calc_process)'!$F$14,IF('MPS(input_separate)'!H308&gt;=40,'MPS(calc_process)'!$F$15)))</f>
        <v/>
      </c>
      <c r="N308" s="117"/>
      <c r="O308" s="105"/>
      <c r="P308" s="117"/>
      <c r="Q308" s="117"/>
      <c r="R308" s="105"/>
      <c r="S308" s="105"/>
      <c r="T308" s="120"/>
      <c r="U308" s="111"/>
      <c r="V308" s="114"/>
      <c r="W308" s="42">
        <f t="shared" ca="1" si="29"/>
        <v>0</v>
      </c>
      <c r="X308" s="42">
        <f t="shared" ca="1" si="30"/>
        <v>0</v>
      </c>
      <c r="Y308" s="43">
        <f t="shared" ca="1" si="31"/>
        <v>0</v>
      </c>
      <c r="Z308" s="43">
        <f t="shared" ca="1" si="32"/>
        <v>0</v>
      </c>
      <c r="AA308" s="44">
        <f t="shared" ref="AA308:AA326" ca="1" si="35">Y308-Z308</f>
        <v>0</v>
      </c>
    </row>
    <row r="309" spans="1:27" ht="14.25" x14ac:dyDescent="0.15">
      <c r="A309" s="138"/>
      <c r="B309" s="126"/>
      <c r="C309" s="81">
        <v>3</v>
      </c>
      <c r="D309" s="123"/>
      <c r="E309" s="129"/>
      <c r="F309" s="123"/>
      <c r="G309" s="123"/>
      <c r="H309" s="39"/>
      <c r="I309" s="40"/>
      <c r="J309" s="132"/>
      <c r="K309" s="123"/>
      <c r="L309" s="39"/>
      <c r="M309" s="41" t="str">
        <f>IF(H309="","",IF(H309&lt;40,'MPS(calc_process)'!$F$14,IF('MPS(input_separate)'!H309&gt;=40,'MPS(calc_process)'!$F$15)))</f>
        <v/>
      </c>
      <c r="N309" s="117"/>
      <c r="O309" s="105"/>
      <c r="P309" s="117"/>
      <c r="Q309" s="117"/>
      <c r="R309" s="105"/>
      <c r="S309" s="105"/>
      <c r="T309" s="120"/>
      <c r="U309" s="111"/>
      <c r="V309" s="114"/>
      <c r="W309" s="42">
        <f t="shared" ca="1" si="29"/>
        <v>0</v>
      </c>
      <c r="X309" s="42">
        <f t="shared" ca="1" si="30"/>
        <v>0</v>
      </c>
      <c r="Y309" s="43">
        <f t="shared" ca="1" si="31"/>
        <v>0</v>
      </c>
      <c r="Z309" s="43">
        <f t="shared" ca="1" si="32"/>
        <v>0</v>
      </c>
      <c r="AA309" s="44">
        <f t="shared" ca="1" si="35"/>
        <v>0</v>
      </c>
    </row>
    <row r="310" spans="1:27" ht="14.25" x14ac:dyDescent="0.15">
      <c r="A310" s="138"/>
      <c r="B310" s="126"/>
      <c r="C310" s="81">
        <v>4</v>
      </c>
      <c r="D310" s="123"/>
      <c r="E310" s="129"/>
      <c r="F310" s="123"/>
      <c r="G310" s="123"/>
      <c r="H310" s="39"/>
      <c r="I310" s="40"/>
      <c r="J310" s="132"/>
      <c r="K310" s="123"/>
      <c r="L310" s="39"/>
      <c r="M310" s="41" t="str">
        <f>IF(H310="","",IF(H310&lt;40,'MPS(calc_process)'!$F$14,IF('MPS(input_separate)'!H310&gt;=40,'MPS(calc_process)'!$F$15)))</f>
        <v/>
      </c>
      <c r="N310" s="117"/>
      <c r="O310" s="105"/>
      <c r="P310" s="117"/>
      <c r="Q310" s="117"/>
      <c r="R310" s="105"/>
      <c r="S310" s="105"/>
      <c r="T310" s="120"/>
      <c r="U310" s="111"/>
      <c r="V310" s="114"/>
      <c r="W310" s="42">
        <f t="shared" ca="1" si="29"/>
        <v>0</v>
      </c>
      <c r="X310" s="42">
        <f t="shared" ca="1" si="30"/>
        <v>0</v>
      </c>
      <c r="Y310" s="43">
        <f t="shared" ca="1" si="31"/>
        <v>0</v>
      </c>
      <c r="Z310" s="43">
        <f t="shared" ca="1" si="32"/>
        <v>0</v>
      </c>
      <c r="AA310" s="44">
        <f t="shared" ca="1" si="35"/>
        <v>0</v>
      </c>
    </row>
    <row r="311" spans="1:27" ht="14.25" x14ac:dyDescent="0.15">
      <c r="A311" s="138"/>
      <c r="B311" s="126"/>
      <c r="C311" s="81">
        <v>5</v>
      </c>
      <c r="D311" s="123"/>
      <c r="E311" s="129"/>
      <c r="F311" s="123"/>
      <c r="G311" s="123"/>
      <c r="H311" s="39"/>
      <c r="I311" s="40"/>
      <c r="J311" s="132"/>
      <c r="K311" s="123"/>
      <c r="L311" s="39"/>
      <c r="M311" s="41" t="str">
        <f>IF(H311="","",IF(H311&lt;40,'MPS(calc_process)'!$F$14,IF('MPS(input_separate)'!H311&gt;=40,'MPS(calc_process)'!$F$15)))</f>
        <v/>
      </c>
      <c r="N311" s="117"/>
      <c r="O311" s="105"/>
      <c r="P311" s="117"/>
      <c r="Q311" s="117"/>
      <c r="R311" s="105"/>
      <c r="S311" s="105"/>
      <c r="T311" s="120"/>
      <c r="U311" s="111"/>
      <c r="V311" s="114"/>
      <c r="W311" s="42">
        <f t="shared" ca="1" si="29"/>
        <v>0</v>
      </c>
      <c r="X311" s="42">
        <f t="shared" ca="1" si="30"/>
        <v>0</v>
      </c>
      <c r="Y311" s="43">
        <f t="shared" ca="1" si="31"/>
        <v>0</v>
      </c>
      <c r="Z311" s="43">
        <f t="shared" ca="1" si="32"/>
        <v>0</v>
      </c>
      <c r="AA311" s="44">
        <f t="shared" ca="1" si="35"/>
        <v>0</v>
      </c>
    </row>
    <row r="312" spans="1:27" ht="14.25" x14ac:dyDescent="0.15">
      <c r="A312" s="138"/>
      <c r="B312" s="126"/>
      <c r="C312" s="81">
        <v>6</v>
      </c>
      <c r="D312" s="123"/>
      <c r="E312" s="129"/>
      <c r="F312" s="123"/>
      <c r="G312" s="123"/>
      <c r="H312" s="39"/>
      <c r="I312" s="40"/>
      <c r="J312" s="132"/>
      <c r="K312" s="123"/>
      <c r="L312" s="39"/>
      <c r="M312" s="41" t="str">
        <f>IF(H312="","",IF(H312&lt;40,'MPS(calc_process)'!$F$14,IF('MPS(input_separate)'!H312&gt;=40,'MPS(calc_process)'!$F$15)))</f>
        <v/>
      </c>
      <c r="N312" s="117"/>
      <c r="O312" s="105"/>
      <c r="P312" s="117"/>
      <c r="Q312" s="117"/>
      <c r="R312" s="105"/>
      <c r="S312" s="105"/>
      <c r="T312" s="120"/>
      <c r="U312" s="111"/>
      <c r="V312" s="114"/>
      <c r="W312" s="42">
        <f t="shared" ca="1" si="29"/>
        <v>0</v>
      </c>
      <c r="X312" s="42">
        <f t="shared" ca="1" si="30"/>
        <v>0</v>
      </c>
      <c r="Y312" s="43">
        <f t="shared" ca="1" si="31"/>
        <v>0</v>
      </c>
      <c r="Z312" s="43">
        <f t="shared" ca="1" si="32"/>
        <v>0</v>
      </c>
      <c r="AA312" s="44">
        <f t="shared" ca="1" si="35"/>
        <v>0</v>
      </c>
    </row>
    <row r="313" spans="1:27" ht="14.25" x14ac:dyDescent="0.15">
      <c r="A313" s="138"/>
      <c r="B313" s="126"/>
      <c r="C313" s="81">
        <v>7</v>
      </c>
      <c r="D313" s="123"/>
      <c r="E313" s="129"/>
      <c r="F313" s="123"/>
      <c r="G313" s="123"/>
      <c r="H313" s="39"/>
      <c r="I313" s="40"/>
      <c r="J313" s="132"/>
      <c r="K313" s="123"/>
      <c r="L313" s="39"/>
      <c r="M313" s="41" t="str">
        <f>IF(H313="","",IF(H313&lt;40,'MPS(calc_process)'!$F$14,IF('MPS(input_separate)'!H313&gt;=40,'MPS(calc_process)'!$F$15)))</f>
        <v/>
      </c>
      <c r="N313" s="117"/>
      <c r="O313" s="105"/>
      <c r="P313" s="117"/>
      <c r="Q313" s="117"/>
      <c r="R313" s="105"/>
      <c r="S313" s="105"/>
      <c r="T313" s="120"/>
      <c r="U313" s="111"/>
      <c r="V313" s="114"/>
      <c r="W313" s="42">
        <f t="shared" ca="1" si="29"/>
        <v>0</v>
      </c>
      <c r="X313" s="42">
        <f t="shared" ca="1" si="30"/>
        <v>0</v>
      </c>
      <c r="Y313" s="43">
        <f t="shared" ca="1" si="31"/>
        <v>0</v>
      </c>
      <c r="Z313" s="43">
        <f t="shared" ca="1" si="32"/>
        <v>0</v>
      </c>
      <c r="AA313" s="44">
        <f t="shared" ca="1" si="35"/>
        <v>0</v>
      </c>
    </row>
    <row r="314" spans="1:27" ht="14.25" x14ac:dyDescent="0.15">
      <c r="A314" s="138"/>
      <c r="B314" s="126"/>
      <c r="C314" s="81">
        <v>8</v>
      </c>
      <c r="D314" s="123"/>
      <c r="E314" s="129"/>
      <c r="F314" s="123"/>
      <c r="G314" s="123"/>
      <c r="H314" s="39"/>
      <c r="I314" s="40"/>
      <c r="J314" s="132"/>
      <c r="K314" s="123"/>
      <c r="L314" s="39"/>
      <c r="M314" s="41" t="str">
        <f>IF(H314="","",IF(H314&lt;40,'MPS(calc_process)'!$F$14,IF('MPS(input_separate)'!H314&gt;=40,'MPS(calc_process)'!$F$15)))</f>
        <v/>
      </c>
      <c r="N314" s="117"/>
      <c r="O314" s="105"/>
      <c r="P314" s="117"/>
      <c r="Q314" s="117"/>
      <c r="R314" s="105"/>
      <c r="S314" s="105"/>
      <c r="T314" s="120"/>
      <c r="U314" s="111"/>
      <c r="V314" s="114"/>
      <c r="W314" s="42">
        <f t="shared" ca="1" si="29"/>
        <v>0</v>
      </c>
      <c r="X314" s="42">
        <f t="shared" ca="1" si="30"/>
        <v>0</v>
      </c>
      <c r="Y314" s="43">
        <f t="shared" ca="1" si="31"/>
        <v>0</v>
      </c>
      <c r="Z314" s="43">
        <f t="shared" ca="1" si="32"/>
        <v>0</v>
      </c>
      <c r="AA314" s="44">
        <f t="shared" ca="1" si="35"/>
        <v>0</v>
      </c>
    </row>
    <row r="315" spans="1:27" ht="14.25" x14ac:dyDescent="0.15">
      <c r="A315" s="138"/>
      <c r="B315" s="126"/>
      <c r="C315" s="81">
        <v>9</v>
      </c>
      <c r="D315" s="123"/>
      <c r="E315" s="129"/>
      <c r="F315" s="123"/>
      <c r="G315" s="123"/>
      <c r="H315" s="39"/>
      <c r="I315" s="40"/>
      <c r="J315" s="132"/>
      <c r="K315" s="123"/>
      <c r="L315" s="39"/>
      <c r="M315" s="41" t="str">
        <f>IF(H315="","",IF(H315&lt;40,'MPS(calc_process)'!$F$14,IF('MPS(input_separate)'!H315&gt;=40,'MPS(calc_process)'!$F$15)))</f>
        <v/>
      </c>
      <c r="N315" s="117"/>
      <c r="O315" s="105"/>
      <c r="P315" s="117"/>
      <c r="Q315" s="117"/>
      <c r="R315" s="105"/>
      <c r="S315" s="105"/>
      <c r="T315" s="120"/>
      <c r="U315" s="111"/>
      <c r="V315" s="114"/>
      <c r="W315" s="42">
        <f t="shared" ca="1" si="29"/>
        <v>0</v>
      </c>
      <c r="X315" s="42">
        <f t="shared" ca="1" si="30"/>
        <v>0</v>
      </c>
      <c r="Y315" s="43">
        <f t="shared" ca="1" si="31"/>
        <v>0</v>
      </c>
      <c r="Z315" s="43">
        <f t="shared" ca="1" si="32"/>
        <v>0</v>
      </c>
      <c r="AA315" s="44">
        <f t="shared" ca="1" si="35"/>
        <v>0</v>
      </c>
    </row>
    <row r="316" spans="1:27" ht="14.25" x14ac:dyDescent="0.15">
      <c r="A316" s="138"/>
      <c r="B316" s="126"/>
      <c r="C316" s="81">
        <v>10</v>
      </c>
      <c r="D316" s="123"/>
      <c r="E316" s="129"/>
      <c r="F316" s="123"/>
      <c r="G316" s="123"/>
      <c r="H316" s="39"/>
      <c r="I316" s="40"/>
      <c r="J316" s="132"/>
      <c r="K316" s="123"/>
      <c r="L316" s="39"/>
      <c r="M316" s="41" t="str">
        <f>IF(H316="","",IF(H316&lt;40,'MPS(calc_process)'!$F$14,IF('MPS(input_separate)'!H316&gt;=40,'MPS(calc_process)'!$F$15)))</f>
        <v/>
      </c>
      <c r="N316" s="117"/>
      <c r="O316" s="105"/>
      <c r="P316" s="117"/>
      <c r="Q316" s="117"/>
      <c r="R316" s="105"/>
      <c r="S316" s="105"/>
      <c r="T316" s="120"/>
      <c r="U316" s="111"/>
      <c r="V316" s="114"/>
      <c r="W316" s="42">
        <f t="shared" ca="1" si="29"/>
        <v>0</v>
      </c>
      <c r="X316" s="42">
        <f t="shared" ca="1" si="30"/>
        <v>0</v>
      </c>
      <c r="Y316" s="43">
        <f t="shared" ca="1" si="31"/>
        <v>0</v>
      </c>
      <c r="Z316" s="43">
        <f t="shared" ca="1" si="32"/>
        <v>0</v>
      </c>
      <c r="AA316" s="44">
        <f t="shared" ca="1" si="35"/>
        <v>0</v>
      </c>
    </row>
    <row r="317" spans="1:27" ht="14.25" x14ac:dyDescent="0.15">
      <c r="A317" s="138"/>
      <c r="B317" s="126"/>
      <c r="C317" s="81">
        <v>11</v>
      </c>
      <c r="D317" s="123"/>
      <c r="E317" s="129"/>
      <c r="F317" s="123"/>
      <c r="G317" s="123"/>
      <c r="H317" s="39"/>
      <c r="I317" s="40"/>
      <c r="J317" s="132"/>
      <c r="K317" s="123"/>
      <c r="L317" s="39"/>
      <c r="M317" s="41" t="str">
        <f>IF(H317="","",IF(H317&lt;40,'MPS(calc_process)'!$F$14,IF('MPS(input_separate)'!H317&gt;=40,'MPS(calc_process)'!$F$15)))</f>
        <v/>
      </c>
      <c r="N317" s="117"/>
      <c r="O317" s="105"/>
      <c r="P317" s="117"/>
      <c r="Q317" s="117"/>
      <c r="R317" s="105"/>
      <c r="S317" s="105"/>
      <c r="T317" s="120"/>
      <c r="U317" s="111"/>
      <c r="V317" s="114"/>
      <c r="W317" s="42">
        <f t="shared" ca="1" si="29"/>
        <v>0</v>
      </c>
      <c r="X317" s="42">
        <f t="shared" ca="1" si="30"/>
        <v>0</v>
      </c>
      <c r="Y317" s="43">
        <f t="shared" ca="1" si="31"/>
        <v>0</v>
      </c>
      <c r="Z317" s="43">
        <f t="shared" ca="1" si="32"/>
        <v>0</v>
      </c>
      <c r="AA317" s="44">
        <f t="shared" ca="1" si="35"/>
        <v>0</v>
      </c>
    </row>
    <row r="318" spans="1:27" ht="14.25" x14ac:dyDescent="0.15">
      <c r="A318" s="138"/>
      <c r="B318" s="126"/>
      <c r="C318" s="81">
        <v>12</v>
      </c>
      <c r="D318" s="123"/>
      <c r="E318" s="129"/>
      <c r="F318" s="123"/>
      <c r="G318" s="123"/>
      <c r="H318" s="39"/>
      <c r="I318" s="40"/>
      <c r="J318" s="132"/>
      <c r="K318" s="123"/>
      <c r="L318" s="39"/>
      <c r="M318" s="41" t="str">
        <f>IF(H318="","",IF(H318&lt;40,'MPS(calc_process)'!$F$14,IF('MPS(input_separate)'!H318&gt;=40,'MPS(calc_process)'!$F$15)))</f>
        <v/>
      </c>
      <c r="N318" s="117"/>
      <c r="O318" s="105"/>
      <c r="P318" s="117"/>
      <c r="Q318" s="117"/>
      <c r="R318" s="105"/>
      <c r="S318" s="105"/>
      <c r="T318" s="120"/>
      <c r="U318" s="111"/>
      <c r="V318" s="114"/>
      <c r="W318" s="42">
        <f t="shared" ca="1" si="29"/>
        <v>0</v>
      </c>
      <c r="X318" s="42">
        <f t="shared" ca="1" si="30"/>
        <v>0</v>
      </c>
      <c r="Y318" s="43">
        <f t="shared" ca="1" si="31"/>
        <v>0</v>
      </c>
      <c r="Z318" s="43">
        <f t="shared" ca="1" si="32"/>
        <v>0</v>
      </c>
      <c r="AA318" s="44">
        <f t="shared" ca="1" si="35"/>
        <v>0</v>
      </c>
    </row>
    <row r="319" spans="1:27" ht="14.25" x14ac:dyDescent="0.15">
      <c r="A319" s="138"/>
      <c r="B319" s="126"/>
      <c r="C319" s="81">
        <v>13</v>
      </c>
      <c r="D319" s="123"/>
      <c r="E319" s="129"/>
      <c r="F319" s="123"/>
      <c r="G319" s="123"/>
      <c r="H319" s="39"/>
      <c r="I319" s="40"/>
      <c r="J319" s="132"/>
      <c r="K319" s="123"/>
      <c r="L319" s="39"/>
      <c r="M319" s="41" t="str">
        <f>IF(H319="","",IF(H319&lt;40,'MPS(calc_process)'!$F$14,IF('MPS(input_separate)'!H319&gt;=40,'MPS(calc_process)'!$F$15)))</f>
        <v/>
      </c>
      <c r="N319" s="117"/>
      <c r="O319" s="105"/>
      <c r="P319" s="117"/>
      <c r="Q319" s="117"/>
      <c r="R319" s="105"/>
      <c r="S319" s="105"/>
      <c r="T319" s="120"/>
      <c r="U319" s="111"/>
      <c r="V319" s="114"/>
      <c r="W319" s="42">
        <f t="shared" ca="1" si="29"/>
        <v>0</v>
      </c>
      <c r="X319" s="42">
        <f t="shared" ca="1" si="30"/>
        <v>0</v>
      </c>
      <c r="Y319" s="43">
        <f t="shared" ca="1" si="31"/>
        <v>0</v>
      </c>
      <c r="Z319" s="43">
        <f t="shared" ca="1" si="32"/>
        <v>0</v>
      </c>
      <c r="AA319" s="44">
        <f t="shared" ca="1" si="35"/>
        <v>0</v>
      </c>
    </row>
    <row r="320" spans="1:27" ht="14.25" x14ac:dyDescent="0.15">
      <c r="A320" s="138"/>
      <c r="B320" s="126"/>
      <c r="C320" s="81">
        <v>14</v>
      </c>
      <c r="D320" s="123"/>
      <c r="E320" s="129"/>
      <c r="F320" s="123"/>
      <c r="G320" s="123"/>
      <c r="H320" s="39"/>
      <c r="I320" s="40"/>
      <c r="J320" s="132"/>
      <c r="K320" s="123"/>
      <c r="L320" s="39"/>
      <c r="M320" s="41" t="str">
        <f>IF(H320="","",IF(H320&lt;40,'MPS(calc_process)'!$F$14,IF('MPS(input_separate)'!H320&gt;=40,'MPS(calc_process)'!$F$15)))</f>
        <v/>
      </c>
      <c r="N320" s="117"/>
      <c r="O320" s="105"/>
      <c r="P320" s="117"/>
      <c r="Q320" s="117"/>
      <c r="R320" s="105"/>
      <c r="S320" s="105"/>
      <c r="T320" s="120"/>
      <c r="U320" s="111"/>
      <c r="V320" s="114"/>
      <c r="W320" s="42">
        <f t="shared" ca="1" si="29"/>
        <v>0</v>
      </c>
      <c r="X320" s="42">
        <f t="shared" ca="1" si="30"/>
        <v>0</v>
      </c>
      <c r="Y320" s="43">
        <f t="shared" ca="1" si="31"/>
        <v>0</v>
      </c>
      <c r="Z320" s="43">
        <f t="shared" ca="1" si="32"/>
        <v>0</v>
      </c>
      <c r="AA320" s="44">
        <f t="shared" ca="1" si="35"/>
        <v>0</v>
      </c>
    </row>
    <row r="321" spans="1:27" ht="14.25" x14ac:dyDescent="0.15">
      <c r="A321" s="138"/>
      <c r="B321" s="126"/>
      <c r="C321" s="81">
        <v>15</v>
      </c>
      <c r="D321" s="123"/>
      <c r="E321" s="129"/>
      <c r="F321" s="123"/>
      <c r="G321" s="123"/>
      <c r="H321" s="39"/>
      <c r="I321" s="40"/>
      <c r="J321" s="132"/>
      <c r="K321" s="123"/>
      <c r="L321" s="39"/>
      <c r="M321" s="41" t="str">
        <f>IF(H321="","",IF(H321&lt;40,'MPS(calc_process)'!$F$14,IF('MPS(input_separate)'!H321&gt;=40,'MPS(calc_process)'!$F$15)))</f>
        <v/>
      </c>
      <c r="N321" s="117"/>
      <c r="O321" s="105"/>
      <c r="P321" s="117"/>
      <c r="Q321" s="117"/>
      <c r="R321" s="105"/>
      <c r="S321" s="105"/>
      <c r="T321" s="120"/>
      <c r="U321" s="111"/>
      <c r="V321" s="114"/>
      <c r="W321" s="42">
        <f t="shared" ca="1" si="29"/>
        <v>0</v>
      </c>
      <c r="X321" s="42">
        <f t="shared" ca="1" si="30"/>
        <v>0</v>
      </c>
      <c r="Y321" s="43">
        <f t="shared" ca="1" si="31"/>
        <v>0</v>
      </c>
      <c r="Z321" s="43">
        <f t="shared" ca="1" si="32"/>
        <v>0</v>
      </c>
      <c r="AA321" s="44">
        <f t="shared" ca="1" si="35"/>
        <v>0</v>
      </c>
    </row>
    <row r="322" spans="1:27" ht="14.25" x14ac:dyDescent="0.15">
      <c r="A322" s="138"/>
      <c r="B322" s="126"/>
      <c r="C322" s="81">
        <v>16</v>
      </c>
      <c r="D322" s="123"/>
      <c r="E322" s="129"/>
      <c r="F322" s="123"/>
      <c r="G322" s="123"/>
      <c r="H322" s="39"/>
      <c r="I322" s="40"/>
      <c r="J322" s="132"/>
      <c r="K322" s="123"/>
      <c r="L322" s="39"/>
      <c r="M322" s="41" t="str">
        <f>IF(H322="","",IF(H322&lt;40,'MPS(calc_process)'!$F$14,IF('MPS(input_separate)'!H322&gt;=40,'MPS(calc_process)'!$F$15)))</f>
        <v/>
      </c>
      <c r="N322" s="117"/>
      <c r="O322" s="105"/>
      <c r="P322" s="117"/>
      <c r="Q322" s="117"/>
      <c r="R322" s="105"/>
      <c r="S322" s="105"/>
      <c r="T322" s="120"/>
      <c r="U322" s="111"/>
      <c r="V322" s="114"/>
      <c r="W322" s="42">
        <f t="shared" ca="1" si="29"/>
        <v>0</v>
      </c>
      <c r="X322" s="42">
        <f t="shared" ca="1" si="30"/>
        <v>0</v>
      </c>
      <c r="Y322" s="43">
        <f t="shared" ca="1" si="31"/>
        <v>0</v>
      </c>
      <c r="Z322" s="43">
        <f t="shared" ca="1" si="32"/>
        <v>0</v>
      </c>
      <c r="AA322" s="44">
        <f t="shared" ca="1" si="35"/>
        <v>0</v>
      </c>
    </row>
    <row r="323" spans="1:27" ht="14.25" x14ac:dyDescent="0.15">
      <c r="A323" s="138"/>
      <c r="B323" s="126"/>
      <c r="C323" s="81">
        <v>17</v>
      </c>
      <c r="D323" s="123"/>
      <c r="E323" s="129"/>
      <c r="F323" s="123"/>
      <c r="G323" s="123"/>
      <c r="H323" s="39"/>
      <c r="I323" s="40"/>
      <c r="J323" s="132"/>
      <c r="K323" s="123"/>
      <c r="L323" s="39"/>
      <c r="M323" s="41" t="str">
        <f>IF(H323="","",IF(H323&lt;40,'MPS(calc_process)'!$F$14,IF('MPS(input_separate)'!H323&gt;=40,'MPS(calc_process)'!$F$15)))</f>
        <v/>
      </c>
      <c r="N323" s="117"/>
      <c r="O323" s="105"/>
      <c r="P323" s="117"/>
      <c r="Q323" s="117"/>
      <c r="R323" s="105"/>
      <c r="S323" s="105"/>
      <c r="T323" s="120"/>
      <c r="U323" s="111"/>
      <c r="V323" s="114"/>
      <c r="W323" s="42">
        <f t="shared" ca="1" si="29"/>
        <v>0</v>
      </c>
      <c r="X323" s="42">
        <f t="shared" ca="1" si="30"/>
        <v>0</v>
      </c>
      <c r="Y323" s="43">
        <f t="shared" ca="1" si="31"/>
        <v>0</v>
      </c>
      <c r="Z323" s="43">
        <f t="shared" ca="1" si="32"/>
        <v>0</v>
      </c>
      <c r="AA323" s="44">
        <f t="shared" ca="1" si="35"/>
        <v>0</v>
      </c>
    </row>
    <row r="324" spans="1:27" ht="14.25" x14ac:dyDescent="0.15">
      <c r="A324" s="138"/>
      <c r="B324" s="126"/>
      <c r="C324" s="81">
        <v>18</v>
      </c>
      <c r="D324" s="123"/>
      <c r="E324" s="129"/>
      <c r="F324" s="123"/>
      <c r="G324" s="123"/>
      <c r="H324" s="39"/>
      <c r="I324" s="40"/>
      <c r="J324" s="132"/>
      <c r="K324" s="123"/>
      <c r="L324" s="39"/>
      <c r="M324" s="41" t="str">
        <f>IF(H324="","",IF(H324&lt;40,'MPS(calc_process)'!$F$14,IF('MPS(input_separate)'!H324&gt;=40,'MPS(calc_process)'!$F$15)))</f>
        <v/>
      </c>
      <c r="N324" s="117"/>
      <c r="O324" s="105"/>
      <c r="P324" s="117"/>
      <c r="Q324" s="117"/>
      <c r="R324" s="105"/>
      <c r="S324" s="105"/>
      <c r="T324" s="120"/>
      <c r="U324" s="111"/>
      <c r="V324" s="114"/>
      <c r="W324" s="42">
        <f t="shared" ca="1" si="29"/>
        <v>0</v>
      </c>
      <c r="X324" s="42">
        <f t="shared" ca="1" si="30"/>
        <v>0</v>
      </c>
      <c r="Y324" s="43">
        <f t="shared" ca="1" si="31"/>
        <v>0</v>
      </c>
      <c r="Z324" s="43">
        <f t="shared" ca="1" si="32"/>
        <v>0</v>
      </c>
      <c r="AA324" s="44">
        <f t="shared" ca="1" si="35"/>
        <v>0</v>
      </c>
    </row>
    <row r="325" spans="1:27" ht="14.25" x14ac:dyDescent="0.15">
      <c r="A325" s="138"/>
      <c r="B325" s="126"/>
      <c r="C325" s="81">
        <v>19</v>
      </c>
      <c r="D325" s="123"/>
      <c r="E325" s="129"/>
      <c r="F325" s="123"/>
      <c r="G325" s="123"/>
      <c r="H325" s="39"/>
      <c r="I325" s="40"/>
      <c r="J325" s="132"/>
      <c r="K325" s="123"/>
      <c r="L325" s="39"/>
      <c r="M325" s="41" t="str">
        <f>IF(H325="","",IF(H325&lt;40,'MPS(calc_process)'!$F$14,IF('MPS(input_separate)'!H325&gt;=40,'MPS(calc_process)'!$F$15)))</f>
        <v/>
      </c>
      <c r="N325" s="117"/>
      <c r="O325" s="105"/>
      <c r="P325" s="117"/>
      <c r="Q325" s="117"/>
      <c r="R325" s="105"/>
      <c r="S325" s="105"/>
      <c r="T325" s="120"/>
      <c r="U325" s="111"/>
      <c r="V325" s="114"/>
      <c r="W325" s="42">
        <f t="shared" ca="1" si="29"/>
        <v>0</v>
      </c>
      <c r="X325" s="42">
        <f t="shared" ca="1" si="30"/>
        <v>0</v>
      </c>
      <c r="Y325" s="43">
        <f t="shared" ca="1" si="31"/>
        <v>0</v>
      </c>
      <c r="Z325" s="43">
        <f t="shared" ca="1" si="32"/>
        <v>0</v>
      </c>
      <c r="AA325" s="44">
        <f t="shared" ca="1" si="35"/>
        <v>0</v>
      </c>
    </row>
    <row r="326" spans="1:27" ht="14.25" x14ac:dyDescent="0.15">
      <c r="A326" s="138"/>
      <c r="B326" s="127"/>
      <c r="C326" s="81">
        <v>20</v>
      </c>
      <c r="D326" s="124"/>
      <c r="E326" s="130"/>
      <c r="F326" s="124"/>
      <c r="G326" s="124"/>
      <c r="H326" s="39"/>
      <c r="I326" s="40"/>
      <c r="J326" s="133"/>
      <c r="K326" s="124"/>
      <c r="L326" s="39"/>
      <c r="M326" s="41" t="str">
        <f>IF(H326="","",IF(H326&lt;40,'MPS(calc_process)'!$F$14,IF('MPS(input_separate)'!H326&gt;=40,'MPS(calc_process)'!$F$15)))</f>
        <v/>
      </c>
      <c r="N326" s="118"/>
      <c r="O326" s="106"/>
      <c r="P326" s="118"/>
      <c r="Q326" s="118"/>
      <c r="R326" s="106"/>
      <c r="S326" s="106"/>
      <c r="T326" s="121"/>
      <c r="U326" s="112"/>
      <c r="V326" s="115"/>
      <c r="W326" s="42">
        <f t="shared" ca="1" si="29"/>
        <v>0</v>
      </c>
      <c r="X326" s="42">
        <f t="shared" ca="1" si="30"/>
        <v>0</v>
      </c>
      <c r="Y326" s="43">
        <f t="shared" ca="1" si="31"/>
        <v>0</v>
      </c>
      <c r="Z326" s="43">
        <f t="shared" ca="1" si="32"/>
        <v>0</v>
      </c>
      <c r="AA326" s="44">
        <f t="shared" ca="1" si="35"/>
        <v>0</v>
      </c>
    </row>
    <row r="327" spans="1:27" ht="14.25" customHeight="1" x14ac:dyDescent="0.15">
      <c r="A327" s="138"/>
      <c r="B327" s="125">
        <v>17</v>
      </c>
      <c r="C327" s="81">
        <v>1</v>
      </c>
      <c r="D327" s="122"/>
      <c r="E327" s="128"/>
      <c r="F327" s="122"/>
      <c r="G327" s="122"/>
      <c r="H327" s="39"/>
      <c r="I327" s="40"/>
      <c r="J327" s="131">
        <f>SUMPRODUCT(H327:H346,I327:I346)</f>
        <v>0</v>
      </c>
      <c r="K327" s="122"/>
      <c r="L327" s="45"/>
      <c r="M327" s="41" t="str">
        <f>IF(H327="","",IF(H327&lt;40,'MPS(calc_process)'!$F$14,IF('MPS(input_separate)'!H327&gt;=40,'MPS(calc_process)'!$F$15)))</f>
        <v/>
      </c>
      <c r="N327" s="116">
        <f>IFERROR(SMALL(O327:R327,COUNTIF(O327:R327,0)+1),0)</f>
        <v>0</v>
      </c>
      <c r="O327" s="104"/>
      <c r="P327" s="116">
        <f>IF(ISERROR(3.6*(100/T327)*V327),0,3.6*(100/T327)*V327)</f>
        <v>0</v>
      </c>
      <c r="Q327" s="116">
        <f>IF(ISERROR(F327*U327*V327/G327),0,F327*U327*V327/G327)</f>
        <v>0</v>
      </c>
      <c r="R327" s="104"/>
      <c r="S327" s="104"/>
      <c r="T327" s="119"/>
      <c r="U327" s="110"/>
      <c r="V327" s="113"/>
      <c r="W327" s="42">
        <f t="shared" ref="W327:W390" ca="1" si="36">IFERROR(OFFSET(D327,1-C327,0)*H327*I327/OFFSET(J327,1-C327,0),)</f>
        <v>0</v>
      </c>
      <c r="X327" s="42">
        <f t="shared" ref="X327:X390" ca="1" si="37">H327*I327*10^(-6)*OFFSET(K327,1-C327,0)*OFFSET(E327,1-C327,0)</f>
        <v>0</v>
      </c>
      <c r="Y327" s="43">
        <f t="shared" ref="Y327:Y390" ca="1" si="38">IFERROR(IF(W327=0,X327*L327/M327*OFFSET(N327,1-C327,0),W327*L327/M327*OFFSET(N327,1-C327,0)),)</f>
        <v>0</v>
      </c>
      <c r="Z327" s="43">
        <f t="shared" ref="Z327:Z390" ca="1" si="39">IF(W327=0,X327*OFFSET(N327,1-C327,0),W327*OFFSET(N327,1-C327,0))</f>
        <v>0</v>
      </c>
      <c r="AA327" s="44">
        <f ca="1">Y327-Z327</f>
        <v>0</v>
      </c>
    </row>
    <row r="328" spans="1:27" ht="14.25" x14ac:dyDescent="0.15">
      <c r="A328" s="138"/>
      <c r="B328" s="126"/>
      <c r="C328" s="81">
        <v>2</v>
      </c>
      <c r="D328" s="123"/>
      <c r="E328" s="129"/>
      <c r="F328" s="123"/>
      <c r="G328" s="123"/>
      <c r="H328" s="39"/>
      <c r="I328" s="40"/>
      <c r="J328" s="132"/>
      <c r="K328" s="123"/>
      <c r="L328" s="39"/>
      <c r="M328" s="41" t="str">
        <f>IF(H328="","",IF(H328&lt;40,'MPS(calc_process)'!$F$14,IF('MPS(input_separate)'!H328&gt;=40,'MPS(calc_process)'!$F$15)))</f>
        <v/>
      </c>
      <c r="N328" s="117"/>
      <c r="O328" s="105"/>
      <c r="P328" s="117"/>
      <c r="Q328" s="117"/>
      <c r="R328" s="105"/>
      <c r="S328" s="105"/>
      <c r="T328" s="120"/>
      <c r="U328" s="111"/>
      <c r="V328" s="114"/>
      <c r="W328" s="42">
        <f t="shared" ca="1" si="36"/>
        <v>0</v>
      </c>
      <c r="X328" s="42">
        <f t="shared" ca="1" si="37"/>
        <v>0</v>
      </c>
      <c r="Y328" s="43">
        <f t="shared" ca="1" si="38"/>
        <v>0</v>
      </c>
      <c r="Z328" s="43">
        <f t="shared" ca="1" si="39"/>
        <v>0</v>
      </c>
      <c r="AA328" s="44">
        <f t="shared" ref="AA328:AA346" ca="1" si="40">Y328-Z328</f>
        <v>0</v>
      </c>
    </row>
    <row r="329" spans="1:27" ht="14.25" x14ac:dyDescent="0.15">
      <c r="A329" s="138"/>
      <c r="B329" s="126"/>
      <c r="C329" s="81">
        <v>3</v>
      </c>
      <c r="D329" s="123"/>
      <c r="E329" s="129"/>
      <c r="F329" s="123"/>
      <c r="G329" s="123"/>
      <c r="H329" s="39"/>
      <c r="I329" s="40"/>
      <c r="J329" s="132"/>
      <c r="K329" s="123"/>
      <c r="L329" s="39"/>
      <c r="M329" s="41" t="str">
        <f>IF(H329="","",IF(H329&lt;40,'MPS(calc_process)'!$F$14,IF('MPS(input_separate)'!H329&gt;=40,'MPS(calc_process)'!$F$15)))</f>
        <v/>
      </c>
      <c r="N329" s="117"/>
      <c r="O329" s="105"/>
      <c r="P329" s="117"/>
      <c r="Q329" s="117"/>
      <c r="R329" s="105"/>
      <c r="S329" s="105"/>
      <c r="T329" s="120"/>
      <c r="U329" s="111"/>
      <c r="V329" s="114"/>
      <c r="W329" s="42">
        <f t="shared" ca="1" si="36"/>
        <v>0</v>
      </c>
      <c r="X329" s="42">
        <f t="shared" ca="1" si="37"/>
        <v>0</v>
      </c>
      <c r="Y329" s="43">
        <f t="shared" ca="1" si="38"/>
        <v>0</v>
      </c>
      <c r="Z329" s="43">
        <f t="shared" ca="1" si="39"/>
        <v>0</v>
      </c>
      <c r="AA329" s="44">
        <f t="shared" ca="1" si="40"/>
        <v>0</v>
      </c>
    </row>
    <row r="330" spans="1:27" ht="14.25" x14ac:dyDescent="0.15">
      <c r="A330" s="138"/>
      <c r="B330" s="126"/>
      <c r="C330" s="81">
        <v>4</v>
      </c>
      <c r="D330" s="123"/>
      <c r="E330" s="129"/>
      <c r="F330" s="123"/>
      <c r="G330" s="123"/>
      <c r="H330" s="39"/>
      <c r="I330" s="40"/>
      <c r="J330" s="132"/>
      <c r="K330" s="123"/>
      <c r="L330" s="39"/>
      <c r="M330" s="41" t="str">
        <f>IF(H330="","",IF(H330&lt;40,'MPS(calc_process)'!$F$14,IF('MPS(input_separate)'!H330&gt;=40,'MPS(calc_process)'!$F$15)))</f>
        <v/>
      </c>
      <c r="N330" s="117"/>
      <c r="O330" s="105"/>
      <c r="P330" s="117"/>
      <c r="Q330" s="117"/>
      <c r="R330" s="105"/>
      <c r="S330" s="105"/>
      <c r="T330" s="120"/>
      <c r="U330" s="111"/>
      <c r="V330" s="114"/>
      <c r="W330" s="42">
        <f t="shared" ca="1" si="36"/>
        <v>0</v>
      </c>
      <c r="X330" s="42">
        <f t="shared" ca="1" si="37"/>
        <v>0</v>
      </c>
      <c r="Y330" s="43">
        <f t="shared" ca="1" si="38"/>
        <v>0</v>
      </c>
      <c r="Z330" s="43">
        <f t="shared" ca="1" si="39"/>
        <v>0</v>
      </c>
      <c r="AA330" s="44">
        <f t="shared" ca="1" si="40"/>
        <v>0</v>
      </c>
    </row>
    <row r="331" spans="1:27" ht="14.25" x14ac:dyDescent="0.15">
      <c r="A331" s="138"/>
      <c r="B331" s="126"/>
      <c r="C331" s="81">
        <v>5</v>
      </c>
      <c r="D331" s="123"/>
      <c r="E331" s="129"/>
      <c r="F331" s="123"/>
      <c r="G331" s="123"/>
      <c r="H331" s="39"/>
      <c r="I331" s="40"/>
      <c r="J331" s="132"/>
      <c r="K331" s="123"/>
      <c r="L331" s="39"/>
      <c r="M331" s="41" t="str">
        <f>IF(H331="","",IF(H331&lt;40,'MPS(calc_process)'!$F$14,IF('MPS(input_separate)'!H331&gt;=40,'MPS(calc_process)'!$F$15)))</f>
        <v/>
      </c>
      <c r="N331" s="117"/>
      <c r="O331" s="105"/>
      <c r="P331" s="117"/>
      <c r="Q331" s="117"/>
      <c r="R331" s="105"/>
      <c r="S331" s="105"/>
      <c r="T331" s="120"/>
      <c r="U331" s="111"/>
      <c r="V331" s="114"/>
      <c r="W331" s="42">
        <f t="shared" ca="1" si="36"/>
        <v>0</v>
      </c>
      <c r="X331" s="42">
        <f t="shared" ca="1" si="37"/>
        <v>0</v>
      </c>
      <c r="Y331" s="43">
        <f t="shared" ca="1" si="38"/>
        <v>0</v>
      </c>
      <c r="Z331" s="43">
        <f t="shared" ca="1" si="39"/>
        <v>0</v>
      </c>
      <c r="AA331" s="44">
        <f t="shared" ca="1" si="40"/>
        <v>0</v>
      </c>
    </row>
    <row r="332" spans="1:27" ht="14.25" x14ac:dyDescent="0.15">
      <c r="A332" s="138"/>
      <c r="B332" s="126"/>
      <c r="C332" s="81">
        <v>6</v>
      </c>
      <c r="D332" s="123"/>
      <c r="E332" s="129"/>
      <c r="F332" s="123"/>
      <c r="G332" s="123"/>
      <c r="H332" s="39"/>
      <c r="I332" s="40"/>
      <c r="J332" s="132"/>
      <c r="K332" s="123"/>
      <c r="L332" s="39"/>
      <c r="M332" s="41" t="str">
        <f>IF(H332="","",IF(H332&lt;40,'MPS(calc_process)'!$F$14,IF('MPS(input_separate)'!H332&gt;=40,'MPS(calc_process)'!$F$15)))</f>
        <v/>
      </c>
      <c r="N332" s="117"/>
      <c r="O332" s="105"/>
      <c r="P332" s="117"/>
      <c r="Q332" s="117"/>
      <c r="R332" s="105"/>
      <c r="S332" s="105"/>
      <c r="T332" s="120"/>
      <c r="U332" s="111"/>
      <c r="V332" s="114"/>
      <c r="W332" s="42">
        <f t="shared" ca="1" si="36"/>
        <v>0</v>
      </c>
      <c r="X332" s="42">
        <f t="shared" ca="1" si="37"/>
        <v>0</v>
      </c>
      <c r="Y332" s="43">
        <f t="shared" ca="1" si="38"/>
        <v>0</v>
      </c>
      <c r="Z332" s="43">
        <f t="shared" ca="1" si="39"/>
        <v>0</v>
      </c>
      <c r="AA332" s="44">
        <f t="shared" ca="1" si="40"/>
        <v>0</v>
      </c>
    </row>
    <row r="333" spans="1:27" ht="14.25" x14ac:dyDescent="0.15">
      <c r="A333" s="138"/>
      <c r="B333" s="126"/>
      <c r="C333" s="81">
        <v>7</v>
      </c>
      <c r="D333" s="123"/>
      <c r="E333" s="129"/>
      <c r="F333" s="123"/>
      <c r="G333" s="123"/>
      <c r="H333" s="39"/>
      <c r="I333" s="40"/>
      <c r="J333" s="132"/>
      <c r="K333" s="123"/>
      <c r="L333" s="39"/>
      <c r="M333" s="41" t="str">
        <f>IF(H333="","",IF(H333&lt;40,'MPS(calc_process)'!$F$14,IF('MPS(input_separate)'!H333&gt;=40,'MPS(calc_process)'!$F$15)))</f>
        <v/>
      </c>
      <c r="N333" s="117"/>
      <c r="O333" s="105"/>
      <c r="P333" s="117"/>
      <c r="Q333" s="117"/>
      <c r="R333" s="105"/>
      <c r="S333" s="105"/>
      <c r="T333" s="120"/>
      <c r="U333" s="111"/>
      <c r="V333" s="114"/>
      <c r="W333" s="42">
        <f t="shared" ca="1" si="36"/>
        <v>0</v>
      </c>
      <c r="X333" s="42">
        <f t="shared" ca="1" si="37"/>
        <v>0</v>
      </c>
      <c r="Y333" s="43">
        <f t="shared" ca="1" si="38"/>
        <v>0</v>
      </c>
      <c r="Z333" s="43">
        <f t="shared" ca="1" si="39"/>
        <v>0</v>
      </c>
      <c r="AA333" s="44">
        <f t="shared" ca="1" si="40"/>
        <v>0</v>
      </c>
    </row>
    <row r="334" spans="1:27" ht="14.25" x14ac:dyDescent="0.15">
      <c r="A334" s="138"/>
      <c r="B334" s="126"/>
      <c r="C334" s="81">
        <v>8</v>
      </c>
      <c r="D334" s="123"/>
      <c r="E334" s="129"/>
      <c r="F334" s="123"/>
      <c r="G334" s="123"/>
      <c r="H334" s="39"/>
      <c r="I334" s="40"/>
      <c r="J334" s="132"/>
      <c r="K334" s="123"/>
      <c r="L334" s="39"/>
      <c r="M334" s="41" t="str">
        <f>IF(H334="","",IF(H334&lt;40,'MPS(calc_process)'!$F$14,IF('MPS(input_separate)'!H334&gt;=40,'MPS(calc_process)'!$F$15)))</f>
        <v/>
      </c>
      <c r="N334" s="117"/>
      <c r="O334" s="105"/>
      <c r="P334" s="117"/>
      <c r="Q334" s="117"/>
      <c r="R334" s="105"/>
      <c r="S334" s="105"/>
      <c r="T334" s="120"/>
      <c r="U334" s="111"/>
      <c r="V334" s="114"/>
      <c r="W334" s="42">
        <f t="shared" ca="1" si="36"/>
        <v>0</v>
      </c>
      <c r="X334" s="42">
        <f t="shared" ca="1" si="37"/>
        <v>0</v>
      </c>
      <c r="Y334" s="43">
        <f t="shared" ca="1" si="38"/>
        <v>0</v>
      </c>
      <c r="Z334" s="43">
        <f t="shared" ca="1" si="39"/>
        <v>0</v>
      </c>
      <c r="AA334" s="44">
        <f t="shared" ca="1" si="40"/>
        <v>0</v>
      </c>
    </row>
    <row r="335" spans="1:27" ht="14.25" x14ac:dyDescent="0.15">
      <c r="A335" s="138"/>
      <c r="B335" s="126"/>
      <c r="C335" s="81">
        <v>9</v>
      </c>
      <c r="D335" s="123"/>
      <c r="E335" s="129"/>
      <c r="F335" s="123"/>
      <c r="G335" s="123"/>
      <c r="H335" s="39"/>
      <c r="I335" s="40"/>
      <c r="J335" s="132"/>
      <c r="K335" s="123"/>
      <c r="L335" s="39"/>
      <c r="M335" s="41" t="str">
        <f>IF(H335="","",IF(H335&lt;40,'MPS(calc_process)'!$F$14,IF('MPS(input_separate)'!H335&gt;=40,'MPS(calc_process)'!$F$15)))</f>
        <v/>
      </c>
      <c r="N335" s="117"/>
      <c r="O335" s="105"/>
      <c r="P335" s="117"/>
      <c r="Q335" s="117"/>
      <c r="R335" s="105"/>
      <c r="S335" s="105"/>
      <c r="T335" s="120"/>
      <c r="U335" s="111"/>
      <c r="V335" s="114"/>
      <c r="W335" s="42">
        <f t="shared" ca="1" si="36"/>
        <v>0</v>
      </c>
      <c r="X335" s="42">
        <f t="shared" ca="1" si="37"/>
        <v>0</v>
      </c>
      <c r="Y335" s="43">
        <f t="shared" ca="1" si="38"/>
        <v>0</v>
      </c>
      <c r="Z335" s="43">
        <f t="shared" ca="1" si="39"/>
        <v>0</v>
      </c>
      <c r="AA335" s="44">
        <f t="shared" ca="1" si="40"/>
        <v>0</v>
      </c>
    </row>
    <row r="336" spans="1:27" ht="14.25" x14ac:dyDescent="0.15">
      <c r="A336" s="138"/>
      <c r="B336" s="126"/>
      <c r="C336" s="81">
        <v>10</v>
      </c>
      <c r="D336" s="123"/>
      <c r="E336" s="129"/>
      <c r="F336" s="123"/>
      <c r="G336" s="123"/>
      <c r="H336" s="39"/>
      <c r="I336" s="40"/>
      <c r="J336" s="132"/>
      <c r="K336" s="123"/>
      <c r="L336" s="39"/>
      <c r="M336" s="41" t="str">
        <f>IF(H336="","",IF(H336&lt;40,'MPS(calc_process)'!$F$14,IF('MPS(input_separate)'!H336&gt;=40,'MPS(calc_process)'!$F$15)))</f>
        <v/>
      </c>
      <c r="N336" s="117"/>
      <c r="O336" s="105"/>
      <c r="P336" s="117"/>
      <c r="Q336" s="117"/>
      <c r="R336" s="105"/>
      <c r="S336" s="105"/>
      <c r="T336" s="120"/>
      <c r="U336" s="111"/>
      <c r="V336" s="114"/>
      <c r="W336" s="42">
        <f t="shared" ca="1" si="36"/>
        <v>0</v>
      </c>
      <c r="X336" s="42">
        <f t="shared" ca="1" si="37"/>
        <v>0</v>
      </c>
      <c r="Y336" s="43">
        <f t="shared" ca="1" si="38"/>
        <v>0</v>
      </c>
      <c r="Z336" s="43">
        <f t="shared" ca="1" si="39"/>
        <v>0</v>
      </c>
      <c r="AA336" s="44">
        <f t="shared" ca="1" si="40"/>
        <v>0</v>
      </c>
    </row>
    <row r="337" spans="1:27" ht="14.25" x14ac:dyDescent="0.15">
      <c r="A337" s="138"/>
      <c r="B337" s="126"/>
      <c r="C337" s="81">
        <v>11</v>
      </c>
      <c r="D337" s="123"/>
      <c r="E337" s="129"/>
      <c r="F337" s="123"/>
      <c r="G337" s="123"/>
      <c r="H337" s="39"/>
      <c r="I337" s="40"/>
      <c r="J337" s="132"/>
      <c r="K337" s="123"/>
      <c r="L337" s="39"/>
      <c r="M337" s="41" t="str">
        <f>IF(H337="","",IF(H337&lt;40,'MPS(calc_process)'!$F$14,IF('MPS(input_separate)'!H337&gt;=40,'MPS(calc_process)'!$F$15)))</f>
        <v/>
      </c>
      <c r="N337" s="117"/>
      <c r="O337" s="105"/>
      <c r="P337" s="117"/>
      <c r="Q337" s="117"/>
      <c r="R337" s="105"/>
      <c r="S337" s="105"/>
      <c r="T337" s="120"/>
      <c r="U337" s="111"/>
      <c r="V337" s="114"/>
      <c r="W337" s="42">
        <f t="shared" ca="1" si="36"/>
        <v>0</v>
      </c>
      <c r="X337" s="42">
        <f t="shared" ca="1" si="37"/>
        <v>0</v>
      </c>
      <c r="Y337" s="43">
        <f t="shared" ca="1" si="38"/>
        <v>0</v>
      </c>
      <c r="Z337" s="43">
        <f t="shared" ca="1" si="39"/>
        <v>0</v>
      </c>
      <c r="AA337" s="44">
        <f t="shared" ca="1" si="40"/>
        <v>0</v>
      </c>
    </row>
    <row r="338" spans="1:27" ht="14.25" x14ac:dyDescent="0.15">
      <c r="A338" s="138"/>
      <c r="B338" s="126"/>
      <c r="C338" s="81">
        <v>12</v>
      </c>
      <c r="D338" s="123"/>
      <c r="E338" s="129"/>
      <c r="F338" s="123"/>
      <c r="G338" s="123"/>
      <c r="H338" s="39"/>
      <c r="I338" s="40"/>
      <c r="J338" s="132"/>
      <c r="K338" s="123"/>
      <c r="L338" s="39"/>
      <c r="M338" s="41" t="str">
        <f>IF(H338="","",IF(H338&lt;40,'MPS(calc_process)'!$F$14,IF('MPS(input_separate)'!H338&gt;=40,'MPS(calc_process)'!$F$15)))</f>
        <v/>
      </c>
      <c r="N338" s="117"/>
      <c r="O338" s="105"/>
      <c r="P338" s="117"/>
      <c r="Q338" s="117"/>
      <c r="R338" s="105"/>
      <c r="S338" s="105"/>
      <c r="T338" s="120"/>
      <c r="U338" s="111"/>
      <c r="V338" s="114"/>
      <c r="W338" s="42">
        <f t="shared" ca="1" si="36"/>
        <v>0</v>
      </c>
      <c r="X338" s="42">
        <f t="shared" ca="1" si="37"/>
        <v>0</v>
      </c>
      <c r="Y338" s="43">
        <f t="shared" ca="1" si="38"/>
        <v>0</v>
      </c>
      <c r="Z338" s="43">
        <f t="shared" ca="1" si="39"/>
        <v>0</v>
      </c>
      <c r="AA338" s="44">
        <f t="shared" ca="1" si="40"/>
        <v>0</v>
      </c>
    </row>
    <row r="339" spans="1:27" ht="14.25" x14ac:dyDescent="0.15">
      <c r="A339" s="138"/>
      <c r="B339" s="126"/>
      <c r="C339" s="81">
        <v>13</v>
      </c>
      <c r="D339" s="123"/>
      <c r="E339" s="129"/>
      <c r="F339" s="123"/>
      <c r="G339" s="123"/>
      <c r="H339" s="39"/>
      <c r="I339" s="40"/>
      <c r="J339" s="132"/>
      <c r="K339" s="123"/>
      <c r="L339" s="39"/>
      <c r="M339" s="41" t="str">
        <f>IF(H339="","",IF(H339&lt;40,'MPS(calc_process)'!$F$14,IF('MPS(input_separate)'!H339&gt;=40,'MPS(calc_process)'!$F$15)))</f>
        <v/>
      </c>
      <c r="N339" s="117"/>
      <c r="O339" s="105"/>
      <c r="P339" s="117"/>
      <c r="Q339" s="117"/>
      <c r="R339" s="105"/>
      <c r="S339" s="105"/>
      <c r="T339" s="120"/>
      <c r="U339" s="111"/>
      <c r="V339" s="114"/>
      <c r="W339" s="42">
        <f t="shared" ca="1" si="36"/>
        <v>0</v>
      </c>
      <c r="X339" s="42">
        <f t="shared" ca="1" si="37"/>
        <v>0</v>
      </c>
      <c r="Y339" s="43">
        <f t="shared" ca="1" si="38"/>
        <v>0</v>
      </c>
      <c r="Z339" s="43">
        <f t="shared" ca="1" si="39"/>
        <v>0</v>
      </c>
      <c r="AA339" s="44">
        <f t="shared" ca="1" si="40"/>
        <v>0</v>
      </c>
    </row>
    <row r="340" spans="1:27" ht="14.25" x14ac:dyDescent="0.15">
      <c r="A340" s="138"/>
      <c r="B340" s="126"/>
      <c r="C340" s="81">
        <v>14</v>
      </c>
      <c r="D340" s="123"/>
      <c r="E340" s="129"/>
      <c r="F340" s="123"/>
      <c r="G340" s="123"/>
      <c r="H340" s="39"/>
      <c r="I340" s="40"/>
      <c r="J340" s="132"/>
      <c r="K340" s="123"/>
      <c r="L340" s="39"/>
      <c r="M340" s="41" t="str">
        <f>IF(H340="","",IF(H340&lt;40,'MPS(calc_process)'!$F$14,IF('MPS(input_separate)'!H340&gt;=40,'MPS(calc_process)'!$F$15)))</f>
        <v/>
      </c>
      <c r="N340" s="117"/>
      <c r="O340" s="105"/>
      <c r="P340" s="117"/>
      <c r="Q340" s="117"/>
      <c r="R340" s="105"/>
      <c r="S340" s="105"/>
      <c r="T340" s="120"/>
      <c r="U340" s="111"/>
      <c r="V340" s="114"/>
      <c r="W340" s="42">
        <f t="shared" ca="1" si="36"/>
        <v>0</v>
      </c>
      <c r="X340" s="42">
        <f t="shared" ca="1" si="37"/>
        <v>0</v>
      </c>
      <c r="Y340" s="43">
        <f t="shared" ca="1" si="38"/>
        <v>0</v>
      </c>
      <c r="Z340" s="43">
        <f t="shared" ca="1" si="39"/>
        <v>0</v>
      </c>
      <c r="AA340" s="44">
        <f t="shared" ca="1" si="40"/>
        <v>0</v>
      </c>
    </row>
    <row r="341" spans="1:27" ht="14.25" x14ac:dyDescent="0.15">
      <c r="A341" s="138"/>
      <c r="B341" s="126"/>
      <c r="C341" s="81">
        <v>15</v>
      </c>
      <c r="D341" s="123"/>
      <c r="E341" s="129"/>
      <c r="F341" s="123"/>
      <c r="G341" s="123"/>
      <c r="H341" s="39"/>
      <c r="I341" s="40"/>
      <c r="J341" s="132"/>
      <c r="K341" s="123"/>
      <c r="L341" s="39"/>
      <c r="M341" s="41" t="str">
        <f>IF(H341="","",IF(H341&lt;40,'MPS(calc_process)'!$F$14,IF('MPS(input_separate)'!H341&gt;=40,'MPS(calc_process)'!$F$15)))</f>
        <v/>
      </c>
      <c r="N341" s="117"/>
      <c r="O341" s="105"/>
      <c r="P341" s="117"/>
      <c r="Q341" s="117"/>
      <c r="R341" s="105"/>
      <c r="S341" s="105"/>
      <c r="T341" s="120"/>
      <c r="U341" s="111"/>
      <c r="V341" s="114"/>
      <c r="W341" s="42">
        <f t="shared" ca="1" si="36"/>
        <v>0</v>
      </c>
      <c r="X341" s="42">
        <f t="shared" ca="1" si="37"/>
        <v>0</v>
      </c>
      <c r="Y341" s="43">
        <f t="shared" ca="1" si="38"/>
        <v>0</v>
      </c>
      <c r="Z341" s="43">
        <f t="shared" ca="1" si="39"/>
        <v>0</v>
      </c>
      <c r="AA341" s="44">
        <f t="shared" ca="1" si="40"/>
        <v>0</v>
      </c>
    </row>
    <row r="342" spans="1:27" ht="14.25" x14ac:dyDescent="0.15">
      <c r="A342" s="138"/>
      <c r="B342" s="126"/>
      <c r="C342" s="81">
        <v>16</v>
      </c>
      <c r="D342" s="123"/>
      <c r="E342" s="129"/>
      <c r="F342" s="123"/>
      <c r="G342" s="123"/>
      <c r="H342" s="39"/>
      <c r="I342" s="40"/>
      <c r="J342" s="132"/>
      <c r="K342" s="123"/>
      <c r="L342" s="39"/>
      <c r="M342" s="41" t="str">
        <f>IF(H342="","",IF(H342&lt;40,'MPS(calc_process)'!$F$14,IF('MPS(input_separate)'!H342&gt;=40,'MPS(calc_process)'!$F$15)))</f>
        <v/>
      </c>
      <c r="N342" s="117"/>
      <c r="O342" s="105"/>
      <c r="P342" s="117"/>
      <c r="Q342" s="117"/>
      <c r="R342" s="105"/>
      <c r="S342" s="105"/>
      <c r="T342" s="120"/>
      <c r="U342" s="111"/>
      <c r="V342" s="114"/>
      <c r="W342" s="42">
        <f t="shared" ca="1" si="36"/>
        <v>0</v>
      </c>
      <c r="X342" s="42">
        <f t="shared" ca="1" si="37"/>
        <v>0</v>
      </c>
      <c r="Y342" s="43">
        <f t="shared" ca="1" si="38"/>
        <v>0</v>
      </c>
      <c r="Z342" s="43">
        <f t="shared" ca="1" si="39"/>
        <v>0</v>
      </c>
      <c r="AA342" s="44">
        <f t="shared" ca="1" si="40"/>
        <v>0</v>
      </c>
    </row>
    <row r="343" spans="1:27" ht="14.25" x14ac:dyDescent="0.15">
      <c r="A343" s="138"/>
      <c r="B343" s="126"/>
      <c r="C343" s="81">
        <v>17</v>
      </c>
      <c r="D343" s="123"/>
      <c r="E343" s="129"/>
      <c r="F343" s="123"/>
      <c r="G343" s="123"/>
      <c r="H343" s="39"/>
      <c r="I343" s="40"/>
      <c r="J343" s="132"/>
      <c r="K343" s="123"/>
      <c r="L343" s="39"/>
      <c r="M343" s="41" t="str">
        <f>IF(H343="","",IF(H343&lt;40,'MPS(calc_process)'!$F$14,IF('MPS(input_separate)'!H343&gt;=40,'MPS(calc_process)'!$F$15)))</f>
        <v/>
      </c>
      <c r="N343" s="117"/>
      <c r="O343" s="105"/>
      <c r="P343" s="117"/>
      <c r="Q343" s="117"/>
      <c r="R343" s="105"/>
      <c r="S343" s="105"/>
      <c r="T343" s="120"/>
      <c r="U343" s="111"/>
      <c r="V343" s="114"/>
      <c r="W343" s="42">
        <f t="shared" ca="1" si="36"/>
        <v>0</v>
      </c>
      <c r="X343" s="42">
        <f t="shared" ca="1" si="37"/>
        <v>0</v>
      </c>
      <c r="Y343" s="43">
        <f t="shared" ca="1" si="38"/>
        <v>0</v>
      </c>
      <c r="Z343" s="43">
        <f t="shared" ca="1" si="39"/>
        <v>0</v>
      </c>
      <c r="AA343" s="44">
        <f t="shared" ca="1" si="40"/>
        <v>0</v>
      </c>
    </row>
    <row r="344" spans="1:27" ht="14.25" x14ac:dyDescent="0.15">
      <c r="A344" s="138"/>
      <c r="B344" s="126"/>
      <c r="C344" s="81">
        <v>18</v>
      </c>
      <c r="D344" s="123"/>
      <c r="E344" s="129"/>
      <c r="F344" s="123"/>
      <c r="G344" s="123"/>
      <c r="H344" s="39"/>
      <c r="I344" s="40"/>
      <c r="J344" s="132"/>
      <c r="K344" s="123"/>
      <c r="L344" s="39"/>
      <c r="M344" s="41" t="str">
        <f>IF(H344="","",IF(H344&lt;40,'MPS(calc_process)'!$F$14,IF('MPS(input_separate)'!H344&gt;=40,'MPS(calc_process)'!$F$15)))</f>
        <v/>
      </c>
      <c r="N344" s="117"/>
      <c r="O344" s="105"/>
      <c r="P344" s="117"/>
      <c r="Q344" s="117"/>
      <c r="R344" s="105"/>
      <c r="S344" s="105"/>
      <c r="T344" s="120"/>
      <c r="U344" s="111"/>
      <c r="V344" s="114"/>
      <c r="W344" s="42">
        <f t="shared" ca="1" si="36"/>
        <v>0</v>
      </c>
      <c r="X344" s="42">
        <f t="shared" ca="1" si="37"/>
        <v>0</v>
      </c>
      <c r="Y344" s="43">
        <f t="shared" ca="1" si="38"/>
        <v>0</v>
      </c>
      <c r="Z344" s="43">
        <f t="shared" ca="1" si="39"/>
        <v>0</v>
      </c>
      <c r="AA344" s="44">
        <f t="shared" ca="1" si="40"/>
        <v>0</v>
      </c>
    </row>
    <row r="345" spans="1:27" ht="14.25" x14ac:dyDescent="0.15">
      <c r="A345" s="138"/>
      <c r="B345" s="126"/>
      <c r="C345" s="81">
        <v>19</v>
      </c>
      <c r="D345" s="123"/>
      <c r="E345" s="129"/>
      <c r="F345" s="123"/>
      <c r="G345" s="123"/>
      <c r="H345" s="39"/>
      <c r="I345" s="40"/>
      <c r="J345" s="132"/>
      <c r="K345" s="123"/>
      <c r="L345" s="39"/>
      <c r="M345" s="41" t="str">
        <f>IF(H345="","",IF(H345&lt;40,'MPS(calc_process)'!$F$14,IF('MPS(input_separate)'!H345&gt;=40,'MPS(calc_process)'!$F$15)))</f>
        <v/>
      </c>
      <c r="N345" s="117"/>
      <c r="O345" s="105"/>
      <c r="P345" s="117"/>
      <c r="Q345" s="117"/>
      <c r="R345" s="105"/>
      <c r="S345" s="105"/>
      <c r="T345" s="120"/>
      <c r="U345" s="111"/>
      <c r="V345" s="114"/>
      <c r="W345" s="42">
        <f t="shared" ca="1" si="36"/>
        <v>0</v>
      </c>
      <c r="X345" s="42">
        <f t="shared" ca="1" si="37"/>
        <v>0</v>
      </c>
      <c r="Y345" s="43">
        <f t="shared" ca="1" si="38"/>
        <v>0</v>
      </c>
      <c r="Z345" s="43">
        <f t="shared" ca="1" si="39"/>
        <v>0</v>
      </c>
      <c r="AA345" s="44">
        <f t="shared" ca="1" si="40"/>
        <v>0</v>
      </c>
    </row>
    <row r="346" spans="1:27" ht="14.25" x14ac:dyDescent="0.15">
      <c r="A346" s="138"/>
      <c r="B346" s="127"/>
      <c r="C346" s="81">
        <v>20</v>
      </c>
      <c r="D346" s="124"/>
      <c r="E346" s="130"/>
      <c r="F346" s="124"/>
      <c r="G346" s="124"/>
      <c r="H346" s="39"/>
      <c r="I346" s="40"/>
      <c r="J346" s="133"/>
      <c r="K346" s="124"/>
      <c r="L346" s="39"/>
      <c r="M346" s="41" t="str">
        <f>IF(H346="","",IF(H346&lt;40,'MPS(calc_process)'!$F$14,IF('MPS(input_separate)'!H346&gt;=40,'MPS(calc_process)'!$F$15)))</f>
        <v/>
      </c>
      <c r="N346" s="118"/>
      <c r="O346" s="106"/>
      <c r="P346" s="118"/>
      <c r="Q346" s="118"/>
      <c r="R346" s="106"/>
      <c r="S346" s="106"/>
      <c r="T346" s="121"/>
      <c r="U346" s="112"/>
      <c r="V346" s="115"/>
      <c r="W346" s="42">
        <f t="shared" ca="1" si="36"/>
        <v>0</v>
      </c>
      <c r="X346" s="42">
        <f t="shared" ca="1" si="37"/>
        <v>0</v>
      </c>
      <c r="Y346" s="43">
        <f t="shared" ca="1" si="38"/>
        <v>0</v>
      </c>
      <c r="Z346" s="43">
        <f t="shared" ca="1" si="39"/>
        <v>0</v>
      </c>
      <c r="AA346" s="44">
        <f t="shared" ca="1" si="40"/>
        <v>0</v>
      </c>
    </row>
    <row r="347" spans="1:27" ht="14.25" customHeight="1" x14ac:dyDescent="0.15">
      <c r="A347" s="138"/>
      <c r="B347" s="125">
        <v>18</v>
      </c>
      <c r="C347" s="81">
        <v>1</v>
      </c>
      <c r="D347" s="122"/>
      <c r="E347" s="128"/>
      <c r="F347" s="122"/>
      <c r="G347" s="122"/>
      <c r="H347" s="39"/>
      <c r="I347" s="40"/>
      <c r="J347" s="131">
        <f>SUMPRODUCT(H347:H366,I347:I366)</f>
        <v>0</v>
      </c>
      <c r="K347" s="122"/>
      <c r="L347" s="45"/>
      <c r="M347" s="41" t="str">
        <f>IF(H347="","",IF(H347&lt;40,'MPS(calc_process)'!$F$14,IF('MPS(input_separate)'!H347&gt;=40,'MPS(calc_process)'!$F$15)))</f>
        <v/>
      </c>
      <c r="N347" s="116">
        <f>IFERROR(SMALL(O347:R347,COUNTIF(O347:R347,0)+1),0)</f>
        <v>0</v>
      </c>
      <c r="O347" s="104"/>
      <c r="P347" s="116">
        <f>IF(ISERROR(3.6*(100/T347)*V347),0,3.6*(100/T347)*V347)</f>
        <v>0</v>
      </c>
      <c r="Q347" s="116">
        <f>IF(ISERROR(F347*U347*V347/G347),0,F347*U347*V347/G347)</f>
        <v>0</v>
      </c>
      <c r="R347" s="104"/>
      <c r="S347" s="104"/>
      <c r="T347" s="119"/>
      <c r="U347" s="110"/>
      <c r="V347" s="113"/>
      <c r="W347" s="42">
        <f t="shared" ca="1" si="36"/>
        <v>0</v>
      </c>
      <c r="X347" s="42">
        <f t="shared" ca="1" si="37"/>
        <v>0</v>
      </c>
      <c r="Y347" s="43">
        <f t="shared" ca="1" si="38"/>
        <v>0</v>
      </c>
      <c r="Z347" s="43">
        <f t="shared" ca="1" si="39"/>
        <v>0</v>
      </c>
      <c r="AA347" s="44">
        <f ca="1">Y347-Z347</f>
        <v>0</v>
      </c>
    </row>
    <row r="348" spans="1:27" ht="14.25" x14ac:dyDescent="0.15">
      <c r="A348" s="138"/>
      <c r="B348" s="126"/>
      <c r="C348" s="81">
        <v>2</v>
      </c>
      <c r="D348" s="123"/>
      <c r="E348" s="129"/>
      <c r="F348" s="123"/>
      <c r="G348" s="123"/>
      <c r="H348" s="39"/>
      <c r="I348" s="40"/>
      <c r="J348" s="132"/>
      <c r="K348" s="123"/>
      <c r="L348" s="39"/>
      <c r="M348" s="41" t="str">
        <f>IF(H348="","",IF(H348&lt;40,'MPS(calc_process)'!$F$14,IF('MPS(input_separate)'!H348&gt;=40,'MPS(calc_process)'!$F$15)))</f>
        <v/>
      </c>
      <c r="N348" s="117"/>
      <c r="O348" s="105"/>
      <c r="P348" s="117"/>
      <c r="Q348" s="117"/>
      <c r="R348" s="105"/>
      <c r="S348" s="105"/>
      <c r="T348" s="120"/>
      <c r="U348" s="111"/>
      <c r="V348" s="114"/>
      <c r="W348" s="42">
        <f t="shared" ca="1" si="36"/>
        <v>0</v>
      </c>
      <c r="X348" s="42">
        <f t="shared" ca="1" si="37"/>
        <v>0</v>
      </c>
      <c r="Y348" s="43">
        <f t="shared" ca="1" si="38"/>
        <v>0</v>
      </c>
      <c r="Z348" s="43">
        <f t="shared" ca="1" si="39"/>
        <v>0</v>
      </c>
      <c r="AA348" s="44">
        <f t="shared" ref="AA348:AA366" ca="1" si="41">Y348-Z348</f>
        <v>0</v>
      </c>
    </row>
    <row r="349" spans="1:27" ht="14.25" x14ac:dyDescent="0.15">
      <c r="A349" s="138"/>
      <c r="B349" s="126"/>
      <c r="C349" s="81">
        <v>3</v>
      </c>
      <c r="D349" s="123"/>
      <c r="E349" s="129"/>
      <c r="F349" s="123"/>
      <c r="G349" s="123"/>
      <c r="H349" s="39"/>
      <c r="I349" s="40"/>
      <c r="J349" s="132"/>
      <c r="K349" s="123"/>
      <c r="L349" s="39"/>
      <c r="M349" s="41" t="str">
        <f>IF(H349="","",IF(H349&lt;40,'MPS(calc_process)'!$F$14,IF('MPS(input_separate)'!H349&gt;=40,'MPS(calc_process)'!$F$15)))</f>
        <v/>
      </c>
      <c r="N349" s="117"/>
      <c r="O349" s="105"/>
      <c r="P349" s="117"/>
      <c r="Q349" s="117"/>
      <c r="R349" s="105"/>
      <c r="S349" s="105"/>
      <c r="T349" s="120"/>
      <c r="U349" s="111"/>
      <c r="V349" s="114"/>
      <c r="W349" s="42">
        <f t="shared" ca="1" si="36"/>
        <v>0</v>
      </c>
      <c r="X349" s="42">
        <f t="shared" ca="1" si="37"/>
        <v>0</v>
      </c>
      <c r="Y349" s="43">
        <f t="shared" ca="1" si="38"/>
        <v>0</v>
      </c>
      <c r="Z349" s="43">
        <f t="shared" ca="1" si="39"/>
        <v>0</v>
      </c>
      <c r="AA349" s="44">
        <f t="shared" ca="1" si="41"/>
        <v>0</v>
      </c>
    </row>
    <row r="350" spans="1:27" ht="14.25" x14ac:dyDescent="0.15">
      <c r="A350" s="138"/>
      <c r="B350" s="126"/>
      <c r="C350" s="81">
        <v>4</v>
      </c>
      <c r="D350" s="123"/>
      <c r="E350" s="129"/>
      <c r="F350" s="123"/>
      <c r="G350" s="123"/>
      <c r="H350" s="39"/>
      <c r="I350" s="40"/>
      <c r="J350" s="132"/>
      <c r="K350" s="123"/>
      <c r="L350" s="39"/>
      <c r="M350" s="41" t="str">
        <f>IF(H350="","",IF(H350&lt;40,'MPS(calc_process)'!$F$14,IF('MPS(input_separate)'!H350&gt;=40,'MPS(calc_process)'!$F$15)))</f>
        <v/>
      </c>
      <c r="N350" s="117"/>
      <c r="O350" s="105"/>
      <c r="P350" s="117"/>
      <c r="Q350" s="117"/>
      <c r="R350" s="105"/>
      <c r="S350" s="105"/>
      <c r="T350" s="120"/>
      <c r="U350" s="111"/>
      <c r="V350" s="114"/>
      <c r="W350" s="42">
        <f t="shared" ca="1" si="36"/>
        <v>0</v>
      </c>
      <c r="X350" s="42">
        <f t="shared" ca="1" si="37"/>
        <v>0</v>
      </c>
      <c r="Y350" s="43">
        <f t="shared" ca="1" si="38"/>
        <v>0</v>
      </c>
      <c r="Z350" s="43">
        <f t="shared" ca="1" si="39"/>
        <v>0</v>
      </c>
      <c r="AA350" s="44">
        <f t="shared" ca="1" si="41"/>
        <v>0</v>
      </c>
    </row>
    <row r="351" spans="1:27" ht="14.25" x14ac:dyDescent="0.15">
      <c r="A351" s="138"/>
      <c r="B351" s="126"/>
      <c r="C351" s="81">
        <v>5</v>
      </c>
      <c r="D351" s="123"/>
      <c r="E351" s="129"/>
      <c r="F351" s="123"/>
      <c r="G351" s="123"/>
      <c r="H351" s="39"/>
      <c r="I351" s="40"/>
      <c r="J351" s="132"/>
      <c r="K351" s="123"/>
      <c r="L351" s="39"/>
      <c r="M351" s="41" t="str">
        <f>IF(H351="","",IF(H351&lt;40,'MPS(calc_process)'!$F$14,IF('MPS(input_separate)'!H351&gt;=40,'MPS(calc_process)'!$F$15)))</f>
        <v/>
      </c>
      <c r="N351" s="117"/>
      <c r="O351" s="105"/>
      <c r="P351" s="117"/>
      <c r="Q351" s="117"/>
      <c r="R351" s="105"/>
      <c r="S351" s="105"/>
      <c r="T351" s="120"/>
      <c r="U351" s="111"/>
      <c r="V351" s="114"/>
      <c r="W351" s="42">
        <f t="shared" ca="1" si="36"/>
        <v>0</v>
      </c>
      <c r="X351" s="42">
        <f t="shared" ca="1" si="37"/>
        <v>0</v>
      </c>
      <c r="Y351" s="43">
        <f t="shared" ca="1" si="38"/>
        <v>0</v>
      </c>
      <c r="Z351" s="43">
        <f t="shared" ca="1" si="39"/>
        <v>0</v>
      </c>
      <c r="AA351" s="44">
        <f t="shared" ca="1" si="41"/>
        <v>0</v>
      </c>
    </row>
    <row r="352" spans="1:27" ht="14.25" x14ac:dyDescent="0.15">
      <c r="A352" s="138"/>
      <c r="B352" s="126"/>
      <c r="C352" s="81">
        <v>6</v>
      </c>
      <c r="D352" s="123"/>
      <c r="E352" s="129"/>
      <c r="F352" s="123"/>
      <c r="G352" s="123"/>
      <c r="H352" s="39"/>
      <c r="I352" s="40"/>
      <c r="J352" s="132"/>
      <c r="K352" s="123"/>
      <c r="L352" s="39"/>
      <c r="M352" s="41" t="str">
        <f>IF(H352="","",IF(H352&lt;40,'MPS(calc_process)'!$F$14,IF('MPS(input_separate)'!H352&gt;=40,'MPS(calc_process)'!$F$15)))</f>
        <v/>
      </c>
      <c r="N352" s="117"/>
      <c r="O352" s="105"/>
      <c r="P352" s="117"/>
      <c r="Q352" s="117"/>
      <c r="R352" s="105"/>
      <c r="S352" s="105"/>
      <c r="T352" s="120"/>
      <c r="U352" s="111"/>
      <c r="V352" s="114"/>
      <c r="W352" s="42">
        <f t="shared" ca="1" si="36"/>
        <v>0</v>
      </c>
      <c r="X352" s="42">
        <f t="shared" ca="1" si="37"/>
        <v>0</v>
      </c>
      <c r="Y352" s="43">
        <f t="shared" ca="1" si="38"/>
        <v>0</v>
      </c>
      <c r="Z352" s="43">
        <f t="shared" ca="1" si="39"/>
        <v>0</v>
      </c>
      <c r="AA352" s="44">
        <f t="shared" ca="1" si="41"/>
        <v>0</v>
      </c>
    </row>
    <row r="353" spans="1:27" ht="14.25" x14ac:dyDescent="0.15">
      <c r="A353" s="138"/>
      <c r="B353" s="126"/>
      <c r="C353" s="81">
        <v>7</v>
      </c>
      <c r="D353" s="123"/>
      <c r="E353" s="129"/>
      <c r="F353" s="123"/>
      <c r="G353" s="123"/>
      <c r="H353" s="39"/>
      <c r="I353" s="40"/>
      <c r="J353" s="132"/>
      <c r="K353" s="123"/>
      <c r="L353" s="39"/>
      <c r="M353" s="41" t="str">
        <f>IF(H353="","",IF(H353&lt;40,'MPS(calc_process)'!$F$14,IF('MPS(input_separate)'!H353&gt;=40,'MPS(calc_process)'!$F$15)))</f>
        <v/>
      </c>
      <c r="N353" s="117"/>
      <c r="O353" s="105"/>
      <c r="P353" s="117"/>
      <c r="Q353" s="117"/>
      <c r="R353" s="105"/>
      <c r="S353" s="105"/>
      <c r="T353" s="120"/>
      <c r="U353" s="111"/>
      <c r="V353" s="114"/>
      <c r="W353" s="42">
        <f t="shared" ca="1" si="36"/>
        <v>0</v>
      </c>
      <c r="X353" s="42">
        <f t="shared" ca="1" si="37"/>
        <v>0</v>
      </c>
      <c r="Y353" s="43">
        <f t="shared" ca="1" si="38"/>
        <v>0</v>
      </c>
      <c r="Z353" s="43">
        <f t="shared" ca="1" si="39"/>
        <v>0</v>
      </c>
      <c r="AA353" s="44">
        <f t="shared" ca="1" si="41"/>
        <v>0</v>
      </c>
    </row>
    <row r="354" spans="1:27" ht="14.25" x14ac:dyDescent="0.15">
      <c r="A354" s="138"/>
      <c r="B354" s="126"/>
      <c r="C354" s="81">
        <v>8</v>
      </c>
      <c r="D354" s="123"/>
      <c r="E354" s="129"/>
      <c r="F354" s="123"/>
      <c r="G354" s="123"/>
      <c r="H354" s="39"/>
      <c r="I354" s="40"/>
      <c r="J354" s="132"/>
      <c r="K354" s="123"/>
      <c r="L354" s="39"/>
      <c r="M354" s="41" t="str">
        <f>IF(H354="","",IF(H354&lt;40,'MPS(calc_process)'!$F$14,IF('MPS(input_separate)'!H354&gt;=40,'MPS(calc_process)'!$F$15)))</f>
        <v/>
      </c>
      <c r="N354" s="117"/>
      <c r="O354" s="105"/>
      <c r="P354" s="117"/>
      <c r="Q354" s="117"/>
      <c r="R354" s="105"/>
      <c r="S354" s="105"/>
      <c r="T354" s="120"/>
      <c r="U354" s="111"/>
      <c r="V354" s="114"/>
      <c r="W354" s="42">
        <f t="shared" ca="1" si="36"/>
        <v>0</v>
      </c>
      <c r="X354" s="42">
        <f t="shared" ca="1" si="37"/>
        <v>0</v>
      </c>
      <c r="Y354" s="43">
        <f t="shared" ca="1" si="38"/>
        <v>0</v>
      </c>
      <c r="Z354" s="43">
        <f t="shared" ca="1" si="39"/>
        <v>0</v>
      </c>
      <c r="AA354" s="44">
        <f t="shared" ca="1" si="41"/>
        <v>0</v>
      </c>
    </row>
    <row r="355" spans="1:27" ht="14.25" x14ac:dyDescent="0.15">
      <c r="A355" s="138"/>
      <c r="B355" s="126"/>
      <c r="C355" s="81">
        <v>9</v>
      </c>
      <c r="D355" s="123"/>
      <c r="E355" s="129"/>
      <c r="F355" s="123"/>
      <c r="G355" s="123"/>
      <c r="H355" s="39"/>
      <c r="I355" s="40"/>
      <c r="J355" s="132"/>
      <c r="K355" s="123"/>
      <c r="L355" s="39"/>
      <c r="M355" s="41" t="str">
        <f>IF(H355="","",IF(H355&lt;40,'MPS(calc_process)'!$F$14,IF('MPS(input_separate)'!H355&gt;=40,'MPS(calc_process)'!$F$15)))</f>
        <v/>
      </c>
      <c r="N355" s="117"/>
      <c r="O355" s="105"/>
      <c r="P355" s="117"/>
      <c r="Q355" s="117"/>
      <c r="R355" s="105"/>
      <c r="S355" s="105"/>
      <c r="T355" s="120"/>
      <c r="U355" s="111"/>
      <c r="V355" s="114"/>
      <c r="W355" s="42">
        <f t="shared" ca="1" si="36"/>
        <v>0</v>
      </c>
      <c r="X355" s="42">
        <f t="shared" ca="1" si="37"/>
        <v>0</v>
      </c>
      <c r="Y355" s="43">
        <f t="shared" ca="1" si="38"/>
        <v>0</v>
      </c>
      <c r="Z355" s="43">
        <f t="shared" ca="1" si="39"/>
        <v>0</v>
      </c>
      <c r="AA355" s="44">
        <f t="shared" ca="1" si="41"/>
        <v>0</v>
      </c>
    </row>
    <row r="356" spans="1:27" ht="14.25" x14ac:dyDescent="0.15">
      <c r="A356" s="138"/>
      <c r="B356" s="126"/>
      <c r="C356" s="81">
        <v>10</v>
      </c>
      <c r="D356" s="123"/>
      <c r="E356" s="129"/>
      <c r="F356" s="123"/>
      <c r="G356" s="123"/>
      <c r="H356" s="39"/>
      <c r="I356" s="40"/>
      <c r="J356" s="132"/>
      <c r="K356" s="123"/>
      <c r="L356" s="39"/>
      <c r="M356" s="41" t="str">
        <f>IF(H356="","",IF(H356&lt;40,'MPS(calc_process)'!$F$14,IF('MPS(input_separate)'!H356&gt;=40,'MPS(calc_process)'!$F$15)))</f>
        <v/>
      </c>
      <c r="N356" s="117"/>
      <c r="O356" s="105"/>
      <c r="P356" s="117"/>
      <c r="Q356" s="117"/>
      <c r="R356" s="105"/>
      <c r="S356" s="105"/>
      <c r="T356" s="120"/>
      <c r="U356" s="111"/>
      <c r="V356" s="114"/>
      <c r="W356" s="42">
        <f t="shared" ca="1" si="36"/>
        <v>0</v>
      </c>
      <c r="X356" s="42">
        <f t="shared" ca="1" si="37"/>
        <v>0</v>
      </c>
      <c r="Y356" s="43">
        <f t="shared" ca="1" si="38"/>
        <v>0</v>
      </c>
      <c r="Z356" s="43">
        <f t="shared" ca="1" si="39"/>
        <v>0</v>
      </c>
      <c r="AA356" s="44">
        <f t="shared" ca="1" si="41"/>
        <v>0</v>
      </c>
    </row>
    <row r="357" spans="1:27" ht="14.25" x14ac:dyDescent="0.15">
      <c r="A357" s="138"/>
      <c r="B357" s="126"/>
      <c r="C357" s="81">
        <v>11</v>
      </c>
      <c r="D357" s="123"/>
      <c r="E357" s="129"/>
      <c r="F357" s="123"/>
      <c r="G357" s="123"/>
      <c r="H357" s="39"/>
      <c r="I357" s="40"/>
      <c r="J357" s="132"/>
      <c r="K357" s="123"/>
      <c r="L357" s="39"/>
      <c r="M357" s="41" t="str">
        <f>IF(H357="","",IF(H357&lt;40,'MPS(calc_process)'!$F$14,IF('MPS(input_separate)'!H357&gt;=40,'MPS(calc_process)'!$F$15)))</f>
        <v/>
      </c>
      <c r="N357" s="117"/>
      <c r="O357" s="105"/>
      <c r="P357" s="117"/>
      <c r="Q357" s="117"/>
      <c r="R357" s="105"/>
      <c r="S357" s="105"/>
      <c r="T357" s="120"/>
      <c r="U357" s="111"/>
      <c r="V357" s="114"/>
      <c r="W357" s="42">
        <f t="shared" ca="1" si="36"/>
        <v>0</v>
      </c>
      <c r="X357" s="42">
        <f t="shared" ca="1" si="37"/>
        <v>0</v>
      </c>
      <c r="Y357" s="43">
        <f t="shared" ca="1" si="38"/>
        <v>0</v>
      </c>
      <c r="Z357" s="43">
        <f t="shared" ca="1" si="39"/>
        <v>0</v>
      </c>
      <c r="AA357" s="44">
        <f t="shared" ca="1" si="41"/>
        <v>0</v>
      </c>
    </row>
    <row r="358" spans="1:27" ht="14.25" x14ac:dyDescent="0.15">
      <c r="A358" s="138"/>
      <c r="B358" s="126"/>
      <c r="C358" s="81">
        <v>12</v>
      </c>
      <c r="D358" s="123"/>
      <c r="E358" s="129"/>
      <c r="F358" s="123"/>
      <c r="G358" s="123"/>
      <c r="H358" s="39"/>
      <c r="I358" s="40"/>
      <c r="J358" s="132"/>
      <c r="K358" s="123"/>
      <c r="L358" s="39"/>
      <c r="M358" s="41" t="str">
        <f>IF(H358="","",IF(H358&lt;40,'MPS(calc_process)'!$F$14,IF('MPS(input_separate)'!H358&gt;=40,'MPS(calc_process)'!$F$15)))</f>
        <v/>
      </c>
      <c r="N358" s="117"/>
      <c r="O358" s="105"/>
      <c r="P358" s="117"/>
      <c r="Q358" s="117"/>
      <c r="R358" s="105"/>
      <c r="S358" s="105"/>
      <c r="T358" s="120"/>
      <c r="U358" s="111"/>
      <c r="V358" s="114"/>
      <c r="W358" s="42">
        <f t="shared" ca="1" si="36"/>
        <v>0</v>
      </c>
      <c r="X358" s="42">
        <f t="shared" ca="1" si="37"/>
        <v>0</v>
      </c>
      <c r="Y358" s="43">
        <f t="shared" ca="1" si="38"/>
        <v>0</v>
      </c>
      <c r="Z358" s="43">
        <f t="shared" ca="1" si="39"/>
        <v>0</v>
      </c>
      <c r="AA358" s="44">
        <f t="shared" ca="1" si="41"/>
        <v>0</v>
      </c>
    </row>
    <row r="359" spans="1:27" ht="14.25" x14ac:dyDescent="0.15">
      <c r="A359" s="138"/>
      <c r="B359" s="126"/>
      <c r="C359" s="81">
        <v>13</v>
      </c>
      <c r="D359" s="123"/>
      <c r="E359" s="129"/>
      <c r="F359" s="123"/>
      <c r="G359" s="123"/>
      <c r="H359" s="39"/>
      <c r="I359" s="40"/>
      <c r="J359" s="132"/>
      <c r="K359" s="123"/>
      <c r="L359" s="39"/>
      <c r="M359" s="41" t="str">
        <f>IF(H359="","",IF(H359&lt;40,'MPS(calc_process)'!$F$14,IF('MPS(input_separate)'!H359&gt;=40,'MPS(calc_process)'!$F$15)))</f>
        <v/>
      </c>
      <c r="N359" s="117"/>
      <c r="O359" s="105"/>
      <c r="P359" s="117"/>
      <c r="Q359" s="117"/>
      <c r="R359" s="105"/>
      <c r="S359" s="105"/>
      <c r="T359" s="120"/>
      <c r="U359" s="111"/>
      <c r="V359" s="114"/>
      <c r="W359" s="42">
        <f t="shared" ca="1" si="36"/>
        <v>0</v>
      </c>
      <c r="X359" s="42">
        <f t="shared" ca="1" si="37"/>
        <v>0</v>
      </c>
      <c r="Y359" s="43">
        <f t="shared" ca="1" si="38"/>
        <v>0</v>
      </c>
      <c r="Z359" s="43">
        <f t="shared" ca="1" si="39"/>
        <v>0</v>
      </c>
      <c r="AA359" s="44">
        <f t="shared" ca="1" si="41"/>
        <v>0</v>
      </c>
    </row>
    <row r="360" spans="1:27" ht="14.25" x14ac:dyDescent="0.15">
      <c r="A360" s="138"/>
      <c r="B360" s="126"/>
      <c r="C360" s="81">
        <v>14</v>
      </c>
      <c r="D360" s="123"/>
      <c r="E360" s="129"/>
      <c r="F360" s="123"/>
      <c r="G360" s="123"/>
      <c r="H360" s="39"/>
      <c r="I360" s="40"/>
      <c r="J360" s="132"/>
      <c r="K360" s="123"/>
      <c r="L360" s="39"/>
      <c r="M360" s="41" t="str">
        <f>IF(H360="","",IF(H360&lt;40,'MPS(calc_process)'!$F$14,IF('MPS(input_separate)'!H360&gt;=40,'MPS(calc_process)'!$F$15)))</f>
        <v/>
      </c>
      <c r="N360" s="117"/>
      <c r="O360" s="105"/>
      <c r="P360" s="117"/>
      <c r="Q360" s="117"/>
      <c r="R360" s="105"/>
      <c r="S360" s="105"/>
      <c r="T360" s="120"/>
      <c r="U360" s="111"/>
      <c r="V360" s="114"/>
      <c r="W360" s="42">
        <f t="shared" ca="1" si="36"/>
        <v>0</v>
      </c>
      <c r="X360" s="42">
        <f t="shared" ca="1" si="37"/>
        <v>0</v>
      </c>
      <c r="Y360" s="43">
        <f t="shared" ca="1" si="38"/>
        <v>0</v>
      </c>
      <c r="Z360" s="43">
        <f t="shared" ca="1" si="39"/>
        <v>0</v>
      </c>
      <c r="AA360" s="44">
        <f t="shared" ca="1" si="41"/>
        <v>0</v>
      </c>
    </row>
    <row r="361" spans="1:27" ht="14.25" x14ac:dyDescent="0.15">
      <c r="A361" s="138"/>
      <c r="B361" s="126"/>
      <c r="C361" s="81">
        <v>15</v>
      </c>
      <c r="D361" s="123"/>
      <c r="E361" s="129"/>
      <c r="F361" s="123"/>
      <c r="G361" s="123"/>
      <c r="H361" s="39"/>
      <c r="I361" s="40"/>
      <c r="J361" s="132"/>
      <c r="K361" s="123"/>
      <c r="L361" s="39"/>
      <c r="M361" s="41" t="str">
        <f>IF(H361="","",IF(H361&lt;40,'MPS(calc_process)'!$F$14,IF('MPS(input_separate)'!H361&gt;=40,'MPS(calc_process)'!$F$15)))</f>
        <v/>
      </c>
      <c r="N361" s="117"/>
      <c r="O361" s="105"/>
      <c r="P361" s="117"/>
      <c r="Q361" s="117"/>
      <c r="R361" s="105"/>
      <c r="S361" s="105"/>
      <c r="T361" s="120"/>
      <c r="U361" s="111"/>
      <c r="V361" s="114"/>
      <c r="W361" s="42">
        <f t="shared" ca="1" si="36"/>
        <v>0</v>
      </c>
      <c r="X361" s="42">
        <f t="shared" ca="1" si="37"/>
        <v>0</v>
      </c>
      <c r="Y361" s="43">
        <f t="shared" ca="1" si="38"/>
        <v>0</v>
      </c>
      <c r="Z361" s="43">
        <f t="shared" ca="1" si="39"/>
        <v>0</v>
      </c>
      <c r="AA361" s="44">
        <f t="shared" ca="1" si="41"/>
        <v>0</v>
      </c>
    </row>
    <row r="362" spans="1:27" ht="14.25" x14ac:dyDescent="0.15">
      <c r="A362" s="138"/>
      <c r="B362" s="126"/>
      <c r="C362" s="81">
        <v>16</v>
      </c>
      <c r="D362" s="123"/>
      <c r="E362" s="129"/>
      <c r="F362" s="123"/>
      <c r="G362" s="123"/>
      <c r="H362" s="39"/>
      <c r="I362" s="40"/>
      <c r="J362" s="132"/>
      <c r="K362" s="123"/>
      <c r="L362" s="39"/>
      <c r="M362" s="41" t="str">
        <f>IF(H362="","",IF(H362&lt;40,'MPS(calc_process)'!$F$14,IF('MPS(input_separate)'!H362&gt;=40,'MPS(calc_process)'!$F$15)))</f>
        <v/>
      </c>
      <c r="N362" s="117"/>
      <c r="O362" s="105"/>
      <c r="P362" s="117"/>
      <c r="Q362" s="117"/>
      <c r="R362" s="105"/>
      <c r="S362" s="105"/>
      <c r="T362" s="120"/>
      <c r="U362" s="111"/>
      <c r="V362" s="114"/>
      <c r="W362" s="42">
        <f t="shared" ca="1" si="36"/>
        <v>0</v>
      </c>
      <c r="X362" s="42">
        <f t="shared" ca="1" si="37"/>
        <v>0</v>
      </c>
      <c r="Y362" s="43">
        <f t="shared" ca="1" si="38"/>
        <v>0</v>
      </c>
      <c r="Z362" s="43">
        <f t="shared" ca="1" si="39"/>
        <v>0</v>
      </c>
      <c r="AA362" s="44">
        <f t="shared" ca="1" si="41"/>
        <v>0</v>
      </c>
    </row>
    <row r="363" spans="1:27" ht="14.25" x14ac:dyDescent="0.15">
      <c r="A363" s="138"/>
      <c r="B363" s="126"/>
      <c r="C363" s="81">
        <v>17</v>
      </c>
      <c r="D363" s="123"/>
      <c r="E363" s="129"/>
      <c r="F363" s="123"/>
      <c r="G363" s="123"/>
      <c r="H363" s="39"/>
      <c r="I363" s="40"/>
      <c r="J363" s="132"/>
      <c r="K363" s="123"/>
      <c r="L363" s="39"/>
      <c r="M363" s="41" t="str">
        <f>IF(H363="","",IF(H363&lt;40,'MPS(calc_process)'!$F$14,IF('MPS(input_separate)'!H363&gt;=40,'MPS(calc_process)'!$F$15)))</f>
        <v/>
      </c>
      <c r="N363" s="117"/>
      <c r="O363" s="105"/>
      <c r="P363" s="117"/>
      <c r="Q363" s="117"/>
      <c r="R363" s="105"/>
      <c r="S363" s="105"/>
      <c r="T363" s="120"/>
      <c r="U363" s="111"/>
      <c r="V363" s="114"/>
      <c r="W363" s="42">
        <f t="shared" ca="1" si="36"/>
        <v>0</v>
      </c>
      <c r="X363" s="42">
        <f t="shared" ca="1" si="37"/>
        <v>0</v>
      </c>
      <c r="Y363" s="43">
        <f t="shared" ca="1" si="38"/>
        <v>0</v>
      </c>
      <c r="Z363" s="43">
        <f t="shared" ca="1" si="39"/>
        <v>0</v>
      </c>
      <c r="AA363" s="44">
        <f t="shared" ca="1" si="41"/>
        <v>0</v>
      </c>
    </row>
    <row r="364" spans="1:27" ht="14.25" x14ac:dyDescent="0.15">
      <c r="A364" s="138"/>
      <c r="B364" s="126"/>
      <c r="C364" s="81">
        <v>18</v>
      </c>
      <c r="D364" s="123"/>
      <c r="E364" s="129"/>
      <c r="F364" s="123"/>
      <c r="G364" s="123"/>
      <c r="H364" s="39"/>
      <c r="I364" s="40"/>
      <c r="J364" s="132"/>
      <c r="K364" s="123"/>
      <c r="L364" s="39"/>
      <c r="M364" s="41" t="str">
        <f>IF(H364="","",IF(H364&lt;40,'MPS(calc_process)'!$F$14,IF('MPS(input_separate)'!H364&gt;=40,'MPS(calc_process)'!$F$15)))</f>
        <v/>
      </c>
      <c r="N364" s="117"/>
      <c r="O364" s="105"/>
      <c r="P364" s="117"/>
      <c r="Q364" s="117"/>
      <c r="R364" s="105"/>
      <c r="S364" s="105"/>
      <c r="T364" s="120"/>
      <c r="U364" s="111"/>
      <c r="V364" s="114"/>
      <c r="W364" s="42">
        <f t="shared" ca="1" si="36"/>
        <v>0</v>
      </c>
      <c r="X364" s="42">
        <f t="shared" ca="1" si="37"/>
        <v>0</v>
      </c>
      <c r="Y364" s="43">
        <f t="shared" ca="1" si="38"/>
        <v>0</v>
      </c>
      <c r="Z364" s="43">
        <f t="shared" ca="1" si="39"/>
        <v>0</v>
      </c>
      <c r="AA364" s="44">
        <f t="shared" ca="1" si="41"/>
        <v>0</v>
      </c>
    </row>
    <row r="365" spans="1:27" ht="14.25" x14ac:dyDescent="0.15">
      <c r="A365" s="138"/>
      <c r="B365" s="126"/>
      <c r="C365" s="81">
        <v>19</v>
      </c>
      <c r="D365" s="123"/>
      <c r="E365" s="129"/>
      <c r="F365" s="123"/>
      <c r="G365" s="123"/>
      <c r="H365" s="39"/>
      <c r="I365" s="40"/>
      <c r="J365" s="132"/>
      <c r="K365" s="123"/>
      <c r="L365" s="39"/>
      <c r="M365" s="41" t="str">
        <f>IF(H365="","",IF(H365&lt;40,'MPS(calc_process)'!$F$14,IF('MPS(input_separate)'!H365&gt;=40,'MPS(calc_process)'!$F$15)))</f>
        <v/>
      </c>
      <c r="N365" s="117"/>
      <c r="O365" s="105"/>
      <c r="P365" s="117"/>
      <c r="Q365" s="117"/>
      <c r="R365" s="105"/>
      <c r="S365" s="105"/>
      <c r="T365" s="120"/>
      <c r="U365" s="111"/>
      <c r="V365" s="114"/>
      <c r="W365" s="42">
        <f t="shared" ca="1" si="36"/>
        <v>0</v>
      </c>
      <c r="X365" s="42">
        <f t="shared" ca="1" si="37"/>
        <v>0</v>
      </c>
      <c r="Y365" s="43">
        <f t="shared" ca="1" si="38"/>
        <v>0</v>
      </c>
      <c r="Z365" s="43">
        <f t="shared" ca="1" si="39"/>
        <v>0</v>
      </c>
      <c r="AA365" s="44">
        <f t="shared" ca="1" si="41"/>
        <v>0</v>
      </c>
    </row>
    <row r="366" spans="1:27" ht="14.25" x14ac:dyDescent="0.15">
      <c r="A366" s="138"/>
      <c r="B366" s="127"/>
      <c r="C366" s="81">
        <v>20</v>
      </c>
      <c r="D366" s="124"/>
      <c r="E366" s="130"/>
      <c r="F366" s="124"/>
      <c r="G366" s="124"/>
      <c r="H366" s="39"/>
      <c r="I366" s="40"/>
      <c r="J366" s="133"/>
      <c r="K366" s="124"/>
      <c r="L366" s="39"/>
      <c r="M366" s="41" t="str">
        <f>IF(H366="","",IF(H366&lt;40,'MPS(calc_process)'!$F$14,IF('MPS(input_separate)'!H366&gt;=40,'MPS(calc_process)'!$F$15)))</f>
        <v/>
      </c>
      <c r="N366" s="118"/>
      <c r="O366" s="106"/>
      <c r="P366" s="118"/>
      <c r="Q366" s="118"/>
      <c r="R366" s="106"/>
      <c r="S366" s="106"/>
      <c r="T366" s="121"/>
      <c r="U366" s="112"/>
      <c r="V366" s="115"/>
      <c r="W366" s="42">
        <f t="shared" ca="1" si="36"/>
        <v>0</v>
      </c>
      <c r="X366" s="42">
        <f t="shared" ca="1" si="37"/>
        <v>0</v>
      </c>
      <c r="Y366" s="43">
        <f t="shared" ca="1" si="38"/>
        <v>0</v>
      </c>
      <c r="Z366" s="43">
        <f t="shared" ca="1" si="39"/>
        <v>0</v>
      </c>
      <c r="AA366" s="44">
        <f t="shared" ca="1" si="41"/>
        <v>0</v>
      </c>
    </row>
    <row r="367" spans="1:27" ht="14.25" customHeight="1" x14ac:dyDescent="0.15">
      <c r="A367" s="138"/>
      <c r="B367" s="125">
        <v>19</v>
      </c>
      <c r="C367" s="81">
        <v>1</v>
      </c>
      <c r="D367" s="122"/>
      <c r="E367" s="128"/>
      <c r="F367" s="122"/>
      <c r="G367" s="122"/>
      <c r="H367" s="39"/>
      <c r="I367" s="40"/>
      <c r="J367" s="131">
        <f>SUMPRODUCT(H367:H386,I367:I386)</f>
        <v>0</v>
      </c>
      <c r="K367" s="122"/>
      <c r="L367" s="45"/>
      <c r="M367" s="41" t="str">
        <f>IF(H367="","",IF(H367&lt;40,'MPS(calc_process)'!$F$14,IF('MPS(input_separate)'!H367&gt;=40,'MPS(calc_process)'!$F$15)))</f>
        <v/>
      </c>
      <c r="N367" s="116">
        <f>IFERROR(SMALL(O367:R367,COUNTIF(O367:R367,0)+1),0)</f>
        <v>0</v>
      </c>
      <c r="O367" s="104"/>
      <c r="P367" s="116">
        <f>IF(ISERROR(3.6*(100/T367)*V367),0,3.6*(100/T367)*V367)</f>
        <v>0</v>
      </c>
      <c r="Q367" s="116">
        <f>IF(ISERROR(F367*U367*V367/G367),0,F367*U367*V367/G367)</f>
        <v>0</v>
      </c>
      <c r="R367" s="104"/>
      <c r="S367" s="104"/>
      <c r="T367" s="119"/>
      <c r="U367" s="110"/>
      <c r="V367" s="113"/>
      <c r="W367" s="42">
        <f t="shared" ca="1" si="36"/>
        <v>0</v>
      </c>
      <c r="X367" s="42">
        <f t="shared" ca="1" si="37"/>
        <v>0</v>
      </c>
      <c r="Y367" s="43">
        <f t="shared" ca="1" si="38"/>
        <v>0</v>
      </c>
      <c r="Z367" s="43">
        <f t="shared" ca="1" si="39"/>
        <v>0</v>
      </c>
      <c r="AA367" s="44">
        <f ca="1">Y367-Z367</f>
        <v>0</v>
      </c>
    </row>
    <row r="368" spans="1:27" ht="14.25" x14ac:dyDescent="0.15">
      <c r="A368" s="138"/>
      <c r="B368" s="126"/>
      <c r="C368" s="81">
        <v>2</v>
      </c>
      <c r="D368" s="123"/>
      <c r="E368" s="129"/>
      <c r="F368" s="123"/>
      <c r="G368" s="123"/>
      <c r="H368" s="39"/>
      <c r="I368" s="40"/>
      <c r="J368" s="132"/>
      <c r="K368" s="123"/>
      <c r="L368" s="39"/>
      <c r="M368" s="41" t="str">
        <f>IF(H368="","",IF(H368&lt;40,'MPS(calc_process)'!$F$14,IF('MPS(input_separate)'!H368&gt;=40,'MPS(calc_process)'!$F$15)))</f>
        <v/>
      </c>
      <c r="N368" s="117"/>
      <c r="O368" s="105"/>
      <c r="P368" s="117"/>
      <c r="Q368" s="117"/>
      <c r="R368" s="105"/>
      <c r="S368" s="105"/>
      <c r="T368" s="120"/>
      <c r="U368" s="111"/>
      <c r="V368" s="114"/>
      <c r="W368" s="42">
        <f t="shared" ca="1" si="36"/>
        <v>0</v>
      </c>
      <c r="X368" s="42">
        <f t="shared" ca="1" si="37"/>
        <v>0</v>
      </c>
      <c r="Y368" s="43">
        <f t="shared" ca="1" si="38"/>
        <v>0</v>
      </c>
      <c r="Z368" s="43">
        <f t="shared" ca="1" si="39"/>
        <v>0</v>
      </c>
      <c r="AA368" s="44">
        <f t="shared" ref="AA368:AA386" ca="1" si="42">Y368-Z368</f>
        <v>0</v>
      </c>
    </row>
    <row r="369" spans="1:27" ht="14.25" x14ac:dyDescent="0.15">
      <c r="A369" s="138"/>
      <c r="B369" s="126"/>
      <c r="C369" s="81">
        <v>3</v>
      </c>
      <c r="D369" s="123"/>
      <c r="E369" s="129"/>
      <c r="F369" s="123"/>
      <c r="G369" s="123"/>
      <c r="H369" s="39"/>
      <c r="I369" s="40"/>
      <c r="J369" s="132"/>
      <c r="K369" s="123"/>
      <c r="L369" s="39"/>
      <c r="M369" s="41" t="str">
        <f>IF(H369="","",IF(H369&lt;40,'MPS(calc_process)'!$F$14,IF('MPS(input_separate)'!H369&gt;=40,'MPS(calc_process)'!$F$15)))</f>
        <v/>
      </c>
      <c r="N369" s="117"/>
      <c r="O369" s="105"/>
      <c r="P369" s="117"/>
      <c r="Q369" s="117"/>
      <c r="R369" s="105"/>
      <c r="S369" s="105"/>
      <c r="T369" s="120"/>
      <c r="U369" s="111"/>
      <c r="V369" s="114"/>
      <c r="W369" s="42">
        <f t="shared" ca="1" si="36"/>
        <v>0</v>
      </c>
      <c r="X369" s="42">
        <f t="shared" ca="1" si="37"/>
        <v>0</v>
      </c>
      <c r="Y369" s="43">
        <f t="shared" ca="1" si="38"/>
        <v>0</v>
      </c>
      <c r="Z369" s="43">
        <f t="shared" ca="1" si="39"/>
        <v>0</v>
      </c>
      <c r="AA369" s="44">
        <f t="shared" ca="1" si="42"/>
        <v>0</v>
      </c>
    </row>
    <row r="370" spans="1:27" ht="14.25" x14ac:dyDescent="0.15">
      <c r="A370" s="138"/>
      <c r="B370" s="126"/>
      <c r="C370" s="81">
        <v>4</v>
      </c>
      <c r="D370" s="123"/>
      <c r="E370" s="129"/>
      <c r="F370" s="123"/>
      <c r="G370" s="123"/>
      <c r="H370" s="39"/>
      <c r="I370" s="40"/>
      <c r="J370" s="132"/>
      <c r="K370" s="123"/>
      <c r="L370" s="39"/>
      <c r="M370" s="41" t="str">
        <f>IF(H370="","",IF(H370&lt;40,'MPS(calc_process)'!$F$14,IF('MPS(input_separate)'!H370&gt;=40,'MPS(calc_process)'!$F$15)))</f>
        <v/>
      </c>
      <c r="N370" s="117"/>
      <c r="O370" s="105"/>
      <c r="P370" s="117"/>
      <c r="Q370" s="117"/>
      <c r="R370" s="105"/>
      <c r="S370" s="105"/>
      <c r="T370" s="120"/>
      <c r="U370" s="111"/>
      <c r="V370" s="114"/>
      <c r="W370" s="42">
        <f t="shared" ca="1" si="36"/>
        <v>0</v>
      </c>
      <c r="X370" s="42">
        <f t="shared" ca="1" si="37"/>
        <v>0</v>
      </c>
      <c r="Y370" s="43">
        <f t="shared" ca="1" si="38"/>
        <v>0</v>
      </c>
      <c r="Z370" s="43">
        <f t="shared" ca="1" si="39"/>
        <v>0</v>
      </c>
      <c r="AA370" s="44">
        <f t="shared" ca="1" si="42"/>
        <v>0</v>
      </c>
    </row>
    <row r="371" spans="1:27" ht="14.25" x14ac:dyDescent="0.15">
      <c r="A371" s="138"/>
      <c r="B371" s="126"/>
      <c r="C371" s="81">
        <v>5</v>
      </c>
      <c r="D371" s="123"/>
      <c r="E371" s="129"/>
      <c r="F371" s="123"/>
      <c r="G371" s="123"/>
      <c r="H371" s="39"/>
      <c r="I371" s="40"/>
      <c r="J371" s="132"/>
      <c r="K371" s="123"/>
      <c r="L371" s="39"/>
      <c r="M371" s="41" t="str">
        <f>IF(H371="","",IF(H371&lt;40,'MPS(calc_process)'!$F$14,IF('MPS(input_separate)'!H371&gt;=40,'MPS(calc_process)'!$F$15)))</f>
        <v/>
      </c>
      <c r="N371" s="117"/>
      <c r="O371" s="105"/>
      <c r="P371" s="117"/>
      <c r="Q371" s="117"/>
      <c r="R371" s="105"/>
      <c r="S371" s="105"/>
      <c r="T371" s="120"/>
      <c r="U371" s="111"/>
      <c r="V371" s="114"/>
      <c r="W371" s="42">
        <f t="shared" ca="1" si="36"/>
        <v>0</v>
      </c>
      <c r="X371" s="42">
        <f t="shared" ca="1" si="37"/>
        <v>0</v>
      </c>
      <c r="Y371" s="43">
        <f t="shared" ca="1" si="38"/>
        <v>0</v>
      </c>
      <c r="Z371" s="43">
        <f t="shared" ca="1" si="39"/>
        <v>0</v>
      </c>
      <c r="AA371" s="44">
        <f t="shared" ca="1" si="42"/>
        <v>0</v>
      </c>
    </row>
    <row r="372" spans="1:27" ht="14.25" x14ac:dyDescent="0.15">
      <c r="A372" s="138"/>
      <c r="B372" s="126"/>
      <c r="C372" s="81">
        <v>6</v>
      </c>
      <c r="D372" s="123"/>
      <c r="E372" s="129"/>
      <c r="F372" s="123"/>
      <c r="G372" s="123"/>
      <c r="H372" s="39"/>
      <c r="I372" s="40"/>
      <c r="J372" s="132"/>
      <c r="K372" s="123"/>
      <c r="L372" s="39"/>
      <c r="M372" s="41" t="str">
        <f>IF(H372="","",IF(H372&lt;40,'MPS(calc_process)'!$F$14,IF('MPS(input_separate)'!H372&gt;=40,'MPS(calc_process)'!$F$15)))</f>
        <v/>
      </c>
      <c r="N372" s="117"/>
      <c r="O372" s="105"/>
      <c r="P372" s="117"/>
      <c r="Q372" s="117"/>
      <c r="R372" s="105"/>
      <c r="S372" s="105"/>
      <c r="T372" s="120"/>
      <c r="U372" s="111"/>
      <c r="V372" s="114"/>
      <c r="W372" s="42">
        <f t="shared" ca="1" si="36"/>
        <v>0</v>
      </c>
      <c r="X372" s="42">
        <f t="shared" ca="1" si="37"/>
        <v>0</v>
      </c>
      <c r="Y372" s="43">
        <f t="shared" ca="1" si="38"/>
        <v>0</v>
      </c>
      <c r="Z372" s="43">
        <f t="shared" ca="1" si="39"/>
        <v>0</v>
      </c>
      <c r="AA372" s="44">
        <f t="shared" ca="1" si="42"/>
        <v>0</v>
      </c>
    </row>
    <row r="373" spans="1:27" ht="14.25" x14ac:dyDescent="0.15">
      <c r="A373" s="138"/>
      <c r="B373" s="126"/>
      <c r="C373" s="81">
        <v>7</v>
      </c>
      <c r="D373" s="123"/>
      <c r="E373" s="129"/>
      <c r="F373" s="123"/>
      <c r="G373" s="123"/>
      <c r="H373" s="39"/>
      <c r="I373" s="40"/>
      <c r="J373" s="132"/>
      <c r="K373" s="123"/>
      <c r="L373" s="39"/>
      <c r="M373" s="41" t="str">
        <f>IF(H373="","",IF(H373&lt;40,'MPS(calc_process)'!$F$14,IF('MPS(input_separate)'!H373&gt;=40,'MPS(calc_process)'!$F$15)))</f>
        <v/>
      </c>
      <c r="N373" s="117"/>
      <c r="O373" s="105"/>
      <c r="P373" s="117"/>
      <c r="Q373" s="117"/>
      <c r="R373" s="105"/>
      <c r="S373" s="105"/>
      <c r="T373" s="120"/>
      <c r="U373" s="111"/>
      <c r="V373" s="114"/>
      <c r="W373" s="42">
        <f t="shared" ca="1" si="36"/>
        <v>0</v>
      </c>
      <c r="X373" s="42">
        <f t="shared" ca="1" si="37"/>
        <v>0</v>
      </c>
      <c r="Y373" s="43">
        <f t="shared" ca="1" si="38"/>
        <v>0</v>
      </c>
      <c r="Z373" s="43">
        <f t="shared" ca="1" si="39"/>
        <v>0</v>
      </c>
      <c r="AA373" s="44">
        <f t="shared" ca="1" si="42"/>
        <v>0</v>
      </c>
    </row>
    <row r="374" spans="1:27" ht="14.25" x14ac:dyDescent="0.15">
      <c r="A374" s="138"/>
      <c r="B374" s="126"/>
      <c r="C374" s="81">
        <v>8</v>
      </c>
      <c r="D374" s="123"/>
      <c r="E374" s="129"/>
      <c r="F374" s="123"/>
      <c r="G374" s="123"/>
      <c r="H374" s="39"/>
      <c r="I374" s="40"/>
      <c r="J374" s="132"/>
      <c r="K374" s="123"/>
      <c r="L374" s="39"/>
      <c r="M374" s="41" t="str">
        <f>IF(H374="","",IF(H374&lt;40,'MPS(calc_process)'!$F$14,IF('MPS(input_separate)'!H374&gt;=40,'MPS(calc_process)'!$F$15)))</f>
        <v/>
      </c>
      <c r="N374" s="117"/>
      <c r="O374" s="105"/>
      <c r="P374" s="117"/>
      <c r="Q374" s="117"/>
      <c r="R374" s="105"/>
      <c r="S374" s="105"/>
      <c r="T374" s="120"/>
      <c r="U374" s="111"/>
      <c r="V374" s="114"/>
      <c r="W374" s="42">
        <f t="shared" ca="1" si="36"/>
        <v>0</v>
      </c>
      <c r="X374" s="42">
        <f t="shared" ca="1" si="37"/>
        <v>0</v>
      </c>
      <c r="Y374" s="43">
        <f t="shared" ca="1" si="38"/>
        <v>0</v>
      </c>
      <c r="Z374" s="43">
        <f t="shared" ca="1" si="39"/>
        <v>0</v>
      </c>
      <c r="AA374" s="44">
        <f t="shared" ca="1" si="42"/>
        <v>0</v>
      </c>
    </row>
    <row r="375" spans="1:27" ht="14.25" x14ac:dyDescent="0.15">
      <c r="A375" s="138"/>
      <c r="B375" s="126"/>
      <c r="C375" s="81">
        <v>9</v>
      </c>
      <c r="D375" s="123"/>
      <c r="E375" s="129"/>
      <c r="F375" s="123"/>
      <c r="G375" s="123"/>
      <c r="H375" s="39"/>
      <c r="I375" s="40"/>
      <c r="J375" s="132"/>
      <c r="K375" s="123"/>
      <c r="L375" s="39"/>
      <c r="M375" s="41" t="str">
        <f>IF(H375="","",IF(H375&lt;40,'MPS(calc_process)'!$F$14,IF('MPS(input_separate)'!H375&gt;=40,'MPS(calc_process)'!$F$15)))</f>
        <v/>
      </c>
      <c r="N375" s="117"/>
      <c r="O375" s="105"/>
      <c r="P375" s="117"/>
      <c r="Q375" s="117"/>
      <c r="R375" s="105"/>
      <c r="S375" s="105"/>
      <c r="T375" s="120"/>
      <c r="U375" s="111"/>
      <c r="V375" s="114"/>
      <c r="W375" s="42">
        <f t="shared" ca="1" si="36"/>
        <v>0</v>
      </c>
      <c r="X375" s="42">
        <f t="shared" ca="1" si="37"/>
        <v>0</v>
      </c>
      <c r="Y375" s="43">
        <f t="shared" ca="1" si="38"/>
        <v>0</v>
      </c>
      <c r="Z375" s="43">
        <f t="shared" ca="1" si="39"/>
        <v>0</v>
      </c>
      <c r="AA375" s="44">
        <f t="shared" ca="1" si="42"/>
        <v>0</v>
      </c>
    </row>
    <row r="376" spans="1:27" ht="14.25" x14ac:dyDescent="0.15">
      <c r="A376" s="138"/>
      <c r="B376" s="126"/>
      <c r="C376" s="81">
        <v>10</v>
      </c>
      <c r="D376" s="123"/>
      <c r="E376" s="129"/>
      <c r="F376" s="123"/>
      <c r="G376" s="123"/>
      <c r="H376" s="39"/>
      <c r="I376" s="40"/>
      <c r="J376" s="132"/>
      <c r="K376" s="123"/>
      <c r="L376" s="39"/>
      <c r="M376" s="41" t="str">
        <f>IF(H376="","",IF(H376&lt;40,'MPS(calc_process)'!$F$14,IF('MPS(input_separate)'!H376&gt;=40,'MPS(calc_process)'!$F$15)))</f>
        <v/>
      </c>
      <c r="N376" s="117"/>
      <c r="O376" s="105"/>
      <c r="P376" s="117"/>
      <c r="Q376" s="117"/>
      <c r="R376" s="105"/>
      <c r="S376" s="105"/>
      <c r="T376" s="120"/>
      <c r="U376" s="111"/>
      <c r="V376" s="114"/>
      <c r="W376" s="42">
        <f t="shared" ca="1" si="36"/>
        <v>0</v>
      </c>
      <c r="X376" s="42">
        <f t="shared" ca="1" si="37"/>
        <v>0</v>
      </c>
      <c r="Y376" s="43">
        <f t="shared" ca="1" si="38"/>
        <v>0</v>
      </c>
      <c r="Z376" s="43">
        <f t="shared" ca="1" si="39"/>
        <v>0</v>
      </c>
      <c r="AA376" s="44">
        <f t="shared" ca="1" si="42"/>
        <v>0</v>
      </c>
    </row>
    <row r="377" spans="1:27" ht="14.25" x14ac:dyDescent="0.15">
      <c r="A377" s="138"/>
      <c r="B377" s="126"/>
      <c r="C377" s="81">
        <v>11</v>
      </c>
      <c r="D377" s="123"/>
      <c r="E377" s="129"/>
      <c r="F377" s="123"/>
      <c r="G377" s="123"/>
      <c r="H377" s="39"/>
      <c r="I377" s="40"/>
      <c r="J377" s="132"/>
      <c r="K377" s="123"/>
      <c r="L377" s="39"/>
      <c r="M377" s="41" t="str">
        <f>IF(H377="","",IF(H377&lt;40,'MPS(calc_process)'!$F$14,IF('MPS(input_separate)'!H377&gt;=40,'MPS(calc_process)'!$F$15)))</f>
        <v/>
      </c>
      <c r="N377" s="117"/>
      <c r="O377" s="105"/>
      <c r="P377" s="117"/>
      <c r="Q377" s="117"/>
      <c r="R377" s="105"/>
      <c r="S377" s="105"/>
      <c r="T377" s="120"/>
      <c r="U377" s="111"/>
      <c r="V377" s="114"/>
      <c r="W377" s="42">
        <f t="shared" ca="1" si="36"/>
        <v>0</v>
      </c>
      <c r="X377" s="42">
        <f t="shared" ca="1" si="37"/>
        <v>0</v>
      </c>
      <c r="Y377" s="43">
        <f t="shared" ca="1" si="38"/>
        <v>0</v>
      </c>
      <c r="Z377" s="43">
        <f t="shared" ca="1" si="39"/>
        <v>0</v>
      </c>
      <c r="AA377" s="44">
        <f t="shared" ca="1" si="42"/>
        <v>0</v>
      </c>
    </row>
    <row r="378" spans="1:27" ht="14.25" x14ac:dyDescent="0.15">
      <c r="A378" s="138"/>
      <c r="B378" s="126"/>
      <c r="C378" s="81">
        <v>12</v>
      </c>
      <c r="D378" s="123"/>
      <c r="E378" s="129"/>
      <c r="F378" s="123"/>
      <c r="G378" s="123"/>
      <c r="H378" s="39"/>
      <c r="I378" s="40"/>
      <c r="J378" s="132"/>
      <c r="K378" s="123"/>
      <c r="L378" s="39"/>
      <c r="M378" s="41" t="str">
        <f>IF(H378="","",IF(H378&lt;40,'MPS(calc_process)'!$F$14,IF('MPS(input_separate)'!H378&gt;=40,'MPS(calc_process)'!$F$15)))</f>
        <v/>
      </c>
      <c r="N378" s="117"/>
      <c r="O378" s="105"/>
      <c r="P378" s="117"/>
      <c r="Q378" s="117"/>
      <c r="R378" s="105"/>
      <c r="S378" s="105"/>
      <c r="T378" s="120"/>
      <c r="U378" s="111"/>
      <c r="V378" s="114"/>
      <c r="W378" s="42">
        <f t="shared" ca="1" si="36"/>
        <v>0</v>
      </c>
      <c r="X378" s="42">
        <f t="shared" ca="1" si="37"/>
        <v>0</v>
      </c>
      <c r="Y378" s="43">
        <f t="shared" ca="1" si="38"/>
        <v>0</v>
      </c>
      <c r="Z378" s="43">
        <f t="shared" ca="1" si="39"/>
        <v>0</v>
      </c>
      <c r="AA378" s="44">
        <f t="shared" ca="1" si="42"/>
        <v>0</v>
      </c>
    </row>
    <row r="379" spans="1:27" ht="14.25" x14ac:dyDescent="0.15">
      <c r="A379" s="138"/>
      <c r="B379" s="126"/>
      <c r="C379" s="81">
        <v>13</v>
      </c>
      <c r="D379" s="123"/>
      <c r="E379" s="129"/>
      <c r="F379" s="123"/>
      <c r="G379" s="123"/>
      <c r="H379" s="39"/>
      <c r="I379" s="40"/>
      <c r="J379" s="132"/>
      <c r="K379" s="123"/>
      <c r="L379" s="39"/>
      <c r="M379" s="41" t="str">
        <f>IF(H379="","",IF(H379&lt;40,'MPS(calc_process)'!$F$14,IF('MPS(input_separate)'!H379&gt;=40,'MPS(calc_process)'!$F$15)))</f>
        <v/>
      </c>
      <c r="N379" s="117"/>
      <c r="O379" s="105"/>
      <c r="P379" s="117"/>
      <c r="Q379" s="117"/>
      <c r="R379" s="105"/>
      <c r="S379" s="105"/>
      <c r="T379" s="120"/>
      <c r="U379" s="111"/>
      <c r="V379" s="114"/>
      <c r="W379" s="42">
        <f t="shared" ca="1" si="36"/>
        <v>0</v>
      </c>
      <c r="X379" s="42">
        <f t="shared" ca="1" si="37"/>
        <v>0</v>
      </c>
      <c r="Y379" s="43">
        <f t="shared" ca="1" si="38"/>
        <v>0</v>
      </c>
      <c r="Z379" s="43">
        <f t="shared" ca="1" si="39"/>
        <v>0</v>
      </c>
      <c r="AA379" s="44">
        <f t="shared" ca="1" si="42"/>
        <v>0</v>
      </c>
    </row>
    <row r="380" spans="1:27" ht="14.25" x14ac:dyDescent="0.15">
      <c r="A380" s="138"/>
      <c r="B380" s="126"/>
      <c r="C380" s="81">
        <v>14</v>
      </c>
      <c r="D380" s="123"/>
      <c r="E380" s="129"/>
      <c r="F380" s="123"/>
      <c r="G380" s="123"/>
      <c r="H380" s="39"/>
      <c r="I380" s="40"/>
      <c r="J380" s="132"/>
      <c r="K380" s="123"/>
      <c r="L380" s="39"/>
      <c r="M380" s="41" t="str">
        <f>IF(H380="","",IF(H380&lt;40,'MPS(calc_process)'!$F$14,IF('MPS(input_separate)'!H380&gt;=40,'MPS(calc_process)'!$F$15)))</f>
        <v/>
      </c>
      <c r="N380" s="117"/>
      <c r="O380" s="105"/>
      <c r="P380" s="117"/>
      <c r="Q380" s="117"/>
      <c r="R380" s="105"/>
      <c r="S380" s="105"/>
      <c r="T380" s="120"/>
      <c r="U380" s="111"/>
      <c r="V380" s="114"/>
      <c r="W380" s="42">
        <f t="shared" ca="1" si="36"/>
        <v>0</v>
      </c>
      <c r="X380" s="42">
        <f t="shared" ca="1" si="37"/>
        <v>0</v>
      </c>
      <c r="Y380" s="43">
        <f t="shared" ca="1" si="38"/>
        <v>0</v>
      </c>
      <c r="Z380" s="43">
        <f t="shared" ca="1" si="39"/>
        <v>0</v>
      </c>
      <c r="AA380" s="44">
        <f t="shared" ca="1" si="42"/>
        <v>0</v>
      </c>
    </row>
    <row r="381" spans="1:27" ht="14.25" x14ac:dyDescent="0.15">
      <c r="A381" s="138"/>
      <c r="B381" s="126"/>
      <c r="C381" s="81">
        <v>15</v>
      </c>
      <c r="D381" s="123"/>
      <c r="E381" s="129"/>
      <c r="F381" s="123"/>
      <c r="G381" s="123"/>
      <c r="H381" s="39"/>
      <c r="I381" s="40"/>
      <c r="J381" s="132"/>
      <c r="K381" s="123"/>
      <c r="L381" s="39"/>
      <c r="M381" s="41" t="str">
        <f>IF(H381="","",IF(H381&lt;40,'MPS(calc_process)'!$F$14,IF('MPS(input_separate)'!H381&gt;=40,'MPS(calc_process)'!$F$15)))</f>
        <v/>
      </c>
      <c r="N381" s="117"/>
      <c r="O381" s="105"/>
      <c r="P381" s="117"/>
      <c r="Q381" s="117"/>
      <c r="R381" s="105"/>
      <c r="S381" s="105"/>
      <c r="T381" s="120"/>
      <c r="U381" s="111"/>
      <c r="V381" s="114"/>
      <c r="W381" s="42">
        <f t="shared" ca="1" si="36"/>
        <v>0</v>
      </c>
      <c r="X381" s="42">
        <f t="shared" ca="1" si="37"/>
        <v>0</v>
      </c>
      <c r="Y381" s="43">
        <f t="shared" ca="1" si="38"/>
        <v>0</v>
      </c>
      <c r="Z381" s="43">
        <f t="shared" ca="1" si="39"/>
        <v>0</v>
      </c>
      <c r="AA381" s="44">
        <f t="shared" ca="1" si="42"/>
        <v>0</v>
      </c>
    </row>
    <row r="382" spans="1:27" ht="14.25" x14ac:dyDescent="0.15">
      <c r="A382" s="138"/>
      <c r="B382" s="126"/>
      <c r="C382" s="81">
        <v>16</v>
      </c>
      <c r="D382" s="123"/>
      <c r="E382" s="129"/>
      <c r="F382" s="123"/>
      <c r="G382" s="123"/>
      <c r="H382" s="39"/>
      <c r="I382" s="40"/>
      <c r="J382" s="132"/>
      <c r="K382" s="123"/>
      <c r="L382" s="39"/>
      <c r="M382" s="41" t="str">
        <f>IF(H382="","",IF(H382&lt;40,'MPS(calc_process)'!$F$14,IF('MPS(input_separate)'!H382&gt;=40,'MPS(calc_process)'!$F$15)))</f>
        <v/>
      </c>
      <c r="N382" s="117"/>
      <c r="O382" s="105"/>
      <c r="P382" s="117"/>
      <c r="Q382" s="117"/>
      <c r="R382" s="105"/>
      <c r="S382" s="105"/>
      <c r="T382" s="120"/>
      <c r="U382" s="111"/>
      <c r="V382" s="114"/>
      <c r="W382" s="42">
        <f t="shared" ca="1" si="36"/>
        <v>0</v>
      </c>
      <c r="X382" s="42">
        <f t="shared" ca="1" si="37"/>
        <v>0</v>
      </c>
      <c r="Y382" s="43">
        <f t="shared" ca="1" si="38"/>
        <v>0</v>
      </c>
      <c r="Z382" s="43">
        <f t="shared" ca="1" si="39"/>
        <v>0</v>
      </c>
      <c r="AA382" s="44">
        <f t="shared" ca="1" si="42"/>
        <v>0</v>
      </c>
    </row>
    <row r="383" spans="1:27" ht="14.25" x14ac:dyDescent="0.15">
      <c r="A383" s="138"/>
      <c r="B383" s="126"/>
      <c r="C383" s="81">
        <v>17</v>
      </c>
      <c r="D383" s="123"/>
      <c r="E383" s="129"/>
      <c r="F383" s="123"/>
      <c r="G383" s="123"/>
      <c r="H383" s="39"/>
      <c r="I383" s="40"/>
      <c r="J383" s="132"/>
      <c r="K383" s="123"/>
      <c r="L383" s="39"/>
      <c r="M383" s="41" t="str">
        <f>IF(H383="","",IF(H383&lt;40,'MPS(calc_process)'!$F$14,IF('MPS(input_separate)'!H383&gt;=40,'MPS(calc_process)'!$F$15)))</f>
        <v/>
      </c>
      <c r="N383" s="117"/>
      <c r="O383" s="105"/>
      <c r="P383" s="117"/>
      <c r="Q383" s="117"/>
      <c r="R383" s="105"/>
      <c r="S383" s="105"/>
      <c r="T383" s="120"/>
      <c r="U383" s="111"/>
      <c r="V383" s="114"/>
      <c r="W383" s="42">
        <f t="shared" ca="1" si="36"/>
        <v>0</v>
      </c>
      <c r="X383" s="42">
        <f t="shared" ca="1" si="37"/>
        <v>0</v>
      </c>
      <c r="Y383" s="43">
        <f t="shared" ca="1" si="38"/>
        <v>0</v>
      </c>
      <c r="Z383" s="43">
        <f t="shared" ca="1" si="39"/>
        <v>0</v>
      </c>
      <c r="AA383" s="44">
        <f t="shared" ca="1" si="42"/>
        <v>0</v>
      </c>
    </row>
    <row r="384" spans="1:27" ht="14.25" x14ac:dyDescent="0.15">
      <c r="A384" s="138"/>
      <c r="B384" s="126"/>
      <c r="C384" s="81">
        <v>18</v>
      </c>
      <c r="D384" s="123"/>
      <c r="E384" s="129"/>
      <c r="F384" s="123"/>
      <c r="G384" s="123"/>
      <c r="H384" s="39"/>
      <c r="I384" s="40"/>
      <c r="J384" s="132"/>
      <c r="K384" s="123"/>
      <c r="L384" s="39"/>
      <c r="M384" s="41" t="str">
        <f>IF(H384="","",IF(H384&lt;40,'MPS(calc_process)'!$F$14,IF('MPS(input_separate)'!H384&gt;=40,'MPS(calc_process)'!$F$15)))</f>
        <v/>
      </c>
      <c r="N384" s="117"/>
      <c r="O384" s="105"/>
      <c r="P384" s="117"/>
      <c r="Q384" s="117"/>
      <c r="R384" s="105"/>
      <c r="S384" s="105"/>
      <c r="T384" s="120"/>
      <c r="U384" s="111"/>
      <c r="V384" s="114"/>
      <c r="W384" s="42">
        <f t="shared" ca="1" si="36"/>
        <v>0</v>
      </c>
      <c r="X384" s="42">
        <f t="shared" ca="1" si="37"/>
        <v>0</v>
      </c>
      <c r="Y384" s="43">
        <f t="shared" ca="1" si="38"/>
        <v>0</v>
      </c>
      <c r="Z384" s="43">
        <f t="shared" ca="1" si="39"/>
        <v>0</v>
      </c>
      <c r="AA384" s="44">
        <f t="shared" ca="1" si="42"/>
        <v>0</v>
      </c>
    </row>
    <row r="385" spans="1:27" ht="14.25" x14ac:dyDescent="0.15">
      <c r="A385" s="138"/>
      <c r="B385" s="126"/>
      <c r="C385" s="81">
        <v>19</v>
      </c>
      <c r="D385" s="123"/>
      <c r="E385" s="129"/>
      <c r="F385" s="123"/>
      <c r="G385" s="123"/>
      <c r="H385" s="39"/>
      <c r="I385" s="40"/>
      <c r="J385" s="132"/>
      <c r="K385" s="123"/>
      <c r="L385" s="39"/>
      <c r="M385" s="41" t="str">
        <f>IF(H385="","",IF(H385&lt;40,'MPS(calc_process)'!$F$14,IF('MPS(input_separate)'!H385&gt;=40,'MPS(calc_process)'!$F$15)))</f>
        <v/>
      </c>
      <c r="N385" s="117"/>
      <c r="O385" s="105"/>
      <c r="P385" s="117"/>
      <c r="Q385" s="117"/>
      <c r="R385" s="105"/>
      <c r="S385" s="105"/>
      <c r="T385" s="120"/>
      <c r="U385" s="111"/>
      <c r="V385" s="114"/>
      <c r="W385" s="42">
        <f t="shared" ca="1" si="36"/>
        <v>0</v>
      </c>
      <c r="X385" s="42">
        <f t="shared" ca="1" si="37"/>
        <v>0</v>
      </c>
      <c r="Y385" s="43">
        <f t="shared" ca="1" si="38"/>
        <v>0</v>
      </c>
      <c r="Z385" s="43">
        <f t="shared" ca="1" si="39"/>
        <v>0</v>
      </c>
      <c r="AA385" s="44">
        <f t="shared" ca="1" si="42"/>
        <v>0</v>
      </c>
    </row>
    <row r="386" spans="1:27" ht="14.25" x14ac:dyDescent="0.15">
      <c r="A386" s="138"/>
      <c r="B386" s="127"/>
      <c r="C386" s="81">
        <v>20</v>
      </c>
      <c r="D386" s="124"/>
      <c r="E386" s="130"/>
      <c r="F386" s="124"/>
      <c r="G386" s="124"/>
      <c r="H386" s="39"/>
      <c r="I386" s="40"/>
      <c r="J386" s="133"/>
      <c r="K386" s="124"/>
      <c r="L386" s="39"/>
      <c r="M386" s="41" t="str">
        <f>IF(H386="","",IF(H386&lt;40,'MPS(calc_process)'!$F$14,IF('MPS(input_separate)'!H386&gt;=40,'MPS(calc_process)'!$F$15)))</f>
        <v/>
      </c>
      <c r="N386" s="118"/>
      <c r="O386" s="106"/>
      <c r="P386" s="118"/>
      <c r="Q386" s="118"/>
      <c r="R386" s="106"/>
      <c r="S386" s="106"/>
      <c r="T386" s="121"/>
      <c r="U386" s="112"/>
      <c r="V386" s="115"/>
      <c r="W386" s="42">
        <f t="shared" ca="1" si="36"/>
        <v>0</v>
      </c>
      <c r="X386" s="42">
        <f t="shared" ca="1" si="37"/>
        <v>0</v>
      </c>
      <c r="Y386" s="43">
        <f t="shared" ca="1" si="38"/>
        <v>0</v>
      </c>
      <c r="Z386" s="43">
        <f t="shared" ca="1" si="39"/>
        <v>0</v>
      </c>
      <c r="AA386" s="44">
        <f t="shared" ca="1" si="42"/>
        <v>0</v>
      </c>
    </row>
    <row r="387" spans="1:27" ht="14.25" customHeight="1" x14ac:dyDescent="0.15">
      <c r="A387" s="138"/>
      <c r="B387" s="125">
        <v>20</v>
      </c>
      <c r="C387" s="81">
        <v>1</v>
      </c>
      <c r="D387" s="122"/>
      <c r="E387" s="128"/>
      <c r="F387" s="122"/>
      <c r="G387" s="122"/>
      <c r="H387" s="39"/>
      <c r="I387" s="40"/>
      <c r="J387" s="131">
        <f>SUMPRODUCT(H387:H406,I387:I406)</f>
        <v>0</v>
      </c>
      <c r="K387" s="122"/>
      <c r="L387" s="45"/>
      <c r="M387" s="41" t="str">
        <f>IF(H387="","",IF(H387&lt;40,'MPS(calc_process)'!$F$14,IF('MPS(input_separate)'!H387&gt;=40,'MPS(calc_process)'!$F$15)))</f>
        <v/>
      </c>
      <c r="N387" s="116">
        <f>IFERROR(SMALL(O387:R387,COUNTIF(O387:R387,0)+1),0)</f>
        <v>0</v>
      </c>
      <c r="O387" s="104"/>
      <c r="P387" s="116">
        <f>IF(ISERROR(3.6*(100/T387)*V387),0,3.6*(100/T387)*V387)</f>
        <v>0</v>
      </c>
      <c r="Q387" s="116">
        <f>IF(ISERROR(F387*U387*V387/G387),0,F387*U387*V387/G387)</f>
        <v>0</v>
      </c>
      <c r="R387" s="104"/>
      <c r="S387" s="104"/>
      <c r="T387" s="119"/>
      <c r="U387" s="110"/>
      <c r="V387" s="113"/>
      <c r="W387" s="42">
        <f t="shared" ca="1" si="36"/>
        <v>0</v>
      </c>
      <c r="X387" s="42">
        <f t="shared" ca="1" si="37"/>
        <v>0</v>
      </c>
      <c r="Y387" s="43">
        <f t="shared" ca="1" si="38"/>
        <v>0</v>
      </c>
      <c r="Z387" s="43">
        <f t="shared" ca="1" si="39"/>
        <v>0</v>
      </c>
      <c r="AA387" s="44">
        <f ca="1">Y387-Z387</f>
        <v>0</v>
      </c>
    </row>
    <row r="388" spans="1:27" ht="14.25" x14ac:dyDescent="0.15">
      <c r="A388" s="138"/>
      <c r="B388" s="126"/>
      <c r="C388" s="81">
        <v>2</v>
      </c>
      <c r="D388" s="123"/>
      <c r="E388" s="129"/>
      <c r="F388" s="123"/>
      <c r="G388" s="123"/>
      <c r="H388" s="39"/>
      <c r="I388" s="40"/>
      <c r="J388" s="132"/>
      <c r="K388" s="123"/>
      <c r="L388" s="39"/>
      <c r="M388" s="41" t="str">
        <f>IF(H388="","",IF(H388&lt;40,'MPS(calc_process)'!$F$14,IF('MPS(input_separate)'!H388&gt;=40,'MPS(calc_process)'!$F$15)))</f>
        <v/>
      </c>
      <c r="N388" s="117"/>
      <c r="O388" s="105"/>
      <c r="P388" s="117"/>
      <c r="Q388" s="117"/>
      <c r="R388" s="105"/>
      <c r="S388" s="105"/>
      <c r="T388" s="120"/>
      <c r="U388" s="111"/>
      <c r="V388" s="114"/>
      <c r="W388" s="42">
        <f t="shared" ca="1" si="36"/>
        <v>0</v>
      </c>
      <c r="X388" s="42">
        <f t="shared" ca="1" si="37"/>
        <v>0</v>
      </c>
      <c r="Y388" s="43">
        <f t="shared" ca="1" si="38"/>
        <v>0</v>
      </c>
      <c r="Z388" s="43">
        <f t="shared" ca="1" si="39"/>
        <v>0</v>
      </c>
      <c r="AA388" s="44">
        <f t="shared" ref="AA388:AA406" ca="1" si="43">Y388-Z388</f>
        <v>0</v>
      </c>
    </row>
    <row r="389" spans="1:27" ht="14.25" x14ac:dyDescent="0.15">
      <c r="A389" s="138"/>
      <c r="B389" s="126"/>
      <c r="C389" s="81">
        <v>3</v>
      </c>
      <c r="D389" s="123"/>
      <c r="E389" s="129"/>
      <c r="F389" s="123"/>
      <c r="G389" s="123"/>
      <c r="H389" s="39"/>
      <c r="I389" s="40"/>
      <c r="J389" s="132"/>
      <c r="K389" s="123"/>
      <c r="L389" s="39"/>
      <c r="M389" s="41" t="str">
        <f>IF(H389="","",IF(H389&lt;40,'MPS(calc_process)'!$F$14,IF('MPS(input_separate)'!H389&gt;=40,'MPS(calc_process)'!$F$15)))</f>
        <v/>
      </c>
      <c r="N389" s="117"/>
      <c r="O389" s="105"/>
      <c r="P389" s="117"/>
      <c r="Q389" s="117"/>
      <c r="R389" s="105"/>
      <c r="S389" s="105"/>
      <c r="T389" s="120"/>
      <c r="U389" s="111"/>
      <c r="V389" s="114"/>
      <c r="W389" s="42">
        <f t="shared" ca="1" si="36"/>
        <v>0</v>
      </c>
      <c r="X389" s="42">
        <f t="shared" ca="1" si="37"/>
        <v>0</v>
      </c>
      <c r="Y389" s="43">
        <f t="shared" ca="1" si="38"/>
        <v>0</v>
      </c>
      <c r="Z389" s="43">
        <f t="shared" ca="1" si="39"/>
        <v>0</v>
      </c>
      <c r="AA389" s="44">
        <f t="shared" ca="1" si="43"/>
        <v>0</v>
      </c>
    </row>
    <row r="390" spans="1:27" ht="14.25" x14ac:dyDescent="0.15">
      <c r="A390" s="138"/>
      <c r="B390" s="126"/>
      <c r="C390" s="81">
        <v>4</v>
      </c>
      <c r="D390" s="123"/>
      <c r="E390" s="129"/>
      <c r="F390" s="123"/>
      <c r="G390" s="123"/>
      <c r="H390" s="39"/>
      <c r="I390" s="40"/>
      <c r="J390" s="132"/>
      <c r="K390" s="123"/>
      <c r="L390" s="39"/>
      <c r="M390" s="41" t="str">
        <f>IF(H390="","",IF(H390&lt;40,'MPS(calc_process)'!$F$14,IF('MPS(input_separate)'!H390&gt;=40,'MPS(calc_process)'!$F$15)))</f>
        <v/>
      </c>
      <c r="N390" s="117"/>
      <c r="O390" s="105"/>
      <c r="P390" s="117"/>
      <c r="Q390" s="117"/>
      <c r="R390" s="105"/>
      <c r="S390" s="105"/>
      <c r="T390" s="120"/>
      <c r="U390" s="111"/>
      <c r="V390" s="114"/>
      <c r="W390" s="42">
        <f t="shared" ca="1" si="36"/>
        <v>0</v>
      </c>
      <c r="X390" s="42">
        <f t="shared" ca="1" si="37"/>
        <v>0</v>
      </c>
      <c r="Y390" s="43">
        <f t="shared" ca="1" si="38"/>
        <v>0</v>
      </c>
      <c r="Z390" s="43">
        <f t="shared" ca="1" si="39"/>
        <v>0</v>
      </c>
      <c r="AA390" s="44">
        <f t="shared" ca="1" si="43"/>
        <v>0</v>
      </c>
    </row>
    <row r="391" spans="1:27" ht="14.25" x14ac:dyDescent="0.15">
      <c r="A391" s="138"/>
      <c r="B391" s="126"/>
      <c r="C391" s="81">
        <v>5</v>
      </c>
      <c r="D391" s="123"/>
      <c r="E391" s="129"/>
      <c r="F391" s="123"/>
      <c r="G391" s="123"/>
      <c r="H391" s="39"/>
      <c r="I391" s="40"/>
      <c r="J391" s="132"/>
      <c r="K391" s="123"/>
      <c r="L391" s="39"/>
      <c r="M391" s="41" t="str">
        <f>IF(H391="","",IF(H391&lt;40,'MPS(calc_process)'!$F$14,IF('MPS(input_separate)'!H391&gt;=40,'MPS(calc_process)'!$F$15)))</f>
        <v/>
      </c>
      <c r="N391" s="117"/>
      <c r="O391" s="105"/>
      <c r="P391" s="117"/>
      <c r="Q391" s="117"/>
      <c r="R391" s="105"/>
      <c r="S391" s="105"/>
      <c r="T391" s="120"/>
      <c r="U391" s="111"/>
      <c r="V391" s="114"/>
      <c r="W391" s="42">
        <f t="shared" ref="W391:W406" ca="1" si="44">IFERROR(OFFSET(D391,1-C391,0)*H391*I391/OFFSET(J391,1-C391,0),)</f>
        <v>0</v>
      </c>
      <c r="X391" s="42">
        <f t="shared" ref="X391:X406" ca="1" si="45">H391*I391*10^(-6)*OFFSET(K391,1-C391,0)*OFFSET(E391,1-C391,0)</f>
        <v>0</v>
      </c>
      <c r="Y391" s="43">
        <f t="shared" ref="Y391:Y406" ca="1" si="46">IFERROR(IF(W391=0,X391*L391/M391*OFFSET(N391,1-C391,0),W391*L391/M391*OFFSET(N391,1-C391,0)),)</f>
        <v>0</v>
      </c>
      <c r="Z391" s="43">
        <f t="shared" ref="Z391:Z406" ca="1" si="47">IF(W391=0,X391*OFFSET(N391,1-C391,0),W391*OFFSET(N391,1-C391,0))</f>
        <v>0</v>
      </c>
      <c r="AA391" s="44">
        <f t="shared" ca="1" si="43"/>
        <v>0</v>
      </c>
    </row>
    <row r="392" spans="1:27" ht="14.25" x14ac:dyDescent="0.15">
      <c r="A392" s="138"/>
      <c r="B392" s="126"/>
      <c r="C392" s="81">
        <v>6</v>
      </c>
      <c r="D392" s="123"/>
      <c r="E392" s="129"/>
      <c r="F392" s="123"/>
      <c r="G392" s="123"/>
      <c r="H392" s="39"/>
      <c r="I392" s="40"/>
      <c r="J392" s="132"/>
      <c r="K392" s="123"/>
      <c r="L392" s="39"/>
      <c r="M392" s="41" t="str">
        <f>IF(H392="","",IF(H392&lt;40,'MPS(calc_process)'!$F$14,IF('MPS(input_separate)'!H392&gt;=40,'MPS(calc_process)'!$F$15)))</f>
        <v/>
      </c>
      <c r="N392" s="117"/>
      <c r="O392" s="105"/>
      <c r="P392" s="117"/>
      <c r="Q392" s="117"/>
      <c r="R392" s="105"/>
      <c r="S392" s="105"/>
      <c r="T392" s="120"/>
      <c r="U392" s="111"/>
      <c r="V392" s="114"/>
      <c r="W392" s="42">
        <f t="shared" ca="1" si="44"/>
        <v>0</v>
      </c>
      <c r="X392" s="42">
        <f t="shared" ca="1" si="45"/>
        <v>0</v>
      </c>
      <c r="Y392" s="43">
        <f t="shared" ca="1" si="46"/>
        <v>0</v>
      </c>
      <c r="Z392" s="43">
        <f t="shared" ca="1" si="47"/>
        <v>0</v>
      </c>
      <c r="AA392" s="44">
        <f t="shared" ca="1" si="43"/>
        <v>0</v>
      </c>
    </row>
    <row r="393" spans="1:27" ht="14.25" x14ac:dyDescent="0.15">
      <c r="A393" s="138"/>
      <c r="B393" s="126"/>
      <c r="C393" s="81">
        <v>7</v>
      </c>
      <c r="D393" s="123"/>
      <c r="E393" s="129"/>
      <c r="F393" s="123"/>
      <c r="G393" s="123"/>
      <c r="H393" s="39"/>
      <c r="I393" s="40"/>
      <c r="J393" s="132"/>
      <c r="K393" s="123"/>
      <c r="L393" s="39"/>
      <c r="M393" s="41" t="str">
        <f>IF(H393="","",IF(H393&lt;40,'MPS(calc_process)'!$F$14,IF('MPS(input_separate)'!H393&gt;=40,'MPS(calc_process)'!$F$15)))</f>
        <v/>
      </c>
      <c r="N393" s="117"/>
      <c r="O393" s="105"/>
      <c r="P393" s="117"/>
      <c r="Q393" s="117"/>
      <c r="R393" s="105"/>
      <c r="S393" s="105"/>
      <c r="T393" s="120"/>
      <c r="U393" s="111"/>
      <c r="V393" s="114"/>
      <c r="W393" s="42">
        <f t="shared" ca="1" si="44"/>
        <v>0</v>
      </c>
      <c r="X393" s="42">
        <f t="shared" ca="1" si="45"/>
        <v>0</v>
      </c>
      <c r="Y393" s="43">
        <f t="shared" ca="1" si="46"/>
        <v>0</v>
      </c>
      <c r="Z393" s="43">
        <f t="shared" ca="1" si="47"/>
        <v>0</v>
      </c>
      <c r="AA393" s="44">
        <f t="shared" ca="1" si="43"/>
        <v>0</v>
      </c>
    </row>
    <row r="394" spans="1:27" ht="14.25" x14ac:dyDescent="0.15">
      <c r="A394" s="138"/>
      <c r="B394" s="126"/>
      <c r="C394" s="81">
        <v>8</v>
      </c>
      <c r="D394" s="123"/>
      <c r="E394" s="129"/>
      <c r="F394" s="123"/>
      <c r="G394" s="123"/>
      <c r="H394" s="39"/>
      <c r="I394" s="40"/>
      <c r="J394" s="132"/>
      <c r="K394" s="123"/>
      <c r="L394" s="39"/>
      <c r="M394" s="41" t="str">
        <f>IF(H394="","",IF(H394&lt;40,'MPS(calc_process)'!$F$14,IF('MPS(input_separate)'!H394&gt;=40,'MPS(calc_process)'!$F$15)))</f>
        <v/>
      </c>
      <c r="N394" s="117"/>
      <c r="O394" s="105"/>
      <c r="P394" s="117"/>
      <c r="Q394" s="117"/>
      <c r="R394" s="105"/>
      <c r="S394" s="105"/>
      <c r="T394" s="120"/>
      <c r="U394" s="111"/>
      <c r="V394" s="114"/>
      <c r="W394" s="42">
        <f t="shared" ca="1" si="44"/>
        <v>0</v>
      </c>
      <c r="X394" s="42">
        <f t="shared" ca="1" si="45"/>
        <v>0</v>
      </c>
      <c r="Y394" s="43">
        <f t="shared" ca="1" si="46"/>
        <v>0</v>
      </c>
      <c r="Z394" s="43">
        <f t="shared" ca="1" si="47"/>
        <v>0</v>
      </c>
      <c r="AA394" s="44">
        <f t="shared" ca="1" si="43"/>
        <v>0</v>
      </c>
    </row>
    <row r="395" spans="1:27" ht="14.25" x14ac:dyDescent="0.15">
      <c r="A395" s="138"/>
      <c r="B395" s="126"/>
      <c r="C395" s="81">
        <v>9</v>
      </c>
      <c r="D395" s="123"/>
      <c r="E395" s="129"/>
      <c r="F395" s="123"/>
      <c r="G395" s="123"/>
      <c r="H395" s="39"/>
      <c r="I395" s="40"/>
      <c r="J395" s="132"/>
      <c r="K395" s="123"/>
      <c r="L395" s="39"/>
      <c r="M395" s="41" t="str">
        <f>IF(H395="","",IF(H395&lt;40,'MPS(calc_process)'!$F$14,IF('MPS(input_separate)'!H395&gt;=40,'MPS(calc_process)'!$F$15)))</f>
        <v/>
      </c>
      <c r="N395" s="117"/>
      <c r="O395" s="105"/>
      <c r="P395" s="117"/>
      <c r="Q395" s="117"/>
      <c r="R395" s="105"/>
      <c r="S395" s="105"/>
      <c r="T395" s="120"/>
      <c r="U395" s="111"/>
      <c r="V395" s="114"/>
      <c r="W395" s="42">
        <f t="shared" ca="1" si="44"/>
        <v>0</v>
      </c>
      <c r="X395" s="42">
        <f t="shared" ca="1" si="45"/>
        <v>0</v>
      </c>
      <c r="Y395" s="43">
        <f t="shared" ca="1" si="46"/>
        <v>0</v>
      </c>
      <c r="Z395" s="43">
        <f t="shared" ca="1" si="47"/>
        <v>0</v>
      </c>
      <c r="AA395" s="44">
        <f t="shared" ca="1" si="43"/>
        <v>0</v>
      </c>
    </row>
    <row r="396" spans="1:27" ht="14.25" x14ac:dyDescent="0.15">
      <c r="A396" s="138"/>
      <c r="B396" s="126"/>
      <c r="C396" s="81">
        <v>10</v>
      </c>
      <c r="D396" s="123"/>
      <c r="E396" s="129"/>
      <c r="F396" s="123"/>
      <c r="G396" s="123"/>
      <c r="H396" s="39"/>
      <c r="I396" s="40"/>
      <c r="J396" s="132"/>
      <c r="K396" s="123"/>
      <c r="L396" s="39"/>
      <c r="M396" s="41" t="str">
        <f>IF(H396="","",IF(H396&lt;40,'MPS(calc_process)'!$F$14,IF('MPS(input_separate)'!H396&gt;=40,'MPS(calc_process)'!$F$15)))</f>
        <v/>
      </c>
      <c r="N396" s="117"/>
      <c r="O396" s="105"/>
      <c r="P396" s="117"/>
      <c r="Q396" s="117"/>
      <c r="R396" s="105"/>
      <c r="S396" s="105"/>
      <c r="T396" s="120"/>
      <c r="U396" s="111"/>
      <c r="V396" s="114"/>
      <c r="W396" s="42">
        <f t="shared" ca="1" si="44"/>
        <v>0</v>
      </c>
      <c r="X396" s="42">
        <f t="shared" ca="1" si="45"/>
        <v>0</v>
      </c>
      <c r="Y396" s="43">
        <f t="shared" ca="1" si="46"/>
        <v>0</v>
      </c>
      <c r="Z396" s="43">
        <f t="shared" ca="1" si="47"/>
        <v>0</v>
      </c>
      <c r="AA396" s="44">
        <f t="shared" ca="1" si="43"/>
        <v>0</v>
      </c>
    </row>
    <row r="397" spans="1:27" ht="14.25" x14ac:dyDescent="0.15">
      <c r="A397" s="138"/>
      <c r="B397" s="126"/>
      <c r="C397" s="81">
        <v>11</v>
      </c>
      <c r="D397" s="123"/>
      <c r="E397" s="129"/>
      <c r="F397" s="123"/>
      <c r="G397" s="123"/>
      <c r="H397" s="39"/>
      <c r="I397" s="40"/>
      <c r="J397" s="132"/>
      <c r="K397" s="123"/>
      <c r="L397" s="39"/>
      <c r="M397" s="41" t="str">
        <f>IF(H397="","",IF(H397&lt;40,'MPS(calc_process)'!$F$14,IF('MPS(input_separate)'!H397&gt;=40,'MPS(calc_process)'!$F$15)))</f>
        <v/>
      </c>
      <c r="N397" s="117"/>
      <c r="O397" s="105"/>
      <c r="P397" s="117"/>
      <c r="Q397" s="117"/>
      <c r="R397" s="105"/>
      <c r="S397" s="105"/>
      <c r="T397" s="120"/>
      <c r="U397" s="111"/>
      <c r="V397" s="114"/>
      <c r="W397" s="42">
        <f t="shared" ca="1" si="44"/>
        <v>0</v>
      </c>
      <c r="X397" s="42">
        <f t="shared" ca="1" si="45"/>
        <v>0</v>
      </c>
      <c r="Y397" s="43">
        <f t="shared" ca="1" si="46"/>
        <v>0</v>
      </c>
      <c r="Z397" s="43">
        <f t="shared" ca="1" si="47"/>
        <v>0</v>
      </c>
      <c r="AA397" s="44">
        <f t="shared" ca="1" si="43"/>
        <v>0</v>
      </c>
    </row>
    <row r="398" spans="1:27" ht="14.25" x14ac:dyDescent="0.15">
      <c r="A398" s="138"/>
      <c r="B398" s="126"/>
      <c r="C398" s="81">
        <v>12</v>
      </c>
      <c r="D398" s="123"/>
      <c r="E398" s="129"/>
      <c r="F398" s="123"/>
      <c r="G398" s="123"/>
      <c r="H398" s="39"/>
      <c r="I398" s="40"/>
      <c r="J398" s="132"/>
      <c r="K398" s="123"/>
      <c r="L398" s="39"/>
      <c r="M398" s="41" t="str">
        <f>IF(H398="","",IF(H398&lt;40,'MPS(calc_process)'!$F$14,IF('MPS(input_separate)'!H398&gt;=40,'MPS(calc_process)'!$F$15)))</f>
        <v/>
      </c>
      <c r="N398" s="117"/>
      <c r="O398" s="105"/>
      <c r="P398" s="117"/>
      <c r="Q398" s="117"/>
      <c r="R398" s="105"/>
      <c r="S398" s="105"/>
      <c r="T398" s="120"/>
      <c r="U398" s="111"/>
      <c r="V398" s="114"/>
      <c r="W398" s="42">
        <f t="shared" ca="1" si="44"/>
        <v>0</v>
      </c>
      <c r="X398" s="42">
        <f t="shared" ca="1" si="45"/>
        <v>0</v>
      </c>
      <c r="Y398" s="43">
        <f t="shared" ca="1" si="46"/>
        <v>0</v>
      </c>
      <c r="Z398" s="43">
        <f t="shared" ca="1" si="47"/>
        <v>0</v>
      </c>
      <c r="AA398" s="44">
        <f t="shared" ca="1" si="43"/>
        <v>0</v>
      </c>
    </row>
    <row r="399" spans="1:27" ht="14.25" x14ac:dyDescent="0.15">
      <c r="A399" s="138"/>
      <c r="B399" s="126"/>
      <c r="C399" s="81">
        <v>13</v>
      </c>
      <c r="D399" s="123"/>
      <c r="E399" s="129"/>
      <c r="F399" s="123"/>
      <c r="G399" s="123"/>
      <c r="H399" s="39"/>
      <c r="I399" s="40"/>
      <c r="J399" s="132"/>
      <c r="K399" s="123"/>
      <c r="L399" s="39"/>
      <c r="M399" s="41" t="str">
        <f>IF(H399="","",IF(H399&lt;40,'MPS(calc_process)'!$F$14,IF('MPS(input_separate)'!H399&gt;=40,'MPS(calc_process)'!$F$15)))</f>
        <v/>
      </c>
      <c r="N399" s="117"/>
      <c r="O399" s="105"/>
      <c r="P399" s="117"/>
      <c r="Q399" s="117"/>
      <c r="R399" s="105"/>
      <c r="S399" s="105"/>
      <c r="T399" s="120"/>
      <c r="U399" s="111"/>
      <c r="V399" s="114"/>
      <c r="W399" s="42">
        <f t="shared" ca="1" si="44"/>
        <v>0</v>
      </c>
      <c r="X399" s="42">
        <f t="shared" ca="1" si="45"/>
        <v>0</v>
      </c>
      <c r="Y399" s="43">
        <f t="shared" ca="1" si="46"/>
        <v>0</v>
      </c>
      <c r="Z399" s="43">
        <f t="shared" ca="1" si="47"/>
        <v>0</v>
      </c>
      <c r="AA399" s="44">
        <f t="shared" ca="1" si="43"/>
        <v>0</v>
      </c>
    </row>
    <row r="400" spans="1:27" ht="14.25" x14ac:dyDescent="0.15">
      <c r="A400" s="138"/>
      <c r="B400" s="126"/>
      <c r="C400" s="81">
        <v>14</v>
      </c>
      <c r="D400" s="123"/>
      <c r="E400" s="129"/>
      <c r="F400" s="123"/>
      <c r="G400" s="123"/>
      <c r="H400" s="39"/>
      <c r="I400" s="40"/>
      <c r="J400" s="132"/>
      <c r="K400" s="123"/>
      <c r="L400" s="39"/>
      <c r="M400" s="41" t="str">
        <f>IF(H400="","",IF(H400&lt;40,'MPS(calc_process)'!$F$14,IF('MPS(input_separate)'!H400&gt;=40,'MPS(calc_process)'!$F$15)))</f>
        <v/>
      </c>
      <c r="N400" s="117"/>
      <c r="O400" s="105"/>
      <c r="P400" s="117"/>
      <c r="Q400" s="117"/>
      <c r="R400" s="105"/>
      <c r="S400" s="105"/>
      <c r="T400" s="120"/>
      <c r="U400" s="111"/>
      <c r="V400" s="114"/>
      <c r="W400" s="42">
        <f t="shared" ca="1" si="44"/>
        <v>0</v>
      </c>
      <c r="X400" s="42">
        <f t="shared" ca="1" si="45"/>
        <v>0</v>
      </c>
      <c r="Y400" s="43">
        <f t="shared" ca="1" si="46"/>
        <v>0</v>
      </c>
      <c r="Z400" s="43">
        <f t="shared" ca="1" si="47"/>
        <v>0</v>
      </c>
      <c r="AA400" s="44">
        <f t="shared" ca="1" si="43"/>
        <v>0</v>
      </c>
    </row>
    <row r="401" spans="1:27" ht="14.25" x14ac:dyDescent="0.15">
      <c r="A401" s="138"/>
      <c r="B401" s="126"/>
      <c r="C401" s="81">
        <v>15</v>
      </c>
      <c r="D401" s="123"/>
      <c r="E401" s="129"/>
      <c r="F401" s="123"/>
      <c r="G401" s="123"/>
      <c r="H401" s="39"/>
      <c r="I401" s="40"/>
      <c r="J401" s="132"/>
      <c r="K401" s="123"/>
      <c r="L401" s="39"/>
      <c r="M401" s="41" t="str">
        <f>IF(H401="","",IF(H401&lt;40,'MPS(calc_process)'!$F$14,IF('MPS(input_separate)'!H401&gt;=40,'MPS(calc_process)'!$F$15)))</f>
        <v/>
      </c>
      <c r="N401" s="117"/>
      <c r="O401" s="105"/>
      <c r="P401" s="117"/>
      <c r="Q401" s="117"/>
      <c r="R401" s="105"/>
      <c r="S401" s="105"/>
      <c r="T401" s="120"/>
      <c r="U401" s="111"/>
      <c r="V401" s="114"/>
      <c r="W401" s="42">
        <f t="shared" ca="1" si="44"/>
        <v>0</v>
      </c>
      <c r="X401" s="42">
        <f t="shared" ca="1" si="45"/>
        <v>0</v>
      </c>
      <c r="Y401" s="43">
        <f t="shared" ca="1" si="46"/>
        <v>0</v>
      </c>
      <c r="Z401" s="43">
        <f t="shared" ca="1" si="47"/>
        <v>0</v>
      </c>
      <c r="AA401" s="44">
        <f t="shared" ca="1" si="43"/>
        <v>0</v>
      </c>
    </row>
    <row r="402" spans="1:27" ht="14.25" x14ac:dyDescent="0.15">
      <c r="A402" s="138"/>
      <c r="B402" s="126"/>
      <c r="C402" s="81">
        <v>16</v>
      </c>
      <c r="D402" s="123"/>
      <c r="E402" s="129"/>
      <c r="F402" s="123"/>
      <c r="G402" s="123"/>
      <c r="H402" s="39"/>
      <c r="I402" s="40"/>
      <c r="J402" s="132"/>
      <c r="K402" s="123"/>
      <c r="L402" s="39"/>
      <c r="M402" s="41" t="str">
        <f>IF(H402="","",IF(H402&lt;40,'MPS(calc_process)'!$F$14,IF('MPS(input_separate)'!H402&gt;=40,'MPS(calc_process)'!$F$15)))</f>
        <v/>
      </c>
      <c r="N402" s="117"/>
      <c r="O402" s="105"/>
      <c r="P402" s="117"/>
      <c r="Q402" s="117"/>
      <c r="R402" s="105"/>
      <c r="S402" s="105"/>
      <c r="T402" s="120"/>
      <c r="U402" s="111"/>
      <c r="V402" s="114"/>
      <c r="W402" s="42">
        <f t="shared" ca="1" si="44"/>
        <v>0</v>
      </c>
      <c r="X402" s="42">
        <f t="shared" ca="1" si="45"/>
        <v>0</v>
      </c>
      <c r="Y402" s="43">
        <f t="shared" ca="1" si="46"/>
        <v>0</v>
      </c>
      <c r="Z402" s="43">
        <f t="shared" ca="1" si="47"/>
        <v>0</v>
      </c>
      <c r="AA402" s="44">
        <f t="shared" ca="1" si="43"/>
        <v>0</v>
      </c>
    </row>
    <row r="403" spans="1:27" ht="14.25" x14ac:dyDescent="0.15">
      <c r="A403" s="138"/>
      <c r="B403" s="126"/>
      <c r="C403" s="81">
        <v>17</v>
      </c>
      <c r="D403" s="123"/>
      <c r="E403" s="129"/>
      <c r="F403" s="123"/>
      <c r="G403" s="123"/>
      <c r="H403" s="39"/>
      <c r="I403" s="40"/>
      <c r="J403" s="132"/>
      <c r="K403" s="123"/>
      <c r="L403" s="39"/>
      <c r="M403" s="41" t="str">
        <f>IF(H403="","",IF(H403&lt;40,'MPS(calc_process)'!$F$14,IF('MPS(input_separate)'!H403&gt;=40,'MPS(calc_process)'!$F$15)))</f>
        <v/>
      </c>
      <c r="N403" s="117"/>
      <c r="O403" s="105"/>
      <c r="P403" s="117"/>
      <c r="Q403" s="117"/>
      <c r="R403" s="105"/>
      <c r="S403" s="105"/>
      <c r="T403" s="120"/>
      <c r="U403" s="111"/>
      <c r="V403" s="114"/>
      <c r="W403" s="42">
        <f t="shared" ca="1" si="44"/>
        <v>0</v>
      </c>
      <c r="X403" s="42">
        <f t="shared" ca="1" si="45"/>
        <v>0</v>
      </c>
      <c r="Y403" s="43">
        <f t="shared" ca="1" si="46"/>
        <v>0</v>
      </c>
      <c r="Z403" s="43">
        <f t="shared" ca="1" si="47"/>
        <v>0</v>
      </c>
      <c r="AA403" s="44">
        <f t="shared" ca="1" si="43"/>
        <v>0</v>
      </c>
    </row>
    <row r="404" spans="1:27" ht="14.25" x14ac:dyDescent="0.15">
      <c r="A404" s="138"/>
      <c r="B404" s="126"/>
      <c r="C404" s="81">
        <v>18</v>
      </c>
      <c r="D404" s="123"/>
      <c r="E404" s="129"/>
      <c r="F404" s="123"/>
      <c r="G404" s="123"/>
      <c r="H404" s="39"/>
      <c r="I404" s="40"/>
      <c r="J404" s="132"/>
      <c r="K404" s="123"/>
      <c r="L404" s="39"/>
      <c r="M404" s="41" t="str">
        <f>IF(H404="","",IF(H404&lt;40,'MPS(calc_process)'!$F$14,IF('MPS(input_separate)'!H404&gt;=40,'MPS(calc_process)'!$F$15)))</f>
        <v/>
      </c>
      <c r="N404" s="117"/>
      <c r="O404" s="105"/>
      <c r="P404" s="117"/>
      <c r="Q404" s="117"/>
      <c r="R404" s="105"/>
      <c r="S404" s="105"/>
      <c r="T404" s="120"/>
      <c r="U404" s="111"/>
      <c r="V404" s="114"/>
      <c r="W404" s="42">
        <f t="shared" ca="1" si="44"/>
        <v>0</v>
      </c>
      <c r="X404" s="42">
        <f t="shared" ca="1" si="45"/>
        <v>0</v>
      </c>
      <c r="Y404" s="43">
        <f t="shared" ca="1" si="46"/>
        <v>0</v>
      </c>
      <c r="Z404" s="43">
        <f t="shared" ca="1" si="47"/>
        <v>0</v>
      </c>
      <c r="AA404" s="44">
        <f t="shared" ca="1" si="43"/>
        <v>0</v>
      </c>
    </row>
    <row r="405" spans="1:27" ht="14.25" x14ac:dyDescent="0.15">
      <c r="A405" s="138"/>
      <c r="B405" s="126"/>
      <c r="C405" s="81">
        <v>19</v>
      </c>
      <c r="D405" s="123"/>
      <c r="E405" s="129"/>
      <c r="F405" s="123"/>
      <c r="G405" s="123"/>
      <c r="H405" s="39"/>
      <c r="I405" s="40"/>
      <c r="J405" s="132"/>
      <c r="K405" s="123"/>
      <c r="L405" s="39"/>
      <c r="M405" s="41" t="str">
        <f>IF(H405="","",IF(H405&lt;40,'MPS(calc_process)'!$F$14,IF('MPS(input_separate)'!H405&gt;=40,'MPS(calc_process)'!$F$15)))</f>
        <v/>
      </c>
      <c r="N405" s="117"/>
      <c r="O405" s="105"/>
      <c r="P405" s="117"/>
      <c r="Q405" s="117"/>
      <c r="R405" s="105"/>
      <c r="S405" s="105"/>
      <c r="T405" s="120"/>
      <c r="U405" s="111"/>
      <c r="V405" s="114"/>
      <c r="W405" s="42">
        <f t="shared" ca="1" si="44"/>
        <v>0</v>
      </c>
      <c r="X405" s="42">
        <f t="shared" ca="1" si="45"/>
        <v>0</v>
      </c>
      <c r="Y405" s="43">
        <f t="shared" ca="1" si="46"/>
        <v>0</v>
      </c>
      <c r="Z405" s="43">
        <f t="shared" ca="1" si="47"/>
        <v>0</v>
      </c>
      <c r="AA405" s="44">
        <f t="shared" ca="1" si="43"/>
        <v>0</v>
      </c>
    </row>
    <row r="406" spans="1:27" ht="14.25" x14ac:dyDescent="0.15">
      <c r="A406" s="138"/>
      <c r="B406" s="127"/>
      <c r="C406" s="81">
        <v>20</v>
      </c>
      <c r="D406" s="124"/>
      <c r="E406" s="130"/>
      <c r="F406" s="124"/>
      <c r="G406" s="124"/>
      <c r="H406" s="39"/>
      <c r="I406" s="40"/>
      <c r="J406" s="133"/>
      <c r="K406" s="124"/>
      <c r="L406" s="39"/>
      <c r="M406" s="41" t="str">
        <f>IF(H406="","",IF(H406&lt;40,'MPS(calc_process)'!$F$14,IF('MPS(input_separate)'!H406&gt;=40,'MPS(calc_process)'!$F$15)))</f>
        <v/>
      </c>
      <c r="N406" s="118"/>
      <c r="O406" s="106"/>
      <c r="P406" s="118"/>
      <c r="Q406" s="118"/>
      <c r="R406" s="106"/>
      <c r="S406" s="106"/>
      <c r="T406" s="121"/>
      <c r="U406" s="112"/>
      <c r="V406" s="115"/>
      <c r="W406" s="42">
        <f t="shared" ca="1" si="44"/>
        <v>0</v>
      </c>
      <c r="X406" s="42">
        <f t="shared" ca="1" si="45"/>
        <v>0</v>
      </c>
      <c r="Y406" s="43">
        <f t="shared" ca="1" si="46"/>
        <v>0</v>
      </c>
      <c r="Z406" s="43">
        <f t="shared" ca="1" si="47"/>
        <v>0</v>
      </c>
      <c r="AA406" s="46">
        <f t="shared" ca="1" si="43"/>
        <v>0</v>
      </c>
    </row>
    <row r="407" spans="1:27" ht="14.25" customHeight="1" x14ac:dyDescent="0.15">
      <c r="A407" s="139"/>
      <c r="B407" s="82" t="s">
        <v>144</v>
      </c>
      <c r="C407" s="56" t="s">
        <v>138</v>
      </c>
      <c r="D407" s="57">
        <f>SUM(D7:D406)</f>
        <v>0</v>
      </c>
      <c r="E407" s="56" t="s">
        <v>138</v>
      </c>
      <c r="F407" s="56" t="s">
        <v>138</v>
      </c>
      <c r="G407" s="56" t="s">
        <v>138</v>
      </c>
      <c r="H407" s="56" t="s">
        <v>138</v>
      </c>
      <c r="I407" s="58">
        <f>SUM(I7:I406)</f>
        <v>0</v>
      </c>
      <c r="J407" s="43">
        <f>SUM(J7:J406)</f>
        <v>0</v>
      </c>
      <c r="K407" s="56" t="s">
        <v>138</v>
      </c>
      <c r="L407" s="56" t="s">
        <v>138</v>
      </c>
      <c r="M407" s="56" t="s">
        <v>138</v>
      </c>
      <c r="N407" s="56" t="s">
        <v>138</v>
      </c>
      <c r="O407" s="56" t="s">
        <v>138</v>
      </c>
      <c r="P407" s="56" t="s">
        <v>138</v>
      </c>
      <c r="Q407" s="56" t="s">
        <v>138</v>
      </c>
      <c r="R407" s="56" t="s">
        <v>138</v>
      </c>
      <c r="S407" s="56" t="s">
        <v>138</v>
      </c>
      <c r="T407" s="56" t="s">
        <v>138</v>
      </c>
      <c r="U407" s="56" t="s">
        <v>138</v>
      </c>
      <c r="V407" s="56" t="s">
        <v>138</v>
      </c>
      <c r="W407" s="43">
        <f ca="1">SUM(W7:W406)</f>
        <v>0</v>
      </c>
      <c r="X407" s="59">
        <f ca="1">SUM(X7:X406)</f>
        <v>0</v>
      </c>
      <c r="Y407" s="43">
        <f ca="1">SUM(Y7:Y406)</f>
        <v>0</v>
      </c>
      <c r="Z407" s="60">
        <f ca="1">SUM(Z7:Z406)</f>
        <v>0</v>
      </c>
      <c r="AA407" s="43">
        <f ca="1">SUM(AA7:AA406)</f>
        <v>0</v>
      </c>
    </row>
  </sheetData>
  <sheetProtection algorithmName="SHA-512" hashValue="m+Xlq29HQQ/2qZ6qbL86btQJ/zeD35LZZ6KPH+KolIbgTWZ6aS8Ek9mKuVVZZVvZVGZDssyNWYGrMGeeMAT7rA==" saltValue="EA0GOxIIoEzbD0eN+sXFfw==" spinCount="100000" sheet="1" objects="1" scenarios="1" formatCells="0" formatRows="0"/>
  <mergeCells count="326">
    <mergeCell ref="Y3:AA3"/>
    <mergeCell ref="W4:X4"/>
    <mergeCell ref="A7:A407"/>
    <mergeCell ref="B7:B26"/>
    <mergeCell ref="D7:D26"/>
    <mergeCell ref="E7:E26"/>
    <mergeCell ref="J7:J26"/>
    <mergeCell ref="K7:K26"/>
    <mergeCell ref="N7:N26"/>
    <mergeCell ref="B27:B46"/>
    <mergeCell ref="D27:D46"/>
    <mergeCell ref="E27:E46"/>
    <mergeCell ref="J27:J46"/>
    <mergeCell ref="K27:K46"/>
    <mergeCell ref="N27:N46"/>
    <mergeCell ref="B67:B86"/>
    <mergeCell ref="D67:D86"/>
    <mergeCell ref="E67:E86"/>
    <mergeCell ref="J67:J86"/>
    <mergeCell ref="K67:K86"/>
    <mergeCell ref="N67:N86"/>
    <mergeCell ref="B47:B66"/>
    <mergeCell ref="D47:D66"/>
    <mergeCell ref="E47:E66"/>
    <mergeCell ref="J47:J66"/>
    <mergeCell ref="K47:K66"/>
    <mergeCell ref="N47:N66"/>
    <mergeCell ref="B107:B126"/>
    <mergeCell ref="D107:D126"/>
    <mergeCell ref="E107:E126"/>
    <mergeCell ref="J107:J126"/>
    <mergeCell ref="K107:K126"/>
    <mergeCell ref="N107:N126"/>
    <mergeCell ref="B87:B106"/>
    <mergeCell ref="D87:D106"/>
    <mergeCell ref="E87:E106"/>
    <mergeCell ref="J87:J106"/>
    <mergeCell ref="K87:K106"/>
    <mergeCell ref="N87:N106"/>
    <mergeCell ref="B147:B166"/>
    <mergeCell ref="D147:D166"/>
    <mergeCell ref="E147:E166"/>
    <mergeCell ref="J147:J166"/>
    <mergeCell ref="K147:K166"/>
    <mergeCell ref="N147:N166"/>
    <mergeCell ref="B127:B146"/>
    <mergeCell ref="D127:D146"/>
    <mergeCell ref="E127:E146"/>
    <mergeCell ref="J127:J146"/>
    <mergeCell ref="K127:K146"/>
    <mergeCell ref="N127:N146"/>
    <mergeCell ref="G147:G166"/>
    <mergeCell ref="B187:B206"/>
    <mergeCell ref="D187:D206"/>
    <mergeCell ref="E187:E206"/>
    <mergeCell ref="J187:J206"/>
    <mergeCell ref="K187:K206"/>
    <mergeCell ref="N187:N206"/>
    <mergeCell ref="B167:B186"/>
    <mergeCell ref="D167:D186"/>
    <mergeCell ref="E167:E186"/>
    <mergeCell ref="J167:J186"/>
    <mergeCell ref="K167:K186"/>
    <mergeCell ref="N167:N186"/>
    <mergeCell ref="F167:F186"/>
    <mergeCell ref="G167:G186"/>
    <mergeCell ref="F187:F206"/>
    <mergeCell ref="G187:G206"/>
    <mergeCell ref="B227:B246"/>
    <mergeCell ref="D227:D246"/>
    <mergeCell ref="E227:E246"/>
    <mergeCell ref="J227:J246"/>
    <mergeCell ref="K227:K246"/>
    <mergeCell ref="N227:N246"/>
    <mergeCell ref="B207:B226"/>
    <mergeCell ref="D207:D226"/>
    <mergeCell ref="E207:E226"/>
    <mergeCell ref="J207:J226"/>
    <mergeCell ref="K207:K226"/>
    <mergeCell ref="N207:N226"/>
    <mergeCell ref="F207:F226"/>
    <mergeCell ref="G207:G226"/>
    <mergeCell ref="F227:F246"/>
    <mergeCell ref="G227:G246"/>
    <mergeCell ref="B267:B286"/>
    <mergeCell ref="D267:D286"/>
    <mergeCell ref="E267:E286"/>
    <mergeCell ref="J267:J286"/>
    <mergeCell ref="K267:K286"/>
    <mergeCell ref="N267:N286"/>
    <mergeCell ref="B247:B266"/>
    <mergeCell ref="D247:D266"/>
    <mergeCell ref="E247:E266"/>
    <mergeCell ref="J247:J266"/>
    <mergeCell ref="K247:K266"/>
    <mergeCell ref="N247:N266"/>
    <mergeCell ref="F247:F266"/>
    <mergeCell ref="G247:G266"/>
    <mergeCell ref="F267:F286"/>
    <mergeCell ref="G267:G286"/>
    <mergeCell ref="B307:B326"/>
    <mergeCell ref="D307:D326"/>
    <mergeCell ref="E307:E326"/>
    <mergeCell ref="J307:J326"/>
    <mergeCell ref="K307:K326"/>
    <mergeCell ref="N307:N326"/>
    <mergeCell ref="B287:B306"/>
    <mergeCell ref="D287:D306"/>
    <mergeCell ref="E287:E306"/>
    <mergeCell ref="J287:J306"/>
    <mergeCell ref="K287:K306"/>
    <mergeCell ref="N287:N306"/>
    <mergeCell ref="F287:F306"/>
    <mergeCell ref="G287:G306"/>
    <mergeCell ref="F307:F326"/>
    <mergeCell ref="G307:G326"/>
    <mergeCell ref="B3:C3"/>
    <mergeCell ref="B387:B406"/>
    <mergeCell ref="D387:D406"/>
    <mergeCell ref="E387:E406"/>
    <mergeCell ref="J387:J406"/>
    <mergeCell ref="K387:K406"/>
    <mergeCell ref="N387:N406"/>
    <mergeCell ref="B367:B386"/>
    <mergeCell ref="D367:D386"/>
    <mergeCell ref="E367:E386"/>
    <mergeCell ref="J367:J386"/>
    <mergeCell ref="K367:K386"/>
    <mergeCell ref="N367:N386"/>
    <mergeCell ref="B347:B366"/>
    <mergeCell ref="D347:D366"/>
    <mergeCell ref="E347:E366"/>
    <mergeCell ref="J347:J366"/>
    <mergeCell ref="K347:K366"/>
    <mergeCell ref="N347:N366"/>
    <mergeCell ref="B327:B346"/>
    <mergeCell ref="D327:D346"/>
    <mergeCell ref="E327:E346"/>
    <mergeCell ref="J327:J346"/>
    <mergeCell ref="K327:K346"/>
    <mergeCell ref="P7:P26"/>
    <mergeCell ref="Q7:Q26"/>
    <mergeCell ref="R7:R26"/>
    <mergeCell ref="S7:S26"/>
    <mergeCell ref="P27:P46"/>
    <mergeCell ref="Q27:Q46"/>
    <mergeCell ref="R27:R46"/>
    <mergeCell ref="S27:S46"/>
    <mergeCell ref="P47:P66"/>
    <mergeCell ref="Q47:Q66"/>
    <mergeCell ref="R47:R66"/>
    <mergeCell ref="S47:S66"/>
    <mergeCell ref="R347:R366"/>
    <mergeCell ref="S347:S366"/>
    <mergeCell ref="Q287:Q306"/>
    <mergeCell ref="R287:R306"/>
    <mergeCell ref="S287:S306"/>
    <mergeCell ref="P187:P206"/>
    <mergeCell ref="Q187:Q206"/>
    <mergeCell ref="R187:R206"/>
    <mergeCell ref="S187:S206"/>
    <mergeCell ref="P207:P226"/>
    <mergeCell ref="Q207:Q226"/>
    <mergeCell ref="R207:R226"/>
    <mergeCell ref="S207:S226"/>
    <mergeCell ref="P227:P246"/>
    <mergeCell ref="Q227:Q246"/>
    <mergeCell ref="R227:R246"/>
    <mergeCell ref="S227:S246"/>
    <mergeCell ref="P247:P266"/>
    <mergeCell ref="Q247:Q266"/>
    <mergeCell ref="R247:R266"/>
    <mergeCell ref="D3:G3"/>
    <mergeCell ref="T7:T26"/>
    <mergeCell ref="T27:T46"/>
    <mergeCell ref="T47:T66"/>
    <mergeCell ref="T67:T86"/>
    <mergeCell ref="T87:T106"/>
    <mergeCell ref="T107:T126"/>
    <mergeCell ref="T127:T146"/>
    <mergeCell ref="T147:T166"/>
    <mergeCell ref="F7:F26"/>
    <mergeCell ref="G7:G26"/>
    <mergeCell ref="F27:F46"/>
    <mergeCell ref="G27:G46"/>
    <mergeCell ref="F47:F66"/>
    <mergeCell ref="G47:G66"/>
    <mergeCell ref="F67:F86"/>
    <mergeCell ref="G67:G86"/>
    <mergeCell ref="F87:F106"/>
    <mergeCell ref="G87:G106"/>
    <mergeCell ref="F107:F126"/>
    <mergeCell ref="G107:G126"/>
    <mergeCell ref="F127:F146"/>
    <mergeCell ref="G127:G146"/>
    <mergeCell ref="F147:F166"/>
    <mergeCell ref="F347:F366"/>
    <mergeCell ref="G347:G366"/>
    <mergeCell ref="F367:F386"/>
    <mergeCell ref="G367:G386"/>
    <mergeCell ref="F387:F406"/>
    <mergeCell ref="G387:G406"/>
    <mergeCell ref="T327:T346"/>
    <mergeCell ref="P387:P406"/>
    <mergeCell ref="Q387:Q406"/>
    <mergeCell ref="R387:R406"/>
    <mergeCell ref="S387:S406"/>
    <mergeCell ref="N327:N346"/>
    <mergeCell ref="F327:F346"/>
    <mergeCell ref="G327:G346"/>
    <mergeCell ref="P367:P386"/>
    <mergeCell ref="Q367:Q386"/>
    <mergeCell ref="R367:R386"/>
    <mergeCell ref="S367:S386"/>
    <mergeCell ref="P327:P346"/>
    <mergeCell ref="Q327:Q346"/>
    <mergeCell ref="R327:R346"/>
    <mergeCell ref="S327:S346"/>
    <mergeCell ref="P347:P366"/>
    <mergeCell ref="Q347:Q366"/>
    <mergeCell ref="O387:O406"/>
    <mergeCell ref="O207:O226"/>
    <mergeCell ref="O227:O246"/>
    <mergeCell ref="O247:O266"/>
    <mergeCell ref="V147:V166"/>
    <mergeCell ref="V167:V186"/>
    <mergeCell ref="V187:V206"/>
    <mergeCell ref="V207:V226"/>
    <mergeCell ref="V227:V246"/>
    <mergeCell ref="V247:V266"/>
    <mergeCell ref="V267:V286"/>
    <mergeCell ref="V287:V306"/>
    <mergeCell ref="V307:V326"/>
    <mergeCell ref="V327:V346"/>
    <mergeCell ref="V347:V366"/>
    <mergeCell ref="V367:V386"/>
    <mergeCell ref="V387:V406"/>
    <mergeCell ref="U327:U346"/>
    <mergeCell ref="U347:U366"/>
    <mergeCell ref="U367:U386"/>
    <mergeCell ref="U387:U406"/>
    <mergeCell ref="P307:P326"/>
    <mergeCell ref="Q307:Q326"/>
    <mergeCell ref="R307:R326"/>
    <mergeCell ref="T347:T366"/>
    <mergeCell ref="T367:T386"/>
    <mergeCell ref="T387:T406"/>
    <mergeCell ref="T167:T186"/>
    <mergeCell ref="T187:T206"/>
    <mergeCell ref="T207:T226"/>
    <mergeCell ref="T227:T246"/>
    <mergeCell ref="T247:T266"/>
    <mergeCell ref="T267:T286"/>
    <mergeCell ref="T287:T306"/>
    <mergeCell ref="T307:T326"/>
    <mergeCell ref="U207:U226"/>
    <mergeCell ref="U227:U246"/>
    <mergeCell ref="U247:U266"/>
    <mergeCell ref="U267:U286"/>
    <mergeCell ref="U287:U306"/>
    <mergeCell ref="U307:U326"/>
    <mergeCell ref="O147:O166"/>
    <mergeCell ref="O167:O186"/>
    <mergeCell ref="O187:O206"/>
    <mergeCell ref="S247:S266"/>
    <mergeCell ref="P267:P286"/>
    <mergeCell ref="Q267:Q286"/>
    <mergeCell ref="R267:R286"/>
    <mergeCell ref="S267:S286"/>
    <mergeCell ref="P287:P306"/>
    <mergeCell ref="S307:S326"/>
    <mergeCell ref="P147:P166"/>
    <mergeCell ref="Q147:Q166"/>
    <mergeCell ref="R147:R166"/>
    <mergeCell ref="S147:S166"/>
    <mergeCell ref="P167:P186"/>
    <mergeCell ref="Q167:Q186"/>
    <mergeCell ref="R167:R186"/>
    <mergeCell ref="S167:S186"/>
    <mergeCell ref="V67:V86"/>
    <mergeCell ref="V87:V106"/>
    <mergeCell ref="V107:V126"/>
    <mergeCell ref="V127:V146"/>
    <mergeCell ref="P127:P146"/>
    <mergeCell ref="Q127:Q146"/>
    <mergeCell ref="U147:U166"/>
    <mergeCell ref="U167:U186"/>
    <mergeCell ref="U187:U206"/>
    <mergeCell ref="R127:R146"/>
    <mergeCell ref="S127:S146"/>
    <mergeCell ref="P67:P86"/>
    <mergeCell ref="Q67:Q86"/>
    <mergeCell ref="R67:R86"/>
    <mergeCell ref="S67:S86"/>
    <mergeCell ref="P87:P106"/>
    <mergeCell ref="Q87:Q106"/>
    <mergeCell ref="R87:R106"/>
    <mergeCell ref="S87:S106"/>
    <mergeCell ref="P107:P126"/>
    <mergeCell ref="Q107:Q126"/>
    <mergeCell ref="R107:R126"/>
    <mergeCell ref="S107:S126"/>
    <mergeCell ref="O267:O286"/>
    <mergeCell ref="O287:O306"/>
    <mergeCell ref="O307:O326"/>
    <mergeCell ref="O327:O346"/>
    <mergeCell ref="O347:O366"/>
    <mergeCell ref="O367:O386"/>
    <mergeCell ref="H3:V3"/>
    <mergeCell ref="O7:O26"/>
    <mergeCell ref="O27:O46"/>
    <mergeCell ref="O47:O66"/>
    <mergeCell ref="O67:O86"/>
    <mergeCell ref="O87:O106"/>
    <mergeCell ref="O107:O126"/>
    <mergeCell ref="O127:O146"/>
    <mergeCell ref="U7:U26"/>
    <mergeCell ref="U27:U46"/>
    <mergeCell ref="U47:U66"/>
    <mergeCell ref="U67:U86"/>
    <mergeCell ref="U87:U106"/>
    <mergeCell ref="U107:U126"/>
    <mergeCell ref="U127:U146"/>
    <mergeCell ref="V7:V26"/>
    <mergeCell ref="V27:V46"/>
    <mergeCell ref="V47:V66"/>
  </mergeCells>
  <phoneticPr fontId="13"/>
  <dataValidations count="1">
    <dataValidation type="list" allowBlank="1" showInputMessage="1" showErrorMessage="1" sqref="R7:R406" xr:uid="{0B780920-8B7E-4FAD-AAAC-7B89FAE5AF62}">
      <formula1>"0.8,0.46"</formula1>
    </dataValidation>
  </dataValidations>
  <pageMargins left="0.7" right="0.7" top="0.75" bottom="0.75" header="0.3" footer="0.3"/>
  <pageSetup paperSize="9" scale="2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7"/>
  <sheetViews>
    <sheetView showGridLines="0" view="pageBreakPreview" zoomScaleNormal="100" zoomScaleSheetLayoutView="10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9" ht="18" customHeight="1" x14ac:dyDescent="0.15">
      <c r="I1" s="11" t="str">
        <f>'MPS(input)'!K1</f>
        <v>Monitoring Spreadsheet: JCM_TH_AM016_ver01.0</v>
      </c>
    </row>
    <row r="2" spans="1:9" ht="18" customHeight="1" x14ac:dyDescent="0.15">
      <c r="I2" s="11" t="str">
        <f>'MPS(input)'!K2</f>
        <v>Reference Number:</v>
      </c>
    </row>
    <row r="3" spans="1:9" ht="27.75" customHeight="1" x14ac:dyDescent="0.15">
      <c r="A3" s="140" t="s">
        <v>145</v>
      </c>
      <c r="B3" s="140"/>
      <c r="C3" s="140"/>
      <c r="D3" s="140"/>
      <c r="E3" s="140"/>
      <c r="F3" s="140"/>
      <c r="G3" s="140"/>
      <c r="H3" s="140"/>
      <c r="I3" s="140"/>
    </row>
    <row r="4" spans="1:9" ht="18" customHeight="1" x14ac:dyDescent="0.15"/>
    <row r="5" spans="1:9" ht="18" customHeight="1" thickBot="1" x14ac:dyDescent="0.2">
      <c r="A5" s="19" t="s">
        <v>146</v>
      </c>
      <c r="B5" s="14"/>
      <c r="C5" s="14"/>
      <c r="D5" s="14"/>
      <c r="E5" s="15"/>
      <c r="F5" s="16" t="s">
        <v>147</v>
      </c>
      <c r="G5" s="48" t="s">
        <v>148</v>
      </c>
      <c r="H5" s="16" t="s">
        <v>18</v>
      </c>
      <c r="I5" s="17" t="s">
        <v>149</v>
      </c>
    </row>
    <row r="6" spans="1:9" ht="18.75" customHeight="1" thickBot="1" x14ac:dyDescent="0.2">
      <c r="A6" s="20"/>
      <c r="B6" s="49" t="s">
        <v>150</v>
      </c>
      <c r="C6" s="18"/>
      <c r="D6" s="18"/>
      <c r="E6" s="49"/>
      <c r="F6" s="50" t="s">
        <v>33</v>
      </c>
      <c r="G6" s="51">
        <f ca="1">G8-G10</f>
        <v>0</v>
      </c>
      <c r="H6" s="52" t="s">
        <v>151</v>
      </c>
      <c r="I6" s="47" t="s">
        <v>152</v>
      </c>
    </row>
    <row r="7" spans="1:9" ht="18.75" customHeight="1" thickBot="1" x14ac:dyDescent="0.2">
      <c r="A7" s="19" t="s">
        <v>153</v>
      </c>
      <c r="B7" s="15"/>
      <c r="C7" s="14"/>
      <c r="D7" s="16"/>
      <c r="E7" s="16"/>
      <c r="F7" s="16"/>
      <c r="G7" s="19"/>
      <c r="H7" s="15"/>
      <c r="I7" s="16"/>
    </row>
    <row r="8" spans="1:9" ht="18.75" customHeight="1" thickBot="1" x14ac:dyDescent="0.2">
      <c r="A8" s="21"/>
      <c r="B8" s="53" t="s">
        <v>154</v>
      </c>
      <c r="C8" s="18"/>
      <c r="D8" s="18"/>
      <c r="E8" s="49"/>
      <c r="F8" s="50" t="s">
        <v>33</v>
      </c>
      <c r="G8" s="54">
        <f ca="1">'MPS(input_separate)'!Y407</f>
        <v>0</v>
      </c>
      <c r="H8" s="52" t="s">
        <v>155</v>
      </c>
      <c r="I8" s="47" t="s">
        <v>156</v>
      </c>
    </row>
    <row r="9" spans="1:9" ht="18.75" customHeight="1" thickBot="1" x14ac:dyDescent="0.2">
      <c r="A9" s="19" t="s">
        <v>157</v>
      </c>
      <c r="B9" s="14"/>
      <c r="C9" s="14"/>
      <c r="D9" s="14"/>
      <c r="E9" s="15"/>
      <c r="F9" s="16"/>
      <c r="G9" s="19"/>
      <c r="H9" s="15"/>
      <c r="I9" s="16"/>
    </row>
    <row r="10" spans="1:9" ht="18.75" customHeight="1" thickBot="1" x14ac:dyDescent="0.2">
      <c r="A10" s="21"/>
      <c r="B10" s="53" t="s">
        <v>158</v>
      </c>
      <c r="C10" s="18"/>
      <c r="D10" s="18"/>
      <c r="E10" s="49"/>
      <c r="F10" s="50" t="s">
        <v>33</v>
      </c>
      <c r="G10" s="51">
        <f ca="1">'MPS(input_separate)'!Z407</f>
        <v>0</v>
      </c>
      <c r="H10" s="52" t="s">
        <v>155</v>
      </c>
      <c r="I10" s="47" t="s">
        <v>159</v>
      </c>
    </row>
    <row r="11" spans="1:9" ht="18.75" customHeight="1" x14ac:dyDescent="0.15">
      <c r="C11" s="5"/>
      <c r="E11" s="5"/>
      <c r="F11" s="7"/>
      <c r="G11" s="6"/>
      <c r="H11" s="6"/>
      <c r="I11" s="4"/>
    </row>
    <row r="12" spans="1:9" x14ac:dyDescent="0.15">
      <c r="E12" s="1" t="s">
        <v>160</v>
      </c>
    </row>
    <row r="13" spans="1:9" ht="21.75" customHeight="1" x14ac:dyDescent="0.15">
      <c r="E13" s="22" t="s">
        <v>161</v>
      </c>
      <c r="F13" s="141" t="s">
        <v>162</v>
      </c>
      <c r="G13" s="142"/>
      <c r="H13" s="2"/>
    </row>
    <row r="14" spans="1:9" ht="21.75" customHeight="1" x14ac:dyDescent="0.15">
      <c r="E14" s="22" t="s">
        <v>163</v>
      </c>
      <c r="F14" s="55">
        <v>73.599999999999994</v>
      </c>
      <c r="G14" s="22" t="s">
        <v>84</v>
      </c>
      <c r="H14" s="2"/>
    </row>
    <row r="15" spans="1:9" ht="21.75" customHeight="1" x14ac:dyDescent="0.15">
      <c r="E15" s="22" t="s">
        <v>164</v>
      </c>
      <c r="F15" s="55">
        <v>78</v>
      </c>
      <c r="G15" s="22" t="s">
        <v>84</v>
      </c>
    </row>
    <row r="16" spans="1:9" ht="21.75" customHeight="1" x14ac:dyDescent="0.15">
      <c r="A16" s="2"/>
      <c r="B16" s="2"/>
      <c r="C16" s="2"/>
      <c r="D16" s="2"/>
    </row>
    <row r="17" spans="1:8" s="2" customFormat="1" x14ac:dyDescent="0.15">
      <c r="A17" s="1"/>
      <c r="B17" s="1"/>
      <c r="C17" s="1"/>
      <c r="D17" s="1"/>
      <c r="E17" s="1"/>
      <c r="F17" s="1"/>
      <c r="G17" s="1"/>
      <c r="H17" s="1"/>
    </row>
  </sheetData>
  <sheetProtection algorithmName="SHA-512" hashValue="tqQQryN9jkVjj8v8uq+zBBqtNv3trFOhFsFyh3TpsAizvT4v/gYVyy9Vc82LEZpbJwy8ux+LYnlsZCCUaCm25Q==" saltValue="GeCyggmepqgcj185vchgrw==" spinCount="100000" sheet="1" objects="1" scenarios="1"/>
  <mergeCells count="2">
    <mergeCell ref="A3:I3"/>
    <mergeCell ref="F13:G13"/>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92-6B3C-4F96-92A4-9E2FA5843DA6}">
  <sheetPr>
    <tabColor theme="3" tint="0.39997558519241921"/>
  </sheetPr>
  <dimension ref="A1:C12"/>
  <sheetViews>
    <sheetView showGridLines="0" view="pageBreakPreview" zoomScaleNormal="80" zoomScaleSheetLayoutView="10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33" t="str">
        <f>'MPS(input)'!K1</f>
        <v>Monitoring Spreadsheet: JCM_TH_AM016_ver01.0</v>
      </c>
    </row>
    <row r="2" spans="1:3" ht="18" customHeight="1" x14ac:dyDescent="0.15">
      <c r="C2" s="33" t="str">
        <f>'MPS(input)'!K2</f>
        <v>Reference Number:</v>
      </c>
    </row>
    <row r="3" spans="1:3" ht="24.75" customHeight="1" x14ac:dyDescent="0.15">
      <c r="A3" s="143" t="s">
        <v>165</v>
      </c>
      <c r="B3" s="143"/>
      <c r="C3" s="143"/>
    </row>
    <row r="5" spans="1:3" ht="21" customHeight="1" x14ac:dyDescent="0.15">
      <c r="B5" s="75" t="s">
        <v>166</v>
      </c>
      <c r="C5" s="75" t="s">
        <v>167</v>
      </c>
    </row>
    <row r="6" spans="1:3" ht="54.75" customHeight="1" x14ac:dyDescent="0.15">
      <c r="B6" s="29"/>
      <c r="C6" s="29"/>
    </row>
    <row r="7" spans="1:3" ht="54.75" customHeight="1" x14ac:dyDescent="0.15">
      <c r="B7" s="29"/>
      <c r="C7" s="29"/>
    </row>
    <row r="8" spans="1:3" ht="54.75" customHeight="1" x14ac:dyDescent="0.15">
      <c r="B8" s="29"/>
      <c r="C8" s="29"/>
    </row>
    <row r="9" spans="1:3" ht="54.75" customHeight="1" x14ac:dyDescent="0.15">
      <c r="B9" s="29"/>
      <c r="C9" s="29"/>
    </row>
    <row r="10" spans="1:3" ht="54.75" customHeight="1" x14ac:dyDescent="0.15">
      <c r="B10" s="29"/>
      <c r="C10" s="29"/>
    </row>
    <row r="11" spans="1:3" ht="54.75" customHeight="1" x14ac:dyDescent="0.15">
      <c r="B11" s="29"/>
      <c r="C11" s="29"/>
    </row>
    <row r="12" spans="1:3" ht="54.75" customHeight="1" x14ac:dyDescent="0.15">
      <c r="B12" s="29"/>
      <c r="C12" s="29"/>
    </row>
  </sheetData>
  <sheetProtection algorithmName="SHA-512" hashValue="zDx9VmLuu9LgVPWK+7yjGz2nCHrXUrO5yQGLAoMMZpD6vkX9l5ry11iNmm24rAIVz85ZolcWRjM628W77TRMIQ==" saltValue="2NzielaJZkfYEgflLl1oLg==" spinCount="100000" sheet="1" objects="1" scenarios="1" formatCells="0" formatRows="0" insertRows="0"/>
  <mergeCells count="1">
    <mergeCell ref="A3:C3"/>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1BE4-B5BC-4EE7-81E9-29F1C8C30929}">
  <sheetPr>
    <tabColor theme="5" tint="0.39997558519241921"/>
    <pageSetUpPr fitToPage="1"/>
  </sheetPr>
  <dimension ref="A1:L37"/>
  <sheetViews>
    <sheetView showGridLines="0" view="pageBreakPreview" zoomScale="80" zoomScaleNormal="80" zoomScaleSheetLayoutView="80" workbookViewId="0"/>
  </sheetViews>
  <sheetFormatPr defaultColWidth="9" defaultRowHeight="14.25" x14ac:dyDescent="0.15"/>
  <cols>
    <col min="1" max="1" width="3.625" style="1" customWidth="1"/>
    <col min="2" max="2" width="18.375" style="1" customWidth="1"/>
    <col min="3" max="3" width="15.625" style="1" customWidth="1"/>
    <col min="4" max="4" width="16.875" style="1" customWidth="1"/>
    <col min="5" max="5" width="35.5" style="1" customWidth="1"/>
    <col min="6" max="6" width="14.125" style="1" customWidth="1"/>
    <col min="7" max="7" width="13.125" style="1" customWidth="1"/>
    <col min="8" max="8" width="15.5" style="1" customWidth="1"/>
    <col min="9" max="9" width="21.375" style="1" customWidth="1"/>
    <col min="10" max="10" width="63.5" style="1" customWidth="1"/>
    <col min="11" max="11" width="15.75" style="1" customWidth="1"/>
    <col min="12" max="12" width="29" style="1" customWidth="1"/>
    <col min="13" max="16384" width="9" style="1"/>
  </cols>
  <sheetData>
    <row r="1" spans="1:12" ht="18" customHeight="1" x14ac:dyDescent="0.15">
      <c r="L1" s="11" t="str">
        <f>'MPS(input)'!K1</f>
        <v>Monitoring Spreadsheet: JCM_TH_AM016_ver01.0</v>
      </c>
    </row>
    <row r="2" spans="1:12" ht="18" customHeight="1" x14ac:dyDescent="0.15">
      <c r="L2" s="11" t="str">
        <f>'MPS(input)'!K2</f>
        <v>Reference Number:</v>
      </c>
    </row>
    <row r="3" spans="1:12" ht="27.75" customHeight="1" x14ac:dyDescent="0.15">
      <c r="A3" s="69" t="s">
        <v>168</v>
      </c>
      <c r="B3" s="69"/>
      <c r="C3" s="12"/>
      <c r="D3" s="12"/>
      <c r="E3" s="12"/>
      <c r="F3" s="12"/>
      <c r="G3" s="12"/>
      <c r="H3" s="12"/>
      <c r="I3" s="12"/>
      <c r="J3" s="12"/>
      <c r="K3" s="12"/>
      <c r="L3" s="13"/>
    </row>
    <row r="5" spans="1:12" ht="18.75" customHeight="1" x14ac:dyDescent="0.15">
      <c r="A5" s="3" t="s">
        <v>169</v>
      </c>
      <c r="B5" s="3"/>
      <c r="C5" s="3"/>
    </row>
    <row r="6" spans="1:12" ht="18.75" customHeight="1" x14ac:dyDescent="0.15">
      <c r="A6" s="3"/>
      <c r="B6" s="70" t="s">
        <v>4</v>
      </c>
      <c r="C6" s="70" t="s">
        <v>5</v>
      </c>
      <c r="D6" s="70" t="s">
        <v>6</v>
      </c>
      <c r="E6" s="70" t="s">
        <v>7</v>
      </c>
      <c r="F6" s="70" t="s">
        <v>8</v>
      </c>
      <c r="G6" s="70" t="s">
        <v>9</v>
      </c>
      <c r="H6" s="70" t="s">
        <v>10</v>
      </c>
      <c r="I6" s="70" t="s">
        <v>11</v>
      </c>
      <c r="J6" s="70" t="s">
        <v>12</v>
      </c>
      <c r="K6" s="70" t="s">
        <v>13</v>
      </c>
      <c r="L6" s="70" t="s">
        <v>170</v>
      </c>
    </row>
    <row r="7" spans="1:12" s="8" customFormat="1" ht="39" customHeight="1" x14ac:dyDescent="0.15">
      <c r="B7" s="70" t="s">
        <v>171</v>
      </c>
      <c r="C7" s="70" t="s">
        <v>14</v>
      </c>
      <c r="D7" s="70" t="s">
        <v>15</v>
      </c>
      <c r="E7" s="70" t="s">
        <v>16</v>
      </c>
      <c r="F7" s="70" t="s">
        <v>172</v>
      </c>
      <c r="G7" s="70" t="s">
        <v>18</v>
      </c>
      <c r="H7" s="70" t="s">
        <v>19</v>
      </c>
      <c r="I7" s="70" t="s">
        <v>20</v>
      </c>
      <c r="J7" s="70" t="s">
        <v>21</v>
      </c>
      <c r="K7" s="70" t="s">
        <v>22</v>
      </c>
      <c r="L7" s="70" t="s">
        <v>23</v>
      </c>
    </row>
    <row r="8" spans="1:12" ht="183" customHeight="1" x14ac:dyDescent="0.15">
      <c r="B8" s="78"/>
      <c r="C8" s="23">
        <v>1</v>
      </c>
      <c r="D8" s="24" t="s">
        <v>24</v>
      </c>
      <c r="E8" s="25" t="s">
        <v>25</v>
      </c>
      <c r="F8" s="24" t="s">
        <v>26</v>
      </c>
      <c r="G8" s="24" t="s">
        <v>27</v>
      </c>
      <c r="H8" s="66" t="s">
        <v>28</v>
      </c>
      <c r="I8" s="66" t="s">
        <v>29</v>
      </c>
      <c r="J8" s="26" t="s">
        <v>30</v>
      </c>
      <c r="K8" s="27" t="s">
        <v>31</v>
      </c>
      <c r="L8" s="28" t="s">
        <v>173</v>
      </c>
    </row>
    <row r="9" spans="1:12" ht="68.25" customHeight="1" x14ac:dyDescent="0.15">
      <c r="B9" s="78"/>
      <c r="C9" s="23" t="s">
        <v>33</v>
      </c>
      <c r="D9" s="23" t="s">
        <v>34</v>
      </c>
      <c r="E9" s="25" t="s">
        <v>35</v>
      </c>
      <c r="F9" s="24" t="s">
        <v>26</v>
      </c>
      <c r="G9" s="24" t="s">
        <v>36</v>
      </c>
      <c r="H9" s="29" t="s">
        <v>28</v>
      </c>
      <c r="I9" s="29" t="s">
        <v>29</v>
      </c>
      <c r="J9" s="30" t="s">
        <v>37</v>
      </c>
      <c r="K9" s="31" t="s">
        <v>38</v>
      </c>
      <c r="L9" s="28" t="s">
        <v>174</v>
      </c>
    </row>
    <row r="10" spans="1:12" ht="68.25" customHeight="1" x14ac:dyDescent="0.15">
      <c r="B10" s="78"/>
      <c r="C10" s="23">
        <v>2</v>
      </c>
      <c r="D10" s="61" t="s">
        <v>39</v>
      </c>
      <c r="E10" s="67" t="s">
        <v>40</v>
      </c>
      <c r="F10" s="24" t="s">
        <v>26</v>
      </c>
      <c r="G10" s="38" t="s">
        <v>41</v>
      </c>
      <c r="H10" s="29" t="s">
        <v>42</v>
      </c>
      <c r="I10" s="29" t="s">
        <v>43</v>
      </c>
      <c r="J10" s="30" t="s">
        <v>44</v>
      </c>
      <c r="K10" s="31" t="s">
        <v>45</v>
      </c>
      <c r="L10" s="28" t="s">
        <v>175</v>
      </c>
    </row>
    <row r="11" spans="1:12" ht="180" customHeight="1" x14ac:dyDescent="0.15">
      <c r="B11" s="78"/>
      <c r="C11" s="23">
        <v>3</v>
      </c>
      <c r="D11" s="61" t="s">
        <v>47</v>
      </c>
      <c r="E11" s="67" t="s">
        <v>48</v>
      </c>
      <c r="F11" s="24" t="s">
        <v>26</v>
      </c>
      <c r="G11" s="24" t="s">
        <v>49</v>
      </c>
      <c r="H11" s="29" t="s">
        <v>50</v>
      </c>
      <c r="I11" s="29" t="s">
        <v>51</v>
      </c>
      <c r="J11" s="26" t="s">
        <v>30</v>
      </c>
      <c r="K11" s="31" t="s">
        <v>45</v>
      </c>
      <c r="L11" s="28" t="s">
        <v>175</v>
      </c>
    </row>
    <row r="12" spans="1:12" ht="8.25" customHeight="1" x14ac:dyDescent="0.15"/>
    <row r="13" spans="1:12" ht="20.100000000000001" customHeight="1" x14ac:dyDescent="0.15">
      <c r="A13" s="3" t="s">
        <v>176</v>
      </c>
      <c r="B13" s="3"/>
    </row>
    <row r="14" spans="1:12" ht="20.100000000000001" customHeight="1" x14ac:dyDescent="0.15">
      <c r="B14" s="151" t="s">
        <v>4</v>
      </c>
      <c r="C14" s="152"/>
      <c r="D14" s="95" t="s">
        <v>5</v>
      </c>
      <c r="E14" s="95"/>
      <c r="F14" s="70" t="s">
        <v>6</v>
      </c>
      <c r="G14" s="70" t="s">
        <v>7</v>
      </c>
      <c r="H14" s="95" t="s">
        <v>8</v>
      </c>
      <c r="I14" s="95"/>
      <c r="J14" s="95"/>
      <c r="K14" s="95" t="s">
        <v>9</v>
      </c>
      <c r="L14" s="95"/>
    </row>
    <row r="15" spans="1:12" ht="39" customHeight="1" x14ac:dyDescent="0.15">
      <c r="B15" s="153" t="s">
        <v>15</v>
      </c>
      <c r="C15" s="154"/>
      <c r="D15" s="96" t="s">
        <v>16</v>
      </c>
      <c r="E15" s="96"/>
      <c r="F15" s="71" t="s">
        <v>17</v>
      </c>
      <c r="G15" s="71" t="s">
        <v>18</v>
      </c>
      <c r="H15" s="96" t="s">
        <v>20</v>
      </c>
      <c r="I15" s="96"/>
      <c r="J15" s="96"/>
      <c r="K15" s="96" t="s">
        <v>23</v>
      </c>
      <c r="L15" s="96"/>
    </row>
    <row r="16" spans="1:12" ht="105" customHeight="1" x14ac:dyDescent="0.15">
      <c r="B16" s="135" t="s">
        <v>53</v>
      </c>
      <c r="C16" s="136"/>
      <c r="D16" s="87" t="s">
        <v>54</v>
      </c>
      <c r="E16" s="88"/>
      <c r="F16" s="24" t="s">
        <v>26</v>
      </c>
      <c r="G16" s="24" t="s">
        <v>55</v>
      </c>
      <c r="H16" s="144" t="str">
        <f>'MPS(input)'!G16</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6" s="145"/>
      <c r="J16" s="145"/>
      <c r="K16" s="146" t="str">
        <f>'MPS(input)'!J16</f>
        <v>Input on "MPS(input_separate)" sheet</v>
      </c>
      <c r="L16" s="147"/>
    </row>
    <row r="17" spans="1:12" ht="105" customHeight="1" x14ac:dyDescent="0.15">
      <c r="B17" s="135" t="s">
        <v>53</v>
      </c>
      <c r="C17" s="136" t="s">
        <v>53</v>
      </c>
      <c r="D17" s="87" t="s">
        <v>57</v>
      </c>
      <c r="E17" s="88"/>
      <c r="F17" s="24" t="s">
        <v>26</v>
      </c>
      <c r="G17" s="24" t="s">
        <v>55</v>
      </c>
      <c r="H17" s="144" t="str">
        <f>'MPS(input)'!G17</f>
        <v>Power generation efficiency obtained from manufacturer's specification.</v>
      </c>
      <c r="I17" s="145"/>
      <c r="J17" s="145"/>
      <c r="K17" s="146" t="str">
        <f>'MPS(input)'!J17</f>
        <v>Calculated</v>
      </c>
      <c r="L17" s="147"/>
    </row>
    <row r="18" spans="1:12" ht="105" customHeight="1" x14ac:dyDescent="0.15">
      <c r="B18" s="135" t="s">
        <v>53</v>
      </c>
      <c r="C18" s="136" t="s">
        <v>53</v>
      </c>
      <c r="D18" s="87" t="s">
        <v>60</v>
      </c>
      <c r="E18" s="88"/>
      <c r="F18" s="24" t="s">
        <v>26</v>
      </c>
      <c r="G18" s="24" t="s">
        <v>55</v>
      </c>
      <c r="H18" s="144" t="str">
        <f>'MPS(input)'!G18</f>
        <v>The power generation efficiency calculated from monitored data of the amount of fuel input for power generation and the amount of electricity generated.</v>
      </c>
      <c r="I18" s="145"/>
      <c r="J18" s="145"/>
      <c r="K18" s="146" t="str">
        <f>'MPS(input)'!J18</f>
        <v>Calculated</v>
      </c>
      <c r="L18" s="147"/>
    </row>
    <row r="19" spans="1:12" ht="105" customHeight="1" x14ac:dyDescent="0.15">
      <c r="B19" s="135" t="s">
        <v>53</v>
      </c>
      <c r="C19" s="136" t="s">
        <v>53</v>
      </c>
      <c r="D19" s="87" t="s">
        <v>62</v>
      </c>
      <c r="E19" s="88"/>
      <c r="F19" s="24" t="s">
        <v>26</v>
      </c>
      <c r="G19" s="24" t="s">
        <v>55</v>
      </c>
      <c r="H19" s="144" t="str">
        <f>'MPS(input)'!G19</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9" s="145"/>
      <c r="J19" s="145"/>
      <c r="K19" s="146" t="str">
        <f>'MPS(input)'!J19</f>
        <v>Input on "MPS(input_separate)" sheet</v>
      </c>
      <c r="L19" s="147"/>
    </row>
    <row r="20" spans="1:12" ht="105" customHeight="1" x14ac:dyDescent="0.15">
      <c r="B20" s="135" t="s">
        <v>53</v>
      </c>
      <c r="C20" s="136" t="s">
        <v>53</v>
      </c>
      <c r="D20" s="102" t="s">
        <v>65</v>
      </c>
      <c r="E20" s="103"/>
      <c r="F20" s="24" t="s">
        <v>26</v>
      </c>
      <c r="G20" s="24" t="s">
        <v>55</v>
      </c>
      <c r="H20" s="144" t="str">
        <f>'MPS(input)'!G20</f>
        <v>The evidence stating information relevant to the value of emission factor (e.g. data of power generation, type of power plant, type of fossil fuel, period of time)</v>
      </c>
      <c r="I20" s="145"/>
      <c r="J20" s="145"/>
      <c r="K20" s="146" t="str">
        <f>'MPS(input)'!J20</f>
        <v>Input on "MPS(input_separate)" sheet</v>
      </c>
      <c r="L20" s="147"/>
    </row>
    <row r="21" spans="1:12" ht="68.25" customHeight="1" x14ac:dyDescent="0.15">
      <c r="B21" s="135" t="s">
        <v>67</v>
      </c>
      <c r="C21" s="136" t="s">
        <v>67</v>
      </c>
      <c r="D21" s="85" t="s">
        <v>68</v>
      </c>
      <c r="E21" s="85"/>
      <c r="F21" s="24" t="s">
        <v>26</v>
      </c>
      <c r="G21" s="63" t="s">
        <v>69</v>
      </c>
      <c r="H21" s="144" t="str">
        <f>'MPS(input)'!G21</f>
        <v>Specification of the captive power generation system provided by the manufacturer.</v>
      </c>
      <c r="I21" s="145"/>
      <c r="J21" s="145"/>
      <c r="K21" s="146" t="str">
        <f>'MPS(input)'!J21</f>
        <v>Input on "MPS(input_separate)" sheet for
Case 2), Option a); and
Case 3), Option b)</v>
      </c>
      <c r="L21" s="147"/>
    </row>
    <row r="22" spans="1:12" ht="99.95" customHeight="1" x14ac:dyDescent="0.15">
      <c r="B22" s="135" t="s">
        <v>72</v>
      </c>
      <c r="C22" s="136" t="s">
        <v>72</v>
      </c>
      <c r="D22" s="85" t="s">
        <v>73</v>
      </c>
      <c r="E22" s="85"/>
      <c r="F22" s="24" t="s">
        <v>26</v>
      </c>
      <c r="G22" s="64" t="s">
        <v>74</v>
      </c>
      <c r="H22" s="144" t="str">
        <f>'MPS(input)'!G22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45"/>
      <c r="J22" s="145"/>
      <c r="K22" s="146" t="str">
        <f>'MPS(input)'!J22</f>
        <v>For
Case 2), Option b); and
Case 3), Option c)</v>
      </c>
      <c r="L22" s="147"/>
    </row>
    <row r="23" spans="1:12" ht="115.5" customHeight="1" x14ac:dyDescent="0.15">
      <c r="B23" s="135" t="s">
        <v>77</v>
      </c>
      <c r="C23" s="136" t="s">
        <v>77</v>
      </c>
      <c r="D23" s="85" t="s">
        <v>78</v>
      </c>
      <c r="E23" s="85"/>
      <c r="F23" s="24" t="s">
        <v>26</v>
      </c>
      <c r="G23" s="63" t="s">
        <v>79</v>
      </c>
      <c r="H23" s="144" t="str">
        <f>'MPS(input)'!G23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45"/>
      <c r="J23" s="145"/>
      <c r="K23" s="146" t="str">
        <f>'MPS(input)'!J23</f>
        <v>Input on "MPS(input_separate)" sheet for
Case 2), Options a) and b); and
Case 3), Options b) and c)</v>
      </c>
      <c r="L23" s="147"/>
    </row>
    <row r="24" spans="1:12" ht="68.25" customHeight="1" x14ac:dyDescent="0.15">
      <c r="B24" s="135" t="s">
        <v>82</v>
      </c>
      <c r="C24" s="136" t="s">
        <v>82</v>
      </c>
      <c r="D24" s="90" t="s">
        <v>83</v>
      </c>
      <c r="E24" s="91"/>
      <c r="F24" s="24" t="s">
        <v>26</v>
      </c>
      <c r="G24" s="24" t="s">
        <v>84</v>
      </c>
      <c r="H24" s="144" t="str">
        <f>'MPS(input)'!G24</f>
        <v>Information prepared by manufacturer (e.g. catalogs, specifications, or quotations).</v>
      </c>
      <c r="I24" s="145"/>
      <c r="J24" s="145"/>
      <c r="K24" s="146" t="str">
        <f>'MPS(input)'!J24</f>
        <v>Input on "MPS(input_separate)" sheet</v>
      </c>
      <c r="L24" s="147"/>
    </row>
    <row r="25" spans="1:12" ht="68.25" customHeight="1" x14ac:dyDescent="0.15">
      <c r="B25" s="135" t="s">
        <v>86</v>
      </c>
      <c r="C25" s="136" t="s">
        <v>86</v>
      </c>
      <c r="D25" s="90" t="s">
        <v>87</v>
      </c>
      <c r="E25" s="91"/>
      <c r="F25" s="24" t="s">
        <v>26</v>
      </c>
      <c r="G25" s="24" t="s">
        <v>84</v>
      </c>
      <c r="H25" s="144" t="str">
        <f>'MPS(input)'!G25</f>
        <v>Default value set in the methodology.</v>
      </c>
      <c r="I25" s="145"/>
      <c r="J25" s="145"/>
      <c r="K25" s="146" t="str">
        <f>'MPS(input)'!J25</f>
        <v>Input on "MPS(input_separate)" sheet</v>
      </c>
      <c r="L25" s="147"/>
    </row>
    <row r="26" spans="1:12" ht="68.25" customHeight="1" x14ac:dyDescent="0.15">
      <c r="B26" s="135" t="s">
        <v>89</v>
      </c>
      <c r="C26" s="136" t="s">
        <v>89</v>
      </c>
      <c r="D26" s="90" t="s">
        <v>90</v>
      </c>
      <c r="E26" s="91"/>
      <c r="F26" s="24" t="s">
        <v>26</v>
      </c>
      <c r="G26" s="24" t="s">
        <v>91</v>
      </c>
      <c r="H26" s="144" t="str">
        <f>'MPS(input)'!G26</f>
        <v>Information prepared by manufacturer (e.g. catalogs, specifications, or quotations).</v>
      </c>
      <c r="I26" s="145"/>
      <c r="J26" s="145"/>
      <c r="K26" s="146" t="str">
        <f>'MPS(input)'!J26</f>
        <v>Input on "MPS(input_separate)" sheet</v>
      </c>
      <c r="L26" s="147"/>
    </row>
    <row r="27" spans="1:12" ht="68.25" customHeight="1" x14ac:dyDescent="0.15">
      <c r="B27" s="135" t="s">
        <v>92</v>
      </c>
      <c r="C27" s="136" t="s">
        <v>92</v>
      </c>
      <c r="D27" s="90" t="s">
        <v>93</v>
      </c>
      <c r="E27" s="91"/>
      <c r="F27" s="24" t="s">
        <v>26</v>
      </c>
      <c r="G27" s="24" t="s">
        <v>26</v>
      </c>
      <c r="H27" s="144" t="str">
        <f>'MPS(input)'!G27</f>
        <v>Information prepared by project participant (e.g. ledger, inventory or management record etc.).</v>
      </c>
      <c r="I27" s="145"/>
      <c r="J27" s="145"/>
      <c r="K27" s="146" t="str">
        <f>'MPS(input)'!J27</f>
        <v>Input on "MPS(input_separate)" sheet</v>
      </c>
      <c r="L27" s="147"/>
    </row>
    <row r="28" spans="1:12" ht="68.25" customHeight="1" x14ac:dyDescent="0.15">
      <c r="B28" s="135" t="s">
        <v>95</v>
      </c>
      <c r="C28" s="136" t="s">
        <v>95</v>
      </c>
      <c r="D28" s="90" t="s">
        <v>96</v>
      </c>
      <c r="E28" s="91"/>
      <c r="F28" s="24" t="s">
        <v>26</v>
      </c>
      <c r="G28" s="24" t="s">
        <v>97</v>
      </c>
      <c r="H28" s="144" t="str">
        <f>'MPS(input)'!G28</f>
        <v>Information on the facility where project lighting is installed.</v>
      </c>
      <c r="I28" s="145"/>
      <c r="J28" s="145"/>
      <c r="K28" s="146" t="str">
        <f>'MPS(input)'!J28</f>
        <v>Input on "MPS(input_separate)" sheet</v>
      </c>
      <c r="L28" s="147"/>
    </row>
    <row r="29" spans="1:12" ht="6.75" customHeight="1" x14ac:dyDescent="0.15"/>
    <row r="30" spans="1:12" ht="18.75" customHeight="1" x14ac:dyDescent="0.15">
      <c r="A30" s="3" t="s">
        <v>177</v>
      </c>
      <c r="B30" s="3"/>
      <c r="C30" s="3"/>
    </row>
    <row r="31" spans="1:12" ht="17.25" thickBot="1" x14ac:dyDescent="0.2">
      <c r="B31" s="76" t="s">
        <v>178</v>
      </c>
      <c r="C31" s="99" t="s">
        <v>100</v>
      </c>
      <c r="D31" s="99"/>
      <c r="E31" s="72" t="s">
        <v>18</v>
      </c>
    </row>
    <row r="32" spans="1:12" ht="19.5" thickBot="1" x14ac:dyDescent="0.2">
      <c r="B32" s="77"/>
      <c r="C32" s="100">
        <f ca="1">ROUNDDOWN('MRS(calc_process)'!G6, 0)</f>
        <v>0</v>
      </c>
      <c r="D32" s="101"/>
      <c r="E32" s="73" t="s">
        <v>101</v>
      </c>
    </row>
    <row r="33" spans="1:11" ht="20.100000000000001" customHeight="1" x14ac:dyDescent="0.15">
      <c r="G33" s="9"/>
      <c r="H33" s="9"/>
    </row>
    <row r="34" spans="1:11" ht="18.75" customHeight="1" x14ac:dyDescent="0.15">
      <c r="A34" s="3" t="s">
        <v>102</v>
      </c>
      <c r="B34" s="3"/>
    </row>
    <row r="35" spans="1:11" ht="18" customHeight="1" x14ac:dyDescent="0.15">
      <c r="B35" s="74" t="s">
        <v>103</v>
      </c>
      <c r="C35" s="148" t="s">
        <v>104</v>
      </c>
      <c r="D35" s="149"/>
      <c r="E35" s="149"/>
      <c r="F35" s="149"/>
      <c r="G35" s="149"/>
      <c r="H35" s="149"/>
      <c r="I35" s="149"/>
      <c r="J35" s="150"/>
      <c r="K35" s="10"/>
    </row>
    <row r="36" spans="1:11" ht="18" customHeight="1" x14ac:dyDescent="0.15">
      <c r="B36" s="74" t="s">
        <v>105</v>
      </c>
      <c r="C36" s="148" t="s">
        <v>106</v>
      </c>
      <c r="D36" s="149" t="s">
        <v>106</v>
      </c>
      <c r="E36" s="149"/>
      <c r="F36" s="149"/>
      <c r="G36" s="149"/>
      <c r="H36" s="149"/>
      <c r="I36" s="149"/>
      <c r="J36" s="150"/>
      <c r="K36" s="10"/>
    </row>
    <row r="37" spans="1:11" ht="18" customHeight="1" x14ac:dyDescent="0.15">
      <c r="B37" s="74" t="s">
        <v>28</v>
      </c>
      <c r="C37" s="148" t="s">
        <v>107</v>
      </c>
      <c r="D37" s="149" t="s">
        <v>107</v>
      </c>
      <c r="E37" s="149"/>
      <c r="F37" s="149"/>
      <c r="G37" s="149"/>
      <c r="H37" s="149"/>
      <c r="I37" s="149"/>
      <c r="J37" s="150"/>
      <c r="K37" s="10"/>
    </row>
  </sheetData>
  <sheetProtection algorithmName="SHA-512" hashValue="NQm2fRBuzGjVsd7zHqW2uGBUDzSEHOIQNnFpprjtLStdhGZmLaHKYTX5o7QehbLbK4Huj/LX4EaCC9xYuVlLBg==" saltValue="LKtzA0cyR1V6kL2y/EZFBw==" spinCount="100000" sheet="1" objects="1" scenarios="1" formatCells="0" formatRows="0"/>
  <mergeCells count="65">
    <mergeCell ref="C36:J36"/>
    <mergeCell ref="C37:J37"/>
    <mergeCell ref="B22:C22"/>
    <mergeCell ref="B23:C23"/>
    <mergeCell ref="B24:C24"/>
    <mergeCell ref="B25:C25"/>
    <mergeCell ref="B26:C26"/>
    <mergeCell ref="B27:C27"/>
    <mergeCell ref="B14:C14"/>
    <mergeCell ref="B15:C15"/>
    <mergeCell ref="B16:C16"/>
    <mergeCell ref="B17:C17"/>
    <mergeCell ref="B18:C18"/>
    <mergeCell ref="B19:C19"/>
    <mergeCell ref="B20:C20"/>
    <mergeCell ref="B21:C21"/>
    <mergeCell ref="D28:E28"/>
    <mergeCell ref="H28:J28"/>
    <mergeCell ref="D26:E26"/>
    <mergeCell ref="H26:J26"/>
    <mergeCell ref="D22:E22"/>
    <mergeCell ref="H22:J22"/>
    <mergeCell ref="K28:L28"/>
    <mergeCell ref="C31:D31"/>
    <mergeCell ref="C32:D32"/>
    <mergeCell ref="B28:C28"/>
    <mergeCell ref="C35:J35"/>
    <mergeCell ref="K26:L26"/>
    <mergeCell ref="D27:E27"/>
    <mergeCell ref="H27:J27"/>
    <mergeCell ref="K27:L27"/>
    <mergeCell ref="D24:E24"/>
    <mergeCell ref="H24:J24"/>
    <mergeCell ref="K24:L24"/>
    <mergeCell ref="D25:E25"/>
    <mergeCell ref="H25:J25"/>
    <mergeCell ref="K25:L25"/>
    <mergeCell ref="K22:L22"/>
    <mergeCell ref="D23:E23"/>
    <mergeCell ref="H23:J23"/>
    <mergeCell ref="K23:L23"/>
    <mergeCell ref="D20:E20"/>
    <mergeCell ref="H20:J20"/>
    <mergeCell ref="K20:L20"/>
    <mergeCell ref="D21:E21"/>
    <mergeCell ref="H21:J21"/>
    <mergeCell ref="K21:L21"/>
    <mergeCell ref="D18:E18"/>
    <mergeCell ref="H18:J18"/>
    <mergeCell ref="K18:L18"/>
    <mergeCell ref="D19:E19"/>
    <mergeCell ref="H19:J19"/>
    <mergeCell ref="K19:L19"/>
    <mergeCell ref="D16:E16"/>
    <mergeCell ref="H16:J16"/>
    <mergeCell ref="K16:L16"/>
    <mergeCell ref="D17:E17"/>
    <mergeCell ref="H17:J17"/>
    <mergeCell ref="K17:L17"/>
    <mergeCell ref="D14:E14"/>
    <mergeCell ref="H14:J14"/>
    <mergeCell ref="K14:L14"/>
    <mergeCell ref="D15:E15"/>
    <mergeCell ref="H15:J15"/>
    <mergeCell ref="K15:L15"/>
  </mergeCells>
  <phoneticPr fontId="13"/>
  <pageMargins left="0.70866141732283472" right="0.70866141732283472" top="0.74803149606299213" bottom="0.74803149606299213" header="0.31496062992125984" footer="0.31496062992125984"/>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F99D6-90EB-43AD-A27E-49CA54684F4C}">
  <sheetPr>
    <tabColor theme="5" tint="0.39997558519241921"/>
  </sheetPr>
  <dimension ref="A1:AA407"/>
  <sheetViews>
    <sheetView showGridLines="0" view="pageBreakPreview" zoomScale="75" zoomScaleNormal="60" zoomScaleSheetLayoutView="75" workbookViewId="0"/>
  </sheetViews>
  <sheetFormatPr defaultColWidth="14.375" defaultRowHeight="15" x14ac:dyDescent="0.15"/>
  <cols>
    <col min="1" max="1" width="14.375" style="35"/>
    <col min="2" max="12" width="14.375" style="32"/>
    <col min="13" max="13" width="14.375" style="32" customWidth="1"/>
    <col min="14" max="17" width="20.625" style="32" customWidth="1"/>
    <col min="18" max="18" width="35.625" style="32" customWidth="1"/>
    <col min="19" max="19" width="20.625" style="32" customWidth="1"/>
    <col min="20" max="22" width="14.625" style="32" customWidth="1"/>
    <col min="23" max="16384" width="14.375" style="32"/>
  </cols>
  <sheetData>
    <row r="1" spans="1:27" ht="18" customHeight="1" x14ac:dyDescent="0.15">
      <c r="AA1" s="33" t="str">
        <f>'MPS(input)'!K1</f>
        <v>Monitoring Spreadsheet: JCM_TH_AM016_ver01.0</v>
      </c>
    </row>
    <row r="2" spans="1:27" ht="18" customHeight="1" x14ac:dyDescent="0.15">
      <c r="AA2" s="33" t="str">
        <f>'MPS(input)'!K2</f>
        <v>Reference Number:</v>
      </c>
    </row>
    <row r="3" spans="1:27" s="35" customFormat="1" ht="63.6" customHeight="1" x14ac:dyDescent="0.15">
      <c r="A3" s="79"/>
      <c r="B3" s="107"/>
      <c r="C3" s="109"/>
      <c r="D3" s="107" t="s">
        <v>179</v>
      </c>
      <c r="E3" s="108"/>
      <c r="F3" s="108"/>
      <c r="G3" s="109"/>
      <c r="H3" s="107" t="s">
        <v>180</v>
      </c>
      <c r="I3" s="108"/>
      <c r="J3" s="108"/>
      <c r="K3" s="108"/>
      <c r="L3" s="108"/>
      <c r="M3" s="108"/>
      <c r="N3" s="108"/>
      <c r="O3" s="108"/>
      <c r="P3" s="108"/>
      <c r="Q3" s="108"/>
      <c r="R3" s="108"/>
      <c r="S3" s="108"/>
      <c r="T3" s="108"/>
      <c r="U3" s="108"/>
      <c r="V3" s="109"/>
      <c r="W3" s="68"/>
      <c r="X3" s="34"/>
      <c r="Y3" s="134" t="s">
        <v>181</v>
      </c>
      <c r="Z3" s="134"/>
      <c r="AA3" s="134"/>
    </row>
    <row r="4" spans="1:27" ht="18.95" customHeight="1" x14ac:dyDescent="0.15">
      <c r="A4" s="80" t="s">
        <v>111</v>
      </c>
      <c r="B4" s="24" t="s">
        <v>112</v>
      </c>
      <c r="C4" s="24" t="s">
        <v>113</v>
      </c>
      <c r="D4" s="24" t="s">
        <v>24</v>
      </c>
      <c r="E4" s="24" t="s">
        <v>34</v>
      </c>
      <c r="F4" s="61" t="s">
        <v>39</v>
      </c>
      <c r="G4" s="61" t="s">
        <v>47</v>
      </c>
      <c r="H4" s="24" t="s">
        <v>89</v>
      </c>
      <c r="I4" s="24" t="s">
        <v>92</v>
      </c>
      <c r="J4" s="24" t="s">
        <v>114</v>
      </c>
      <c r="K4" s="24" t="s">
        <v>95</v>
      </c>
      <c r="L4" s="24" t="s">
        <v>82</v>
      </c>
      <c r="M4" s="24" t="s">
        <v>86</v>
      </c>
      <c r="N4" s="24" t="s">
        <v>53</v>
      </c>
      <c r="O4" s="24" t="s">
        <v>53</v>
      </c>
      <c r="P4" s="24" t="s">
        <v>53</v>
      </c>
      <c r="Q4" s="24" t="s">
        <v>53</v>
      </c>
      <c r="R4" s="24" t="s">
        <v>53</v>
      </c>
      <c r="S4" s="24" t="s">
        <v>53</v>
      </c>
      <c r="T4" s="24" t="s">
        <v>67</v>
      </c>
      <c r="U4" s="62" t="s">
        <v>72</v>
      </c>
      <c r="V4" s="24" t="s">
        <v>77</v>
      </c>
      <c r="W4" s="135" t="s">
        <v>115</v>
      </c>
      <c r="X4" s="136"/>
      <c r="Y4" s="36" t="s">
        <v>116</v>
      </c>
      <c r="Z4" s="36" t="s">
        <v>117</v>
      </c>
      <c r="AA4" s="36" t="s">
        <v>118</v>
      </c>
    </row>
    <row r="5" spans="1:27" ht="144" customHeight="1" x14ac:dyDescent="0.15">
      <c r="A5" s="80" t="s">
        <v>119</v>
      </c>
      <c r="B5" s="37" t="s">
        <v>120</v>
      </c>
      <c r="C5" s="37" t="s">
        <v>121</v>
      </c>
      <c r="D5" s="25" t="s">
        <v>122</v>
      </c>
      <c r="E5" s="25" t="s">
        <v>35</v>
      </c>
      <c r="F5" s="67" t="s">
        <v>40</v>
      </c>
      <c r="G5" s="67" t="s">
        <v>48</v>
      </c>
      <c r="H5" s="65" t="s">
        <v>90</v>
      </c>
      <c r="I5" s="65" t="s">
        <v>93</v>
      </c>
      <c r="J5" s="65" t="s">
        <v>123</v>
      </c>
      <c r="K5" s="65" t="s">
        <v>96</v>
      </c>
      <c r="L5" s="37" t="s">
        <v>124</v>
      </c>
      <c r="M5" s="37" t="s">
        <v>125</v>
      </c>
      <c r="N5" s="37" t="s">
        <v>126</v>
      </c>
      <c r="O5" s="37" t="s">
        <v>127</v>
      </c>
      <c r="P5" s="37" t="s">
        <v>128</v>
      </c>
      <c r="Q5" s="37" t="s">
        <v>129</v>
      </c>
      <c r="R5" s="37" t="s">
        <v>130</v>
      </c>
      <c r="S5" s="37" t="s">
        <v>131</v>
      </c>
      <c r="T5" s="37" t="s">
        <v>68</v>
      </c>
      <c r="U5" s="37" t="s">
        <v>73</v>
      </c>
      <c r="V5" s="37" t="s">
        <v>78</v>
      </c>
      <c r="W5" s="25" t="s">
        <v>132</v>
      </c>
      <c r="X5" s="25" t="s">
        <v>133</v>
      </c>
      <c r="Y5" s="25" t="s">
        <v>134</v>
      </c>
      <c r="Z5" s="25" t="s">
        <v>135</v>
      </c>
      <c r="AA5" s="25" t="s">
        <v>136</v>
      </c>
    </row>
    <row r="6" spans="1:27" ht="36.75" customHeight="1" x14ac:dyDescent="0.15">
      <c r="A6" s="80" t="s">
        <v>137</v>
      </c>
      <c r="B6" s="38" t="s">
        <v>138</v>
      </c>
      <c r="C6" s="38" t="s">
        <v>138</v>
      </c>
      <c r="D6" s="24" t="s">
        <v>27</v>
      </c>
      <c r="E6" s="24" t="s">
        <v>36</v>
      </c>
      <c r="F6" s="38" t="s">
        <v>41</v>
      </c>
      <c r="G6" s="24" t="s">
        <v>27</v>
      </c>
      <c r="H6" s="24" t="s">
        <v>91</v>
      </c>
      <c r="I6" s="24" t="s">
        <v>26</v>
      </c>
      <c r="J6" s="24" t="s">
        <v>139</v>
      </c>
      <c r="K6" s="24" t="s">
        <v>97</v>
      </c>
      <c r="L6" s="38" t="s">
        <v>140</v>
      </c>
      <c r="M6" s="38" t="s">
        <v>140</v>
      </c>
      <c r="N6" s="24" t="s">
        <v>55</v>
      </c>
      <c r="O6" s="24" t="s">
        <v>55</v>
      </c>
      <c r="P6" s="24" t="s">
        <v>55</v>
      </c>
      <c r="Q6" s="24" t="s">
        <v>55</v>
      </c>
      <c r="R6" s="24" t="s">
        <v>55</v>
      </c>
      <c r="S6" s="24" t="s">
        <v>55</v>
      </c>
      <c r="T6" s="24" t="s">
        <v>69</v>
      </c>
      <c r="U6" s="63" t="s">
        <v>74</v>
      </c>
      <c r="V6" s="24" t="s">
        <v>79</v>
      </c>
      <c r="W6" s="38" t="s">
        <v>141</v>
      </c>
      <c r="X6" s="38" t="s">
        <v>141</v>
      </c>
      <c r="Y6" s="38" t="s">
        <v>142</v>
      </c>
      <c r="Z6" s="38" t="s">
        <v>142</v>
      </c>
      <c r="AA6" s="38" t="s">
        <v>142</v>
      </c>
    </row>
    <row r="7" spans="1:27" ht="14.25" customHeight="1" x14ac:dyDescent="0.15">
      <c r="A7" s="137" t="s">
        <v>143</v>
      </c>
      <c r="B7" s="125">
        <v>1</v>
      </c>
      <c r="C7" s="81">
        <v>1</v>
      </c>
      <c r="D7" s="122"/>
      <c r="E7" s="128"/>
      <c r="F7" s="122"/>
      <c r="G7" s="122"/>
      <c r="H7" s="44">
        <f>'MPS(input_separate)'!H7</f>
        <v>0</v>
      </c>
      <c r="I7" s="44">
        <f>'MPS(input_separate)'!I7</f>
        <v>0</v>
      </c>
      <c r="J7" s="131">
        <f>SUMPRODUCT(H7:H26,I7:I26)</f>
        <v>0</v>
      </c>
      <c r="K7" s="155">
        <f>'MPS(input_separate)'!K7</f>
        <v>0</v>
      </c>
      <c r="L7" s="44">
        <f>'MPS(input_separate)'!L7</f>
        <v>0</v>
      </c>
      <c r="M7" s="41">
        <f>IF(H7="","",IF(H7&lt;40,'MRS(calc_process)'!$F$14,IF('MRS(input_separate) '!H7&gt;=40,'MRS(calc_process)'!$F$15)))</f>
        <v>73.599999999999994</v>
      </c>
      <c r="N7" s="116">
        <f>IFERROR(SMALL(O7:R7,COUNTIF(O7:R7,0)+1),0)</f>
        <v>0</v>
      </c>
      <c r="O7" s="116">
        <f>'MPS(input_separate)'!O7</f>
        <v>0</v>
      </c>
      <c r="P7" s="116">
        <f>IF(ISERROR(3.6*(100/T7)*V7),0,3.6*(100/T7)*V7)</f>
        <v>0</v>
      </c>
      <c r="Q7" s="116">
        <f>IF(ISERROR(F7*U7*V7/G7),0,F7*U7*V7/G7)</f>
        <v>0</v>
      </c>
      <c r="R7" s="116">
        <f>'MPS(input_separate)'!R7</f>
        <v>0</v>
      </c>
      <c r="S7" s="116">
        <f>'MPS(input_separate)'!S7</f>
        <v>0</v>
      </c>
      <c r="T7" s="116">
        <f>'MPS(input_separate)'!T7</f>
        <v>0</v>
      </c>
      <c r="U7" s="116">
        <f>'MPS(input_separate)'!U7</f>
        <v>0</v>
      </c>
      <c r="V7" s="116">
        <f>'MPS(input_separate)'!V7</f>
        <v>0</v>
      </c>
      <c r="W7" s="42">
        <f t="shared" ref="W7:W70" ca="1" si="0">IFERROR(OFFSET(D7,1-C7,0)*H7*I7/OFFSET(J7,1-C7,0),)</f>
        <v>0</v>
      </c>
      <c r="X7" s="42">
        <f t="shared" ref="X7:X70" ca="1" si="1">H7*I7*10^(-6)*OFFSET(K7,1-C7,0)*OFFSET(E7,1-C7,0)</f>
        <v>0</v>
      </c>
      <c r="Y7" s="43">
        <f t="shared" ref="Y7:Y70" ca="1" si="2">IFERROR(IF(W7=0,X7*L7/M7*OFFSET(N7,1-C7,0),W7*L7/M7*OFFSET(N7,1-C7,0)),)</f>
        <v>0</v>
      </c>
      <c r="Z7" s="43">
        <f t="shared" ref="Z7:Z70" ca="1" si="3">IF(W7=0,X7*OFFSET(N7,1-C7,0),W7*OFFSET(N7,1-C7,0))</f>
        <v>0</v>
      </c>
      <c r="AA7" s="44">
        <f ca="1">Y7-Z7</f>
        <v>0</v>
      </c>
    </row>
    <row r="8" spans="1:27" ht="14.25" x14ac:dyDescent="0.15">
      <c r="A8" s="138"/>
      <c r="B8" s="126"/>
      <c r="C8" s="81">
        <v>2</v>
      </c>
      <c r="D8" s="123"/>
      <c r="E8" s="129"/>
      <c r="F8" s="123"/>
      <c r="G8" s="123"/>
      <c r="H8" s="44">
        <f>'MPS(input_separate)'!H8</f>
        <v>0</v>
      </c>
      <c r="I8" s="44">
        <f>'MPS(input_separate)'!I8</f>
        <v>0</v>
      </c>
      <c r="J8" s="132"/>
      <c r="K8" s="156"/>
      <c r="L8" s="44">
        <f>'MPS(input_separate)'!L8</f>
        <v>0</v>
      </c>
      <c r="M8" s="41">
        <f>IF(H8="","",IF(H8&lt;40,'MRS(calc_process)'!$F$14,IF('MRS(input_separate) '!H8&gt;=40,'MRS(calc_process)'!$F$15)))</f>
        <v>73.599999999999994</v>
      </c>
      <c r="N8" s="117"/>
      <c r="O8" s="117"/>
      <c r="P8" s="117"/>
      <c r="Q8" s="117"/>
      <c r="R8" s="117"/>
      <c r="S8" s="117"/>
      <c r="T8" s="117"/>
      <c r="U8" s="117"/>
      <c r="V8" s="117"/>
      <c r="W8" s="42">
        <f t="shared" ca="1" si="0"/>
        <v>0</v>
      </c>
      <c r="X8" s="42">
        <f t="shared" ca="1" si="1"/>
        <v>0</v>
      </c>
      <c r="Y8" s="43">
        <f t="shared" ca="1" si="2"/>
        <v>0</v>
      </c>
      <c r="Z8" s="43">
        <f t="shared" ca="1" si="3"/>
        <v>0</v>
      </c>
      <c r="AA8" s="44">
        <f t="shared" ref="AA8:AA26" ca="1" si="4">Y8-Z8</f>
        <v>0</v>
      </c>
    </row>
    <row r="9" spans="1:27" ht="14.25" x14ac:dyDescent="0.15">
      <c r="A9" s="138"/>
      <c r="B9" s="126"/>
      <c r="C9" s="81">
        <v>3</v>
      </c>
      <c r="D9" s="123"/>
      <c r="E9" s="129"/>
      <c r="F9" s="123"/>
      <c r="G9" s="123"/>
      <c r="H9" s="44">
        <f>'MPS(input_separate)'!H9</f>
        <v>0</v>
      </c>
      <c r="I9" s="44">
        <f>'MPS(input_separate)'!I9</f>
        <v>0</v>
      </c>
      <c r="J9" s="132"/>
      <c r="K9" s="156"/>
      <c r="L9" s="44">
        <f>'MPS(input_separate)'!L9</f>
        <v>0</v>
      </c>
      <c r="M9" s="41">
        <f>IF(H9="","",IF(H9&lt;40,'MRS(calc_process)'!$F$14,IF('MRS(input_separate) '!H9&gt;=40,'MRS(calc_process)'!$F$15)))</f>
        <v>73.599999999999994</v>
      </c>
      <c r="N9" s="117"/>
      <c r="O9" s="117"/>
      <c r="P9" s="117"/>
      <c r="Q9" s="117"/>
      <c r="R9" s="117"/>
      <c r="S9" s="117"/>
      <c r="T9" s="117"/>
      <c r="U9" s="117"/>
      <c r="V9" s="117"/>
      <c r="W9" s="42">
        <f t="shared" ca="1" si="0"/>
        <v>0</v>
      </c>
      <c r="X9" s="42">
        <f t="shared" ca="1" si="1"/>
        <v>0</v>
      </c>
      <c r="Y9" s="43">
        <f t="shared" ca="1" si="2"/>
        <v>0</v>
      </c>
      <c r="Z9" s="43">
        <f t="shared" ca="1" si="3"/>
        <v>0</v>
      </c>
      <c r="AA9" s="44">
        <f t="shared" ca="1" si="4"/>
        <v>0</v>
      </c>
    </row>
    <row r="10" spans="1:27" ht="14.25" x14ac:dyDescent="0.15">
      <c r="A10" s="138"/>
      <c r="B10" s="126"/>
      <c r="C10" s="81">
        <v>4</v>
      </c>
      <c r="D10" s="123"/>
      <c r="E10" s="129"/>
      <c r="F10" s="123"/>
      <c r="G10" s="123"/>
      <c r="H10" s="44">
        <f>'MPS(input_separate)'!H10</f>
        <v>0</v>
      </c>
      <c r="I10" s="44">
        <f>'MPS(input_separate)'!I10</f>
        <v>0</v>
      </c>
      <c r="J10" s="132"/>
      <c r="K10" s="156"/>
      <c r="L10" s="44">
        <f>'MPS(input_separate)'!L10</f>
        <v>0</v>
      </c>
      <c r="M10" s="41">
        <f>IF(H10="","",IF(H10&lt;40,'MRS(calc_process)'!$F$14,IF('MRS(input_separate) '!H10&gt;=40,'MRS(calc_process)'!$F$15)))</f>
        <v>73.599999999999994</v>
      </c>
      <c r="N10" s="117"/>
      <c r="O10" s="117"/>
      <c r="P10" s="117"/>
      <c r="Q10" s="117"/>
      <c r="R10" s="117"/>
      <c r="S10" s="117"/>
      <c r="T10" s="117"/>
      <c r="U10" s="117"/>
      <c r="V10" s="117"/>
      <c r="W10" s="42">
        <f t="shared" ca="1" si="0"/>
        <v>0</v>
      </c>
      <c r="X10" s="42">
        <f t="shared" ca="1" si="1"/>
        <v>0</v>
      </c>
      <c r="Y10" s="43">
        <f t="shared" ca="1" si="2"/>
        <v>0</v>
      </c>
      <c r="Z10" s="43">
        <f t="shared" ca="1" si="3"/>
        <v>0</v>
      </c>
      <c r="AA10" s="44">
        <f t="shared" ca="1" si="4"/>
        <v>0</v>
      </c>
    </row>
    <row r="11" spans="1:27" ht="14.25" x14ac:dyDescent="0.15">
      <c r="A11" s="138"/>
      <c r="B11" s="126"/>
      <c r="C11" s="81">
        <v>5</v>
      </c>
      <c r="D11" s="123"/>
      <c r="E11" s="129"/>
      <c r="F11" s="123"/>
      <c r="G11" s="123"/>
      <c r="H11" s="44">
        <f>'MPS(input_separate)'!H11</f>
        <v>0</v>
      </c>
      <c r="I11" s="44">
        <f>'MPS(input_separate)'!I11</f>
        <v>0</v>
      </c>
      <c r="J11" s="132"/>
      <c r="K11" s="156"/>
      <c r="L11" s="44">
        <f>'MPS(input_separate)'!L11</f>
        <v>0</v>
      </c>
      <c r="M11" s="41">
        <f>IF(H11="","",IF(H11&lt;40,'MRS(calc_process)'!$F$14,IF('MRS(input_separate) '!H11&gt;=40,'MRS(calc_process)'!$F$15)))</f>
        <v>73.599999999999994</v>
      </c>
      <c r="N11" s="117"/>
      <c r="O11" s="117"/>
      <c r="P11" s="117"/>
      <c r="Q11" s="117"/>
      <c r="R11" s="117"/>
      <c r="S11" s="117"/>
      <c r="T11" s="117"/>
      <c r="U11" s="117"/>
      <c r="V11" s="117"/>
      <c r="W11" s="42">
        <f t="shared" ca="1" si="0"/>
        <v>0</v>
      </c>
      <c r="X11" s="42">
        <f t="shared" ca="1" si="1"/>
        <v>0</v>
      </c>
      <c r="Y11" s="43">
        <f t="shared" ca="1" si="2"/>
        <v>0</v>
      </c>
      <c r="Z11" s="43">
        <f t="shared" ca="1" si="3"/>
        <v>0</v>
      </c>
      <c r="AA11" s="44">
        <f t="shared" ca="1" si="4"/>
        <v>0</v>
      </c>
    </row>
    <row r="12" spans="1:27" ht="14.25" x14ac:dyDescent="0.15">
      <c r="A12" s="138"/>
      <c r="B12" s="126"/>
      <c r="C12" s="81">
        <v>6</v>
      </c>
      <c r="D12" s="123"/>
      <c r="E12" s="129"/>
      <c r="F12" s="123"/>
      <c r="G12" s="123"/>
      <c r="H12" s="44">
        <f>'MPS(input_separate)'!H12</f>
        <v>0</v>
      </c>
      <c r="I12" s="44">
        <f>'MPS(input_separate)'!I12</f>
        <v>0</v>
      </c>
      <c r="J12" s="132"/>
      <c r="K12" s="156"/>
      <c r="L12" s="44">
        <f>'MPS(input_separate)'!L12</f>
        <v>0</v>
      </c>
      <c r="M12" s="41">
        <f>IF(H12="","",IF(H12&lt;40,'MRS(calc_process)'!$F$14,IF('MRS(input_separate) '!H12&gt;=40,'MRS(calc_process)'!$F$15)))</f>
        <v>73.599999999999994</v>
      </c>
      <c r="N12" s="117"/>
      <c r="O12" s="117"/>
      <c r="P12" s="117"/>
      <c r="Q12" s="117"/>
      <c r="R12" s="117"/>
      <c r="S12" s="117"/>
      <c r="T12" s="117"/>
      <c r="U12" s="117"/>
      <c r="V12" s="117"/>
      <c r="W12" s="42">
        <f t="shared" ca="1" si="0"/>
        <v>0</v>
      </c>
      <c r="X12" s="42">
        <f t="shared" ca="1" si="1"/>
        <v>0</v>
      </c>
      <c r="Y12" s="43">
        <f t="shared" ca="1" si="2"/>
        <v>0</v>
      </c>
      <c r="Z12" s="43">
        <f t="shared" ca="1" si="3"/>
        <v>0</v>
      </c>
      <c r="AA12" s="44">
        <f t="shared" ca="1" si="4"/>
        <v>0</v>
      </c>
    </row>
    <row r="13" spans="1:27" ht="14.25" x14ac:dyDescent="0.15">
      <c r="A13" s="138"/>
      <c r="B13" s="126"/>
      <c r="C13" s="81">
        <v>7</v>
      </c>
      <c r="D13" s="123"/>
      <c r="E13" s="129"/>
      <c r="F13" s="123"/>
      <c r="G13" s="123"/>
      <c r="H13" s="44">
        <f>'MPS(input_separate)'!H13</f>
        <v>0</v>
      </c>
      <c r="I13" s="44">
        <f>'MPS(input_separate)'!I13</f>
        <v>0</v>
      </c>
      <c r="J13" s="132"/>
      <c r="K13" s="156"/>
      <c r="L13" s="44">
        <f>'MPS(input_separate)'!L13</f>
        <v>0</v>
      </c>
      <c r="M13" s="41">
        <f>IF(H13="","",IF(H13&lt;40,'MRS(calc_process)'!$F$14,IF('MRS(input_separate) '!H13&gt;=40,'MRS(calc_process)'!$F$15)))</f>
        <v>73.599999999999994</v>
      </c>
      <c r="N13" s="117"/>
      <c r="O13" s="117"/>
      <c r="P13" s="117"/>
      <c r="Q13" s="117"/>
      <c r="R13" s="117"/>
      <c r="S13" s="117"/>
      <c r="T13" s="117"/>
      <c r="U13" s="117"/>
      <c r="V13" s="117"/>
      <c r="W13" s="42">
        <f t="shared" ca="1" si="0"/>
        <v>0</v>
      </c>
      <c r="X13" s="42">
        <f t="shared" ca="1" si="1"/>
        <v>0</v>
      </c>
      <c r="Y13" s="43">
        <f t="shared" ca="1" si="2"/>
        <v>0</v>
      </c>
      <c r="Z13" s="43">
        <f t="shared" ca="1" si="3"/>
        <v>0</v>
      </c>
      <c r="AA13" s="44">
        <f t="shared" ca="1" si="4"/>
        <v>0</v>
      </c>
    </row>
    <row r="14" spans="1:27" ht="14.25" x14ac:dyDescent="0.15">
      <c r="A14" s="138"/>
      <c r="B14" s="126"/>
      <c r="C14" s="81">
        <v>8</v>
      </c>
      <c r="D14" s="123"/>
      <c r="E14" s="129"/>
      <c r="F14" s="123"/>
      <c r="G14" s="123"/>
      <c r="H14" s="44">
        <f>'MPS(input_separate)'!H14</f>
        <v>0</v>
      </c>
      <c r="I14" s="44">
        <f>'MPS(input_separate)'!I14</f>
        <v>0</v>
      </c>
      <c r="J14" s="132"/>
      <c r="K14" s="156"/>
      <c r="L14" s="44">
        <f>'MPS(input_separate)'!L14</f>
        <v>0</v>
      </c>
      <c r="M14" s="41">
        <f>IF(H14="","",IF(H14&lt;40,'MRS(calc_process)'!$F$14,IF('MRS(input_separate) '!H14&gt;=40,'MRS(calc_process)'!$F$15)))</f>
        <v>73.599999999999994</v>
      </c>
      <c r="N14" s="117"/>
      <c r="O14" s="117"/>
      <c r="P14" s="117"/>
      <c r="Q14" s="117"/>
      <c r="R14" s="117"/>
      <c r="S14" s="117"/>
      <c r="T14" s="117"/>
      <c r="U14" s="117"/>
      <c r="V14" s="117"/>
      <c r="W14" s="42">
        <f t="shared" ca="1" si="0"/>
        <v>0</v>
      </c>
      <c r="X14" s="42">
        <f t="shared" ca="1" si="1"/>
        <v>0</v>
      </c>
      <c r="Y14" s="43">
        <f t="shared" ca="1" si="2"/>
        <v>0</v>
      </c>
      <c r="Z14" s="43">
        <f t="shared" ca="1" si="3"/>
        <v>0</v>
      </c>
      <c r="AA14" s="44">
        <f t="shared" ca="1" si="4"/>
        <v>0</v>
      </c>
    </row>
    <row r="15" spans="1:27" ht="14.25" x14ac:dyDescent="0.15">
      <c r="A15" s="138"/>
      <c r="B15" s="126"/>
      <c r="C15" s="81">
        <v>9</v>
      </c>
      <c r="D15" s="123"/>
      <c r="E15" s="129"/>
      <c r="F15" s="123"/>
      <c r="G15" s="123"/>
      <c r="H15" s="44">
        <f>'MPS(input_separate)'!H15</f>
        <v>0</v>
      </c>
      <c r="I15" s="44">
        <f>'MPS(input_separate)'!I15</f>
        <v>0</v>
      </c>
      <c r="J15" s="132"/>
      <c r="K15" s="156"/>
      <c r="L15" s="44">
        <f>'MPS(input_separate)'!L15</f>
        <v>0</v>
      </c>
      <c r="M15" s="41">
        <f>IF(H15="","",IF(H15&lt;40,'MRS(calc_process)'!$F$14,IF('MRS(input_separate) '!H15&gt;=40,'MRS(calc_process)'!$F$15)))</f>
        <v>73.599999999999994</v>
      </c>
      <c r="N15" s="117"/>
      <c r="O15" s="117"/>
      <c r="P15" s="117"/>
      <c r="Q15" s="117"/>
      <c r="R15" s="117"/>
      <c r="S15" s="117"/>
      <c r="T15" s="117"/>
      <c r="U15" s="117"/>
      <c r="V15" s="117"/>
      <c r="W15" s="42">
        <f t="shared" ca="1" si="0"/>
        <v>0</v>
      </c>
      <c r="X15" s="42">
        <f t="shared" ca="1" si="1"/>
        <v>0</v>
      </c>
      <c r="Y15" s="43">
        <f t="shared" ca="1" si="2"/>
        <v>0</v>
      </c>
      <c r="Z15" s="43">
        <f t="shared" ca="1" si="3"/>
        <v>0</v>
      </c>
      <c r="AA15" s="44">
        <f t="shared" ca="1" si="4"/>
        <v>0</v>
      </c>
    </row>
    <row r="16" spans="1:27" ht="14.25" x14ac:dyDescent="0.15">
      <c r="A16" s="138"/>
      <c r="B16" s="126"/>
      <c r="C16" s="81">
        <v>10</v>
      </c>
      <c r="D16" s="123"/>
      <c r="E16" s="129"/>
      <c r="F16" s="123"/>
      <c r="G16" s="123"/>
      <c r="H16" s="44">
        <f>'MPS(input_separate)'!H16</f>
        <v>0</v>
      </c>
      <c r="I16" s="44">
        <f>'MPS(input_separate)'!I16</f>
        <v>0</v>
      </c>
      <c r="J16" s="132"/>
      <c r="K16" s="156"/>
      <c r="L16" s="44">
        <f>'MPS(input_separate)'!L16</f>
        <v>0</v>
      </c>
      <c r="M16" s="41">
        <f>IF(H16="","",IF(H16&lt;40,'MRS(calc_process)'!$F$14,IF('MRS(input_separate) '!H16&gt;=40,'MRS(calc_process)'!$F$15)))</f>
        <v>73.599999999999994</v>
      </c>
      <c r="N16" s="117"/>
      <c r="O16" s="117"/>
      <c r="P16" s="117"/>
      <c r="Q16" s="117"/>
      <c r="R16" s="117"/>
      <c r="S16" s="117"/>
      <c r="T16" s="117"/>
      <c r="U16" s="117"/>
      <c r="V16" s="117"/>
      <c r="W16" s="42">
        <f t="shared" ca="1" si="0"/>
        <v>0</v>
      </c>
      <c r="X16" s="42">
        <f t="shared" ca="1" si="1"/>
        <v>0</v>
      </c>
      <c r="Y16" s="43">
        <f t="shared" ca="1" si="2"/>
        <v>0</v>
      </c>
      <c r="Z16" s="43">
        <f t="shared" ca="1" si="3"/>
        <v>0</v>
      </c>
      <c r="AA16" s="44">
        <f t="shared" ca="1" si="4"/>
        <v>0</v>
      </c>
    </row>
    <row r="17" spans="1:27" ht="14.25" x14ac:dyDescent="0.15">
      <c r="A17" s="138"/>
      <c r="B17" s="126"/>
      <c r="C17" s="81">
        <v>11</v>
      </c>
      <c r="D17" s="123"/>
      <c r="E17" s="129"/>
      <c r="F17" s="123"/>
      <c r="G17" s="123"/>
      <c r="H17" s="44">
        <f>'MPS(input_separate)'!H17</f>
        <v>0</v>
      </c>
      <c r="I17" s="44">
        <f>'MPS(input_separate)'!I17</f>
        <v>0</v>
      </c>
      <c r="J17" s="132"/>
      <c r="K17" s="156"/>
      <c r="L17" s="44">
        <f>'MPS(input_separate)'!L17</f>
        <v>0</v>
      </c>
      <c r="M17" s="41">
        <f>IF(H17="","",IF(H17&lt;40,'MRS(calc_process)'!$F$14,IF('MRS(input_separate) '!H17&gt;=40,'MRS(calc_process)'!$F$15)))</f>
        <v>73.599999999999994</v>
      </c>
      <c r="N17" s="117"/>
      <c r="O17" s="117"/>
      <c r="P17" s="117"/>
      <c r="Q17" s="117"/>
      <c r="R17" s="117"/>
      <c r="S17" s="117"/>
      <c r="T17" s="117"/>
      <c r="U17" s="117"/>
      <c r="V17" s="117"/>
      <c r="W17" s="42">
        <f t="shared" ca="1" si="0"/>
        <v>0</v>
      </c>
      <c r="X17" s="42">
        <f t="shared" ca="1" si="1"/>
        <v>0</v>
      </c>
      <c r="Y17" s="43">
        <f t="shared" ca="1" si="2"/>
        <v>0</v>
      </c>
      <c r="Z17" s="43">
        <f t="shared" ca="1" si="3"/>
        <v>0</v>
      </c>
      <c r="AA17" s="44">
        <f t="shared" ca="1" si="4"/>
        <v>0</v>
      </c>
    </row>
    <row r="18" spans="1:27" ht="14.25" x14ac:dyDescent="0.15">
      <c r="A18" s="138"/>
      <c r="B18" s="126"/>
      <c r="C18" s="81">
        <v>12</v>
      </c>
      <c r="D18" s="123"/>
      <c r="E18" s="129"/>
      <c r="F18" s="123"/>
      <c r="G18" s="123"/>
      <c r="H18" s="44">
        <f>'MPS(input_separate)'!H18</f>
        <v>0</v>
      </c>
      <c r="I18" s="44">
        <f>'MPS(input_separate)'!I18</f>
        <v>0</v>
      </c>
      <c r="J18" s="132"/>
      <c r="K18" s="156"/>
      <c r="L18" s="44">
        <f>'MPS(input_separate)'!L18</f>
        <v>0</v>
      </c>
      <c r="M18" s="41">
        <f>IF(H18="","",IF(H18&lt;40,'MRS(calc_process)'!$F$14,IF('MRS(input_separate) '!H18&gt;=40,'MRS(calc_process)'!$F$15)))</f>
        <v>73.599999999999994</v>
      </c>
      <c r="N18" s="117"/>
      <c r="O18" s="117"/>
      <c r="P18" s="117"/>
      <c r="Q18" s="117"/>
      <c r="R18" s="117"/>
      <c r="S18" s="117"/>
      <c r="T18" s="117"/>
      <c r="U18" s="117"/>
      <c r="V18" s="117"/>
      <c r="W18" s="42">
        <f t="shared" ca="1" si="0"/>
        <v>0</v>
      </c>
      <c r="X18" s="42">
        <f t="shared" ca="1" si="1"/>
        <v>0</v>
      </c>
      <c r="Y18" s="43">
        <f t="shared" ca="1" si="2"/>
        <v>0</v>
      </c>
      <c r="Z18" s="43">
        <f t="shared" ca="1" si="3"/>
        <v>0</v>
      </c>
      <c r="AA18" s="44">
        <f t="shared" ca="1" si="4"/>
        <v>0</v>
      </c>
    </row>
    <row r="19" spans="1:27" ht="14.25" x14ac:dyDescent="0.15">
      <c r="A19" s="138"/>
      <c r="B19" s="126"/>
      <c r="C19" s="81">
        <v>13</v>
      </c>
      <c r="D19" s="123"/>
      <c r="E19" s="129"/>
      <c r="F19" s="123"/>
      <c r="G19" s="123"/>
      <c r="H19" s="44">
        <f>'MPS(input_separate)'!H19</f>
        <v>0</v>
      </c>
      <c r="I19" s="44">
        <f>'MPS(input_separate)'!I19</f>
        <v>0</v>
      </c>
      <c r="J19" s="132"/>
      <c r="K19" s="156"/>
      <c r="L19" s="44">
        <f>'MPS(input_separate)'!L19</f>
        <v>0</v>
      </c>
      <c r="M19" s="41">
        <f>IF(H19="","",IF(H19&lt;40,'MRS(calc_process)'!$F$14,IF('MRS(input_separate) '!H19&gt;=40,'MRS(calc_process)'!$F$15)))</f>
        <v>73.599999999999994</v>
      </c>
      <c r="N19" s="117"/>
      <c r="O19" s="117"/>
      <c r="P19" s="117"/>
      <c r="Q19" s="117"/>
      <c r="R19" s="117"/>
      <c r="S19" s="117"/>
      <c r="T19" s="117"/>
      <c r="U19" s="117"/>
      <c r="V19" s="117"/>
      <c r="W19" s="42">
        <f t="shared" ca="1" si="0"/>
        <v>0</v>
      </c>
      <c r="X19" s="42">
        <f t="shared" ca="1" si="1"/>
        <v>0</v>
      </c>
      <c r="Y19" s="43">
        <f t="shared" ca="1" si="2"/>
        <v>0</v>
      </c>
      <c r="Z19" s="43">
        <f t="shared" ca="1" si="3"/>
        <v>0</v>
      </c>
      <c r="AA19" s="44">
        <f t="shared" ca="1" si="4"/>
        <v>0</v>
      </c>
    </row>
    <row r="20" spans="1:27" ht="14.25" x14ac:dyDescent="0.15">
      <c r="A20" s="138"/>
      <c r="B20" s="126"/>
      <c r="C20" s="81">
        <v>14</v>
      </c>
      <c r="D20" s="123"/>
      <c r="E20" s="129"/>
      <c r="F20" s="123"/>
      <c r="G20" s="123"/>
      <c r="H20" s="44">
        <f>'MPS(input_separate)'!H20</f>
        <v>0</v>
      </c>
      <c r="I20" s="44">
        <f>'MPS(input_separate)'!I20</f>
        <v>0</v>
      </c>
      <c r="J20" s="132"/>
      <c r="K20" s="156"/>
      <c r="L20" s="44">
        <f>'MPS(input_separate)'!L20</f>
        <v>0</v>
      </c>
      <c r="M20" s="41">
        <f>IF(H20="","",IF(H20&lt;40,'MRS(calc_process)'!$F$14,IF('MRS(input_separate) '!H20&gt;=40,'MRS(calc_process)'!$F$15)))</f>
        <v>73.599999999999994</v>
      </c>
      <c r="N20" s="117"/>
      <c r="O20" s="117"/>
      <c r="P20" s="117"/>
      <c r="Q20" s="117"/>
      <c r="R20" s="117"/>
      <c r="S20" s="117"/>
      <c r="T20" s="117"/>
      <c r="U20" s="117"/>
      <c r="V20" s="117"/>
      <c r="W20" s="42">
        <f t="shared" ca="1" si="0"/>
        <v>0</v>
      </c>
      <c r="X20" s="42">
        <f t="shared" ca="1" si="1"/>
        <v>0</v>
      </c>
      <c r="Y20" s="43">
        <f t="shared" ca="1" si="2"/>
        <v>0</v>
      </c>
      <c r="Z20" s="43">
        <f t="shared" ca="1" si="3"/>
        <v>0</v>
      </c>
      <c r="AA20" s="44">
        <f t="shared" ca="1" si="4"/>
        <v>0</v>
      </c>
    </row>
    <row r="21" spans="1:27" ht="14.25" x14ac:dyDescent="0.15">
      <c r="A21" s="138"/>
      <c r="B21" s="126"/>
      <c r="C21" s="81">
        <v>15</v>
      </c>
      <c r="D21" s="123"/>
      <c r="E21" s="129"/>
      <c r="F21" s="123"/>
      <c r="G21" s="123"/>
      <c r="H21" s="44">
        <f>'MPS(input_separate)'!H21</f>
        <v>0</v>
      </c>
      <c r="I21" s="44">
        <f>'MPS(input_separate)'!I21</f>
        <v>0</v>
      </c>
      <c r="J21" s="132"/>
      <c r="K21" s="156"/>
      <c r="L21" s="44">
        <f>'MPS(input_separate)'!L21</f>
        <v>0</v>
      </c>
      <c r="M21" s="41">
        <f>IF(H21="","",IF(H21&lt;40,'MRS(calc_process)'!$F$14,IF('MRS(input_separate) '!H21&gt;=40,'MRS(calc_process)'!$F$15)))</f>
        <v>73.599999999999994</v>
      </c>
      <c r="N21" s="117"/>
      <c r="O21" s="117"/>
      <c r="P21" s="117"/>
      <c r="Q21" s="117"/>
      <c r="R21" s="117"/>
      <c r="S21" s="117"/>
      <c r="T21" s="117"/>
      <c r="U21" s="117"/>
      <c r="V21" s="117"/>
      <c r="W21" s="42">
        <f t="shared" ca="1" si="0"/>
        <v>0</v>
      </c>
      <c r="X21" s="42">
        <f t="shared" ca="1" si="1"/>
        <v>0</v>
      </c>
      <c r="Y21" s="43">
        <f t="shared" ca="1" si="2"/>
        <v>0</v>
      </c>
      <c r="Z21" s="43">
        <f t="shared" ca="1" si="3"/>
        <v>0</v>
      </c>
      <c r="AA21" s="44">
        <f t="shared" ca="1" si="4"/>
        <v>0</v>
      </c>
    </row>
    <row r="22" spans="1:27" ht="14.25" x14ac:dyDescent="0.15">
      <c r="A22" s="138"/>
      <c r="B22" s="126"/>
      <c r="C22" s="81">
        <v>16</v>
      </c>
      <c r="D22" s="123"/>
      <c r="E22" s="129"/>
      <c r="F22" s="123"/>
      <c r="G22" s="123"/>
      <c r="H22" s="44">
        <f>'MPS(input_separate)'!H22</f>
        <v>0</v>
      </c>
      <c r="I22" s="44">
        <f>'MPS(input_separate)'!I22</f>
        <v>0</v>
      </c>
      <c r="J22" s="132"/>
      <c r="K22" s="156"/>
      <c r="L22" s="44">
        <f>'MPS(input_separate)'!L22</f>
        <v>0</v>
      </c>
      <c r="M22" s="41">
        <f>IF(H22="","",IF(H22&lt;40,'MRS(calc_process)'!$F$14,IF('MRS(input_separate) '!H22&gt;=40,'MRS(calc_process)'!$F$15)))</f>
        <v>73.599999999999994</v>
      </c>
      <c r="N22" s="117"/>
      <c r="O22" s="117"/>
      <c r="P22" s="117"/>
      <c r="Q22" s="117"/>
      <c r="R22" s="117"/>
      <c r="S22" s="117"/>
      <c r="T22" s="117"/>
      <c r="U22" s="117"/>
      <c r="V22" s="117"/>
      <c r="W22" s="42">
        <f t="shared" ca="1" si="0"/>
        <v>0</v>
      </c>
      <c r="X22" s="42">
        <f t="shared" ca="1" si="1"/>
        <v>0</v>
      </c>
      <c r="Y22" s="43">
        <f t="shared" ca="1" si="2"/>
        <v>0</v>
      </c>
      <c r="Z22" s="43">
        <f t="shared" ca="1" si="3"/>
        <v>0</v>
      </c>
      <c r="AA22" s="44">
        <f t="shared" ca="1" si="4"/>
        <v>0</v>
      </c>
    </row>
    <row r="23" spans="1:27" ht="14.25" x14ac:dyDescent="0.15">
      <c r="A23" s="138"/>
      <c r="B23" s="126"/>
      <c r="C23" s="81">
        <v>17</v>
      </c>
      <c r="D23" s="123"/>
      <c r="E23" s="129"/>
      <c r="F23" s="123"/>
      <c r="G23" s="123"/>
      <c r="H23" s="44">
        <f>'MPS(input_separate)'!H23</f>
        <v>0</v>
      </c>
      <c r="I23" s="44">
        <f>'MPS(input_separate)'!I23</f>
        <v>0</v>
      </c>
      <c r="J23" s="132"/>
      <c r="K23" s="156"/>
      <c r="L23" s="44">
        <f>'MPS(input_separate)'!L23</f>
        <v>0</v>
      </c>
      <c r="M23" s="41">
        <f>IF(H23="","",IF(H23&lt;40,'MRS(calc_process)'!$F$14,IF('MRS(input_separate) '!H23&gt;=40,'MRS(calc_process)'!$F$15)))</f>
        <v>73.599999999999994</v>
      </c>
      <c r="N23" s="117"/>
      <c r="O23" s="117"/>
      <c r="P23" s="117"/>
      <c r="Q23" s="117"/>
      <c r="R23" s="117"/>
      <c r="S23" s="117"/>
      <c r="T23" s="117"/>
      <c r="U23" s="117"/>
      <c r="V23" s="117"/>
      <c r="W23" s="42">
        <f t="shared" ca="1" si="0"/>
        <v>0</v>
      </c>
      <c r="X23" s="42">
        <f t="shared" ca="1" si="1"/>
        <v>0</v>
      </c>
      <c r="Y23" s="43">
        <f t="shared" ca="1" si="2"/>
        <v>0</v>
      </c>
      <c r="Z23" s="43">
        <f t="shared" ca="1" si="3"/>
        <v>0</v>
      </c>
      <c r="AA23" s="44">
        <f t="shared" ca="1" si="4"/>
        <v>0</v>
      </c>
    </row>
    <row r="24" spans="1:27" ht="14.25" x14ac:dyDescent="0.15">
      <c r="A24" s="138"/>
      <c r="B24" s="126"/>
      <c r="C24" s="81">
        <v>18</v>
      </c>
      <c r="D24" s="123"/>
      <c r="E24" s="129"/>
      <c r="F24" s="123"/>
      <c r="G24" s="123"/>
      <c r="H24" s="44">
        <f>'MPS(input_separate)'!H24</f>
        <v>0</v>
      </c>
      <c r="I24" s="44">
        <f>'MPS(input_separate)'!I24</f>
        <v>0</v>
      </c>
      <c r="J24" s="132"/>
      <c r="K24" s="156"/>
      <c r="L24" s="44">
        <f>'MPS(input_separate)'!L24</f>
        <v>0</v>
      </c>
      <c r="M24" s="41">
        <f>IF(H24="","",IF(H24&lt;40,'MRS(calc_process)'!$F$14,IF('MRS(input_separate) '!H24&gt;=40,'MRS(calc_process)'!$F$15)))</f>
        <v>73.599999999999994</v>
      </c>
      <c r="N24" s="117"/>
      <c r="O24" s="117"/>
      <c r="P24" s="117"/>
      <c r="Q24" s="117"/>
      <c r="R24" s="117"/>
      <c r="S24" s="117"/>
      <c r="T24" s="117"/>
      <c r="U24" s="117"/>
      <c r="V24" s="117"/>
      <c r="W24" s="42">
        <f t="shared" ca="1" si="0"/>
        <v>0</v>
      </c>
      <c r="X24" s="42">
        <f t="shared" ca="1" si="1"/>
        <v>0</v>
      </c>
      <c r="Y24" s="43">
        <f t="shared" ca="1" si="2"/>
        <v>0</v>
      </c>
      <c r="Z24" s="43">
        <f t="shared" ca="1" si="3"/>
        <v>0</v>
      </c>
      <c r="AA24" s="44">
        <f t="shared" ca="1" si="4"/>
        <v>0</v>
      </c>
    </row>
    <row r="25" spans="1:27" ht="14.25" x14ac:dyDescent="0.15">
      <c r="A25" s="138"/>
      <c r="B25" s="126"/>
      <c r="C25" s="81">
        <v>19</v>
      </c>
      <c r="D25" s="123"/>
      <c r="E25" s="129"/>
      <c r="F25" s="123"/>
      <c r="G25" s="123"/>
      <c r="H25" s="44">
        <f>'MPS(input_separate)'!H25</f>
        <v>0</v>
      </c>
      <c r="I25" s="44">
        <f>'MPS(input_separate)'!I25</f>
        <v>0</v>
      </c>
      <c r="J25" s="132"/>
      <c r="K25" s="156"/>
      <c r="L25" s="44">
        <f>'MPS(input_separate)'!L25</f>
        <v>0</v>
      </c>
      <c r="M25" s="41">
        <f>IF(H25="","",IF(H25&lt;40,'MRS(calc_process)'!$F$14,IF('MRS(input_separate) '!H25&gt;=40,'MRS(calc_process)'!$F$15)))</f>
        <v>73.599999999999994</v>
      </c>
      <c r="N25" s="117"/>
      <c r="O25" s="117"/>
      <c r="P25" s="117"/>
      <c r="Q25" s="117"/>
      <c r="R25" s="117"/>
      <c r="S25" s="117"/>
      <c r="T25" s="117"/>
      <c r="U25" s="117"/>
      <c r="V25" s="117"/>
      <c r="W25" s="42">
        <f t="shared" ca="1" si="0"/>
        <v>0</v>
      </c>
      <c r="X25" s="42">
        <f t="shared" ca="1" si="1"/>
        <v>0</v>
      </c>
      <c r="Y25" s="43">
        <f t="shared" ca="1" si="2"/>
        <v>0</v>
      </c>
      <c r="Z25" s="43">
        <f t="shared" ca="1" si="3"/>
        <v>0</v>
      </c>
      <c r="AA25" s="44">
        <f t="shared" ca="1" si="4"/>
        <v>0</v>
      </c>
    </row>
    <row r="26" spans="1:27" ht="14.25" x14ac:dyDescent="0.15">
      <c r="A26" s="138"/>
      <c r="B26" s="127"/>
      <c r="C26" s="81">
        <v>20</v>
      </c>
      <c r="D26" s="124"/>
      <c r="E26" s="130"/>
      <c r="F26" s="124"/>
      <c r="G26" s="124"/>
      <c r="H26" s="44">
        <f>'MPS(input_separate)'!H26</f>
        <v>0</v>
      </c>
      <c r="I26" s="44">
        <f>'MPS(input_separate)'!I26</f>
        <v>0</v>
      </c>
      <c r="J26" s="133"/>
      <c r="K26" s="157"/>
      <c r="L26" s="44">
        <f>'MPS(input_separate)'!L26</f>
        <v>0</v>
      </c>
      <c r="M26" s="41">
        <f>IF(H26="","",IF(H26&lt;40,'MRS(calc_process)'!$F$14,IF('MRS(input_separate) '!H26&gt;=40,'MRS(calc_process)'!$F$15)))</f>
        <v>73.599999999999994</v>
      </c>
      <c r="N26" s="118"/>
      <c r="O26" s="118"/>
      <c r="P26" s="118"/>
      <c r="Q26" s="118"/>
      <c r="R26" s="118"/>
      <c r="S26" s="118"/>
      <c r="T26" s="118"/>
      <c r="U26" s="118"/>
      <c r="V26" s="118"/>
      <c r="W26" s="42">
        <f t="shared" ca="1" si="0"/>
        <v>0</v>
      </c>
      <c r="X26" s="42">
        <f t="shared" ca="1" si="1"/>
        <v>0</v>
      </c>
      <c r="Y26" s="43">
        <f t="shared" ca="1" si="2"/>
        <v>0</v>
      </c>
      <c r="Z26" s="43">
        <f t="shared" ca="1" si="3"/>
        <v>0</v>
      </c>
      <c r="AA26" s="44">
        <f t="shared" ca="1" si="4"/>
        <v>0</v>
      </c>
    </row>
    <row r="27" spans="1:27" ht="14.25" customHeight="1" x14ac:dyDescent="0.15">
      <c r="A27" s="138"/>
      <c r="B27" s="125">
        <v>2</v>
      </c>
      <c r="C27" s="81">
        <v>1</v>
      </c>
      <c r="D27" s="122"/>
      <c r="E27" s="128"/>
      <c r="F27" s="122"/>
      <c r="G27" s="122"/>
      <c r="H27" s="44">
        <f>'MPS(input_separate)'!H27</f>
        <v>0</v>
      </c>
      <c r="I27" s="44">
        <f>'MPS(input_separate)'!I27</f>
        <v>0</v>
      </c>
      <c r="J27" s="131">
        <f>SUMPRODUCT(H27:H46,I27:I46)</f>
        <v>0</v>
      </c>
      <c r="K27" s="155">
        <f>'MPS(input_separate)'!K27</f>
        <v>0</v>
      </c>
      <c r="L27" s="44">
        <f>'MPS(input_separate)'!L27</f>
        <v>0</v>
      </c>
      <c r="M27" s="41">
        <f>IF(H27="","",IF(H27&lt;40,'MRS(calc_process)'!$F$14,IF('MRS(input_separate) '!H27&gt;=40,'MRS(calc_process)'!$F$15)))</f>
        <v>73.599999999999994</v>
      </c>
      <c r="N27" s="116">
        <f>IFERROR(SMALL(O27:R27,COUNTIF(O27:R27,0)+1),0)</f>
        <v>0</v>
      </c>
      <c r="O27" s="116">
        <f>'MPS(input_separate)'!O27</f>
        <v>0</v>
      </c>
      <c r="P27" s="116">
        <f>IF(ISERROR(3.6*(100/T27)*V27),0,3.6*(100/T27)*V27)</f>
        <v>0</v>
      </c>
      <c r="Q27" s="116">
        <f>IF(ISERROR(F27*U27*V27/G27),0,F27*U27*V27/G27)</f>
        <v>0</v>
      </c>
      <c r="R27" s="116">
        <f>'MPS(input_separate)'!R27</f>
        <v>0</v>
      </c>
      <c r="S27" s="116">
        <f>'MPS(input_separate)'!S27</f>
        <v>0</v>
      </c>
      <c r="T27" s="116">
        <f>'MPS(input_separate)'!T27</f>
        <v>0</v>
      </c>
      <c r="U27" s="116">
        <f>'MPS(input_separate)'!U27</f>
        <v>0</v>
      </c>
      <c r="V27" s="116">
        <f>'MPS(input_separate)'!V27</f>
        <v>0</v>
      </c>
      <c r="W27" s="42">
        <f t="shared" ca="1" si="0"/>
        <v>0</v>
      </c>
      <c r="X27" s="42">
        <f t="shared" ca="1" si="1"/>
        <v>0</v>
      </c>
      <c r="Y27" s="43">
        <f t="shared" ca="1" si="2"/>
        <v>0</v>
      </c>
      <c r="Z27" s="43">
        <f t="shared" ca="1" si="3"/>
        <v>0</v>
      </c>
      <c r="AA27" s="44">
        <f ca="1">Y27-Z27</f>
        <v>0</v>
      </c>
    </row>
    <row r="28" spans="1:27" ht="14.25" x14ac:dyDescent="0.15">
      <c r="A28" s="138"/>
      <c r="B28" s="126"/>
      <c r="C28" s="81">
        <v>2</v>
      </c>
      <c r="D28" s="123"/>
      <c r="E28" s="129"/>
      <c r="F28" s="123"/>
      <c r="G28" s="123"/>
      <c r="H28" s="44">
        <f>'MPS(input_separate)'!H28</f>
        <v>0</v>
      </c>
      <c r="I28" s="44">
        <f>'MPS(input_separate)'!I28</f>
        <v>0</v>
      </c>
      <c r="J28" s="132"/>
      <c r="K28" s="156"/>
      <c r="L28" s="44">
        <f>'MPS(input_separate)'!L28</f>
        <v>0</v>
      </c>
      <c r="M28" s="41">
        <f>IF(H28="","",IF(H28&lt;40,'MRS(calc_process)'!$F$14,IF('MRS(input_separate) '!H28&gt;=40,'MRS(calc_process)'!$F$15)))</f>
        <v>73.599999999999994</v>
      </c>
      <c r="N28" s="117"/>
      <c r="O28" s="117"/>
      <c r="P28" s="117"/>
      <c r="Q28" s="117"/>
      <c r="R28" s="117"/>
      <c r="S28" s="117"/>
      <c r="T28" s="117"/>
      <c r="U28" s="117"/>
      <c r="V28" s="117"/>
      <c r="W28" s="42">
        <f t="shared" ca="1" si="0"/>
        <v>0</v>
      </c>
      <c r="X28" s="42">
        <f t="shared" ca="1" si="1"/>
        <v>0</v>
      </c>
      <c r="Y28" s="43">
        <f t="shared" ca="1" si="2"/>
        <v>0</v>
      </c>
      <c r="Z28" s="43">
        <f t="shared" ca="1" si="3"/>
        <v>0</v>
      </c>
      <c r="AA28" s="44">
        <f t="shared" ref="AA28:AA46" ca="1" si="5">Y28-Z28</f>
        <v>0</v>
      </c>
    </row>
    <row r="29" spans="1:27" ht="14.25" x14ac:dyDescent="0.15">
      <c r="A29" s="138"/>
      <c r="B29" s="126"/>
      <c r="C29" s="81">
        <v>3</v>
      </c>
      <c r="D29" s="123"/>
      <c r="E29" s="129"/>
      <c r="F29" s="123"/>
      <c r="G29" s="123"/>
      <c r="H29" s="44">
        <f>'MPS(input_separate)'!H29</f>
        <v>0</v>
      </c>
      <c r="I29" s="44">
        <f>'MPS(input_separate)'!I29</f>
        <v>0</v>
      </c>
      <c r="J29" s="132"/>
      <c r="K29" s="156"/>
      <c r="L29" s="44">
        <f>'MPS(input_separate)'!L29</f>
        <v>0</v>
      </c>
      <c r="M29" s="41">
        <f>IF(H29="","",IF(H29&lt;40,'MRS(calc_process)'!$F$14,IF('MRS(input_separate) '!H29&gt;=40,'MRS(calc_process)'!$F$15)))</f>
        <v>73.599999999999994</v>
      </c>
      <c r="N29" s="117"/>
      <c r="O29" s="117"/>
      <c r="P29" s="117"/>
      <c r="Q29" s="117"/>
      <c r="R29" s="117"/>
      <c r="S29" s="117"/>
      <c r="T29" s="117"/>
      <c r="U29" s="117"/>
      <c r="V29" s="117"/>
      <c r="W29" s="42">
        <f t="shared" ca="1" si="0"/>
        <v>0</v>
      </c>
      <c r="X29" s="42">
        <f t="shared" ca="1" si="1"/>
        <v>0</v>
      </c>
      <c r="Y29" s="43">
        <f t="shared" ca="1" si="2"/>
        <v>0</v>
      </c>
      <c r="Z29" s="43">
        <f t="shared" ca="1" si="3"/>
        <v>0</v>
      </c>
      <c r="AA29" s="44">
        <f t="shared" ca="1" si="5"/>
        <v>0</v>
      </c>
    </row>
    <row r="30" spans="1:27" ht="14.25" x14ac:dyDescent="0.15">
      <c r="A30" s="138"/>
      <c r="B30" s="126"/>
      <c r="C30" s="81">
        <v>4</v>
      </c>
      <c r="D30" s="123"/>
      <c r="E30" s="129"/>
      <c r="F30" s="123"/>
      <c r="G30" s="123"/>
      <c r="H30" s="44">
        <f>'MPS(input_separate)'!H30</f>
        <v>0</v>
      </c>
      <c r="I30" s="44">
        <f>'MPS(input_separate)'!I30</f>
        <v>0</v>
      </c>
      <c r="J30" s="132"/>
      <c r="K30" s="156"/>
      <c r="L30" s="44">
        <f>'MPS(input_separate)'!L30</f>
        <v>0</v>
      </c>
      <c r="M30" s="41">
        <f>IF(H30="","",IF(H30&lt;40,'MRS(calc_process)'!$F$14,IF('MRS(input_separate) '!H30&gt;=40,'MRS(calc_process)'!$F$15)))</f>
        <v>73.599999999999994</v>
      </c>
      <c r="N30" s="117"/>
      <c r="O30" s="117"/>
      <c r="P30" s="117"/>
      <c r="Q30" s="117"/>
      <c r="R30" s="117"/>
      <c r="S30" s="117"/>
      <c r="T30" s="117"/>
      <c r="U30" s="117"/>
      <c r="V30" s="117"/>
      <c r="W30" s="42">
        <f t="shared" ca="1" si="0"/>
        <v>0</v>
      </c>
      <c r="X30" s="42">
        <f t="shared" ca="1" si="1"/>
        <v>0</v>
      </c>
      <c r="Y30" s="43">
        <f t="shared" ca="1" si="2"/>
        <v>0</v>
      </c>
      <c r="Z30" s="43">
        <f t="shared" ca="1" si="3"/>
        <v>0</v>
      </c>
      <c r="AA30" s="44">
        <f t="shared" ca="1" si="5"/>
        <v>0</v>
      </c>
    </row>
    <row r="31" spans="1:27" ht="14.25" x14ac:dyDescent="0.15">
      <c r="A31" s="138"/>
      <c r="B31" s="126"/>
      <c r="C31" s="81">
        <v>5</v>
      </c>
      <c r="D31" s="123"/>
      <c r="E31" s="129"/>
      <c r="F31" s="123"/>
      <c r="G31" s="123"/>
      <c r="H31" s="44">
        <f>'MPS(input_separate)'!H31</f>
        <v>0</v>
      </c>
      <c r="I31" s="44">
        <f>'MPS(input_separate)'!I31</f>
        <v>0</v>
      </c>
      <c r="J31" s="132"/>
      <c r="K31" s="156"/>
      <c r="L31" s="44">
        <f>'MPS(input_separate)'!L31</f>
        <v>0</v>
      </c>
      <c r="M31" s="41">
        <f>IF(H31="","",IF(H31&lt;40,'MRS(calc_process)'!$F$14,IF('MRS(input_separate) '!H31&gt;=40,'MRS(calc_process)'!$F$15)))</f>
        <v>73.599999999999994</v>
      </c>
      <c r="N31" s="117"/>
      <c r="O31" s="117"/>
      <c r="P31" s="117"/>
      <c r="Q31" s="117"/>
      <c r="R31" s="117"/>
      <c r="S31" s="117"/>
      <c r="T31" s="117"/>
      <c r="U31" s="117"/>
      <c r="V31" s="117"/>
      <c r="W31" s="42">
        <f t="shared" ca="1" si="0"/>
        <v>0</v>
      </c>
      <c r="X31" s="42">
        <f t="shared" ca="1" si="1"/>
        <v>0</v>
      </c>
      <c r="Y31" s="43">
        <f t="shared" ca="1" si="2"/>
        <v>0</v>
      </c>
      <c r="Z31" s="43">
        <f t="shared" ca="1" si="3"/>
        <v>0</v>
      </c>
      <c r="AA31" s="44">
        <f t="shared" ca="1" si="5"/>
        <v>0</v>
      </c>
    </row>
    <row r="32" spans="1:27" ht="14.25" x14ac:dyDescent="0.15">
      <c r="A32" s="138"/>
      <c r="B32" s="126"/>
      <c r="C32" s="81">
        <v>6</v>
      </c>
      <c r="D32" s="123"/>
      <c r="E32" s="129"/>
      <c r="F32" s="123"/>
      <c r="G32" s="123"/>
      <c r="H32" s="44">
        <f>'MPS(input_separate)'!H32</f>
        <v>0</v>
      </c>
      <c r="I32" s="44">
        <f>'MPS(input_separate)'!I32</f>
        <v>0</v>
      </c>
      <c r="J32" s="132"/>
      <c r="K32" s="156"/>
      <c r="L32" s="44">
        <f>'MPS(input_separate)'!L32</f>
        <v>0</v>
      </c>
      <c r="M32" s="41">
        <f>IF(H32="","",IF(H32&lt;40,'MRS(calc_process)'!$F$14,IF('MRS(input_separate) '!H32&gt;=40,'MRS(calc_process)'!$F$15)))</f>
        <v>73.599999999999994</v>
      </c>
      <c r="N32" s="117"/>
      <c r="O32" s="117"/>
      <c r="P32" s="117"/>
      <c r="Q32" s="117"/>
      <c r="R32" s="117"/>
      <c r="S32" s="117"/>
      <c r="T32" s="117"/>
      <c r="U32" s="117"/>
      <c r="V32" s="117"/>
      <c r="W32" s="42">
        <f t="shared" ca="1" si="0"/>
        <v>0</v>
      </c>
      <c r="X32" s="42">
        <f t="shared" ca="1" si="1"/>
        <v>0</v>
      </c>
      <c r="Y32" s="43">
        <f t="shared" ca="1" si="2"/>
        <v>0</v>
      </c>
      <c r="Z32" s="43">
        <f t="shared" ca="1" si="3"/>
        <v>0</v>
      </c>
      <c r="AA32" s="44">
        <f t="shared" ca="1" si="5"/>
        <v>0</v>
      </c>
    </row>
    <row r="33" spans="1:27" ht="14.25" x14ac:dyDescent="0.15">
      <c r="A33" s="138"/>
      <c r="B33" s="126"/>
      <c r="C33" s="81">
        <v>7</v>
      </c>
      <c r="D33" s="123"/>
      <c r="E33" s="129"/>
      <c r="F33" s="123"/>
      <c r="G33" s="123"/>
      <c r="H33" s="44">
        <f>'MPS(input_separate)'!H33</f>
        <v>0</v>
      </c>
      <c r="I33" s="44">
        <f>'MPS(input_separate)'!I33</f>
        <v>0</v>
      </c>
      <c r="J33" s="132"/>
      <c r="K33" s="156"/>
      <c r="L33" s="44">
        <f>'MPS(input_separate)'!L33</f>
        <v>0</v>
      </c>
      <c r="M33" s="41">
        <f>IF(H33="","",IF(H33&lt;40,'MRS(calc_process)'!$F$14,IF('MRS(input_separate) '!H33&gt;=40,'MRS(calc_process)'!$F$15)))</f>
        <v>73.599999999999994</v>
      </c>
      <c r="N33" s="117"/>
      <c r="O33" s="117"/>
      <c r="P33" s="117"/>
      <c r="Q33" s="117"/>
      <c r="R33" s="117"/>
      <c r="S33" s="117"/>
      <c r="T33" s="117"/>
      <c r="U33" s="117"/>
      <c r="V33" s="117"/>
      <c r="W33" s="42">
        <f t="shared" ca="1" si="0"/>
        <v>0</v>
      </c>
      <c r="X33" s="42">
        <f t="shared" ca="1" si="1"/>
        <v>0</v>
      </c>
      <c r="Y33" s="43">
        <f t="shared" ca="1" si="2"/>
        <v>0</v>
      </c>
      <c r="Z33" s="43">
        <f t="shared" ca="1" si="3"/>
        <v>0</v>
      </c>
      <c r="AA33" s="44">
        <f t="shared" ca="1" si="5"/>
        <v>0</v>
      </c>
    </row>
    <row r="34" spans="1:27" ht="14.25" x14ac:dyDescent="0.15">
      <c r="A34" s="138"/>
      <c r="B34" s="126"/>
      <c r="C34" s="81">
        <v>8</v>
      </c>
      <c r="D34" s="123"/>
      <c r="E34" s="129"/>
      <c r="F34" s="123"/>
      <c r="G34" s="123"/>
      <c r="H34" s="44">
        <f>'MPS(input_separate)'!H34</f>
        <v>0</v>
      </c>
      <c r="I34" s="44">
        <f>'MPS(input_separate)'!I34</f>
        <v>0</v>
      </c>
      <c r="J34" s="132"/>
      <c r="K34" s="156"/>
      <c r="L34" s="44">
        <f>'MPS(input_separate)'!L34</f>
        <v>0</v>
      </c>
      <c r="M34" s="41">
        <f>IF(H34="","",IF(H34&lt;40,'MRS(calc_process)'!$F$14,IF('MRS(input_separate) '!H34&gt;=40,'MRS(calc_process)'!$F$15)))</f>
        <v>73.599999999999994</v>
      </c>
      <c r="N34" s="117"/>
      <c r="O34" s="117"/>
      <c r="P34" s="117"/>
      <c r="Q34" s="117"/>
      <c r="R34" s="117"/>
      <c r="S34" s="117"/>
      <c r="T34" s="117"/>
      <c r="U34" s="117"/>
      <c r="V34" s="117"/>
      <c r="W34" s="42">
        <f t="shared" ca="1" si="0"/>
        <v>0</v>
      </c>
      <c r="X34" s="42">
        <f t="shared" ca="1" si="1"/>
        <v>0</v>
      </c>
      <c r="Y34" s="43">
        <f t="shared" ca="1" si="2"/>
        <v>0</v>
      </c>
      <c r="Z34" s="43">
        <f t="shared" ca="1" si="3"/>
        <v>0</v>
      </c>
      <c r="AA34" s="44">
        <f t="shared" ca="1" si="5"/>
        <v>0</v>
      </c>
    </row>
    <row r="35" spans="1:27" ht="14.25" x14ac:dyDescent="0.15">
      <c r="A35" s="138"/>
      <c r="B35" s="126"/>
      <c r="C35" s="81">
        <v>9</v>
      </c>
      <c r="D35" s="123"/>
      <c r="E35" s="129"/>
      <c r="F35" s="123"/>
      <c r="G35" s="123"/>
      <c r="H35" s="44">
        <f>'MPS(input_separate)'!H35</f>
        <v>0</v>
      </c>
      <c r="I35" s="44">
        <f>'MPS(input_separate)'!I35</f>
        <v>0</v>
      </c>
      <c r="J35" s="132"/>
      <c r="K35" s="156"/>
      <c r="L35" s="44">
        <f>'MPS(input_separate)'!L35</f>
        <v>0</v>
      </c>
      <c r="M35" s="41">
        <f>IF(H35="","",IF(H35&lt;40,'MRS(calc_process)'!$F$14,IF('MRS(input_separate) '!H35&gt;=40,'MRS(calc_process)'!$F$15)))</f>
        <v>73.599999999999994</v>
      </c>
      <c r="N35" s="117"/>
      <c r="O35" s="117"/>
      <c r="P35" s="117"/>
      <c r="Q35" s="117"/>
      <c r="R35" s="117"/>
      <c r="S35" s="117"/>
      <c r="T35" s="117"/>
      <c r="U35" s="117"/>
      <c r="V35" s="117"/>
      <c r="W35" s="42">
        <f t="shared" ca="1" si="0"/>
        <v>0</v>
      </c>
      <c r="X35" s="42">
        <f t="shared" ca="1" si="1"/>
        <v>0</v>
      </c>
      <c r="Y35" s="43">
        <f t="shared" ca="1" si="2"/>
        <v>0</v>
      </c>
      <c r="Z35" s="43">
        <f t="shared" ca="1" si="3"/>
        <v>0</v>
      </c>
      <c r="AA35" s="44">
        <f t="shared" ca="1" si="5"/>
        <v>0</v>
      </c>
    </row>
    <row r="36" spans="1:27" ht="14.25" x14ac:dyDescent="0.15">
      <c r="A36" s="138"/>
      <c r="B36" s="126"/>
      <c r="C36" s="81">
        <v>10</v>
      </c>
      <c r="D36" s="123"/>
      <c r="E36" s="129"/>
      <c r="F36" s="123"/>
      <c r="G36" s="123"/>
      <c r="H36" s="44">
        <f>'MPS(input_separate)'!H36</f>
        <v>0</v>
      </c>
      <c r="I36" s="44">
        <f>'MPS(input_separate)'!I36</f>
        <v>0</v>
      </c>
      <c r="J36" s="132"/>
      <c r="K36" s="156"/>
      <c r="L36" s="44">
        <f>'MPS(input_separate)'!L36</f>
        <v>0</v>
      </c>
      <c r="M36" s="41">
        <f>IF(H36="","",IF(H36&lt;40,'MRS(calc_process)'!$F$14,IF('MRS(input_separate) '!H36&gt;=40,'MRS(calc_process)'!$F$15)))</f>
        <v>73.599999999999994</v>
      </c>
      <c r="N36" s="117"/>
      <c r="O36" s="117"/>
      <c r="P36" s="117"/>
      <c r="Q36" s="117"/>
      <c r="R36" s="117"/>
      <c r="S36" s="117"/>
      <c r="T36" s="117"/>
      <c r="U36" s="117"/>
      <c r="V36" s="117"/>
      <c r="W36" s="42">
        <f t="shared" ca="1" si="0"/>
        <v>0</v>
      </c>
      <c r="X36" s="42">
        <f t="shared" ca="1" si="1"/>
        <v>0</v>
      </c>
      <c r="Y36" s="43">
        <f t="shared" ca="1" si="2"/>
        <v>0</v>
      </c>
      <c r="Z36" s="43">
        <f t="shared" ca="1" si="3"/>
        <v>0</v>
      </c>
      <c r="AA36" s="44">
        <f t="shared" ca="1" si="5"/>
        <v>0</v>
      </c>
    </row>
    <row r="37" spans="1:27" ht="14.25" x14ac:dyDescent="0.15">
      <c r="A37" s="138"/>
      <c r="B37" s="126"/>
      <c r="C37" s="81">
        <v>11</v>
      </c>
      <c r="D37" s="123"/>
      <c r="E37" s="129"/>
      <c r="F37" s="123"/>
      <c r="G37" s="123"/>
      <c r="H37" s="44">
        <f>'MPS(input_separate)'!H37</f>
        <v>0</v>
      </c>
      <c r="I37" s="44">
        <f>'MPS(input_separate)'!I37</f>
        <v>0</v>
      </c>
      <c r="J37" s="132"/>
      <c r="K37" s="156"/>
      <c r="L37" s="44">
        <f>'MPS(input_separate)'!L37</f>
        <v>0</v>
      </c>
      <c r="M37" s="41">
        <f>IF(H37="","",IF(H37&lt;40,'MRS(calc_process)'!$F$14,IF('MRS(input_separate) '!H37&gt;=40,'MRS(calc_process)'!$F$15)))</f>
        <v>73.599999999999994</v>
      </c>
      <c r="N37" s="117"/>
      <c r="O37" s="117"/>
      <c r="P37" s="117"/>
      <c r="Q37" s="117"/>
      <c r="R37" s="117"/>
      <c r="S37" s="117"/>
      <c r="T37" s="117"/>
      <c r="U37" s="117"/>
      <c r="V37" s="117"/>
      <c r="W37" s="42">
        <f t="shared" ca="1" si="0"/>
        <v>0</v>
      </c>
      <c r="X37" s="42">
        <f t="shared" ca="1" si="1"/>
        <v>0</v>
      </c>
      <c r="Y37" s="43">
        <f t="shared" ca="1" si="2"/>
        <v>0</v>
      </c>
      <c r="Z37" s="43">
        <f t="shared" ca="1" si="3"/>
        <v>0</v>
      </c>
      <c r="AA37" s="44">
        <f t="shared" ca="1" si="5"/>
        <v>0</v>
      </c>
    </row>
    <row r="38" spans="1:27" ht="14.25" x14ac:dyDescent="0.15">
      <c r="A38" s="138"/>
      <c r="B38" s="126"/>
      <c r="C38" s="81">
        <v>12</v>
      </c>
      <c r="D38" s="123"/>
      <c r="E38" s="129"/>
      <c r="F38" s="123"/>
      <c r="G38" s="123"/>
      <c r="H38" s="44">
        <f>'MPS(input_separate)'!H38</f>
        <v>0</v>
      </c>
      <c r="I38" s="44">
        <f>'MPS(input_separate)'!I38</f>
        <v>0</v>
      </c>
      <c r="J38" s="132"/>
      <c r="K38" s="156"/>
      <c r="L38" s="44">
        <f>'MPS(input_separate)'!L38</f>
        <v>0</v>
      </c>
      <c r="M38" s="41">
        <f>IF(H38="","",IF(H38&lt;40,'MRS(calc_process)'!$F$14,IF('MRS(input_separate) '!H38&gt;=40,'MRS(calc_process)'!$F$15)))</f>
        <v>73.599999999999994</v>
      </c>
      <c r="N38" s="117"/>
      <c r="O38" s="117"/>
      <c r="P38" s="117"/>
      <c r="Q38" s="117"/>
      <c r="R38" s="117"/>
      <c r="S38" s="117"/>
      <c r="T38" s="117"/>
      <c r="U38" s="117"/>
      <c r="V38" s="117"/>
      <c r="W38" s="42">
        <f t="shared" ca="1" si="0"/>
        <v>0</v>
      </c>
      <c r="X38" s="42">
        <f t="shared" ca="1" si="1"/>
        <v>0</v>
      </c>
      <c r="Y38" s="43">
        <f t="shared" ca="1" si="2"/>
        <v>0</v>
      </c>
      <c r="Z38" s="43">
        <f t="shared" ca="1" si="3"/>
        <v>0</v>
      </c>
      <c r="AA38" s="44">
        <f t="shared" ca="1" si="5"/>
        <v>0</v>
      </c>
    </row>
    <row r="39" spans="1:27" ht="14.25" x14ac:dyDescent="0.15">
      <c r="A39" s="138"/>
      <c r="B39" s="126"/>
      <c r="C39" s="81">
        <v>13</v>
      </c>
      <c r="D39" s="123"/>
      <c r="E39" s="129"/>
      <c r="F39" s="123"/>
      <c r="G39" s="123"/>
      <c r="H39" s="44">
        <f>'MPS(input_separate)'!H39</f>
        <v>0</v>
      </c>
      <c r="I39" s="44">
        <f>'MPS(input_separate)'!I39</f>
        <v>0</v>
      </c>
      <c r="J39" s="132"/>
      <c r="K39" s="156"/>
      <c r="L39" s="44">
        <f>'MPS(input_separate)'!L39</f>
        <v>0</v>
      </c>
      <c r="M39" s="41">
        <f>IF(H39="","",IF(H39&lt;40,'MRS(calc_process)'!$F$14,IF('MRS(input_separate) '!H39&gt;=40,'MRS(calc_process)'!$F$15)))</f>
        <v>73.599999999999994</v>
      </c>
      <c r="N39" s="117"/>
      <c r="O39" s="117"/>
      <c r="P39" s="117"/>
      <c r="Q39" s="117"/>
      <c r="R39" s="117"/>
      <c r="S39" s="117"/>
      <c r="T39" s="117"/>
      <c r="U39" s="117"/>
      <c r="V39" s="117"/>
      <c r="W39" s="42">
        <f t="shared" ca="1" si="0"/>
        <v>0</v>
      </c>
      <c r="X39" s="42">
        <f t="shared" ca="1" si="1"/>
        <v>0</v>
      </c>
      <c r="Y39" s="43">
        <f t="shared" ca="1" si="2"/>
        <v>0</v>
      </c>
      <c r="Z39" s="43">
        <f t="shared" ca="1" si="3"/>
        <v>0</v>
      </c>
      <c r="AA39" s="44">
        <f t="shared" ca="1" si="5"/>
        <v>0</v>
      </c>
    </row>
    <row r="40" spans="1:27" ht="14.25" x14ac:dyDescent="0.15">
      <c r="A40" s="138"/>
      <c r="B40" s="126"/>
      <c r="C40" s="81">
        <v>14</v>
      </c>
      <c r="D40" s="123"/>
      <c r="E40" s="129"/>
      <c r="F40" s="123"/>
      <c r="G40" s="123"/>
      <c r="H40" s="44">
        <f>'MPS(input_separate)'!H40</f>
        <v>0</v>
      </c>
      <c r="I40" s="44">
        <f>'MPS(input_separate)'!I40</f>
        <v>0</v>
      </c>
      <c r="J40" s="132"/>
      <c r="K40" s="156"/>
      <c r="L40" s="44">
        <f>'MPS(input_separate)'!L40</f>
        <v>0</v>
      </c>
      <c r="M40" s="41">
        <f>IF(H40="","",IF(H40&lt;40,'MRS(calc_process)'!$F$14,IF('MRS(input_separate) '!H40&gt;=40,'MRS(calc_process)'!$F$15)))</f>
        <v>73.599999999999994</v>
      </c>
      <c r="N40" s="117"/>
      <c r="O40" s="117"/>
      <c r="P40" s="117"/>
      <c r="Q40" s="117"/>
      <c r="R40" s="117"/>
      <c r="S40" s="117"/>
      <c r="T40" s="117"/>
      <c r="U40" s="117"/>
      <c r="V40" s="117"/>
      <c r="W40" s="42">
        <f t="shared" ca="1" si="0"/>
        <v>0</v>
      </c>
      <c r="X40" s="42">
        <f t="shared" ca="1" si="1"/>
        <v>0</v>
      </c>
      <c r="Y40" s="43">
        <f t="shared" ca="1" si="2"/>
        <v>0</v>
      </c>
      <c r="Z40" s="43">
        <f t="shared" ca="1" si="3"/>
        <v>0</v>
      </c>
      <c r="AA40" s="44">
        <f t="shared" ca="1" si="5"/>
        <v>0</v>
      </c>
    </row>
    <row r="41" spans="1:27" ht="14.25" x14ac:dyDescent="0.15">
      <c r="A41" s="138"/>
      <c r="B41" s="126"/>
      <c r="C41" s="81">
        <v>15</v>
      </c>
      <c r="D41" s="123"/>
      <c r="E41" s="129"/>
      <c r="F41" s="123"/>
      <c r="G41" s="123"/>
      <c r="H41" s="44">
        <f>'MPS(input_separate)'!H41</f>
        <v>0</v>
      </c>
      <c r="I41" s="44">
        <f>'MPS(input_separate)'!I41</f>
        <v>0</v>
      </c>
      <c r="J41" s="132"/>
      <c r="K41" s="156"/>
      <c r="L41" s="44">
        <f>'MPS(input_separate)'!L41</f>
        <v>0</v>
      </c>
      <c r="M41" s="41">
        <f>IF(H41="","",IF(H41&lt;40,'MRS(calc_process)'!$F$14,IF('MRS(input_separate) '!H41&gt;=40,'MRS(calc_process)'!$F$15)))</f>
        <v>73.599999999999994</v>
      </c>
      <c r="N41" s="117"/>
      <c r="O41" s="117"/>
      <c r="P41" s="117"/>
      <c r="Q41" s="117"/>
      <c r="R41" s="117"/>
      <c r="S41" s="117"/>
      <c r="T41" s="117"/>
      <c r="U41" s="117"/>
      <c r="V41" s="117"/>
      <c r="W41" s="42">
        <f t="shared" ca="1" si="0"/>
        <v>0</v>
      </c>
      <c r="X41" s="42">
        <f t="shared" ca="1" si="1"/>
        <v>0</v>
      </c>
      <c r="Y41" s="43">
        <f t="shared" ca="1" si="2"/>
        <v>0</v>
      </c>
      <c r="Z41" s="43">
        <f t="shared" ca="1" si="3"/>
        <v>0</v>
      </c>
      <c r="AA41" s="44">
        <f t="shared" ca="1" si="5"/>
        <v>0</v>
      </c>
    </row>
    <row r="42" spans="1:27" ht="14.25" x14ac:dyDescent="0.15">
      <c r="A42" s="138"/>
      <c r="B42" s="126"/>
      <c r="C42" s="81">
        <v>16</v>
      </c>
      <c r="D42" s="123"/>
      <c r="E42" s="129"/>
      <c r="F42" s="123"/>
      <c r="G42" s="123"/>
      <c r="H42" s="44">
        <f>'MPS(input_separate)'!H42</f>
        <v>0</v>
      </c>
      <c r="I42" s="44">
        <f>'MPS(input_separate)'!I42</f>
        <v>0</v>
      </c>
      <c r="J42" s="132"/>
      <c r="K42" s="156"/>
      <c r="L42" s="44">
        <f>'MPS(input_separate)'!L42</f>
        <v>0</v>
      </c>
      <c r="M42" s="41">
        <f>IF(H42="","",IF(H42&lt;40,'MRS(calc_process)'!$F$14,IF('MRS(input_separate) '!H42&gt;=40,'MRS(calc_process)'!$F$15)))</f>
        <v>73.599999999999994</v>
      </c>
      <c r="N42" s="117"/>
      <c r="O42" s="117"/>
      <c r="P42" s="117"/>
      <c r="Q42" s="117"/>
      <c r="R42" s="117"/>
      <c r="S42" s="117"/>
      <c r="T42" s="117"/>
      <c r="U42" s="117"/>
      <c r="V42" s="117"/>
      <c r="W42" s="42">
        <f t="shared" ca="1" si="0"/>
        <v>0</v>
      </c>
      <c r="X42" s="42">
        <f t="shared" ca="1" si="1"/>
        <v>0</v>
      </c>
      <c r="Y42" s="43">
        <f t="shared" ca="1" si="2"/>
        <v>0</v>
      </c>
      <c r="Z42" s="43">
        <f t="shared" ca="1" si="3"/>
        <v>0</v>
      </c>
      <c r="AA42" s="44">
        <f t="shared" ca="1" si="5"/>
        <v>0</v>
      </c>
    </row>
    <row r="43" spans="1:27" ht="14.25" x14ac:dyDescent="0.15">
      <c r="A43" s="138"/>
      <c r="B43" s="126"/>
      <c r="C43" s="81">
        <v>17</v>
      </c>
      <c r="D43" s="123"/>
      <c r="E43" s="129"/>
      <c r="F43" s="123"/>
      <c r="G43" s="123"/>
      <c r="H43" s="44">
        <f>'MPS(input_separate)'!H43</f>
        <v>0</v>
      </c>
      <c r="I43" s="44">
        <f>'MPS(input_separate)'!I43</f>
        <v>0</v>
      </c>
      <c r="J43" s="132"/>
      <c r="K43" s="156"/>
      <c r="L43" s="44">
        <f>'MPS(input_separate)'!L43</f>
        <v>0</v>
      </c>
      <c r="M43" s="41">
        <f>IF(H43="","",IF(H43&lt;40,'MRS(calc_process)'!$F$14,IF('MRS(input_separate) '!H43&gt;=40,'MRS(calc_process)'!$F$15)))</f>
        <v>73.599999999999994</v>
      </c>
      <c r="N43" s="117"/>
      <c r="O43" s="117"/>
      <c r="P43" s="117"/>
      <c r="Q43" s="117"/>
      <c r="R43" s="117"/>
      <c r="S43" s="117"/>
      <c r="T43" s="117"/>
      <c r="U43" s="117"/>
      <c r="V43" s="117"/>
      <c r="W43" s="42">
        <f t="shared" ca="1" si="0"/>
        <v>0</v>
      </c>
      <c r="X43" s="42">
        <f t="shared" ca="1" si="1"/>
        <v>0</v>
      </c>
      <c r="Y43" s="43">
        <f t="shared" ca="1" si="2"/>
        <v>0</v>
      </c>
      <c r="Z43" s="43">
        <f t="shared" ca="1" si="3"/>
        <v>0</v>
      </c>
      <c r="AA43" s="44">
        <f t="shared" ca="1" si="5"/>
        <v>0</v>
      </c>
    </row>
    <row r="44" spans="1:27" ht="14.25" x14ac:dyDescent="0.15">
      <c r="A44" s="138"/>
      <c r="B44" s="126"/>
      <c r="C44" s="81">
        <v>18</v>
      </c>
      <c r="D44" s="123"/>
      <c r="E44" s="129"/>
      <c r="F44" s="123"/>
      <c r="G44" s="123"/>
      <c r="H44" s="44">
        <f>'MPS(input_separate)'!H44</f>
        <v>0</v>
      </c>
      <c r="I44" s="44">
        <f>'MPS(input_separate)'!I44</f>
        <v>0</v>
      </c>
      <c r="J44" s="132"/>
      <c r="K44" s="156"/>
      <c r="L44" s="44">
        <f>'MPS(input_separate)'!L44</f>
        <v>0</v>
      </c>
      <c r="M44" s="41">
        <f>IF(H44="","",IF(H44&lt;40,'MRS(calc_process)'!$F$14,IF('MRS(input_separate) '!H44&gt;=40,'MRS(calc_process)'!$F$15)))</f>
        <v>73.599999999999994</v>
      </c>
      <c r="N44" s="117"/>
      <c r="O44" s="117"/>
      <c r="P44" s="117"/>
      <c r="Q44" s="117"/>
      <c r="R44" s="117"/>
      <c r="S44" s="117"/>
      <c r="T44" s="117"/>
      <c r="U44" s="117"/>
      <c r="V44" s="117"/>
      <c r="W44" s="42">
        <f t="shared" ca="1" si="0"/>
        <v>0</v>
      </c>
      <c r="X44" s="42">
        <f t="shared" ca="1" si="1"/>
        <v>0</v>
      </c>
      <c r="Y44" s="43">
        <f t="shared" ca="1" si="2"/>
        <v>0</v>
      </c>
      <c r="Z44" s="43">
        <f t="shared" ca="1" si="3"/>
        <v>0</v>
      </c>
      <c r="AA44" s="44">
        <f t="shared" ca="1" si="5"/>
        <v>0</v>
      </c>
    </row>
    <row r="45" spans="1:27" ht="14.25" x14ac:dyDescent="0.15">
      <c r="A45" s="138"/>
      <c r="B45" s="126"/>
      <c r="C45" s="81">
        <v>19</v>
      </c>
      <c r="D45" s="123"/>
      <c r="E45" s="129"/>
      <c r="F45" s="123"/>
      <c r="G45" s="123"/>
      <c r="H45" s="44">
        <f>'MPS(input_separate)'!H45</f>
        <v>0</v>
      </c>
      <c r="I45" s="44">
        <f>'MPS(input_separate)'!I45</f>
        <v>0</v>
      </c>
      <c r="J45" s="132"/>
      <c r="K45" s="156"/>
      <c r="L45" s="44">
        <f>'MPS(input_separate)'!L45</f>
        <v>0</v>
      </c>
      <c r="M45" s="41">
        <f>IF(H45="","",IF(H45&lt;40,'MRS(calc_process)'!$F$14,IF('MRS(input_separate) '!H45&gt;=40,'MRS(calc_process)'!$F$15)))</f>
        <v>73.599999999999994</v>
      </c>
      <c r="N45" s="117"/>
      <c r="O45" s="117"/>
      <c r="P45" s="117"/>
      <c r="Q45" s="117"/>
      <c r="R45" s="117"/>
      <c r="S45" s="117"/>
      <c r="T45" s="117"/>
      <c r="U45" s="117"/>
      <c r="V45" s="117"/>
      <c r="W45" s="42">
        <f t="shared" ca="1" si="0"/>
        <v>0</v>
      </c>
      <c r="X45" s="42">
        <f t="shared" ca="1" si="1"/>
        <v>0</v>
      </c>
      <c r="Y45" s="43">
        <f t="shared" ca="1" si="2"/>
        <v>0</v>
      </c>
      <c r="Z45" s="43">
        <f t="shared" ca="1" si="3"/>
        <v>0</v>
      </c>
      <c r="AA45" s="44">
        <f t="shared" ca="1" si="5"/>
        <v>0</v>
      </c>
    </row>
    <row r="46" spans="1:27" ht="14.25" x14ac:dyDescent="0.15">
      <c r="A46" s="138"/>
      <c r="B46" s="127"/>
      <c r="C46" s="81">
        <v>20</v>
      </c>
      <c r="D46" s="124"/>
      <c r="E46" s="130"/>
      <c r="F46" s="124"/>
      <c r="G46" s="124"/>
      <c r="H46" s="44">
        <f>'MPS(input_separate)'!H46</f>
        <v>0</v>
      </c>
      <c r="I46" s="44">
        <f>'MPS(input_separate)'!I46</f>
        <v>0</v>
      </c>
      <c r="J46" s="133"/>
      <c r="K46" s="157"/>
      <c r="L46" s="44">
        <f>'MPS(input_separate)'!L46</f>
        <v>0</v>
      </c>
      <c r="M46" s="41">
        <f>IF(H46="","",IF(H46&lt;40,'MRS(calc_process)'!$F$14,IF('MRS(input_separate) '!H46&gt;=40,'MRS(calc_process)'!$F$15)))</f>
        <v>73.599999999999994</v>
      </c>
      <c r="N46" s="118"/>
      <c r="O46" s="118"/>
      <c r="P46" s="118"/>
      <c r="Q46" s="118"/>
      <c r="R46" s="118"/>
      <c r="S46" s="118"/>
      <c r="T46" s="118"/>
      <c r="U46" s="118"/>
      <c r="V46" s="118"/>
      <c r="W46" s="42">
        <f t="shared" ca="1" si="0"/>
        <v>0</v>
      </c>
      <c r="X46" s="42">
        <f t="shared" ca="1" si="1"/>
        <v>0</v>
      </c>
      <c r="Y46" s="43">
        <f t="shared" ca="1" si="2"/>
        <v>0</v>
      </c>
      <c r="Z46" s="43">
        <f t="shared" ca="1" si="3"/>
        <v>0</v>
      </c>
      <c r="AA46" s="44">
        <f t="shared" ca="1" si="5"/>
        <v>0</v>
      </c>
    </row>
    <row r="47" spans="1:27" ht="14.25" customHeight="1" x14ac:dyDescent="0.15">
      <c r="A47" s="138"/>
      <c r="B47" s="125">
        <v>3</v>
      </c>
      <c r="C47" s="81">
        <v>1</v>
      </c>
      <c r="D47" s="122"/>
      <c r="E47" s="128"/>
      <c r="F47" s="122"/>
      <c r="G47" s="122"/>
      <c r="H47" s="44">
        <f>'MPS(input_separate)'!H47</f>
        <v>0</v>
      </c>
      <c r="I47" s="44">
        <f>'MPS(input_separate)'!I47</f>
        <v>0</v>
      </c>
      <c r="J47" s="131">
        <f>SUMPRODUCT(H47:H66,I47:I66)</f>
        <v>0</v>
      </c>
      <c r="K47" s="155">
        <f>'MPS(input_separate)'!K47</f>
        <v>0</v>
      </c>
      <c r="L47" s="44">
        <f>'MPS(input_separate)'!L47</f>
        <v>0</v>
      </c>
      <c r="M47" s="41">
        <f>IF(H47="","",IF(H47&lt;40,'MRS(calc_process)'!$F$14,IF('MRS(input_separate) '!H47&gt;=40,'MRS(calc_process)'!$F$15)))</f>
        <v>73.599999999999994</v>
      </c>
      <c r="N47" s="116">
        <f>IFERROR(SMALL(O47:R47,COUNTIF(O47:R47,0)+1),0)</f>
        <v>0</v>
      </c>
      <c r="O47" s="116">
        <f>'MPS(input_separate)'!O47</f>
        <v>0</v>
      </c>
      <c r="P47" s="116">
        <f>IF(ISERROR(3.6*(100/T47)*V47),0,3.6*(100/T47)*V47)</f>
        <v>0</v>
      </c>
      <c r="Q47" s="116">
        <f>IF(ISERROR(F47*U47*V47/G47),0,F47*U47*V47/G47)</f>
        <v>0</v>
      </c>
      <c r="R47" s="116">
        <f>'MPS(input_separate)'!R47</f>
        <v>0</v>
      </c>
      <c r="S47" s="116">
        <f>'MPS(input_separate)'!S47</f>
        <v>0</v>
      </c>
      <c r="T47" s="116">
        <f>'MPS(input_separate)'!T47</f>
        <v>0</v>
      </c>
      <c r="U47" s="116">
        <f>'MPS(input_separate)'!U47</f>
        <v>0</v>
      </c>
      <c r="V47" s="116">
        <f>'MPS(input_separate)'!V47</f>
        <v>0</v>
      </c>
      <c r="W47" s="42">
        <f t="shared" ca="1" si="0"/>
        <v>0</v>
      </c>
      <c r="X47" s="42">
        <f t="shared" ca="1" si="1"/>
        <v>0</v>
      </c>
      <c r="Y47" s="43">
        <f t="shared" ca="1" si="2"/>
        <v>0</v>
      </c>
      <c r="Z47" s="43">
        <f t="shared" ca="1" si="3"/>
        <v>0</v>
      </c>
      <c r="AA47" s="44">
        <f ca="1">Y47-Z47</f>
        <v>0</v>
      </c>
    </row>
    <row r="48" spans="1:27" ht="14.25" x14ac:dyDescent="0.15">
      <c r="A48" s="138"/>
      <c r="B48" s="126"/>
      <c r="C48" s="81">
        <v>2</v>
      </c>
      <c r="D48" s="123"/>
      <c r="E48" s="129"/>
      <c r="F48" s="123"/>
      <c r="G48" s="123"/>
      <c r="H48" s="44">
        <f>'MPS(input_separate)'!H48</f>
        <v>0</v>
      </c>
      <c r="I48" s="44">
        <f>'MPS(input_separate)'!I48</f>
        <v>0</v>
      </c>
      <c r="J48" s="132"/>
      <c r="K48" s="156"/>
      <c r="L48" s="44">
        <f>'MPS(input_separate)'!L48</f>
        <v>0</v>
      </c>
      <c r="M48" s="41">
        <f>IF(H48="","",IF(H48&lt;40,'MRS(calc_process)'!$F$14,IF('MRS(input_separate) '!H48&gt;=40,'MRS(calc_process)'!$F$15)))</f>
        <v>73.599999999999994</v>
      </c>
      <c r="N48" s="117"/>
      <c r="O48" s="117"/>
      <c r="P48" s="117"/>
      <c r="Q48" s="117"/>
      <c r="R48" s="117"/>
      <c r="S48" s="117"/>
      <c r="T48" s="117"/>
      <c r="U48" s="117"/>
      <c r="V48" s="117"/>
      <c r="W48" s="42">
        <f t="shared" ca="1" si="0"/>
        <v>0</v>
      </c>
      <c r="X48" s="42">
        <f t="shared" ca="1" si="1"/>
        <v>0</v>
      </c>
      <c r="Y48" s="43">
        <f t="shared" ca="1" si="2"/>
        <v>0</v>
      </c>
      <c r="Z48" s="43">
        <f t="shared" ca="1" si="3"/>
        <v>0</v>
      </c>
      <c r="AA48" s="44">
        <f t="shared" ref="AA48:AA66" ca="1" si="6">Y48-Z48</f>
        <v>0</v>
      </c>
    </row>
    <row r="49" spans="1:27" ht="14.25" x14ac:dyDescent="0.15">
      <c r="A49" s="138"/>
      <c r="B49" s="126"/>
      <c r="C49" s="81">
        <v>3</v>
      </c>
      <c r="D49" s="123"/>
      <c r="E49" s="129"/>
      <c r="F49" s="123"/>
      <c r="G49" s="123"/>
      <c r="H49" s="44">
        <f>'MPS(input_separate)'!H49</f>
        <v>0</v>
      </c>
      <c r="I49" s="44">
        <f>'MPS(input_separate)'!I49</f>
        <v>0</v>
      </c>
      <c r="J49" s="132"/>
      <c r="K49" s="156"/>
      <c r="L49" s="44">
        <f>'MPS(input_separate)'!L49</f>
        <v>0</v>
      </c>
      <c r="M49" s="41">
        <f>IF(H49="","",IF(H49&lt;40,'MRS(calc_process)'!$F$14,IF('MRS(input_separate) '!H49&gt;=40,'MRS(calc_process)'!$F$15)))</f>
        <v>73.599999999999994</v>
      </c>
      <c r="N49" s="117"/>
      <c r="O49" s="117"/>
      <c r="P49" s="117"/>
      <c r="Q49" s="117"/>
      <c r="R49" s="117"/>
      <c r="S49" s="117"/>
      <c r="T49" s="117"/>
      <c r="U49" s="117"/>
      <c r="V49" s="117"/>
      <c r="W49" s="42">
        <f t="shared" ca="1" si="0"/>
        <v>0</v>
      </c>
      <c r="X49" s="42">
        <f t="shared" ca="1" si="1"/>
        <v>0</v>
      </c>
      <c r="Y49" s="43">
        <f t="shared" ca="1" si="2"/>
        <v>0</v>
      </c>
      <c r="Z49" s="43">
        <f t="shared" ca="1" si="3"/>
        <v>0</v>
      </c>
      <c r="AA49" s="44">
        <f t="shared" ca="1" si="6"/>
        <v>0</v>
      </c>
    </row>
    <row r="50" spans="1:27" ht="14.25" x14ac:dyDescent="0.15">
      <c r="A50" s="138"/>
      <c r="B50" s="126"/>
      <c r="C50" s="81">
        <v>4</v>
      </c>
      <c r="D50" s="123"/>
      <c r="E50" s="129"/>
      <c r="F50" s="123"/>
      <c r="G50" s="123"/>
      <c r="H50" s="44">
        <f>'MPS(input_separate)'!H50</f>
        <v>0</v>
      </c>
      <c r="I50" s="44">
        <f>'MPS(input_separate)'!I50</f>
        <v>0</v>
      </c>
      <c r="J50" s="132"/>
      <c r="K50" s="156"/>
      <c r="L50" s="44">
        <f>'MPS(input_separate)'!L50</f>
        <v>0</v>
      </c>
      <c r="M50" s="41">
        <f>IF(H50="","",IF(H50&lt;40,'MRS(calc_process)'!$F$14,IF('MRS(input_separate) '!H50&gt;=40,'MRS(calc_process)'!$F$15)))</f>
        <v>73.599999999999994</v>
      </c>
      <c r="N50" s="117"/>
      <c r="O50" s="117"/>
      <c r="P50" s="117"/>
      <c r="Q50" s="117"/>
      <c r="R50" s="117"/>
      <c r="S50" s="117"/>
      <c r="T50" s="117"/>
      <c r="U50" s="117"/>
      <c r="V50" s="117"/>
      <c r="W50" s="42">
        <f t="shared" ca="1" si="0"/>
        <v>0</v>
      </c>
      <c r="X50" s="42">
        <f t="shared" ca="1" si="1"/>
        <v>0</v>
      </c>
      <c r="Y50" s="43">
        <f t="shared" ca="1" si="2"/>
        <v>0</v>
      </c>
      <c r="Z50" s="43">
        <f t="shared" ca="1" si="3"/>
        <v>0</v>
      </c>
      <c r="AA50" s="44">
        <f t="shared" ca="1" si="6"/>
        <v>0</v>
      </c>
    </row>
    <row r="51" spans="1:27" ht="14.25" x14ac:dyDescent="0.15">
      <c r="A51" s="138"/>
      <c r="B51" s="126"/>
      <c r="C51" s="81">
        <v>5</v>
      </c>
      <c r="D51" s="123"/>
      <c r="E51" s="129"/>
      <c r="F51" s="123"/>
      <c r="G51" s="123"/>
      <c r="H51" s="44">
        <f>'MPS(input_separate)'!H51</f>
        <v>0</v>
      </c>
      <c r="I51" s="44">
        <f>'MPS(input_separate)'!I51</f>
        <v>0</v>
      </c>
      <c r="J51" s="132"/>
      <c r="K51" s="156"/>
      <c r="L51" s="44">
        <f>'MPS(input_separate)'!L51</f>
        <v>0</v>
      </c>
      <c r="M51" s="41">
        <f>IF(H51="","",IF(H51&lt;40,'MRS(calc_process)'!$F$14,IF('MRS(input_separate) '!H51&gt;=40,'MRS(calc_process)'!$F$15)))</f>
        <v>73.599999999999994</v>
      </c>
      <c r="N51" s="117"/>
      <c r="O51" s="117"/>
      <c r="P51" s="117"/>
      <c r="Q51" s="117"/>
      <c r="R51" s="117"/>
      <c r="S51" s="117"/>
      <c r="T51" s="117"/>
      <c r="U51" s="117"/>
      <c r="V51" s="117"/>
      <c r="W51" s="42">
        <f t="shared" ca="1" si="0"/>
        <v>0</v>
      </c>
      <c r="X51" s="42">
        <f t="shared" ca="1" si="1"/>
        <v>0</v>
      </c>
      <c r="Y51" s="43">
        <f t="shared" ca="1" si="2"/>
        <v>0</v>
      </c>
      <c r="Z51" s="43">
        <f t="shared" ca="1" si="3"/>
        <v>0</v>
      </c>
      <c r="AA51" s="44">
        <f t="shared" ca="1" si="6"/>
        <v>0</v>
      </c>
    </row>
    <row r="52" spans="1:27" ht="14.25" x14ac:dyDescent="0.15">
      <c r="A52" s="138"/>
      <c r="B52" s="126"/>
      <c r="C52" s="81">
        <v>6</v>
      </c>
      <c r="D52" s="123"/>
      <c r="E52" s="129"/>
      <c r="F52" s="123"/>
      <c r="G52" s="123"/>
      <c r="H52" s="44">
        <f>'MPS(input_separate)'!H52</f>
        <v>0</v>
      </c>
      <c r="I52" s="44">
        <f>'MPS(input_separate)'!I52</f>
        <v>0</v>
      </c>
      <c r="J52" s="132"/>
      <c r="K52" s="156"/>
      <c r="L52" s="44">
        <f>'MPS(input_separate)'!L52</f>
        <v>0</v>
      </c>
      <c r="M52" s="41">
        <f>IF(H52="","",IF(H52&lt;40,'MRS(calc_process)'!$F$14,IF('MRS(input_separate) '!H52&gt;=40,'MRS(calc_process)'!$F$15)))</f>
        <v>73.599999999999994</v>
      </c>
      <c r="N52" s="117"/>
      <c r="O52" s="117"/>
      <c r="P52" s="117"/>
      <c r="Q52" s="117"/>
      <c r="R52" s="117"/>
      <c r="S52" s="117"/>
      <c r="T52" s="117"/>
      <c r="U52" s="117"/>
      <c r="V52" s="117"/>
      <c r="W52" s="42">
        <f t="shared" ca="1" si="0"/>
        <v>0</v>
      </c>
      <c r="X52" s="42">
        <f t="shared" ca="1" si="1"/>
        <v>0</v>
      </c>
      <c r="Y52" s="43">
        <f t="shared" ca="1" si="2"/>
        <v>0</v>
      </c>
      <c r="Z52" s="43">
        <f t="shared" ca="1" si="3"/>
        <v>0</v>
      </c>
      <c r="AA52" s="44">
        <f t="shared" ca="1" si="6"/>
        <v>0</v>
      </c>
    </row>
    <row r="53" spans="1:27" ht="14.25" x14ac:dyDescent="0.15">
      <c r="A53" s="138"/>
      <c r="B53" s="126"/>
      <c r="C53" s="81">
        <v>7</v>
      </c>
      <c r="D53" s="123"/>
      <c r="E53" s="129"/>
      <c r="F53" s="123"/>
      <c r="G53" s="123"/>
      <c r="H53" s="44">
        <f>'MPS(input_separate)'!H53</f>
        <v>0</v>
      </c>
      <c r="I53" s="44">
        <f>'MPS(input_separate)'!I53</f>
        <v>0</v>
      </c>
      <c r="J53" s="132"/>
      <c r="K53" s="156"/>
      <c r="L53" s="44">
        <f>'MPS(input_separate)'!L53</f>
        <v>0</v>
      </c>
      <c r="M53" s="41">
        <f>IF(H53="","",IF(H53&lt;40,'MRS(calc_process)'!$F$14,IF('MRS(input_separate) '!H53&gt;=40,'MRS(calc_process)'!$F$15)))</f>
        <v>73.599999999999994</v>
      </c>
      <c r="N53" s="117"/>
      <c r="O53" s="117"/>
      <c r="P53" s="117"/>
      <c r="Q53" s="117"/>
      <c r="R53" s="117"/>
      <c r="S53" s="117"/>
      <c r="T53" s="117"/>
      <c r="U53" s="117"/>
      <c r="V53" s="117"/>
      <c r="W53" s="42">
        <f t="shared" ca="1" si="0"/>
        <v>0</v>
      </c>
      <c r="X53" s="42">
        <f t="shared" ca="1" si="1"/>
        <v>0</v>
      </c>
      <c r="Y53" s="43">
        <f t="shared" ca="1" si="2"/>
        <v>0</v>
      </c>
      <c r="Z53" s="43">
        <f t="shared" ca="1" si="3"/>
        <v>0</v>
      </c>
      <c r="AA53" s="44">
        <f t="shared" ca="1" si="6"/>
        <v>0</v>
      </c>
    </row>
    <row r="54" spans="1:27" ht="14.25" x14ac:dyDescent="0.15">
      <c r="A54" s="138"/>
      <c r="B54" s="126"/>
      <c r="C54" s="81">
        <v>8</v>
      </c>
      <c r="D54" s="123"/>
      <c r="E54" s="129"/>
      <c r="F54" s="123"/>
      <c r="G54" s="123"/>
      <c r="H54" s="44">
        <f>'MPS(input_separate)'!H54</f>
        <v>0</v>
      </c>
      <c r="I54" s="44">
        <f>'MPS(input_separate)'!I54</f>
        <v>0</v>
      </c>
      <c r="J54" s="132"/>
      <c r="K54" s="156"/>
      <c r="L54" s="44">
        <f>'MPS(input_separate)'!L54</f>
        <v>0</v>
      </c>
      <c r="M54" s="41">
        <f>IF(H54="","",IF(H54&lt;40,'MRS(calc_process)'!$F$14,IF('MRS(input_separate) '!H54&gt;=40,'MRS(calc_process)'!$F$15)))</f>
        <v>73.599999999999994</v>
      </c>
      <c r="N54" s="117"/>
      <c r="O54" s="117"/>
      <c r="P54" s="117"/>
      <c r="Q54" s="117"/>
      <c r="R54" s="117"/>
      <c r="S54" s="117"/>
      <c r="T54" s="117"/>
      <c r="U54" s="117"/>
      <c r="V54" s="117"/>
      <c r="W54" s="42">
        <f t="shared" ca="1" si="0"/>
        <v>0</v>
      </c>
      <c r="X54" s="42">
        <f t="shared" ca="1" si="1"/>
        <v>0</v>
      </c>
      <c r="Y54" s="43">
        <f t="shared" ca="1" si="2"/>
        <v>0</v>
      </c>
      <c r="Z54" s="43">
        <f t="shared" ca="1" si="3"/>
        <v>0</v>
      </c>
      <c r="AA54" s="44">
        <f t="shared" ca="1" si="6"/>
        <v>0</v>
      </c>
    </row>
    <row r="55" spans="1:27" ht="14.25" x14ac:dyDescent="0.15">
      <c r="A55" s="138"/>
      <c r="B55" s="126"/>
      <c r="C55" s="81">
        <v>9</v>
      </c>
      <c r="D55" s="123"/>
      <c r="E55" s="129"/>
      <c r="F55" s="123"/>
      <c r="G55" s="123"/>
      <c r="H55" s="44">
        <f>'MPS(input_separate)'!H55</f>
        <v>0</v>
      </c>
      <c r="I55" s="44">
        <f>'MPS(input_separate)'!I55</f>
        <v>0</v>
      </c>
      <c r="J55" s="132"/>
      <c r="K55" s="156"/>
      <c r="L55" s="44">
        <f>'MPS(input_separate)'!L55</f>
        <v>0</v>
      </c>
      <c r="M55" s="41">
        <f>IF(H55="","",IF(H55&lt;40,'MRS(calc_process)'!$F$14,IF('MRS(input_separate) '!H55&gt;=40,'MRS(calc_process)'!$F$15)))</f>
        <v>73.599999999999994</v>
      </c>
      <c r="N55" s="117"/>
      <c r="O55" s="117"/>
      <c r="P55" s="117"/>
      <c r="Q55" s="117"/>
      <c r="R55" s="117"/>
      <c r="S55" s="117"/>
      <c r="T55" s="117"/>
      <c r="U55" s="117"/>
      <c r="V55" s="117"/>
      <c r="W55" s="42">
        <f t="shared" ca="1" si="0"/>
        <v>0</v>
      </c>
      <c r="X55" s="42">
        <f t="shared" ca="1" si="1"/>
        <v>0</v>
      </c>
      <c r="Y55" s="43">
        <f t="shared" ca="1" si="2"/>
        <v>0</v>
      </c>
      <c r="Z55" s="43">
        <f t="shared" ca="1" si="3"/>
        <v>0</v>
      </c>
      <c r="AA55" s="44">
        <f t="shared" ca="1" si="6"/>
        <v>0</v>
      </c>
    </row>
    <row r="56" spans="1:27" ht="14.25" x14ac:dyDescent="0.15">
      <c r="A56" s="138"/>
      <c r="B56" s="126"/>
      <c r="C56" s="81">
        <v>10</v>
      </c>
      <c r="D56" s="123"/>
      <c r="E56" s="129"/>
      <c r="F56" s="123"/>
      <c r="G56" s="123"/>
      <c r="H56" s="44">
        <f>'MPS(input_separate)'!H56</f>
        <v>0</v>
      </c>
      <c r="I56" s="44">
        <f>'MPS(input_separate)'!I56</f>
        <v>0</v>
      </c>
      <c r="J56" s="132"/>
      <c r="K56" s="156"/>
      <c r="L56" s="44">
        <f>'MPS(input_separate)'!L56</f>
        <v>0</v>
      </c>
      <c r="M56" s="41">
        <f>IF(H56="","",IF(H56&lt;40,'MRS(calc_process)'!$F$14,IF('MRS(input_separate) '!H56&gt;=40,'MRS(calc_process)'!$F$15)))</f>
        <v>73.599999999999994</v>
      </c>
      <c r="N56" s="117"/>
      <c r="O56" s="117"/>
      <c r="P56" s="117"/>
      <c r="Q56" s="117"/>
      <c r="R56" s="117"/>
      <c r="S56" s="117"/>
      <c r="T56" s="117"/>
      <c r="U56" s="117"/>
      <c r="V56" s="117"/>
      <c r="W56" s="42">
        <f t="shared" ca="1" si="0"/>
        <v>0</v>
      </c>
      <c r="X56" s="42">
        <f t="shared" ca="1" si="1"/>
        <v>0</v>
      </c>
      <c r="Y56" s="43">
        <f t="shared" ca="1" si="2"/>
        <v>0</v>
      </c>
      <c r="Z56" s="43">
        <f t="shared" ca="1" si="3"/>
        <v>0</v>
      </c>
      <c r="AA56" s="44">
        <f t="shared" ca="1" si="6"/>
        <v>0</v>
      </c>
    </row>
    <row r="57" spans="1:27" ht="14.25" x14ac:dyDescent="0.15">
      <c r="A57" s="138"/>
      <c r="B57" s="126"/>
      <c r="C57" s="81">
        <v>11</v>
      </c>
      <c r="D57" s="123"/>
      <c r="E57" s="129"/>
      <c r="F57" s="123"/>
      <c r="G57" s="123"/>
      <c r="H57" s="44">
        <f>'MPS(input_separate)'!H57</f>
        <v>0</v>
      </c>
      <c r="I57" s="44">
        <f>'MPS(input_separate)'!I57</f>
        <v>0</v>
      </c>
      <c r="J57" s="132"/>
      <c r="K57" s="156"/>
      <c r="L57" s="44">
        <f>'MPS(input_separate)'!L57</f>
        <v>0</v>
      </c>
      <c r="M57" s="41">
        <f>IF(H57="","",IF(H57&lt;40,'MRS(calc_process)'!$F$14,IF('MRS(input_separate) '!H57&gt;=40,'MRS(calc_process)'!$F$15)))</f>
        <v>73.599999999999994</v>
      </c>
      <c r="N57" s="117"/>
      <c r="O57" s="117"/>
      <c r="P57" s="117"/>
      <c r="Q57" s="117"/>
      <c r="R57" s="117"/>
      <c r="S57" s="117"/>
      <c r="T57" s="117"/>
      <c r="U57" s="117"/>
      <c r="V57" s="117"/>
      <c r="W57" s="42">
        <f t="shared" ca="1" si="0"/>
        <v>0</v>
      </c>
      <c r="X57" s="42">
        <f t="shared" ca="1" si="1"/>
        <v>0</v>
      </c>
      <c r="Y57" s="43">
        <f t="shared" ca="1" si="2"/>
        <v>0</v>
      </c>
      <c r="Z57" s="43">
        <f t="shared" ca="1" si="3"/>
        <v>0</v>
      </c>
      <c r="AA57" s="44">
        <f t="shared" ca="1" si="6"/>
        <v>0</v>
      </c>
    </row>
    <row r="58" spans="1:27" ht="14.25" x14ac:dyDescent="0.15">
      <c r="A58" s="138"/>
      <c r="B58" s="126"/>
      <c r="C58" s="81">
        <v>12</v>
      </c>
      <c r="D58" s="123"/>
      <c r="E58" s="129"/>
      <c r="F58" s="123"/>
      <c r="G58" s="123"/>
      <c r="H58" s="44">
        <f>'MPS(input_separate)'!H58</f>
        <v>0</v>
      </c>
      <c r="I58" s="44">
        <f>'MPS(input_separate)'!I58</f>
        <v>0</v>
      </c>
      <c r="J58" s="132"/>
      <c r="K58" s="156"/>
      <c r="L58" s="44">
        <f>'MPS(input_separate)'!L58</f>
        <v>0</v>
      </c>
      <c r="M58" s="41">
        <f>IF(H58="","",IF(H58&lt;40,'MRS(calc_process)'!$F$14,IF('MRS(input_separate) '!H58&gt;=40,'MRS(calc_process)'!$F$15)))</f>
        <v>73.599999999999994</v>
      </c>
      <c r="N58" s="117"/>
      <c r="O58" s="117"/>
      <c r="P58" s="117"/>
      <c r="Q58" s="117"/>
      <c r="R58" s="117"/>
      <c r="S58" s="117"/>
      <c r="T58" s="117"/>
      <c r="U58" s="117"/>
      <c r="V58" s="117"/>
      <c r="W58" s="42">
        <f t="shared" ca="1" si="0"/>
        <v>0</v>
      </c>
      <c r="X58" s="42">
        <f t="shared" ca="1" si="1"/>
        <v>0</v>
      </c>
      <c r="Y58" s="43">
        <f t="shared" ca="1" si="2"/>
        <v>0</v>
      </c>
      <c r="Z58" s="43">
        <f t="shared" ca="1" si="3"/>
        <v>0</v>
      </c>
      <c r="AA58" s="44">
        <f t="shared" ca="1" si="6"/>
        <v>0</v>
      </c>
    </row>
    <row r="59" spans="1:27" ht="14.25" x14ac:dyDescent="0.15">
      <c r="A59" s="138"/>
      <c r="B59" s="126"/>
      <c r="C59" s="81">
        <v>13</v>
      </c>
      <c r="D59" s="123"/>
      <c r="E59" s="129"/>
      <c r="F59" s="123"/>
      <c r="G59" s="123"/>
      <c r="H59" s="44">
        <f>'MPS(input_separate)'!H59</f>
        <v>0</v>
      </c>
      <c r="I59" s="44">
        <f>'MPS(input_separate)'!I59</f>
        <v>0</v>
      </c>
      <c r="J59" s="132"/>
      <c r="K59" s="156"/>
      <c r="L59" s="44">
        <f>'MPS(input_separate)'!L59</f>
        <v>0</v>
      </c>
      <c r="M59" s="41">
        <f>IF(H59="","",IF(H59&lt;40,'MRS(calc_process)'!$F$14,IF('MRS(input_separate) '!H59&gt;=40,'MRS(calc_process)'!$F$15)))</f>
        <v>73.599999999999994</v>
      </c>
      <c r="N59" s="117"/>
      <c r="O59" s="117"/>
      <c r="P59" s="117"/>
      <c r="Q59" s="117"/>
      <c r="R59" s="117"/>
      <c r="S59" s="117"/>
      <c r="T59" s="117"/>
      <c r="U59" s="117"/>
      <c r="V59" s="117"/>
      <c r="W59" s="42">
        <f t="shared" ca="1" si="0"/>
        <v>0</v>
      </c>
      <c r="X59" s="42">
        <f t="shared" ca="1" si="1"/>
        <v>0</v>
      </c>
      <c r="Y59" s="43">
        <f t="shared" ca="1" si="2"/>
        <v>0</v>
      </c>
      <c r="Z59" s="43">
        <f t="shared" ca="1" si="3"/>
        <v>0</v>
      </c>
      <c r="AA59" s="44">
        <f t="shared" ca="1" si="6"/>
        <v>0</v>
      </c>
    </row>
    <row r="60" spans="1:27" ht="14.25" x14ac:dyDescent="0.15">
      <c r="A60" s="138"/>
      <c r="B60" s="126"/>
      <c r="C60" s="81">
        <v>14</v>
      </c>
      <c r="D60" s="123"/>
      <c r="E60" s="129"/>
      <c r="F60" s="123"/>
      <c r="G60" s="123"/>
      <c r="H60" s="44">
        <f>'MPS(input_separate)'!H60</f>
        <v>0</v>
      </c>
      <c r="I60" s="44">
        <f>'MPS(input_separate)'!I60</f>
        <v>0</v>
      </c>
      <c r="J60" s="132"/>
      <c r="K60" s="156"/>
      <c r="L60" s="44">
        <f>'MPS(input_separate)'!L60</f>
        <v>0</v>
      </c>
      <c r="M60" s="41">
        <f>IF(H60="","",IF(H60&lt;40,'MRS(calc_process)'!$F$14,IF('MRS(input_separate) '!H60&gt;=40,'MRS(calc_process)'!$F$15)))</f>
        <v>73.599999999999994</v>
      </c>
      <c r="N60" s="117"/>
      <c r="O60" s="117"/>
      <c r="P60" s="117"/>
      <c r="Q60" s="117"/>
      <c r="R60" s="117"/>
      <c r="S60" s="117"/>
      <c r="T60" s="117"/>
      <c r="U60" s="117"/>
      <c r="V60" s="117"/>
      <c r="W60" s="42">
        <f t="shared" ca="1" si="0"/>
        <v>0</v>
      </c>
      <c r="X60" s="42">
        <f t="shared" ca="1" si="1"/>
        <v>0</v>
      </c>
      <c r="Y60" s="43">
        <f t="shared" ca="1" si="2"/>
        <v>0</v>
      </c>
      <c r="Z60" s="43">
        <f t="shared" ca="1" si="3"/>
        <v>0</v>
      </c>
      <c r="AA60" s="44">
        <f t="shared" ca="1" si="6"/>
        <v>0</v>
      </c>
    </row>
    <row r="61" spans="1:27" ht="14.25" x14ac:dyDescent="0.15">
      <c r="A61" s="138"/>
      <c r="B61" s="126"/>
      <c r="C61" s="81">
        <v>15</v>
      </c>
      <c r="D61" s="123"/>
      <c r="E61" s="129"/>
      <c r="F61" s="123"/>
      <c r="G61" s="123"/>
      <c r="H61" s="44">
        <f>'MPS(input_separate)'!H61</f>
        <v>0</v>
      </c>
      <c r="I61" s="44">
        <f>'MPS(input_separate)'!I61</f>
        <v>0</v>
      </c>
      <c r="J61" s="132"/>
      <c r="K61" s="156"/>
      <c r="L61" s="44">
        <f>'MPS(input_separate)'!L61</f>
        <v>0</v>
      </c>
      <c r="M61" s="41">
        <f>IF(H61="","",IF(H61&lt;40,'MRS(calc_process)'!$F$14,IF('MRS(input_separate) '!H61&gt;=40,'MRS(calc_process)'!$F$15)))</f>
        <v>73.599999999999994</v>
      </c>
      <c r="N61" s="117"/>
      <c r="O61" s="117"/>
      <c r="P61" s="117"/>
      <c r="Q61" s="117"/>
      <c r="R61" s="117"/>
      <c r="S61" s="117"/>
      <c r="T61" s="117"/>
      <c r="U61" s="117"/>
      <c r="V61" s="117"/>
      <c r="W61" s="42">
        <f t="shared" ca="1" si="0"/>
        <v>0</v>
      </c>
      <c r="X61" s="42">
        <f t="shared" ca="1" si="1"/>
        <v>0</v>
      </c>
      <c r="Y61" s="43">
        <f t="shared" ca="1" si="2"/>
        <v>0</v>
      </c>
      <c r="Z61" s="43">
        <f t="shared" ca="1" si="3"/>
        <v>0</v>
      </c>
      <c r="AA61" s="44">
        <f t="shared" ca="1" si="6"/>
        <v>0</v>
      </c>
    </row>
    <row r="62" spans="1:27" ht="14.25" x14ac:dyDescent="0.15">
      <c r="A62" s="138"/>
      <c r="B62" s="126"/>
      <c r="C62" s="81">
        <v>16</v>
      </c>
      <c r="D62" s="123"/>
      <c r="E62" s="129"/>
      <c r="F62" s="123"/>
      <c r="G62" s="123"/>
      <c r="H62" s="44">
        <f>'MPS(input_separate)'!H62</f>
        <v>0</v>
      </c>
      <c r="I62" s="44">
        <f>'MPS(input_separate)'!I62</f>
        <v>0</v>
      </c>
      <c r="J62" s="132"/>
      <c r="K62" s="156"/>
      <c r="L62" s="44">
        <f>'MPS(input_separate)'!L62</f>
        <v>0</v>
      </c>
      <c r="M62" s="41">
        <f>IF(H62="","",IF(H62&lt;40,'MRS(calc_process)'!$F$14,IF('MRS(input_separate) '!H62&gt;=40,'MRS(calc_process)'!$F$15)))</f>
        <v>73.599999999999994</v>
      </c>
      <c r="N62" s="117"/>
      <c r="O62" s="117"/>
      <c r="P62" s="117"/>
      <c r="Q62" s="117"/>
      <c r="R62" s="117"/>
      <c r="S62" s="117"/>
      <c r="T62" s="117"/>
      <c r="U62" s="117"/>
      <c r="V62" s="117"/>
      <c r="W62" s="42">
        <f t="shared" ca="1" si="0"/>
        <v>0</v>
      </c>
      <c r="X62" s="42">
        <f t="shared" ca="1" si="1"/>
        <v>0</v>
      </c>
      <c r="Y62" s="43">
        <f t="shared" ca="1" si="2"/>
        <v>0</v>
      </c>
      <c r="Z62" s="43">
        <f t="shared" ca="1" si="3"/>
        <v>0</v>
      </c>
      <c r="AA62" s="44">
        <f t="shared" ca="1" si="6"/>
        <v>0</v>
      </c>
    </row>
    <row r="63" spans="1:27" ht="14.25" x14ac:dyDescent="0.15">
      <c r="A63" s="138"/>
      <c r="B63" s="126"/>
      <c r="C63" s="81">
        <v>17</v>
      </c>
      <c r="D63" s="123"/>
      <c r="E63" s="129"/>
      <c r="F63" s="123"/>
      <c r="G63" s="123"/>
      <c r="H63" s="44">
        <f>'MPS(input_separate)'!H63</f>
        <v>0</v>
      </c>
      <c r="I63" s="44">
        <f>'MPS(input_separate)'!I63</f>
        <v>0</v>
      </c>
      <c r="J63" s="132"/>
      <c r="K63" s="156"/>
      <c r="L63" s="44">
        <f>'MPS(input_separate)'!L63</f>
        <v>0</v>
      </c>
      <c r="M63" s="41">
        <f>IF(H63="","",IF(H63&lt;40,'MRS(calc_process)'!$F$14,IF('MRS(input_separate) '!H63&gt;=40,'MRS(calc_process)'!$F$15)))</f>
        <v>73.599999999999994</v>
      </c>
      <c r="N63" s="117"/>
      <c r="O63" s="117"/>
      <c r="P63" s="117"/>
      <c r="Q63" s="117"/>
      <c r="R63" s="117"/>
      <c r="S63" s="117"/>
      <c r="T63" s="117"/>
      <c r="U63" s="117"/>
      <c r="V63" s="117"/>
      <c r="W63" s="42">
        <f t="shared" ca="1" si="0"/>
        <v>0</v>
      </c>
      <c r="X63" s="42">
        <f t="shared" ca="1" si="1"/>
        <v>0</v>
      </c>
      <c r="Y63" s="43">
        <f t="shared" ca="1" si="2"/>
        <v>0</v>
      </c>
      <c r="Z63" s="43">
        <f t="shared" ca="1" si="3"/>
        <v>0</v>
      </c>
      <c r="AA63" s="44">
        <f t="shared" ca="1" si="6"/>
        <v>0</v>
      </c>
    </row>
    <row r="64" spans="1:27" ht="14.25" x14ac:dyDescent="0.15">
      <c r="A64" s="138"/>
      <c r="B64" s="126"/>
      <c r="C64" s="81">
        <v>18</v>
      </c>
      <c r="D64" s="123"/>
      <c r="E64" s="129"/>
      <c r="F64" s="123"/>
      <c r="G64" s="123"/>
      <c r="H64" s="44">
        <f>'MPS(input_separate)'!H64</f>
        <v>0</v>
      </c>
      <c r="I64" s="44">
        <f>'MPS(input_separate)'!I64</f>
        <v>0</v>
      </c>
      <c r="J64" s="132"/>
      <c r="K64" s="156"/>
      <c r="L64" s="44">
        <f>'MPS(input_separate)'!L64</f>
        <v>0</v>
      </c>
      <c r="M64" s="41">
        <f>IF(H64="","",IF(H64&lt;40,'MRS(calc_process)'!$F$14,IF('MRS(input_separate) '!H64&gt;=40,'MRS(calc_process)'!$F$15)))</f>
        <v>73.599999999999994</v>
      </c>
      <c r="N64" s="117"/>
      <c r="O64" s="117"/>
      <c r="P64" s="117"/>
      <c r="Q64" s="117"/>
      <c r="R64" s="117"/>
      <c r="S64" s="117"/>
      <c r="T64" s="117"/>
      <c r="U64" s="117"/>
      <c r="V64" s="117"/>
      <c r="W64" s="42">
        <f t="shared" ca="1" si="0"/>
        <v>0</v>
      </c>
      <c r="X64" s="42">
        <f t="shared" ca="1" si="1"/>
        <v>0</v>
      </c>
      <c r="Y64" s="43">
        <f t="shared" ca="1" si="2"/>
        <v>0</v>
      </c>
      <c r="Z64" s="43">
        <f t="shared" ca="1" si="3"/>
        <v>0</v>
      </c>
      <c r="AA64" s="44">
        <f t="shared" ca="1" si="6"/>
        <v>0</v>
      </c>
    </row>
    <row r="65" spans="1:27" ht="14.25" x14ac:dyDescent="0.15">
      <c r="A65" s="138"/>
      <c r="B65" s="126"/>
      <c r="C65" s="81">
        <v>19</v>
      </c>
      <c r="D65" s="123"/>
      <c r="E65" s="129"/>
      <c r="F65" s="123"/>
      <c r="G65" s="123"/>
      <c r="H65" s="44">
        <f>'MPS(input_separate)'!H65</f>
        <v>0</v>
      </c>
      <c r="I65" s="44">
        <f>'MPS(input_separate)'!I65</f>
        <v>0</v>
      </c>
      <c r="J65" s="132"/>
      <c r="K65" s="156"/>
      <c r="L65" s="44">
        <f>'MPS(input_separate)'!L65</f>
        <v>0</v>
      </c>
      <c r="M65" s="41">
        <f>IF(H65="","",IF(H65&lt;40,'MRS(calc_process)'!$F$14,IF('MRS(input_separate) '!H65&gt;=40,'MRS(calc_process)'!$F$15)))</f>
        <v>73.599999999999994</v>
      </c>
      <c r="N65" s="117"/>
      <c r="O65" s="117"/>
      <c r="P65" s="117"/>
      <c r="Q65" s="117"/>
      <c r="R65" s="117"/>
      <c r="S65" s="117"/>
      <c r="T65" s="117"/>
      <c r="U65" s="117"/>
      <c r="V65" s="117"/>
      <c r="W65" s="42">
        <f t="shared" ca="1" si="0"/>
        <v>0</v>
      </c>
      <c r="X65" s="42">
        <f t="shared" ca="1" si="1"/>
        <v>0</v>
      </c>
      <c r="Y65" s="43">
        <f t="shared" ca="1" si="2"/>
        <v>0</v>
      </c>
      <c r="Z65" s="43">
        <f t="shared" ca="1" si="3"/>
        <v>0</v>
      </c>
      <c r="AA65" s="44">
        <f t="shared" ca="1" si="6"/>
        <v>0</v>
      </c>
    </row>
    <row r="66" spans="1:27" ht="14.25" x14ac:dyDescent="0.15">
      <c r="A66" s="138"/>
      <c r="B66" s="127"/>
      <c r="C66" s="81">
        <v>20</v>
      </c>
      <c r="D66" s="124"/>
      <c r="E66" s="130"/>
      <c r="F66" s="124"/>
      <c r="G66" s="124"/>
      <c r="H66" s="44">
        <f>'MPS(input_separate)'!H66</f>
        <v>0</v>
      </c>
      <c r="I66" s="44">
        <f>'MPS(input_separate)'!I66</f>
        <v>0</v>
      </c>
      <c r="J66" s="133"/>
      <c r="K66" s="157"/>
      <c r="L66" s="44">
        <f>'MPS(input_separate)'!L66</f>
        <v>0</v>
      </c>
      <c r="M66" s="41">
        <f>IF(H66="","",IF(H66&lt;40,'MRS(calc_process)'!$F$14,IF('MRS(input_separate) '!H66&gt;=40,'MRS(calc_process)'!$F$15)))</f>
        <v>73.599999999999994</v>
      </c>
      <c r="N66" s="118"/>
      <c r="O66" s="118"/>
      <c r="P66" s="118"/>
      <c r="Q66" s="118"/>
      <c r="R66" s="118"/>
      <c r="S66" s="118"/>
      <c r="T66" s="118"/>
      <c r="U66" s="118"/>
      <c r="V66" s="118"/>
      <c r="W66" s="42">
        <f t="shared" ca="1" si="0"/>
        <v>0</v>
      </c>
      <c r="X66" s="42">
        <f t="shared" ca="1" si="1"/>
        <v>0</v>
      </c>
      <c r="Y66" s="43">
        <f t="shared" ca="1" si="2"/>
        <v>0</v>
      </c>
      <c r="Z66" s="43">
        <f t="shared" ca="1" si="3"/>
        <v>0</v>
      </c>
      <c r="AA66" s="44">
        <f t="shared" ca="1" si="6"/>
        <v>0</v>
      </c>
    </row>
    <row r="67" spans="1:27" ht="14.25" customHeight="1" x14ac:dyDescent="0.15">
      <c r="A67" s="138"/>
      <c r="B67" s="125">
        <v>4</v>
      </c>
      <c r="C67" s="81">
        <v>1</v>
      </c>
      <c r="D67" s="122"/>
      <c r="E67" s="128"/>
      <c r="F67" s="122"/>
      <c r="G67" s="122"/>
      <c r="H67" s="44">
        <f>'MPS(input_separate)'!H67</f>
        <v>0</v>
      </c>
      <c r="I67" s="44">
        <f>'MPS(input_separate)'!I67</f>
        <v>0</v>
      </c>
      <c r="J67" s="131">
        <f>SUMPRODUCT(H67:H86,I67:I86)</f>
        <v>0</v>
      </c>
      <c r="K67" s="155">
        <f>'MPS(input_separate)'!K67</f>
        <v>0</v>
      </c>
      <c r="L67" s="44">
        <f>'MPS(input_separate)'!L67</f>
        <v>0</v>
      </c>
      <c r="M67" s="41">
        <f>IF(H67="","",IF(H67&lt;40,'MRS(calc_process)'!$F$14,IF('MRS(input_separate) '!H67&gt;=40,'MRS(calc_process)'!$F$15)))</f>
        <v>73.599999999999994</v>
      </c>
      <c r="N67" s="116">
        <f>IFERROR(SMALL(O67:R67,COUNTIF(O67:R67,0)+1),0)</f>
        <v>0</v>
      </c>
      <c r="O67" s="116">
        <f>'MPS(input_separate)'!O67</f>
        <v>0</v>
      </c>
      <c r="P67" s="116">
        <f>IF(ISERROR(3.6*(100/T67)*V67),0,3.6*(100/T67)*V67)</f>
        <v>0</v>
      </c>
      <c r="Q67" s="116">
        <f>IF(ISERROR(F67*U67*V67/G67),0,F67*U67*V67/G67)</f>
        <v>0</v>
      </c>
      <c r="R67" s="116">
        <f>'MPS(input_separate)'!R67</f>
        <v>0</v>
      </c>
      <c r="S67" s="116">
        <f>'MPS(input_separate)'!S67</f>
        <v>0</v>
      </c>
      <c r="T67" s="116">
        <f>'MPS(input_separate)'!T67</f>
        <v>0</v>
      </c>
      <c r="U67" s="116">
        <f>'MPS(input_separate)'!U67</f>
        <v>0</v>
      </c>
      <c r="V67" s="116">
        <f>'MPS(input_separate)'!V67</f>
        <v>0</v>
      </c>
      <c r="W67" s="42">
        <f t="shared" ca="1" si="0"/>
        <v>0</v>
      </c>
      <c r="X67" s="42">
        <f t="shared" ca="1" si="1"/>
        <v>0</v>
      </c>
      <c r="Y67" s="43">
        <f t="shared" ca="1" si="2"/>
        <v>0</v>
      </c>
      <c r="Z67" s="43">
        <f t="shared" ca="1" si="3"/>
        <v>0</v>
      </c>
      <c r="AA67" s="44">
        <f ca="1">Y67-Z67</f>
        <v>0</v>
      </c>
    </row>
    <row r="68" spans="1:27" ht="14.25" x14ac:dyDescent="0.15">
      <c r="A68" s="138"/>
      <c r="B68" s="126"/>
      <c r="C68" s="81">
        <v>2</v>
      </c>
      <c r="D68" s="123"/>
      <c r="E68" s="129"/>
      <c r="F68" s="123"/>
      <c r="G68" s="123"/>
      <c r="H68" s="44">
        <f>'MPS(input_separate)'!H68</f>
        <v>0</v>
      </c>
      <c r="I68" s="44">
        <f>'MPS(input_separate)'!I68</f>
        <v>0</v>
      </c>
      <c r="J68" s="132"/>
      <c r="K68" s="156"/>
      <c r="L68" s="44">
        <f>'MPS(input_separate)'!L68</f>
        <v>0</v>
      </c>
      <c r="M68" s="41">
        <f>IF(H68="","",IF(H68&lt;40,'MRS(calc_process)'!$F$14,IF('MRS(input_separate) '!H68&gt;=40,'MRS(calc_process)'!$F$15)))</f>
        <v>73.599999999999994</v>
      </c>
      <c r="N68" s="117"/>
      <c r="O68" s="117"/>
      <c r="P68" s="117"/>
      <c r="Q68" s="117"/>
      <c r="R68" s="117"/>
      <c r="S68" s="117"/>
      <c r="T68" s="117"/>
      <c r="U68" s="117"/>
      <c r="V68" s="117"/>
      <c r="W68" s="42">
        <f t="shared" ca="1" si="0"/>
        <v>0</v>
      </c>
      <c r="X68" s="42">
        <f t="shared" ca="1" si="1"/>
        <v>0</v>
      </c>
      <c r="Y68" s="43">
        <f t="shared" ca="1" si="2"/>
        <v>0</v>
      </c>
      <c r="Z68" s="43">
        <f t="shared" ca="1" si="3"/>
        <v>0</v>
      </c>
      <c r="AA68" s="44">
        <f t="shared" ref="AA68:AA86" ca="1" si="7">Y68-Z68</f>
        <v>0</v>
      </c>
    </row>
    <row r="69" spans="1:27" ht="14.25" x14ac:dyDescent="0.15">
      <c r="A69" s="138"/>
      <c r="B69" s="126"/>
      <c r="C69" s="81">
        <v>3</v>
      </c>
      <c r="D69" s="123"/>
      <c r="E69" s="129"/>
      <c r="F69" s="123"/>
      <c r="G69" s="123"/>
      <c r="H69" s="44">
        <f>'MPS(input_separate)'!H69</f>
        <v>0</v>
      </c>
      <c r="I69" s="44">
        <f>'MPS(input_separate)'!I69</f>
        <v>0</v>
      </c>
      <c r="J69" s="132"/>
      <c r="K69" s="156"/>
      <c r="L69" s="44">
        <f>'MPS(input_separate)'!L69</f>
        <v>0</v>
      </c>
      <c r="M69" s="41">
        <f>IF(H69="","",IF(H69&lt;40,'MRS(calc_process)'!$F$14,IF('MRS(input_separate) '!H69&gt;=40,'MRS(calc_process)'!$F$15)))</f>
        <v>73.599999999999994</v>
      </c>
      <c r="N69" s="117"/>
      <c r="O69" s="117"/>
      <c r="P69" s="117"/>
      <c r="Q69" s="117"/>
      <c r="R69" s="117"/>
      <c r="S69" s="117"/>
      <c r="T69" s="117"/>
      <c r="U69" s="117"/>
      <c r="V69" s="117"/>
      <c r="W69" s="42">
        <f t="shared" ca="1" si="0"/>
        <v>0</v>
      </c>
      <c r="X69" s="42">
        <f t="shared" ca="1" si="1"/>
        <v>0</v>
      </c>
      <c r="Y69" s="43">
        <f t="shared" ca="1" si="2"/>
        <v>0</v>
      </c>
      <c r="Z69" s="43">
        <f t="shared" ca="1" si="3"/>
        <v>0</v>
      </c>
      <c r="AA69" s="44">
        <f t="shared" ca="1" si="7"/>
        <v>0</v>
      </c>
    </row>
    <row r="70" spans="1:27" ht="14.25" x14ac:dyDescent="0.15">
      <c r="A70" s="138"/>
      <c r="B70" s="126"/>
      <c r="C70" s="81">
        <v>4</v>
      </c>
      <c r="D70" s="123"/>
      <c r="E70" s="129"/>
      <c r="F70" s="123"/>
      <c r="G70" s="123"/>
      <c r="H70" s="44">
        <f>'MPS(input_separate)'!H70</f>
        <v>0</v>
      </c>
      <c r="I70" s="44">
        <f>'MPS(input_separate)'!I70</f>
        <v>0</v>
      </c>
      <c r="J70" s="132"/>
      <c r="K70" s="156"/>
      <c r="L70" s="44">
        <f>'MPS(input_separate)'!L70</f>
        <v>0</v>
      </c>
      <c r="M70" s="41">
        <f>IF(H70="","",IF(H70&lt;40,'MRS(calc_process)'!$F$14,IF('MRS(input_separate) '!H70&gt;=40,'MRS(calc_process)'!$F$15)))</f>
        <v>73.599999999999994</v>
      </c>
      <c r="N70" s="117"/>
      <c r="O70" s="117"/>
      <c r="P70" s="117"/>
      <c r="Q70" s="117"/>
      <c r="R70" s="117"/>
      <c r="S70" s="117"/>
      <c r="T70" s="117"/>
      <c r="U70" s="117"/>
      <c r="V70" s="117"/>
      <c r="W70" s="42">
        <f t="shared" ca="1" si="0"/>
        <v>0</v>
      </c>
      <c r="X70" s="42">
        <f t="shared" ca="1" si="1"/>
        <v>0</v>
      </c>
      <c r="Y70" s="43">
        <f t="shared" ca="1" si="2"/>
        <v>0</v>
      </c>
      <c r="Z70" s="43">
        <f t="shared" ca="1" si="3"/>
        <v>0</v>
      </c>
      <c r="AA70" s="44">
        <f t="shared" ca="1" si="7"/>
        <v>0</v>
      </c>
    </row>
    <row r="71" spans="1:27" ht="14.25" x14ac:dyDescent="0.15">
      <c r="A71" s="138"/>
      <c r="B71" s="126"/>
      <c r="C71" s="81">
        <v>5</v>
      </c>
      <c r="D71" s="123"/>
      <c r="E71" s="129"/>
      <c r="F71" s="123"/>
      <c r="G71" s="123"/>
      <c r="H71" s="44">
        <f>'MPS(input_separate)'!H71</f>
        <v>0</v>
      </c>
      <c r="I71" s="44">
        <f>'MPS(input_separate)'!I71</f>
        <v>0</v>
      </c>
      <c r="J71" s="132"/>
      <c r="K71" s="156"/>
      <c r="L71" s="44">
        <f>'MPS(input_separate)'!L71</f>
        <v>0</v>
      </c>
      <c r="M71" s="41">
        <f>IF(H71="","",IF(H71&lt;40,'MRS(calc_process)'!$F$14,IF('MRS(input_separate) '!H71&gt;=40,'MRS(calc_process)'!$F$15)))</f>
        <v>73.599999999999994</v>
      </c>
      <c r="N71" s="117"/>
      <c r="O71" s="117"/>
      <c r="P71" s="117"/>
      <c r="Q71" s="117"/>
      <c r="R71" s="117"/>
      <c r="S71" s="117"/>
      <c r="T71" s="117"/>
      <c r="U71" s="117"/>
      <c r="V71" s="117"/>
      <c r="W71" s="42">
        <f t="shared" ref="W71:W134" ca="1" si="8">IFERROR(OFFSET(D71,1-C71,0)*H71*I71/OFFSET(J71,1-C71,0),)</f>
        <v>0</v>
      </c>
      <c r="X71" s="42">
        <f t="shared" ref="X71:X134" ca="1" si="9">H71*I71*10^(-6)*OFFSET(K71,1-C71,0)*OFFSET(E71,1-C71,0)</f>
        <v>0</v>
      </c>
      <c r="Y71" s="43">
        <f t="shared" ref="Y71:Y134" ca="1" si="10">IFERROR(IF(W71=0,X71*L71/M71*OFFSET(N71,1-C71,0),W71*L71/M71*OFFSET(N71,1-C71,0)),)</f>
        <v>0</v>
      </c>
      <c r="Z71" s="43">
        <f t="shared" ref="Z71:Z134" ca="1" si="11">IF(W71=0,X71*OFFSET(N71,1-C71,0),W71*OFFSET(N71,1-C71,0))</f>
        <v>0</v>
      </c>
      <c r="AA71" s="44">
        <f t="shared" ca="1" si="7"/>
        <v>0</v>
      </c>
    </row>
    <row r="72" spans="1:27" ht="14.25" x14ac:dyDescent="0.15">
      <c r="A72" s="138"/>
      <c r="B72" s="126"/>
      <c r="C72" s="81">
        <v>6</v>
      </c>
      <c r="D72" s="123"/>
      <c r="E72" s="129"/>
      <c r="F72" s="123"/>
      <c r="G72" s="123"/>
      <c r="H72" s="44">
        <f>'MPS(input_separate)'!H72</f>
        <v>0</v>
      </c>
      <c r="I72" s="44">
        <f>'MPS(input_separate)'!I72</f>
        <v>0</v>
      </c>
      <c r="J72" s="132"/>
      <c r="K72" s="156"/>
      <c r="L72" s="44">
        <f>'MPS(input_separate)'!L72</f>
        <v>0</v>
      </c>
      <c r="M72" s="41">
        <f>IF(H72="","",IF(H72&lt;40,'MRS(calc_process)'!$F$14,IF('MRS(input_separate) '!H72&gt;=40,'MRS(calc_process)'!$F$15)))</f>
        <v>73.599999999999994</v>
      </c>
      <c r="N72" s="117"/>
      <c r="O72" s="117"/>
      <c r="P72" s="117"/>
      <c r="Q72" s="117"/>
      <c r="R72" s="117"/>
      <c r="S72" s="117"/>
      <c r="T72" s="117"/>
      <c r="U72" s="117"/>
      <c r="V72" s="117"/>
      <c r="W72" s="42">
        <f t="shared" ca="1" si="8"/>
        <v>0</v>
      </c>
      <c r="X72" s="42">
        <f t="shared" ca="1" si="9"/>
        <v>0</v>
      </c>
      <c r="Y72" s="43">
        <f t="shared" ca="1" si="10"/>
        <v>0</v>
      </c>
      <c r="Z72" s="43">
        <f t="shared" ca="1" si="11"/>
        <v>0</v>
      </c>
      <c r="AA72" s="44">
        <f t="shared" ca="1" si="7"/>
        <v>0</v>
      </c>
    </row>
    <row r="73" spans="1:27" ht="14.25" x14ac:dyDescent="0.15">
      <c r="A73" s="138"/>
      <c r="B73" s="126"/>
      <c r="C73" s="81">
        <v>7</v>
      </c>
      <c r="D73" s="123"/>
      <c r="E73" s="129"/>
      <c r="F73" s="123"/>
      <c r="G73" s="123"/>
      <c r="H73" s="44">
        <f>'MPS(input_separate)'!H73</f>
        <v>0</v>
      </c>
      <c r="I73" s="44">
        <f>'MPS(input_separate)'!I73</f>
        <v>0</v>
      </c>
      <c r="J73" s="132"/>
      <c r="K73" s="156"/>
      <c r="L73" s="44">
        <f>'MPS(input_separate)'!L73</f>
        <v>0</v>
      </c>
      <c r="M73" s="41">
        <f>IF(H73="","",IF(H73&lt;40,'MRS(calc_process)'!$F$14,IF('MRS(input_separate) '!H73&gt;=40,'MRS(calc_process)'!$F$15)))</f>
        <v>73.599999999999994</v>
      </c>
      <c r="N73" s="117"/>
      <c r="O73" s="117"/>
      <c r="P73" s="117"/>
      <c r="Q73" s="117"/>
      <c r="R73" s="117"/>
      <c r="S73" s="117"/>
      <c r="T73" s="117"/>
      <c r="U73" s="117"/>
      <c r="V73" s="117"/>
      <c r="W73" s="42">
        <f t="shared" ca="1" si="8"/>
        <v>0</v>
      </c>
      <c r="X73" s="42">
        <f t="shared" ca="1" si="9"/>
        <v>0</v>
      </c>
      <c r="Y73" s="43">
        <f t="shared" ca="1" si="10"/>
        <v>0</v>
      </c>
      <c r="Z73" s="43">
        <f t="shared" ca="1" si="11"/>
        <v>0</v>
      </c>
      <c r="AA73" s="44">
        <f t="shared" ca="1" si="7"/>
        <v>0</v>
      </c>
    </row>
    <row r="74" spans="1:27" ht="14.25" x14ac:dyDescent="0.15">
      <c r="A74" s="138"/>
      <c r="B74" s="126"/>
      <c r="C74" s="81">
        <v>8</v>
      </c>
      <c r="D74" s="123"/>
      <c r="E74" s="129"/>
      <c r="F74" s="123"/>
      <c r="G74" s="123"/>
      <c r="H74" s="44">
        <f>'MPS(input_separate)'!H74</f>
        <v>0</v>
      </c>
      <c r="I74" s="44">
        <f>'MPS(input_separate)'!I74</f>
        <v>0</v>
      </c>
      <c r="J74" s="132"/>
      <c r="K74" s="156"/>
      <c r="L74" s="44">
        <f>'MPS(input_separate)'!L74</f>
        <v>0</v>
      </c>
      <c r="M74" s="41">
        <f>IF(H74="","",IF(H74&lt;40,'MRS(calc_process)'!$F$14,IF('MRS(input_separate) '!H74&gt;=40,'MRS(calc_process)'!$F$15)))</f>
        <v>73.599999999999994</v>
      </c>
      <c r="N74" s="117"/>
      <c r="O74" s="117"/>
      <c r="P74" s="117"/>
      <c r="Q74" s="117"/>
      <c r="R74" s="117"/>
      <c r="S74" s="117"/>
      <c r="T74" s="117"/>
      <c r="U74" s="117"/>
      <c r="V74" s="117"/>
      <c r="W74" s="42">
        <f t="shared" ca="1" si="8"/>
        <v>0</v>
      </c>
      <c r="X74" s="42">
        <f t="shared" ca="1" si="9"/>
        <v>0</v>
      </c>
      <c r="Y74" s="43">
        <f t="shared" ca="1" si="10"/>
        <v>0</v>
      </c>
      <c r="Z74" s="43">
        <f t="shared" ca="1" si="11"/>
        <v>0</v>
      </c>
      <c r="AA74" s="44">
        <f t="shared" ca="1" si="7"/>
        <v>0</v>
      </c>
    </row>
    <row r="75" spans="1:27" ht="14.25" x14ac:dyDescent="0.15">
      <c r="A75" s="138"/>
      <c r="B75" s="126"/>
      <c r="C75" s="81">
        <v>9</v>
      </c>
      <c r="D75" s="123"/>
      <c r="E75" s="129"/>
      <c r="F75" s="123"/>
      <c r="G75" s="123"/>
      <c r="H75" s="44">
        <f>'MPS(input_separate)'!H75</f>
        <v>0</v>
      </c>
      <c r="I75" s="44">
        <f>'MPS(input_separate)'!I75</f>
        <v>0</v>
      </c>
      <c r="J75" s="132"/>
      <c r="K75" s="156"/>
      <c r="L75" s="44">
        <f>'MPS(input_separate)'!L75</f>
        <v>0</v>
      </c>
      <c r="M75" s="41">
        <f>IF(H75="","",IF(H75&lt;40,'MRS(calc_process)'!$F$14,IF('MRS(input_separate) '!H75&gt;=40,'MRS(calc_process)'!$F$15)))</f>
        <v>73.599999999999994</v>
      </c>
      <c r="N75" s="117"/>
      <c r="O75" s="117"/>
      <c r="P75" s="117"/>
      <c r="Q75" s="117"/>
      <c r="R75" s="117"/>
      <c r="S75" s="117"/>
      <c r="T75" s="117"/>
      <c r="U75" s="117"/>
      <c r="V75" s="117"/>
      <c r="W75" s="42">
        <f t="shared" ca="1" si="8"/>
        <v>0</v>
      </c>
      <c r="X75" s="42">
        <f t="shared" ca="1" si="9"/>
        <v>0</v>
      </c>
      <c r="Y75" s="43">
        <f t="shared" ca="1" si="10"/>
        <v>0</v>
      </c>
      <c r="Z75" s="43">
        <f t="shared" ca="1" si="11"/>
        <v>0</v>
      </c>
      <c r="AA75" s="44">
        <f t="shared" ca="1" si="7"/>
        <v>0</v>
      </c>
    </row>
    <row r="76" spans="1:27" ht="14.25" x14ac:dyDescent="0.15">
      <c r="A76" s="138"/>
      <c r="B76" s="126"/>
      <c r="C76" s="81">
        <v>10</v>
      </c>
      <c r="D76" s="123"/>
      <c r="E76" s="129"/>
      <c r="F76" s="123"/>
      <c r="G76" s="123"/>
      <c r="H76" s="44">
        <f>'MPS(input_separate)'!H76</f>
        <v>0</v>
      </c>
      <c r="I76" s="44">
        <f>'MPS(input_separate)'!I76</f>
        <v>0</v>
      </c>
      <c r="J76" s="132"/>
      <c r="K76" s="156"/>
      <c r="L76" s="44">
        <f>'MPS(input_separate)'!L76</f>
        <v>0</v>
      </c>
      <c r="M76" s="41">
        <f>IF(H76="","",IF(H76&lt;40,'MRS(calc_process)'!$F$14,IF('MRS(input_separate) '!H76&gt;=40,'MRS(calc_process)'!$F$15)))</f>
        <v>73.599999999999994</v>
      </c>
      <c r="N76" s="117"/>
      <c r="O76" s="117"/>
      <c r="P76" s="117"/>
      <c r="Q76" s="117"/>
      <c r="R76" s="117"/>
      <c r="S76" s="117"/>
      <c r="T76" s="117"/>
      <c r="U76" s="117"/>
      <c r="V76" s="117"/>
      <c r="W76" s="42">
        <f t="shared" ca="1" si="8"/>
        <v>0</v>
      </c>
      <c r="X76" s="42">
        <f t="shared" ca="1" si="9"/>
        <v>0</v>
      </c>
      <c r="Y76" s="43">
        <f t="shared" ca="1" si="10"/>
        <v>0</v>
      </c>
      <c r="Z76" s="43">
        <f t="shared" ca="1" si="11"/>
        <v>0</v>
      </c>
      <c r="AA76" s="44">
        <f t="shared" ca="1" si="7"/>
        <v>0</v>
      </c>
    </row>
    <row r="77" spans="1:27" ht="14.25" x14ac:dyDescent="0.15">
      <c r="A77" s="138"/>
      <c r="B77" s="126"/>
      <c r="C77" s="81">
        <v>11</v>
      </c>
      <c r="D77" s="123"/>
      <c r="E77" s="129"/>
      <c r="F77" s="123"/>
      <c r="G77" s="123"/>
      <c r="H77" s="44">
        <f>'MPS(input_separate)'!H77</f>
        <v>0</v>
      </c>
      <c r="I77" s="44">
        <f>'MPS(input_separate)'!I77</f>
        <v>0</v>
      </c>
      <c r="J77" s="132"/>
      <c r="K77" s="156"/>
      <c r="L77" s="44">
        <f>'MPS(input_separate)'!L77</f>
        <v>0</v>
      </c>
      <c r="M77" s="41">
        <f>IF(H77="","",IF(H77&lt;40,'MRS(calc_process)'!$F$14,IF('MRS(input_separate) '!H77&gt;=40,'MRS(calc_process)'!$F$15)))</f>
        <v>73.599999999999994</v>
      </c>
      <c r="N77" s="117"/>
      <c r="O77" s="117"/>
      <c r="P77" s="117"/>
      <c r="Q77" s="117"/>
      <c r="R77" s="117"/>
      <c r="S77" s="117"/>
      <c r="T77" s="117"/>
      <c r="U77" s="117"/>
      <c r="V77" s="117"/>
      <c r="W77" s="42">
        <f t="shared" ca="1" si="8"/>
        <v>0</v>
      </c>
      <c r="X77" s="42">
        <f t="shared" ca="1" si="9"/>
        <v>0</v>
      </c>
      <c r="Y77" s="43">
        <f t="shared" ca="1" si="10"/>
        <v>0</v>
      </c>
      <c r="Z77" s="43">
        <f t="shared" ca="1" si="11"/>
        <v>0</v>
      </c>
      <c r="AA77" s="44">
        <f t="shared" ca="1" si="7"/>
        <v>0</v>
      </c>
    </row>
    <row r="78" spans="1:27" ht="14.25" x14ac:dyDescent="0.15">
      <c r="A78" s="138"/>
      <c r="B78" s="126"/>
      <c r="C78" s="81">
        <v>12</v>
      </c>
      <c r="D78" s="123"/>
      <c r="E78" s="129"/>
      <c r="F78" s="123"/>
      <c r="G78" s="123"/>
      <c r="H78" s="44">
        <f>'MPS(input_separate)'!H78</f>
        <v>0</v>
      </c>
      <c r="I78" s="44">
        <f>'MPS(input_separate)'!I78</f>
        <v>0</v>
      </c>
      <c r="J78" s="132"/>
      <c r="K78" s="156"/>
      <c r="L78" s="44">
        <f>'MPS(input_separate)'!L78</f>
        <v>0</v>
      </c>
      <c r="M78" s="41">
        <f>IF(H78="","",IF(H78&lt;40,'MRS(calc_process)'!$F$14,IF('MRS(input_separate) '!H78&gt;=40,'MRS(calc_process)'!$F$15)))</f>
        <v>73.599999999999994</v>
      </c>
      <c r="N78" s="117"/>
      <c r="O78" s="117"/>
      <c r="P78" s="117"/>
      <c r="Q78" s="117"/>
      <c r="R78" s="117"/>
      <c r="S78" s="117"/>
      <c r="T78" s="117"/>
      <c r="U78" s="117"/>
      <c r="V78" s="117"/>
      <c r="W78" s="42">
        <f t="shared" ca="1" si="8"/>
        <v>0</v>
      </c>
      <c r="X78" s="42">
        <f t="shared" ca="1" si="9"/>
        <v>0</v>
      </c>
      <c r="Y78" s="43">
        <f t="shared" ca="1" si="10"/>
        <v>0</v>
      </c>
      <c r="Z78" s="43">
        <f t="shared" ca="1" si="11"/>
        <v>0</v>
      </c>
      <c r="AA78" s="44">
        <f t="shared" ca="1" si="7"/>
        <v>0</v>
      </c>
    </row>
    <row r="79" spans="1:27" ht="14.25" x14ac:dyDescent="0.15">
      <c r="A79" s="138"/>
      <c r="B79" s="126"/>
      <c r="C79" s="81">
        <v>13</v>
      </c>
      <c r="D79" s="123"/>
      <c r="E79" s="129"/>
      <c r="F79" s="123"/>
      <c r="G79" s="123"/>
      <c r="H79" s="44">
        <f>'MPS(input_separate)'!H79</f>
        <v>0</v>
      </c>
      <c r="I79" s="44">
        <f>'MPS(input_separate)'!I79</f>
        <v>0</v>
      </c>
      <c r="J79" s="132"/>
      <c r="K79" s="156"/>
      <c r="L79" s="44">
        <f>'MPS(input_separate)'!L79</f>
        <v>0</v>
      </c>
      <c r="M79" s="41">
        <f>IF(H79="","",IF(H79&lt;40,'MRS(calc_process)'!$F$14,IF('MRS(input_separate) '!H79&gt;=40,'MRS(calc_process)'!$F$15)))</f>
        <v>73.599999999999994</v>
      </c>
      <c r="N79" s="117"/>
      <c r="O79" s="117"/>
      <c r="P79" s="117"/>
      <c r="Q79" s="117"/>
      <c r="R79" s="117"/>
      <c r="S79" s="117"/>
      <c r="T79" s="117"/>
      <c r="U79" s="117"/>
      <c r="V79" s="117"/>
      <c r="W79" s="42">
        <f t="shared" ca="1" si="8"/>
        <v>0</v>
      </c>
      <c r="X79" s="42">
        <f t="shared" ca="1" si="9"/>
        <v>0</v>
      </c>
      <c r="Y79" s="43">
        <f t="shared" ca="1" si="10"/>
        <v>0</v>
      </c>
      <c r="Z79" s="43">
        <f t="shared" ca="1" si="11"/>
        <v>0</v>
      </c>
      <c r="AA79" s="44">
        <f t="shared" ca="1" si="7"/>
        <v>0</v>
      </c>
    </row>
    <row r="80" spans="1:27" ht="14.25" x14ac:dyDescent="0.15">
      <c r="A80" s="138"/>
      <c r="B80" s="126"/>
      <c r="C80" s="81">
        <v>14</v>
      </c>
      <c r="D80" s="123"/>
      <c r="E80" s="129"/>
      <c r="F80" s="123"/>
      <c r="G80" s="123"/>
      <c r="H80" s="44">
        <f>'MPS(input_separate)'!H80</f>
        <v>0</v>
      </c>
      <c r="I80" s="44">
        <f>'MPS(input_separate)'!I80</f>
        <v>0</v>
      </c>
      <c r="J80" s="132"/>
      <c r="K80" s="156"/>
      <c r="L80" s="44">
        <f>'MPS(input_separate)'!L80</f>
        <v>0</v>
      </c>
      <c r="M80" s="41">
        <f>IF(H80="","",IF(H80&lt;40,'MRS(calc_process)'!$F$14,IF('MRS(input_separate) '!H80&gt;=40,'MRS(calc_process)'!$F$15)))</f>
        <v>73.599999999999994</v>
      </c>
      <c r="N80" s="117"/>
      <c r="O80" s="117"/>
      <c r="P80" s="117"/>
      <c r="Q80" s="117"/>
      <c r="R80" s="117"/>
      <c r="S80" s="117"/>
      <c r="T80" s="117"/>
      <c r="U80" s="117"/>
      <c r="V80" s="117"/>
      <c r="W80" s="42">
        <f t="shared" ca="1" si="8"/>
        <v>0</v>
      </c>
      <c r="X80" s="42">
        <f t="shared" ca="1" si="9"/>
        <v>0</v>
      </c>
      <c r="Y80" s="43">
        <f t="shared" ca="1" si="10"/>
        <v>0</v>
      </c>
      <c r="Z80" s="43">
        <f t="shared" ca="1" si="11"/>
        <v>0</v>
      </c>
      <c r="AA80" s="44">
        <f t="shared" ca="1" si="7"/>
        <v>0</v>
      </c>
    </row>
    <row r="81" spans="1:27" ht="14.25" x14ac:dyDescent="0.15">
      <c r="A81" s="138"/>
      <c r="B81" s="126"/>
      <c r="C81" s="81">
        <v>15</v>
      </c>
      <c r="D81" s="123"/>
      <c r="E81" s="129"/>
      <c r="F81" s="123"/>
      <c r="G81" s="123"/>
      <c r="H81" s="44">
        <f>'MPS(input_separate)'!H81</f>
        <v>0</v>
      </c>
      <c r="I81" s="44">
        <f>'MPS(input_separate)'!I81</f>
        <v>0</v>
      </c>
      <c r="J81" s="132"/>
      <c r="K81" s="156"/>
      <c r="L81" s="44">
        <f>'MPS(input_separate)'!L81</f>
        <v>0</v>
      </c>
      <c r="M81" s="41">
        <f>IF(H81="","",IF(H81&lt;40,'MRS(calc_process)'!$F$14,IF('MRS(input_separate) '!H81&gt;=40,'MRS(calc_process)'!$F$15)))</f>
        <v>73.599999999999994</v>
      </c>
      <c r="N81" s="117"/>
      <c r="O81" s="117"/>
      <c r="P81" s="117"/>
      <c r="Q81" s="117"/>
      <c r="R81" s="117"/>
      <c r="S81" s="117"/>
      <c r="T81" s="117"/>
      <c r="U81" s="117"/>
      <c r="V81" s="117"/>
      <c r="W81" s="42">
        <f t="shared" ca="1" si="8"/>
        <v>0</v>
      </c>
      <c r="X81" s="42">
        <f t="shared" ca="1" si="9"/>
        <v>0</v>
      </c>
      <c r="Y81" s="43">
        <f t="shared" ca="1" si="10"/>
        <v>0</v>
      </c>
      <c r="Z81" s="43">
        <f t="shared" ca="1" si="11"/>
        <v>0</v>
      </c>
      <c r="AA81" s="44">
        <f t="shared" ca="1" si="7"/>
        <v>0</v>
      </c>
    </row>
    <row r="82" spans="1:27" ht="14.25" x14ac:dyDescent="0.15">
      <c r="A82" s="138"/>
      <c r="B82" s="126"/>
      <c r="C82" s="81">
        <v>16</v>
      </c>
      <c r="D82" s="123"/>
      <c r="E82" s="129"/>
      <c r="F82" s="123"/>
      <c r="G82" s="123"/>
      <c r="H82" s="44">
        <f>'MPS(input_separate)'!H82</f>
        <v>0</v>
      </c>
      <c r="I82" s="44">
        <f>'MPS(input_separate)'!I82</f>
        <v>0</v>
      </c>
      <c r="J82" s="132"/>
      <c r="K82" s="156"/>
      <c r="L82" s="44">
        <f>'MPS(input_separate)'!L82</f>
        <v>0</v>
      </c>
      <c r="M82" s="41">
        <f>IF(H82="","",IF(H82&lt;40,'MRS(calc_process)'!$F$14,IF('MRS(input_separate) '!H82&gt;=40,'MRS(calc_process)'!$F$15)))</f>
        <v>73.599999999999994</v>
      </c>
      <c r="N82" s="117"/>
      <c r="O82" s="117"/>
      <c r="P82" s="117"/>
      <c r="Q82" s="117"/>
      <c r="R82" s="117"/>
      <c r="S82" s="117"/>
      <c r="T82" s="117"/>
      <c r="U82" s="117"/>
      <c r="V82" s="117"/>
      <c r="W82" s="42">
        <f t="shared" ca="1" si="8"/>
        <v>0</v>
      </c>
      <c r="X82" s="42">
        <f t="shared" ca="1" si="9"/>
        <v>0</v>
      </c>
      <c r="Y82" s="43">
        <f t="shared" ca="1" si="10"/>
        <v>0</v>
      </c>
      <c r="Z82" s="43">
        <f t="shared" ca="1" si="11"/>
        <v>0</v>
      </c>
      <c r="AA82" s="44">
        <f t="shared" ca="1" si="7"/>
        <v>0</v>
      </c>
    </row>
    <row r="83" spans="1:27" ht="14.25" x14ac:dyDescent="0.15">
      <c r="A83" s="138"/>
      <c r="B83" s="126"/>
      <c r="C83" s="81">
        <v>17</v>
      </c>
      <c r="D83" s="123"/>
      <c r="E83" s="129"/>
      <c r="F83" s="123"/>
      <c r="G83" s="123"/>
      <c r="H83" s="44">
        <f>'MPS(input_separate)'!H83</f>
        <v>0</v>
      </c>
      <c r="I83" s="44">
        <f>'MPS(input_separate)'!I83</f>
        <v>0</v>
      </c>
      <c r="J83" s="132"/>
      <c r="K83" s="156"/>
      <c r="L83" s="44">
        <f>'MPS(input_separate)'!L83</f>
        <v>0</v>
      </c>
      <c r="M83" s="41">
        <f>IF(H83="","",IF(H83&lt;40,'MRS(calc_process)'!$F$14,IF('MRS(input_separate) '!H83&gt;=40,'MRS(calc_process)'!$F$15)))</f>
        <v>73.599999999999994</v>
      </c>
      <c r="N83" s="117"/>
      <c r="O83" s="117"/>
      <c r="P83" s="117"/>
      <c r="Q83" s="117"/>
      <c r="R83" s="117"/>
      <c r="S83" s="117"/>
      <c r="T83" s="117"/>
      <c r="U83" s="117"/>
      <c r="V83" s="117"/>
      <c r="W83" s="42">
        <f t="shared" ca="1" si="8"/>
        <v>0</v>
      </c>
      <c r="X83" s="42">
        <f t="shared" ca="1" si="9"/>
        <v>0</v>
      </c>
      <c r="Y83" s="43">
        <f t="shared" ca="1" si="10"/>
        <v>0</v>
      </c>
      <c r="Z83" s="43">
        <f t="shared" ca="1" si="11"/>
        <v>0</v>
      </c>
      <c r="AA83" s="44">
        <f t="shared" ca="1" si="7"/>
        <v>0</v>
      </c>
    </row>
    <row r="84" spans="1:27" ht="14.25" x14ac:dyDescent="0.15">
      <c r="A84" s="138"/>
      <c r="B84" s="126"/>
      <c r="C84" s="81">
        <v>18</v>
      </c>
      <c r="D84" s="123"/>
      <c r="E84" s="129"/>
      <c r="F84" s="123"/>
      <c r="G84" s="123"/>
      <c r="H84" s="44">
        <f>'MPS(input_separate)'!H84</f>
        <v>0</v>
      </c>
      <c r="I84" s="44">
        <f>'MPS(input_separate)'!I84</f>
        <v>0</v>
      </c>
      <c r="J84" s="132"/>
      <c r="K84" s="156"/>
      <c r="L84" s="44">
        <f>'MPS(input_separate)'!L84</f>
        <v>0</v>
      </c>
      <c r="M84" s="41">
        <f>IF(H84="","",IF(H84&lt;40,'MRS(calc_process)'!$F$14,IF('MRS(input_separate) '!H84&gt;=40,'MRS(calc_process)'!$F$15)))</f>
        <v>73.599999999999994</v>
      </c>
      <c r="N84" s="117"/>
      <c r="O84" s="117"/>
      <c r="P84" s="117"/>
      <c r="Q84" s="117"/>
      <c r="R84" s="117"/>
      <c r="S84" s="117"/>
      <c r="T84" s="117"/>
      <c r="U84" s="117"/>
      <c r="V84" s="117"/>
      <c r="W84" s="42">
        <f t="shared" ca="1" si="8"/>
        <v>0</v>
      </c>
      <c r="X84" s="42">
        <f t="shared" ca="1" si="9"/>
        <v>0</v>
      </c>
      <c r="Y84" s="43">
        <f t="shared" ca="1" si="10"/>
        <v>0</v>
      </c>
      <c r="Z84" s="43">
        <f t="shared" ca="1" si="11"/>
        <v>0</v>
      </c>
      <c r="AA84" s="44">
        <f t="shared" ca="1" si="7"/>
        <v>0</v>
      </c>
    </row>
    <row r="85" spans="1:27" ht="14.25" x14ac:dyDescent="0.15">
      <c r="A85" s="138"/>
      <c r="B85" s="126"/>
      <c r="C85" s="81">
        <v>19</v>
      </c>
      <c r="D85" s="123"/>
      <c r="E85" s="129"/>
      <c r="F85" s="123"/>
      <c r="G85" s="123"/>
      <c r="H85" s="44">
        <f>'MPS(input_separate)'!H85</f>
        <v>0</v>
      </c>
      <c r="I85" s="44">
        <f>'MPS(input_separate)'!I85</f>
        <v>0</v>
      </c>
      <c r="J85" s="132"/>
      <c r="K85" s="156"/>
      <c r="L85" s="44">
        <f>'MPS(input_separate)'!L85</f>
        <v>0</v>
      </c>
      <c r="M85" s="41">
        <f>IF(H85="","",IF(H85&lt;40,'MRS(calc_process)'!$F$14,IF('MRS(input_separate) '!H85&gt;=40,'MRS(calc_process)'!$F$15)))</f>
        <v>73.599999999999994</v>
      </c>
      <c r="N85" s="117"/>
      <c r="O85" s="117"/>
      <c r="P85" s="117"/>
      <c r="Q85" s="117"/>
      <c r="R85" s="117"/>
      <c r="S85" s="117"/>
      <c r="T85" s="117"/>
      <c r="U85" s="117"/>
      <c r="V85" s="117"/>
      <c r="W85" s="42">
        <f t="shared" ca="1" si="8"/>
        <v>0</v>
      </c>
      <c r="X85" s="42">
        <f t="shared" ca="1" si="9"/>
        <v>0</v>
      </c>
      <c r="Y85" s="43">
        <f t="shared" ca="1" si="10"/>
        <v>0</v>
      </c>
      <c r="Z85" s="43">
        <f t="shared" ca="1" si="11"/>
        <v>0</v>
      </c>
      <c r="AA85" s="44">
        <f t="shared" ca="1" si="7"/>
        <v>0</v>
      </c>
    </row>
    <row r="86" spans="1:27" ht="14.25" x14ac:dyDescent="0.15">
      <c r="A86" s="138"/>
      <c r="B86" s="127"/>
      <c r="C86" s="81">
        <v>20</v>
      </c>
      <c r="D86" s="124"/>
      <c r="E86" s="130"/>
      <c r="F86" s="124"/>
      <c r="G86" s="124"/>
      <c r="H86" s="44">
        <f>'MPS(input_separate)'!H86</f>
        <v>0</v>
      </c>
      <c r="I86" s="44">
        <f>'MPS(input_separate)'!I86</f>
        <v>0</v>
      </c>
      <c r="J86" s="133"/>
      <c r="K86" s="157"/>
      <c r="L86" s="44">
        <f>'MPS(input_separate)'!L86</f>
        <v>0</v>
      </c>
      <c r="M86" s="41">
        <f>IF(H86="","",IF(H86&lt;40,'MRS(calc_process)'!$F$14,IF('MRS(input_separate) '!H86&gt;=40,'MRS(calc_process)'!$F$15)))</f>
        <v>73.599999999999994</v>
      </c>
      <c r="N86" s="118"/>
      <c r="O86" s="118"/>
      <c r="P86" s="118"/>
      <c r="Q86" s="118"/>
      <c r="R86" s="118"/>
      <c r="S86" s="118"/>
      <c r="T86" s="118"/>
      <c r="U86" s="118"/>
      <c r="V86" s="118"/>
      <c r="W86" s="42">
        <f t="shared" ca="1" si="8"/>
        <v>0</v>
      </c>
      <c r="X86" s="42">
        <f t="shared" ca="1" si="9"/>
        <v>0</v>
      </c>
      <c r="Y86" s="43">
        <f t="shared" ca="1" si="10"/>
        <v>0</v>
      </c>
      <c r="Z86" s="43">
        <f t="shared" ca="1" si="11"/>
        <v>0</v>
      </c>
      <c r="AA86" s="44">
        <f t="shared" ca="1" si="7"/>
        <v>0</v>
      </c>
    </row>
    <row r="87" spans="1:27" ht="14.25" customHeight="1" x14ac:dyDescent="0.15">
      <c r="A87" s="138"/>
      <c r="B87" s="125">
        <v>5</v>
      </c>
      <c r="C87" s="81">
        <v>1</v>
      </c>
      <c r="D87" s="122"/>
      <c r="E87" s="128"/>
      <c r="F87" s="122"/>
      <c r="G87" s="122"/>
      <c r="H87" s="44">
        <f>'MPS(input_separate)'!H87</f>
        <v>0</v>
      </c>
      <c r="I87" s="44">
        <f>'MPS(input_separate)'!I87</f>
        <v>0</v>
      </c>
      <c r="J87" s="131">
        <f>SUMPRODUCT(H87:H106,I87:I106)</f>
        <v>0</v>
      </c>
      <c r="K87" s="155">
        <f>'MPS(input_separate)'!K87</f>
        <v>0</v>
      </c>
      <c r="L87" s="44">
        <f>'MPS(input_separate)'!L87</f>
        <v>0</v>
      </c>
      <c r="M87" s="41">
        <f>IF(H87="","",IF(H87&lt;40,'MRS(calc_process)'!$F$14,IF('MRS(input_separate) '!H87&gt;=40,'MRS(calc_process)'!$F$15)))</f>
        <v>73.599999999999994</v>
      </c>
      <c r="N87" s="116">
        <f>IFERROR(SMALL(O87:R87,COUNTIF(O87:R87,0)+1),0)</f>
        <v>0</v>
      </c>
      <c r="O87" s="116">
        <f>'MPS(input_separate)'!O87</f>
        <v>0</v>
      </c>
      <c r="P87" s="116">
        <f>IF(ISERROR(3.6*(100/T87)*V87),0,3.6*(100/T87)*V87)</f>
        <v>0</v>
      </c>
      <c r="Q87" s="116">
        <f>IF(ISERROR(F87*U87*V87/G87),0,F87*U87*V87/G87)</f>
        <v>0</v>
      </c>
      <c r="R87" s="116">
        <f>'MPS(input_separate)'!R87</f>
        <v>0</v>
      </c>
      <c r="S87" s="116">
        <f>'MPS(input_separate)'!S87</f>
        <v>0</v>
      </c>
      <c r="T87" s="116">
        <f>'MPS(input_separate)'!T87</f>
        <v>0</v>
      </c>
      <c r="U87" s="116">
        <f>'MPS(input_separate)'!U87</f>
        <v>0</v>
      </c>
      <c r="V87" s="116">
        <f>'MPS(input_separate)'!V87</f>
        <v>0</v>
      </c>
      <c r="W87" s="42">
        <f t="shared" ca="1" si="8"/>
        <v>0</v>
      </c>
      <c r="X87" s="42">
        <f t="shared" ca="1" si="9"/>
        <v>0</v>
      </c>
      <c r="Y87" s="43">
        <f t="shared" ca="1" si="10"/>
        <v>0</v>
      </c>
      <c r="Z87" s="43">
        <f t="shared" ca="1" si="11"/>
        <v>0</v>
      </c>
      <c r="AA87" s="44">
        <f ca="1">Y87-Z87</f>
        <v>0</v>
      </c>
    </row>
    <row r="88" spans="1:27" ht="14.25" x14ac:dyDescent="0.15">
      <c r="A88" s="138"/>
      <c r="B88" s="126"/>
      <c r="C88" s="81">
        <v>2</v>
      </c>
      <c r="D88" s="123"/>
      <c r="E88" s="129"/>
      <c r="F88" s="123"/>
      <c r="G88" s="123"/>
      <c r="H88" s="44">
        <f>'MPS(input_separate)'!H88</f>
        <v>0</v>
      </c>
      <c r="I88" s="44">
        <f>'MPS(input_separate)'!I88</f>
        <v>0</v>
      </c>
      <c r="J88" s="132"/>
      <c r="K88" s="156"/>
      <c r="L88" s="44">
        <f>'MPS(input_separate)'!L88</f>
        <v>0</v>
      </c>
      <c r="M88" s="41">
        <f>IF(H88="","",IF(H88&lt;40,'MRS(calc_process)'!$F$14,IF('MRS(input_separate) '!H88&gt;=40,'MRS(calc_process)'!$F$15)))</f>
        <v>73.599999999999994</v>
      </c>
      <c r="N88" s="117"/>
      <c r="O88" s="117"/>
      <c r="P88" s="117"/>
      <c r="Q88" s="117"/>
      <c r="R88" s="117"/>
      <c r="S88" s="117"/>
      <c r="T88" s="117"/>
      <c r="U88" s="117"/>
      <c r="V88" s="117"/>
      <c r="W88" s="42">
        <f t="shared" ca="1" si="8"/>
        <v>0</v>
      </c>
      <c r="X88" s="42">
        <f t="shared" ca="1" si="9"/>
        <v>0</v>
      </c>
      <c r="Y88" s="43">
        <f t="shared" ca="1" si="10"/>
        <v>0</v>
      </c>
      <c r="Z88" s="43">
        <f t="shared" ca="1" si="11"/>
        <v>0</v>
      </c>
      <c r="AA88" s="44">
        <f t="shared" ref="AA88:AA106" ca="1" si="12">Y88-Z88</f>
        <v>0</v>
      </c>
    </row>
    <row r="89" spans="1:27" ht="14.25" x14ac:dyDescent="0.15">
      <c r="A89" s="138"/>
      <c r="B89" s="126"/>
      <c r="C89" s="81">
        <v>3</v>
      </c>
      <c r="D89" s="123"/>
      <c r="E89" s="129"/>
      <c r="F89" s="123"/>
      <c r="G89" s="123"/>
      <c r="H89" s="44">
        <f>'MPS(input_separate)'!H89</f>
        <v>0</v>
      </c>
      <c r="I89" s="44">
        <f>'MPS(input_separate)'!I89</f>
        <v>0</v>
      </c>
      <c r="J89" s="132"/>
      <c r="K89" s="156"/>
      <c r="L89" s="44">
        <f>'MPS(input_separate)'!L89</f>
        <v>0</v>
      </c>
      <c r="M89" s="41">
        <f>IF(H89="","",IF(H89&lt;40,'MRS(calc_process)'!$F$14,IF('MRS(input_separate) '!H89&gt;=40,'MRS(calc_process)'!$F$15)))</f>
        <v>73.599999999999994</v>
      </c>
      <c r="N89" s="117"/>
      <c r="O89" s="117"/>
      <c r="P89" s="117"/>
      <c r="Q89" s="117"/>
      <c r="R89" s="117"/>
      <c r="S89" s="117"/>
      <c r="T89" s="117"/>
      <c r="U89" s="117"/>
      <c r="V89" s="117"/>
      <c r="W89" s="42">
        <f t="shared" ca="1" si="8"/>
        <v>0</v>
      </c>
      <c r="X89" s="42">
        <f t="shared" ca="1" si="9"/>
        <v>0</v>
      </c>
      <c r="Y89" s="43">
        <f t="shared" ca="1" si="10"/>
        <v>0</v>
      </c>
      <c r="Z89" s="43">
        <f t="shared" ca="1" si="11"/>
        <v>0</v>
      </c>
      <c r="AA89" s="44">
        <f t="shared" ca="1" si="12"/>
        <v>0</v>
      </c>
    </row>
    <row r="90" spans="1:27" ht="14.25" x14ac:dyDescent="0.15">
      <c r="A90" s="138"/>
      <c r="B90" s="126"/>
      <c r="C90" s="81">
        <v>4</v>
      </c>
      <c r="D90" s="123"/>
      <c r="E90" s="129"/>
      <c r="F90" s="123"/>
      <c r="G90" s="123"/>
      <c r="H90" s="44">
        <f>'MPS(input_separate)'!H90</f>
        <v>0</v>
      </c>
      <c r="I90" s="44">
        <f>'MPS(input_separate)'!I90</f>
        <v>0</v>
      </c>
      <c r="J90" s="132"/>
      <c r="K90" s="156"/>
      <c r="L90" s="44">
        <f>'MPS(input_separate)'!L90</f>
        <v>0</v>
      </c>
      <c r="M90" s="41">
        <f>IF(H90="","",IF(H90&lt;40,'MRS(calc_process)'!$F$14,IF('MRS(input_separate) '!H90&gt;=40,'MRS(calc_process)'!$F$15)))</f>
        <v>73.599999999999994</v>
      </c>
      <c r="N90" s="117"/>
      <c r="O90" s="117"/>
      <c r="P90" s="117"/>
      <c r="Q90" s="117"/>
      <c r="R90" s="117"/>
      <c r="S90" s="117"/>
      <c r="T90" s="117"/>
      <c r="U90" s="117"/>
      <c r="V90" s="117"/>
      <c r="W90" s="42">
        <f t="shared" ca="1" si="8"/>
        <v>0</v>
      </c>
      <c r="X90" s="42">
        <f t="shared" ca="1" si="9"/>
        <v>0</v>
      </c>
      <c r="Y90" s="43">
        <f t="shared" ca="1" si="10"/>
        <v>0</v>
      </c>
      <c r="Z90" s="43">
        <f t="shared" ca="1" si="11"/>
        <v>0</v>
      </c>
      <c r="AA90" s="44">
        <f t="shared" ca="1" si="12"/>
        <v>0</v>
      </c>
    </row>
    <row r="91" spans="1:27" ht="14.25" x14ac:dyDescent="0.15">
      <c r="A91" s="138"/>
      <c r="B91" s="126"/>
      <c r="C91" s="81">
        <v>5</v>
      </c>
      <c r="D91" s="123"/>
      <c r="E91" s="129"/>
      <c r="F91" s="123"/>
      <c r="G91" s="123"/>
      <c r="H91" s="44">
        <f>'MPS(input_separate)'!H91</f>
        <v>0</v>
      </c>
      <c r="I91" s="44">
        <f>'MPS(input_separate)'!I91</f>
        <v>0</v>
      </c>
      <c r="J91" s="132"/>
      <c r="K91" s="156"/>
      <c r="L91" s="44">
        <f>'MPS(input_separate)'!L91</f>
        <v>0</v>
      </c>
      <c r="M91" s="41">
        <f>IF(H91="","",IF(H91&lt;40,'MRS(calc_process)'!$F$14,IF('MRS(input_separate) '!H91&gt;=40,'MRS(calc_process)'!$F$15)))</f>
        <v>73.599999999999994</v>
      </c>
      <c r="N91" s="117"/>
      <c r="O91" s="117"/>
      <c r="P91" s="117"/>
      <c r="Q91" s="117"/>
      <c r="R91" s="117"/>
      <c r="S91" s="117"/>
      <c r="T91" s="117"/>
      <c r="U91" s="117"/>
      <c r="V91" s="117"/>
      <c r="W91" s="42">
        <f t="shared" ca="1" si="8"/>
        <v>0</v>
      </c>
      <c r="X91" s="42">
        <f t="shared" ca="1" si="9"/>
        <v>0</v>
      </c>
      <c r="Y91" s="43">
        <f t="shared" ca="1" si="10"/>
        <v>0</v>
      </c>
      <c r="Z91" s="43">
        <f t="shared" ca="1" si="11"/>
        <v>0</v>
      </c>
      <c r="AA91" s="44">
        <f t="shared" ca="1" si="12"/>
        <v>0</v>
      </c>
    </row>
    <row r="92" spans="1:27" ht="14.25" x14ac:dyDescent="0.15">
      <c r="A92" s="138"/>
      <c r="B92" s="126"/>
      <c r="C92" s="81">
        <v>6</v>
      </c>
      <c r="D92" s="123"/>
      <c r="E92" s="129"/>
      <c r="F92" s="123"/>
      <c r="G92" s="123"/>
      <c r="H92" s="44">
        <f>'MPS(input_separate)'!H92</f>
        <v>0</v>
      </c>
      <c r="I92" s="44">
        <f>'MPS(input_separate)'!I92</f>
        <v>0</v>
      </c>
      <c r="J92" s="132"/>
      <c r="K92" s="156"/>
      <c r="L92" s="44">
        <f>'MPS(input_separate)'!L92</f>
        <v>0</v>
      </c>
      <c r="M92" s="41">
        <f>IF(H92="","",IF(H92&lt;40,'MRS(calc_process)'!$F$14,IF('MRS(input_separate) '!H92&gt;=40,'MRS(calc_process)'!$F$15)))</f>
        <v>73.599999999999994</v>
      </c>
      <c r="N92" s="117"/>
      <c r="O92" s="117"/>
      <c r="P92" s="117"/>
      <c r="Q92" s="117"/>
      <c r="R92" s="117"/>
      <c r="S92" s="117"/>
      <c r="T92" s="117"/>
      <c r="U92" s="117"/>
      <c r="V92" s="117"/>
      <c r="W92" s="42">
        <f t="shared" ca="1" si="8"/>
        <v>0</v>
      </c>
      <c r="X92" s="42">
        <f t="shared" ca="1" si="9"/>
        <v>0</v>
      </c>
      <c r="Y92" s="43">
        <f t="shared" ca="1" si="10"/>
        <v>0</v>
      </c>
      <c r="Z92" s="43">
        <f t="shared" ca="1" si="11"/>
        <v>0</v>
      </c>
      <c r="AA92" s="44">
        <f t="shared" ca="1" si="12"/>
        <v>0</v>
      </c>
    </row>
    <row r="93" spans="1:27" ht="14.25" x14ac:dyDescent="0.15">
      <c r="A93" s="138"/>
      <c r="B93" s="126"/>
      <c r="C93" s="81">
        <v>7</v>
      </c>
      <c r="D93" s="123"/>
      <c r="E93" s="129"/>
      <c r="F93" s="123"/>
      <c r="G93" s="123"/>
      <c r="H93" s="44">
        <f>'MPS(input_separate)'!H93</f>
        <v>0</v>
      </c>
      <c r="I93" s="44">
        <f>'MPS(input_separate)'!I93</f>
        <v>0</v>
      </c>
      <c r="J93" s="132"/>
      <c r="K93" s="156"/>
      <c r="L93" s="44">
        <f>'MPS(input_separate)'!L93</f>
        <v>0</v>
      </c>
      <c r="M93" s="41">
        <f>IF(H93="","",IF(H93&lt;40,'MRS(calc_process)'!$F$14,IF('MRS(input_separate) '!H93&gt;=40,'MRS(calc_process)'!$F$15)))</f>
        <v>73.599999999999994</v>
      </c>
      <c r="N93" s="117"/>
      <c r="O93" s="117"/>
      <c r="P93" s="117"/>
      <c r="Q93" s="117"/>
      <c r="R93" s="117"/>
      <c r="S93" s="117"/>
      <c r="T93" s="117"/>
      <c r="U93" s="117"/>
      <c r="V93" s="117"/>
      <c r="W93" s="42">
        <f t="shared" ca="1" si="8"/>
        <v>0</v>
      </c>
      <c r="X93" s="42">
        <f t="shared" ca="1" si="9"/>
        <v>0</v>
      </c>
      <c r="Y93" s="43">
        <f t="shared" ca="1" si="10"/>
        <v>0</v>
      </c>
      <c r="Z93" s="43">
        <f t="shared" ca="1" si="11"/>
        <v>0</v>
      </c>
      <c r="AA93" s="44">
        <f t="shared" ca="1" si="12"/>
        <v>0</v>
      </c>
    </row>
    <row r="94" spans="1:27" ht="14.25" x14ac:dyDescent="0.15">
      <c r="A94" s="138"/>
      <c r="B94" s="126"/>
      <c r="C94" s="81">
        <v>8</v>
      </c>
      <c r="D94" s="123"/>
      <c r="E94" s="129"/>
      <c r="F94" s="123"/>
      <c r="G94" s="123"/>
      <c r="H94" s="44">
        <f>'MPS(input_separate)'!H94</f>
        <v>0</v>
      </c>
      <c r="I94" s="44">
        <f>'MPS(input_separate)'!I94</f>
        <v>0</v>
      </c>
      <c r="J94" s="132"/>
      <c r="K94" s="156"/>
      <c r="L94" s="44">
        <f>'MPS(input_separate)'!L94</f>
        <v>0</v>
      </c>
      <c r="M94" s="41">
        <f>IF(H94="","",IF(H94&lt;40,'MRS(calc_process)'!$F$14,IF('MRS(input_separate) '!H94&gt;=40,'MRS(calc_process)'!$F$15)))</f>
        <v>73.599999999999994</v>
      </c>
      <c r="N94" s="117"/>
      <c r="O94" s="117"/>
      <c r="P94" s="117"/>
      <c r="Q94" s="117"/>
      <c r="R94" s="117"/>
      <c r="S94" s="117"/>
      <c r="T94" s="117"/>
      <c r="U94" s="117"/>
      <c r="V94" s="117"/>
      <c r="W94" s="42">
        <f t="shared" ca="1" si="8"/>
        <v>0</v>
      </c>
      <c r="X94" s="42">
        <f t="shared" ca="1" si="9"/>
        <v>0</v>
      </c>
      <c r="Y94" s="43">
        <f t="shared" ca="1" si="10"/>
        <v>0</v>
      </c>
      <c r="Z94" s="43">
        <f t="shared" ca="1" si="11"/>
        <v>0</v>
      </c>
      <c r="AA94" s="44">
        <f t="shared" ca="1" si="12"/>
        <v>0</v>
      </c>
    </row>
    <row r="95" spans="1:27" ht="14.25" x14ac:dyDescent="0.15">
      <c r="A95" s="138"/>
      <c r="B95" s="126"/>
      <c r="C95" s="81">
        <v>9</v>
      </c>
      <c r="D95" s="123"/>
      <c r="E95" s="129"/>
      <c r="F95" s="123"/>
      <c r="G95" s="123"/>
      <c r="H95" s="44">
        <f>'MPS(input_separate)'!H95</f>
        <v>0</v>
      </c>
      <c r="I95" s="44">
        <f>'MPS(input_separate)'!I95</f>
        <v>0</v>
      </c>
      <c r="J95" s="132"/>
      <c r="K95" s="156"/>
      <c r="L95" s="44">
        <f>'MPS(input_separate)'!L95</f>
        <v>0</v>
      </c>
      <c r="M95" s="41">
        <f>IF(H95="","",IF(H95&lt;40,'MRS(calc_process)'!$F$14,IF('MRS(input_separate) '!H95&gt;=40,'MRS(calc_process)'!$F$15)))</f>
        <v>73.599999999999994</v>
      </c>
      <c r="N95" s="117"/>
      <c r="O95" s="117"/>
      <c r="P95" s="117"/>
      <c r="Q95" s="117"/>
      <c r="R95" s="117"/>
      <c r="S95" s="117"/>
      <c r="T95" s="117"/>
      <c r="U95" s="117"/>
      <c r="V95" s="117"/>
      <c r="W95" s="42">
        <f t="shared" ca="1" si="8"/>
        <v>0</v>
      </c>
      <c r="X95" s="42">
        <f t="shared" ca="1" si="9"/>
        <v>0</v>
      </c>
      <c r="Y95" s="43">
        <f t="shared" ca="1" si="10"/>
        <v>0</v>
      </c>
      <c r="Z95" s="43">
        <f t="shared" ca="1" si="11"/>
        <v>0</v>
      </c>
      <c r="AA95" s="44">
        <f t="shared" ca="1" si="12"/>
        <v>0</v>
      </c>
    </row>
    <row r="96" spans="1:27" ht="14.25" x14ac:dyDescent="0.15">
      <c r="A96" s="138"/>
      <c r="B96" s="126"/>
      <c r="C96" s="81">
        <v>10</v>
      </c>
      <c r="D96" s="123"/>
      <c r="E96" s="129"/>
      <c r="F96" s="123"/>
      <c r="G96" s="123"/>
      <c r="H96" s="44">
        <f>'MPS(input_separate)'!H96</f>
        <v>0</v>
      </c>
      <c r="I96" s="44">
        <f>'MPS(input_separate)'!I96</f>
        <v>0</v>
      </c>
      <c r="J96" s="132"/>
      <c r="K96" s="156"/>
      <c r="L96" s="44">
        <f>'MPS(input_separate)'!L96</f>
        <v>0</v>
      </c>
      <c r="M96" s="41">
        <f>IF(H96="","",IF(H96&lt;40,'MRS(calc_process)'!$F$14,IF('MRS(input_separate) '!H96&gt;=40,'MRS(calc_process)'!$F$15)))</f>
        <v>73.599999999999994</v>
      </c>
      <c r="N96" s="117"/>
      <c r="O96" s="117"/>
      <c r="P96" s="117"/>
      <c r="Q96" s="117"/>
      <c r="R96" s="117"/>
      <c r="S96" s="117"/>
      <c r="T96" s="117"/>
      <c r="U96" s="117"/>
      <c r="V96" s="117"/>
      <c r="W96" s="42">
        <f t="shared" ca="1" si="8"/>
        <v>0</v>
      </c>
      <c r="X96" s="42">
        <f t="shared" ca="1" si="9"/>
        <v>0</v>
      </c>
      <c r="Y96" s="43">
        <f t="shared" ca="1" si="10"/>
        <v>0</v>
      </c>
      <c r="Z96" s="43">
        <f t="shared" ca="1" si="11"/>
        <v>0</v>
      </c>
      <c r="AA96" s="44">
        <f t="shared" ca="1" si="12"/>
        <v>0</v>
      </c>
    </row>
    <row r="97" spans="1:27" ht="14.25" x14ac:dyDescent="0.15">
      <c r="A97" s="138"/>
      <c r="B97" s="126"/>
      <c r="C97" s="81">
        <v>11</v>
      </c>
      <c r="D97" s="123"/>
      <c r="E97" s="129"/>
      <c r="F97" s="123"/>
      <c r="G97" s="123"/>
      <c r="H97" s="44">
        <f>'MPS(input_separate)'!H97</f>
        <v>0</v>
      </c>
      <c r="I97" s="44">
        <f>'MPS(input_separate)'!I97</f>
        <v>0</v>
      </c>
      <c r="J97" s="132"/>
      <c r="K97" s="156"/>
      <c r="L97" s="44">
        <f>'MPS(input_separate)'!L97</f>
        <v>0</v>
      </c>
      <c r="M97" s="41">
        <f>IF(H97="","",IF(H97&lt;40,'MRS(calc_process)'!$F$14,IF('MRS(input_separate) '!H97&gt;=40,'MRS(calc_process)'!$F$15)))</f>
        <v>73.599999999999994</v>
      </c>
      <c r="N97" s="117"/>
      <c r="O97" s="117"/>
      <c r="P97" s="117"/>
      <c r="Q97" s="117"/>
      <c r="R97" s="117"/>
      <c r="S97" s="117"/>
      <c r="T97" s="117"/>
      <c r="U97" s="117"/>
      <c r="V97" s="117"/>
      <c r="W97" s="42">
        <f t="shared" ca="1" si="8"/>
        <v>0</v>
      </c>
      <c r="X97" s="42">
        <f t="shared" ca="1" si="9"/>
        <v>0</v>
      </c>
      <c r="Y97" s="43">
        <f t="shared" ca="1" si="10"/>
        <v>0</v>
      </c>
      <c r="Z97" s="43">
        <f t="shared" ca="1" si="11"/>
        <v>0</v>
      </c>
      <c r="AA97" s="44">
        <f t="shared" ca="1" si="12"/>
        <v>0</v>
      </c>
    </row>
    <row r="98" spans="1:27" ht="14.25" x14ac:dyDescent="0.15">
      <c r="A98" s="138"/>
      <c r="B98" s="126"/>
      <c r="C98" s="81">
        <v>12</v>
      </c>
      <c r="D98" s="123"/>
      <c r="E98" s="129"/>
      <c r="F98" s="123"/>
      <c r="G98" s="123"/>
      <c r="H98" s="44">
        <f>'MPS(input_separate)'!H98</f>
        <v>0</v>
      </c>
      <c r="I98" s="44">
        <f>'MPS(input_separate)'!I98</f>
        <v>0</v>
      </c>
      <c r="J98" s="132"/>
      <c r="K98" s="156"/>
      <c r="L98" s="44">
        <f>'MPS(input_separate)'!L98</f>
        <v>0</v>
      </c>
      <c r="M98" s="41">
        <f>IF(H98="","",IF(H98&lt;40,'MRS(calc_process)'!$F$14,IF('MRS(input_separate) '!H98&gt;=40,'MRS(calc_process)'!$F$15)))</f>
        <v>73.599999999999994</v>
      </c>
      <c r="N98" s="117"/>
      <c r="O98" s="117"/>
      <c r="P98" s="117"/>
      <c r="Q98" s="117"/>
      <c r="R98" s="117"/>
      <c r="S98" s="117"/>
      <c r="T98" s="117"/>
      <c r="U98" s="117"/>
      <c r="V98" s="117"/>
      <c r="W98" s="42">
        <f t="shared" ca="1" si="8"/>
        <v>0</v>
      </c>
      <c r="X98" s="42">
        <f t="shared" ca="1" si="9"/>
        <v>0</v>
      </c>
      <c r="Y98" s="43">
        <f t="shared" ca="1" si="10"/>
        <v>0</v>
      </c>
      <c r="Z98" s="43">
        <f t="shared" ca="1" si="11"/>
        <v>0</v>
      </c>
      <c r="AA98" s="44">
        <f t="shared" ca="1" si="12"/>
        <v>0</v>
      </c>
    </row>
    <row r="99" spans="1:27" ht="14.25" x14ac:dyDescent="0.15">
      <c r="A99" s="138"/>
      <c r="B99" s="126"/>
      <c r="C99" s="81">
        <v>13</v>
      </c>
      <c r="D99" s="123"/>
      <c r="E99" s="129"/>
      <c r="F99" s="123"/>
      <c r="G99" s="123"/>
      <c r="H99" s="44">
        <f>'MPS(input_separate)'!H99</f>
        <v>0</v>
      </c>
      <c r="I99" s="44">
        <f>'MPS(input_separate)'!I99</f>
        <v>0</v>
      </c>
      <c r="J99" s="132"/>
      <c r="K99" s="156"/>
      <c r="L99" s="44">
        <f>'MPS(input_separate)'!L99</f>
        <v>0</v>
      </c>
      <c r="M99" s="41">
        <f>IF(H99="","",IF(H99&lt;40,'MRS(calc_process)'!$F$14,IF('MRS(input_separate) '!H99&gt;=40,'MRS(calc_process)'!$F$15)))</f>
        <v>73.599999999999994</v>
      </c>
      <c r="N99" s="117"/>
      <c r="O99" s="117"/>
      <c r="P99" s="117"/>
      <c r="Q99" s="117"/>
      <c r="R99" s="117"/>
      <c r="S99" s="117"/>
      <c r="T99" s="117"/>
      <c r="U99" s="117"/>
      <c r="V99" s="117"/>
      <c r="W99" s="42">
        <f t="shared" ca="1" si="8"/>
        <v>0</v>
      </c>
      <c r="X99" s="42">
        <f t="shared" ca="1" si="9"/>
        <v>0</v>
      </c>
      <c r="Y99" s="43">
        <f t="shared" ca="1" si="10"/>
        <v>0</v>
      </c>
      <c r="Z99" s="43">
        <f t="shared" ca="1" si="11"/>
        <v>0</v>
      </c>
      <c r="AA99" s="44">
        <f t="shared" ca="1" si="12"/>
        <v>0</v>
      </c>
    </row>
    <row r="100" spans="1:27" ht="14.25" x14ac:dyDescent="0.15">
      <c r="A100" s="138"/>
      <c r="B100" s="126"/>
      <c r="C100" s="81">
        <v>14</v>
      </c>
      <c r="D100" s="123"/>
      <c r="E100" s="129"/>
      <c r="F100" s="123"/>
      <c r="G100" s="123"/>
      <c r="H100" s="44">
        <f>'MPS(input_separate)'!H100</f>
        <v>0</v>
      </c>
      <c r="I100" s="44">
        <f>'MPS(input_separate)'!I100</f>
        <v>0</v>
      </c>
      <c r="J100" s="132"/>
      <c r="K100" s="156"/>
      <c r="L100" s="44">
        <f>'MPS(input_separate)'!L100</f>
        <v>0</v>
      </c>
      <c r="M100" s="41">
        <f>IF(H100="","",IF(H100&lt;40,'MRS(calc_process)'!$F$14,IF('MRS(input_separate) '!H100&gt;=40,'MRS(calc_process)'!$F$15)))</f>
        <v>73.599999999999994</v>
      </c>
      <c r="N100" s="117"/>
      <c r="O100" s="117"/>
      <c r="P100" s="117"/>
      <c r="Q100" s="117"/>
      <c r="R100" s="117"/>
      <c r="S100" s="117"/>
      <c r="T100" s="117"/>
      <c r="U100" s="117"/>
      <c r="V100" s="117"/>
      <c r="W100" s="42">
        <f t="shared" ca="1" si="8"/>
        <v>0</v>
      </c>
      <c r="X100" s="42">
        <f t="shared" ca="1" si="9"/>
        <v>0</v>
      </c>
      <c r="Y100" s="43">
        <f t="shared" ca="1" si="10"/>
        <v>0</v>
      </c>
      <c r="Z100" s="43">
        <f t="shared" ca="1" si="11"/>
        <v>0</v>
      </c>
      <c r="AA100" s="44">
        <f t="shared" ca="1" si="12"/>
        <v>0</v>
      </c>
    </row>
    <row r="101" spans="1:27" ht="14.25" x14ac:dyDescent="0.15">
      <c r="A101" s="138"/>
      <c r="B101" s="126"/>
      <c r="C101" s="81">
        <v>15</v>
      </c>
      <c r="D101" s="123"/>
      <c r="E101" s="129"/>
      <c r="F101" s="123"/>
      <c r="G101" s="123"/>
      <c r="H101" s="44">
        <f>'MPS(input_separate)'!H101</f>
        <v>0</v>
      </c>
      <c r="I101" s="44">
        <f>'MPS(input_separate)'!I101</f>
        <v>0</v>
      </c>
      <c r="J101" s="132"/>
      <c r="K101" s="156"/>
      <c r="L101" s="44">
        <f>'MPS(input_separate)'!L101</f>
        <v>0</v>
      </c>
      <c r="M101" s="41">
        <f>IF(H101="","",IF(H101&lt;40,'MRS(calc_process)'!$F$14,IF('MRS(input_separate) '!H101&gt;=40,'MRS(calc_process)'!$F$15)))</f>
        <v>73.599999999999994</v>
      </c>
      <c r="N101" s="117"/>
      <c r="O101" s="117"/>
      <c r="P101" s="117"/>
      <c r="Q101" s="117"/>
      <c r="R101" s="117"/>
      <c r="S101" s="117"/>
      <c r="T101" s="117"/>
      <c r="U101" s="117"/>
      <c r="V101" s="117"/>
      <c r="W101" s="42">
        <f t="shared" ca="1" si="8"/>
        <v>0</v>
      </c>
      <c r="X101" s="42">
        <f t="shared" ca="1" si="9"/>
        <v>0</v>
      </c>
      <c r="Y101" s="43">
        <f t="shared" ca="1" si="10"/>
        <v>0</v>
      </c>
      <c r="Z101" s="43">
        <f t="shared" ca="1" si="11"/>
        <v>0</v>
      </c>
      <c r="AA101" s="44">
        <f t="shared" ca="1" si="12"/>
        <v>0</v>
      </c>
    </row>
    <row r="102" spans="1:27" ht="14.25" x14ac:dyDescent="0.15">
      <c r="A102" s="138"/>
      <c r="B102" s="126"/>
      <c r="C102" s="81">
        <v>16</v>
      </c>
      <c r="D102" s="123"/>
      <c r="E102" s="129"/>
      <c r="F102" s="123"/>
      <c r="G102" s="123"/>
      <c r="H102" s="44">
        <f>'MPS(input_separate)'!H102</f>
        <v>0</v>
      </c>
      <c r="I102" s="44">
        <f>'MPS(input_separate)'!I102</f>
        <v>0</v>
      </c>
      <c r="J102" s="132"/>
      <c r="K102" s="156"/>
      <c r="L102" s="44">
        <f>'MPS(input_separate)'!L102</f>
        <v>0</v>
      </c>
      <c r="M102" s="41">
        <f>IF(H102="","",IF(H102&lt;40,'MRS(calc_process)'!$F$14,IF('MRS(input_separate) '!H102&gt;=40,'MRS(calc_process)'!$F$15)))</f>
        <v>73.599999999999994</v>
      </c>
      <c r="N102" s="117"/>
      <c r="O102" s="117"/>
      <c r="P102" s="117"/>
      <c r="Q102" s="117"/>
      <c r="R102" s="117"/>
      <c r="S102" s="117"/>
      <c r="T102" s="117"/>
      <c r="U102" s="117"/>
      <c r="V102" s="117"/>
      <c r="W102" s="42">
        <f t="shared" ca="1" si="8"/>
        <v>0</v>
      </c>
      <c r="X102" s="42">
        <f t="shared" ca="1" si="9"/>
        <v>0</v>
      </c>
      <c r="Y102" s="43">
        <f t="shared" ca="1" si="10"/>
        <v>0</v>
      </c>
      <c r="Z102" s="43">
        <f t="shared" ca="1" si="11"/>
        <v>0</v>
      </c>
      <c r="AA102" s="44">
        <f t="shared" ca="1" si="12"/>
        <v>0</v>
      </c>
    </row>
    <row r="103" spans="1:27" ht="14.25" x14ac:dyDescent="0.15">
      <c r="A103" s="138"/>
      <c r="B103" s="126"/>
      <c r="C103" s="81">
        <v>17</v>
      </c>
      <c r="D103" s="123"/>
      <c r="E103" s="129"/>
      <c r="F103" s="123"/>
      <c r="G103" s="123"/>
      <c r="H103" s="44">
        <f>'MPS(input_separate)'!H103</f>
        <v>0</v>
      </c>
      <c r="I103" s="44">
        <f>'MPS(input_separate)'!I103</f>
        <v>0</v>
      </c>
      <c r="J103" s="132"/>
      <c r="K103" s="156"/>
      <c r="L103" s="44">
        <f>'MPS(input_separate)'!L103</f>
        <v>0</v>
      </c>
      <c r="M103" s="41">
        <f>IF(H103="","",IF(H103&lt;40,'MRS(calc_process)'!$F$14,IF('MRS(input_separate) '!H103&gt;=40,'MRS(calc_process)'!$F$15)))</f>
        <v>73.599999999999994</v>
      </c>
      <c r="N103" s="117"/>
      <c r="O103" s="117"/>
      <c r="P103" s="117"/>
      <c r="Q103" s="117"/>
      <c r="R103" s="117"/>
      <c r="S103" s="117"/>
      <c r="T103" s="117"/>
      <c r="U103" s="117"/>
      <c r="V103" s="117"/>
      <c r="W103" s="42">
        <f t="shared" ca="1" si="8"/>
        <v>0</v>
      </c>
      <c r="X103" s="42">
        <f t="shared" ca="1" si="9"/>
        <v>0</v>
      </c>
      <c r="Y103" s="43">
        <f t="shared" ca="1" si="10"/>
        <v>0</v>
      </c>
      <c r="Z103" s="43">
        <f t="shared" ca="1" si="11"/>
        <v>0</v>
      </c>
      <c r="AA103" s="44">
        <f t="shared" ca="1" si="12"/>
        <v>0</v>
      </c>
    </row>
    <row r="104" spans="1:27" ht="14.25" x14ac:dyDescent="0.15">
      <c r="A104" s="138"/>
      <c r="B104" s="126"/>
      <c r="C104" s="81">
        <v>18</v>
      </c>
      <c r="D104" s="123"/>
      <c r="E104" s="129"/>
      <c r="F104" s="123"/>
      <c r="G104" s="123"/>
      <c r="H104" s="44">
        <f>'MPS(input_separate)'!H104</f>
        <v>0</v>
      </c>
      <c r="I104" s="44">
        <f>'MPS(input_separate)'!I104</f>
        <v>0</v>
      </c>
      <c r="J104" s="132"/>
      <c r="K104" s="156"/>
      <c r="L104" s="44">
        <f>'MPS(input_separate)'!L104</f>
        <v>0</v>
      </c>
      <c r="M104" s="41">
        <f>IF(H104="","",IF(H104&lt;40,'MRS(calc_process)'!$F$14,IF('MRS(input_separate) '!H104&gt;=40,'MRS(calc_process)'!$F$15)))</f>
        <v>73.599999999999994</v>
      </c>
      <c r="N104" s="117"/>
      <c r="O104" s="117"/>
      <c r="P104" s="117"/>
      <c r="Q104" s="117"/>
      <c r="R104" s="117"/>
      <c r="S104" s="117"/>
      <c r="T104" s="117"/>
      <c r="U104" s="117"/>
      <c r="V104" s="117"/>
      <c r="W104" s="42">
        <f t="shared" ca="1" si="8"/>
        <v>0</v>
      </c>
      <c r="X104" s="42">
        <f t="shared" ca="1" si="9"/>
        <v>0</v>
      </c>
      <c r="Y104" s="43">
        <f t="shared" ca="1" si="10"/>
        <v>0</v>
      </c>
      <c r="Z104" s="43">
        <f t="shared" ca="1" si="11"/>
        <v>0</v>
      </c>
      <c r="AA104" s="44">
        <f t="shared" ca="1" si="12"/>
        <v>0</v>
      </c>
    </row>
    <row r="105" spans="1:27" ht="14.25" x14ac:dyDescent="0.15">
      <c r="A105" s="138"/>
      <c r="B105" s="126"/>
      <c r="C105" s="81">
        <v>19</v>
      </c>
      <c r="D105" s="123"/>
      <c r="E105" s="129"/>
      <c r="F105" s="123"/>
      <c r="G105" s="123"/>
      <c r="H105" s="44">
        <f>'MPS(input_separate)'!H105</f>
        <v>0</v>
      </c>
      <c r="I105" s="44">
        <f>'MPS(input_separate)'!I105</f>
        <v>0</v>
      </c>
      <c r="J105" s="132"/>
      <c r="K105" s="156"/>
      <c r="L105" s="44">
        <f>'MPS(input_separate)'!L105</f>
        <v>0</v>
      </c>
      <c r="M105" s="41">
        <f>IF(H105="","",IF(H105&lt;40,'MRS(calc_process)'!$F$14,IF('MRS(input_separate) '!H105&gt;=40,'MRS(calc_process)'!$F$15)))</f>
        <v>73.599999999999994</v>
      </c>
      <c r="N105" s="117"/>
      <c r="O105" s="117"/>
      <c r="P105" s="117"/>
      <c r="Q105" s="117"/>
      <c r="R105" s="117"/>
      <c r="S105" s="117"/>
      <c r="T105" s="117"/>
      <c r="U105" s="117"/>
      <c r="V105" s="117"/>
      <c r="W105" s="42">
        <f t="shared" ca="1" si="8"/>
        <v>0</v>
      </c>
      <c r="X105" s="42">
        <f t="shared" ca="1" si="9"/>
        <v>0</v>
      </c>
      <c r="Y105" s="43">
        <f t="shared" ca="1" si="10"/>
        <v>0</v>
      </c>
      <c r="Z105" s="43">
        <f t="shared" ca="1" si="11"/>
        <v>0</v>
      </c>
      <c r="AA105" s="44">
        <f t="shared" ca="1" si="12"/>
        <v>0</v>
      </c>
    </row>
    <row r="106" spans="1:27" ht="14.25" x14ac:dyDescent="0.15">
      <c r="A106" s="138"/>
      <c r="B106" s="127"/>
      <c r="C106" s="81">
        <v>20</v>
      </c>
      <c r="D106" s="124"/>
      <c r="E106" s="130"/>
      <c r="F106" s="124"/>
      <c r="G106" s="124"/>
      <c r="H106" s="44">
        <f>'MPS(input_separate)'!H106</f>
        <v>0</v>
      </c>
      <c r="I106" s="44">
        <f>'MPS(input_separate)'!I106</f>
        <v>0</v>
      </c>
      <c r="J106" s="133"/>
      <c r="K106" s="157"/>
      <c r="L106" s="44">
        <f>'MPS(input_separate)'!L106</f>
        <v>0</v>
      </c>
      <c r="M106" s="41">
        <f>IF(H106="","",IF(H106&lt;40,'MRS(calc_process)'!$F$14,IF('MRS(input_separate) '!H106&gt;=40,'MRS(calc_process)'!$F$15)))</f>
        <v>73.599999999999994</v>
      </c>
      <c r="N106" s="118"/>
      <c r="O106" s="118"/>
      <c r="P106" s="118"/>
      <c r="Q106" s="118"/>
      <c r="R106" s="118"/>
      <c r="S106" s="118"/>
      <c r="T106" s="118"/>
      <c r="U106" s="118"/>
      <c r="V106" s="118"/>
      <c r="W106" s="42">
        <f t="shared" ca="1" si="8"/>
        <v>0</v>
      </c>
      <c r="X106" s="42">
        <f t="shared" ca="1" si="9"/>
        <v>0</v>
      </c>
      <c r="Y106" s="43">
        <f t="shared" ca="1" si="10"/>
        <v>0</v>
      </c>
      <c r="Z106" s="43">
        <f t="shared" ca="1" si="11"/>
        <v>0</v>
      </c>
      <c r="AA106" s="44">
        <f t="shared" ca="1" si="12"/>
        <v>0</v>
      </c>
    </row>
    <row r="107" spans="1:27" ht="14.25" customHeight="1" x14ac:dyDescent="0.15">
      <c r="A107" s="138"/>
      <c r="B107" s="125">
        <v>6</v>
      </c>
      <c r="C107" s="81">
        <v>1</v>
      </c>
      <c r="D107" s="122"/>
      <c r="E107" s="128"/>
      <c r="F107" s="122"/>
      <c r="G107" s="122"/>
      <c r="H107" s="44">
        <f>'MPS(input_separate)'!H107</f>
        <v>0</v>
      </c>
      <c r="I107" s="44">
        <f>'MPS(input_separate)'!I107</f>
        <v>0</v>
      </c>
      <c r="J107" s="131">
        <f>SUMPRODUCT(H107:H126,I107:I126)</f>
        <v>0</v>
      </c>
      <c r="K107" s="155">
        <f>'MPS(input_separate)'!K107</f>
        <v>0</v>
      </c>
      <c r="L107" s="44">
        <f>'MPS(input_separate)'!L107</f>
        <v>0</v>
      </c>
      <c r="M107" s="41">
        <f>IF(H107="","",IF(H107&lt;40,'MRS(calc_process)'!$F$14,IF('MRS(input_separate) '!H107&gt;=40,'MRS(calc_process)'!$F$15)))</f>
        <v>73.599999999999994</v>
      </c>
      <c r="N107" s="116">
        <f>IFERROR(SMALL(O107:R107,COUNTIF(O107:R107,0)+1),0)</f>
        <v>0</v>
      </c>
      <c r="O107" s="116">
        <f>'MPS(input_separate)'!O107</f>
        <v>0</v>
      </c>
      <c r="P107" s="116">
        <f>IF(ISERROR(3.6*(100/T107)*V107),0,3.6*(100/T107)*V107)</f>
        <v>0</v>
      </c>
      <c r="Q107" s="116">
        <f>IF(ISERROR(F107*U107*V107/G107),0,F107*U107*V107/G107)</f>
        <v>0</v>
      </c>
      <c r="R107" s="116">
        <f>'MPS(input_separate)'!R107</f>
        <v>0</v>
      </c>
      <c r="S107" s="116">
        <f>'MPS(input_separate)'!S107</f>
        <v>0</v>
      </c>
      <c r="T107" s="116">
        <f>'MPS(input_separate)'!T107</f>
        <v>0</v>
      </c>
      <c r="U107" s="116">
        <f>'MPS(input_separate)'!U107</f>
        <v>0</v>
      </c>
      <c r="V107" s="116">
        <f>'MPS(input_separate)'!V107</f>
        <v>0</v>
      </c>
      <c r="W107" s="42">
        <f t="shared" ca="1" si="8"/>
        <v>0</v>
      </c>
      <c r="X107" s="42">
        <f t="shared" ca="1" si="9"/>
        <v>0</v>
      </c>
      <c r="Y107" s="43">
        <f t="shared" ca="1" si="10"/>
        <v>0</v>
      </c>
      <c r="Z107" s="43">
        <f t="shared" ca="1" si="11"/>
        <v>0</v>
      </c>
      <c r="AA107" s="44">
        <f ca="1">Y107-Z107</f>
        <v>0</v>
      </c>
    </row>
    <row r="108" spans="1:27" ht="14.25" x14ac:dyDescent="0.15">
      <c r="A108" s="138"/>
      <c r="B108" s="126"/>
      <c r="C108" s="81">
        <v>2</v>
      </c>
      <c r="D108" s="123"/>
      <c r="E108" s="129"/>
      <c r="F108" s="123"/>
      <c r="G108" s="123"/>
      <c r="H108" s="44">
        <f>'MPS(input_separate)'!H108</f>
        <v>0</v>
      </c>
      <c r="I108" s="44">
        <f>'MPS(input_separate)'!I108</f>
        <v>0</v>
      </c>
      <c r="J108" s="132"/>
      <c r="K108" s="156"/>
      <c r="L108" s="44">
        <f>'MPS(input_separate)'!L108</f>
        <v>0</v>
      </c>
      <c r="M108" s="41">
        <f>IF(H108="","",IF(H108&lt;40,'MRS(calc_process)'!$F$14,IF('MRS(input_separate) '!H108&gt;=40,'MRS(calc_process)'!$F$15)))</f>
        <v>73.599999999999994</v>
      </c>
      <c r="N108" s="117"/>
      <c r="O108" s="117"/>
      <c r="P108" s="117"/>
      <c r="Q108" s="117"/>
      <c r="R108" s="117"/>
      <c r="S108" s="117"/>
      <c r="T108" s="117"/>
      <c r="U108" s="117"/>
      <c r="V108" s="117"/>
      <c r="W108" s="42">
        <f t="shared" ca="1" si="8"/>
        <v>0</v>
      </c>
      <c r="X108" s="42">
        <f t="shared" ca="1" si="9"/>
        <v>0</v>
      </c>
      <c r="Y108" s="43">
        <f t="shared" ca="1" si="10"/>
        <v>0</v>
      </c>
      <c r="Z108" s="43">
        <f t="shared" ca="1" si="11"/>
        <v>0</v>
      </c>
      <c r="AA108" s="44">
        <f t="shared" ref="AA108:AA126" ca="1" si="13">Y108-Z108</f>
        <v>0</v>
      </c>
    </row>
    <row r="109" spans="1:27" ht="14.25" x14ac:dyDescent="0.15">
      <c r="A109" s="138"/>
      <c r="B109" s="126"/>
      <c r="C109" s="81">
        <v>3</v>
      </c>
      <c r="D109" s="123"/>
      <c r="E109" s="129"/>
      <c r="F109" s="123"/>
      <c r="G109" s="123"/>
      <c r="H109" s="44">
        <f>'MPS(input_separate)'!H109</f>
        <v>0</v>
      </c>
      <c r="I109" s="44">
        <f>'MPS(input_separate)'!I109</f>
        <v>0</v>
      </c>
      <c r="J109" s="132"/>
      <c r="K109" s="156"/>
      <c r="L109" s="44">
        <f>'MPS(input_separate)'!L109</f>
        <v>0</v>
      </c>
      <c r="M109" s="41">
        <f>IF(H109="","",IF(H109&lt;40,'MRS(calc_process)'!$F$14,IF('MRS(input_separate) '!H109&gt;=40,'MRS(calc_process)'!$F$15)))</f>
        <v>73.599999999999994</v>
      </c>
      <c r="N109" s="117"/>
      <c r="O109" s="117"/>
      <c r="P109" s="117"/>
      <c r="Q109" s="117"/>
      <c r="R109" s="117"/>
      <c r="S109" s="117"/>
      <c r="T109" s="117"/>
      <c r="U109" s="117"/>
      <c r="V109" s="117"/>
      <c r="W109" s="42">
        <f t="shared" ca="1" si="8"/>
        <v>0</v>
      </c>
      <c r="X109" s="42">
        <f t="shared" ca="1" si="9"/>
        <v>0</v>
      </c>
      <c r="Y109" s="43">
        <f t="shared" ca="1" si="10"/>
        <v>0</v>
      </c>
      <c r="Z109" s="43">
        <f t="shared" ca="1" si="11"/>
        <v>0</v>
      </c>
      <c r="AA109" s="44">
        <f t="shared" ca="1" si="13"/>
        <v>0</v>
      </c>
    </row>
    <row r="110" spans="1:27" ht="14.25" x14ac:dyDescent="0.15">
      <c r="A110" s="138"/>
      <c r="B110" s="126"/>
      <c r="C110" s="81">
        <v>4</v>
      </c>
      <c r="D110" s="123"/>
      <c r="E110" s="129"/>
      <c r="F110" s="123"/>
      <c r="G110" s="123"/>
      <c r="H110" s="44">
        <f>'MPS(input_separate)'!H110</f>
        <v>0</v>
      </c>
      <c r="I110" s="44">
        <f>'MPS(input_separate)'!I110</f>
        <v>0</v>
      </c>
      <c r="J110" s="132"/>
      <c r="K110" s="156"/>
      <c r="L110" s="44">
        <f>'MPS(input_separate)'!L110</f>
        <v>0</v>
      </c>
      <c r="M110" s="41">
        <f>IF(H110="","",IF(H110&lt;40,'MRS(calc_process)'!$F$14,IF('MRS(input_separate) '!H110&gt;=40,'MRS(calc_process)'!$F$15)))</f>
        <v>73.599999999999994</v>
      </c>
      <c r="N110" s="117"/>
      <c r="O110" s="117"/>
      <c r="P110" s="117"/>
      <c r="Q110" s="117"/>
      <c r="R110" s="117"/>
      <c r="S110" s="117"/>
      <c r="T110" s="117"/>
      <c r="U110" s="117"/>
      <c r="V110" s="117"/>
      <c r="W110" s="42">
        <f t="shared" ca="1" si="8"/>
        <v>0</v>
      </c>
      <c r="X110" s="42">
        <f t="shared" ca="1" si="9"/>
        <v>0</v>
      </c>
      <c r="Y110" s="43">
        <f t="shared" ca="1" si="10"/>
        <v>0</v>
      </c>
      <c r="Z110" s="43">
        <f t="shared" ca="1" si="11"/>
        <v>0</v>
      </c>
      <c r="AA110" s="44">
        <f t="shared" ca="1" si="13"/>
        <v>0</v>
      </c>
    </row>
    <row r="111" spans="1:27" ht="14.25" x14ac:dyDescent="0.15">
      <c r="A111" s="138"/>
      <c r="B111" s="126"/>
      <c r="C111" s="81">
        <v>5</v>
      </c>
      <c r="D111" s="123"/>
      <c r="E111" s="129"/>
      <c r="F111" s="123"/>
      <c r="G111" s="123"/>
      <c r="H111" s="44">
        <f>'MPS(input_separate)'!H111</f>
        <v>0</v>
      </c>
      <c r="I111" s="44">
        <f>'MPS(input_separate)'!I111</f>
        <v>0</v>
      </c>
      <c r="J111" s="132"/>
      <c r="K111" s="156"/>
      <c r="L111" s="44">
        <f>'MPS(input_separate)'!L111</f>
        <v>0</v>
      </c>
      <c r="M111" s="41">
        <f>IF(H111="","",IF(H111&lt;40,'MRS(calc_process)'!$F$14,IF('MRS(input_separate) '!H111&gt;=40,'MRS(calc_process)'!$F$15)))</f>
        <v>73.599999999999994</v>
      </c>
      <c r="N111" s="117"/>
      <c r="O111" s="117"/>
      <c r="P111" s="117"/>
      <c r="Q111" s="117"/>
      <c r="R111" s="117"/>
      <c r="S111" s="117"/>
      <c r="T111" s="117"/>
      <c r="U111" s="117"/>
      <c r="V111" s="117"/>
      <c r="W111" s="42">
        <f t="shared" ca="1" si="8"/>
        <v>0</v>
      </c>
      <c r="X111" s="42">
        <f t="shared" ca="1" si="9"/>
        <v>0</v>
      </c>
      <c r="Y111" s="43">
        <f t="shared" ca="1" si="10"/>
        <v>0</v>
      </c>
      <c r="Z111" s="43">
        <f t="shared" ca="1" si="11"/>
        <v>0</v>
      </c>
      <c r="AA111" s="44">
        <f t="shared" ca="1" si="13"/>
        <v>0</v>
      </c>
    </row>
    <row r="112" spans="1:27" ht="14.25" x14ac:dyDescent="0.15">
      <c r="A112" s="138"/>
      <c r="B112" s="126"/>
      <c r="C112" s="81">
        <v>6</v>
      </c>
      <c r="D112" s="123"/>
      <c r="E112" s="129"/>
      <c r="F112" s="123"/>
      <c r="G112" s="123"/>
      <c r="H112" s="44">
        <f>'MPS(input_separate)'!H112</f>
        <v>0</v>
      </c>
      <c r="I112" s="44">
        <f>'MPS(input_separate)'!I112</f>
        <v>0</v>
      </c>
      <c r="J112" s="132"/>
      <c r="K112" s="156"/>
      <c r="L112" s="44">
        <f>'MPS(input_separate)'!L112</f>
        <v>0</v>
      </c>
      <c r="M112" s="41">
        <f>IF(H112="","",IF(H112&lt;40,'MRS(calc_process)'!$F$14,IF('MRS(input_separate) '!H112&gt;=40,'MRS(calc_process)'!$F$15)))</f>
        <v>73.599999999999994</v>
      </c>
      <c r="N112" s="117"/>
      <c r="O112" s="117"/>
      <c r="P112" s="117"/>
      <c r="Q112" s="117"/>
      <c r="R112" s="117"/>
      <c r="S112" s="117"/>
      <c r="T112" s="117"/>
      <c r="U112" s="117"/>
      <c r="V112" s="117"/>
      <c r="W112" s="42">
        <f t="shared" ca="1" si="8"/>
        <v>0</v>
      </c>
      <c r="X112" s="42">
        <f t="shared" ca="1" si="9"/>
        <v>0</v>
      </c>
      <c r="Y112" s="43">
        <f t="shared" ca="1" si="10"/>
        <v>0</v>
      </c>
      <c r="Z112" s="43">
        <f t="shared" ca="1" si="11"/>
        <v>0</v>
      </c>
      <c r="AA112" s="44">
        <f t="shared" ca="1" si="13"/>
        <v>0</v>
      </c>
    </row>
    <row r="113" spans="1:27" ht="14.25" x14ac:dyDescent="0.15">
      <c r="A113" s="138"/>
      <c r="B113" s="126"/>
      <c r="C113" s="81">
        <v>7</v>
      </c>
      <c r="D113" s="123"/>
      <c r="E113" s="129"/>
      <c r="F113" s="123"/>
      <c r="G113" s="123"/>
      <c r="H113" s="44">
        <f>'MPS(input_separate)'!H113</f>
        <v>0</v>
      </c>
      <c r="I113" s="44">
        <f>'MPS(input_separate)'!I113</f>
        <v>0</v>
      </c>
      <c r="J113" s="132"/>
      <c r="K113" s="156"/>
      <c r="L113" s="44">
        <f>'MPS(input_separate)'!L113</f>
        <v>0</v>
      </c>
      <c r="M113" s="41">
        <f>IF(H113="","",IF(H113&lt;40,'MRS(calc_process)'!$F$14,IF('MRS(input_separate) '!H113&gt;=40,'MRS(calc_process)'!$F$15)))</f>
        <v>73.599999999999994</v>
      </c>
      <c r="N113" s="117"/>
      <c r="O113" s="117"/>
      <c r="P113" s="117"/>
      <c r="Q113" s="117"/>
      <c r="R113" s="117"/>
      <c r="S113" s="117"/>
      <c r="T113" s="117"/>
      <c r="U113" s="117"/>
      <c r="V113" s="117"/>
      <c r="W113" s="42">
        <f t="shared" ca="1" si="8"/>
        <v>0</v>
      </c>
      <c r="X113" s="42">
        <f t="shared" ca="1" si="9"/>
        <v>0</v>
      </c>
      <c r="Y113" s="43">
        <f t="shared" ca="1" si="10"/>
        <v>0</v>
      </c>
      <c r="Z113" s="43">
        <f t="shared" ca="1" si="11"/>
        <v>0</v>
      </c>
      <c r="AA113" s="44">
        <f t="shared" ca="1" si="13"/>
        <v>0</v>
      </c>
    </row>
    <row r="114" spans="1:27" ht="14.25" x14ac:dyDescent="0.15">
      <c r="A114" s="138"/>
      <c r="B114" s="126"/>
      <c r="C114" s="81">
        <v>8</v>
      </c>
      <c r="D114" s="123"/>
      <c r="E114" s="129"/>
      <c r="F114" s="123"/>
      <c r="G114" s="123"/>
      <c r="H114" s="44">
        <f>'MPS(input_separate)'!H114</f>
        <v>0</v>
      </c>
      <c r="I114" s="44">
        <f>'MPS(input_separate)'!I114</f>
        <v>0</v>
      </c>
      <c r="J114" s="132"/>
      <c r="K114" s="156"/>
      <c r="L114" s="44">
        <f>'MPS(input_separate)'!L114</f>
        <v>0</v>
      </c>
      <c r="M114" s="41">
        <f>IF(H114="","",IF(H114&lt;40,'MRS(calc_process)'!$F$14,IF('MRS(input_separate) '!H114&gt;=40,'MRS(calc_process)'!$F$15)))</f>
        <v>73.599999999999994</v>
      </c>
      <c r="N114" s="117"/>
      <c r="O114" s="117"/>
      <c r="P114" s="117"/>
      <c r="Q114" s="117"/>
      <c r="R114" s="117"/>
      <c r="S114" s="117"/>
      <c r="T114" s="117"/>
      <c r="U114" s="117"/>
      <c r="V114" s="117"/>
      <c r="W114" s="42">
        <f t="shared" ca="1" si="8"/>
        <v>0</v>
      </c>
      <c r="X114" s="42">
        <f t="shared" ca="1" si="9"/>
        <v>0</v>
      </c>
      <c r="Y114" s="43">
        <f t="shared" ca="1" si="10"/>
        <v>0</v>
      </c>
      <c r="Z114" s="43">
        <f t="shared" ca="1" si="11"/>
        <v>0</v>
      </c>
      <c r="AA114" s="44">
        <f t="shared" ca="1" si="13"/>
        <v>0</v>
      </c>
    </row>
    <row r="115" spans="1:27" ht="14.25" x14ac:dyDescent="0.15">
      <c r="A115" s="138"/>
      <c r="B115" s="126"/>
      <c r="C115" s="81">
        <v>9</v>
      </c>
      <c r="D115" s="123"/>
      <c r="E115" s="129"/>
      <c r="F115" s="123"/>
      <c r="G115" s="123"/>
      <c r="H115" s="44">
        <f>'MPS(input_separate)'!H115</f>
        <v>0</v>
      </c>
      <c r="I115" s="44">
        <f>'MPS(input_separate)'!I115</f>
        <v>0</v>
      </c>
      <c r="J115" s="132"/>
      <c r="K115" s="156"/>
      <c r="L115" s="44">
        <f>'MPS(input_separate)'!L115</f>
        <v>0</v>
      </c>
      <c r="M115" s="41">
        <f>IF(H115="","",IF(H115&lt;40,'MRS(calc_process)'!$F$14,IF('MRS(input_separate) '!H115&gt;=40,'MRS(calc_process)'!$F$15)))</f>
        <v>73.599999999999994</v>
      </c>
      <c r="N115" s="117"/>
      <c r="O115" s="117"/>
      <c r="P115" s="117"/>
      <c r="Q115" s="117"/>
      <c r="R115" s="117"/>
      <c r="S115" s="117"/>
      <c r="T115" s="117"/>
      <c r="U115" s="117"/>
      <c r="V115" s="117"/>
      <c r="W115" s="42">
        <f t="shared" ca="1" si="8"/>
        <v>0</v>
      </c>
      <c r="X115" s="42">
        <f t="shared" ca="1" si="9"/>
        <v>0</v>
      </c>
      <c r="Y115" s="43">
        <f t="shared" ca="1" si="10"/>
        <v>0</v>
      </c>
      <c r="Z115" s="43">
        <f t="shared" ca="1" si="11"/>
        <v>0</v>
      </c>
      <c r="AA115" s="44">
        <f t="shared" ca="1" si="13"/>
        <v>0</v>
      </c>
    </row>
    <row r="116" spans="1:27" ht="14.25" x14ac:dyDescent="0.15">
      <c r="A116" s="138"/>
      <c r="B116" s="126"/>
      <c r="C116" s="81">
        <v>10</v>
      </c>
      <c r="D116" s="123"/>
      <c r="E116" s="129"/>
      <c r="F116" s="123"/>
      <c r="G116" s="123"/>
      <c r="H116" s="44">
        <f>'MPS(input_separate)'!H116</f>
        <v>0</v>
      </c>
      <c r="I116" s="44">
        <f>'MPS(input_separate)'!I116</f>
        <v>0</v>
      </c>
      <c r="J116" s="132"/>
      <c r="K116" s="156"/>
      <c r="L116" s="44">
        <f>'MPS(input_separate)'!L116</f>
        <v>0</v>
      </c>
      <c r="M116" s="41">
        <f>IF(H116="","",IF(H116&lt;40,'MRS(calc_process)'!$F$14,IF('MRS(input_separate) '!H116&gt;=40,'MRS(calc_process)'!$F$15)))</f>
        <v>73.599999999999994</v>
      </c>
      <c r="N116" s="117"/>
      <c r="O116" s="117"/>
      <c r="P116" s="117"/>
      <c r="Q116" s="117"/>
      <c r="R116" s="117"/>
      <c r="S116" s="117"/>
      <c r="T116" s="117"/>
      <c r="U116" s="117"/>
      <c r="V116" s="117"/>
      <c r="W116" s="42">
        <f t="shared" ca="1" si="8"/>
        <v>0</v>
      </c>
      <c r="X116" s="42">
        <f t="shared" ca="1" si="9"/>
        <v>0</v>
      </c>
      <c r="Y116" s="43">
        <f t="shared" ca="1" si="10"/>
        <v>0</v>
      </c>
      <c r="Z116" s="43">
        <f t="shared" ca="1" si="11"/>
        <v>0</v>
      </c>
      <c r="AA116" s="44">
        <f t="shared" ca="1" si="13"/>
        <v>0</v>
      </c>
    </row>
    <row r="117" spans="1:27" ht="14.25" x14ac:dyDescent="0.15">
      <c r="A117" s="138"/>
      <c r="B117" s="126"/>
      <c r="C117" s="81">
        <v>11</v>
      </c>
      <c r="D117" s="123"/>
      <c r="E117" s="129"/>
      <c r="F117" s="123"/>
      <c r="G117" s="123"/>
      <c r="H117" s="44">
        <f>'MPS(input_separate)'!H117</f>
        <v>0</v>
      </c>
      <c r="I117" s="44">
        <f>'MPS(input_separate)'!I117</f>
        <v>0</v>
      </c>
      <c r="J117" s="132"/>
      <c r="K117" s="156"/>
      <c r="L117" s="44">
        <f>'MPS(input_separate)'!L117</f>
        <v>0</v>
      </c>
      <c r="M117" s="41">
        <f>IF(H117="","",IF(H117&lt;40,'MRS(calc_process)'!$F$14,IF('MRS(input_separate) '!H117&gt;=40,'MRS(calc_process)'!$F$15)))</f>
        <v>73.599999999999994</v>
      </c>
      <c r="N117" s="117"/>
      <c r="O117" s="117"/>
      <c r="P117" s="117"/>
      <c r="Q117" s="117"/>
      <c r="R117" s="117"/>
      <c r="S117" s="117"/>
      <c r="T117" s="117"/>
      <c r="U117" s="117"/>
      <c r="V117" s="117"/>
      <c r="W117" s="42">
        <f t="shared" ca="1" si="8"/>
        <v>0</v>
      </c>
      <c r="X117" s="42">
        <f t="shared" ca="1" si="9"/>
        <v>0</v>
      </c>
      <c r="Y117" s="43">
        <f t="shared" ca="1" si="10"/>
        <v>0</v>
      </c>
      <c r="Z117" s="43">
        <f t="shared" ca="1" si="11"/>
        <v>0</v>
      </c>
      <c r="AA117" s="44">
        <f t="shared" ca="1" si="13"/>
        <v>0</v>
      </c>
    </row>
    <row r="118" spans="1:27" ht="14.25" x14ac:dyDescent="0.15">
      <c r="A118" s="138"/>
      <c r="B118" s="126"/>
      <c r="C118" s="81">
        <v>12</v>
      </c>
      <c r="D118" s="123"/>
      <c r="E118" s="129"/>
      <c r="F118" s="123"/>
      <c r="G118" s="123"/>
      <c r="H118" s="44">
        <f>'MPS(input_separate)'!H118</f>
        <v>0</v>
      </c>
      <c r="I118" s="44">
        <f>'MPS(input_separate)'!I118</f>
        <v>0</v>
      </c>
      <c r="J118" s="132"/>
      <c r="K118" s="156"/>
      <c r="L118" s="44">
        <f>'MPS(input_separate)'!L118</f>
        <v>0</v>
      </c>
      <c r="M118" s="41">
        <f>IF(H118="","",IF(H118&lt;40,'MRS(calc_process)'!$F$14,IF('MRS(input_separate) '!H118&gt;=40,'MRS(calc_process)'!$F$15)))</f>
        <v>73.599999999999994</v>
      </c>
      <c r="N118" s="117"/>
      <c r="O118" s="117"/>
      <c r="P118" s="117"/>
      <c r="Q118" s="117"/>
      <c r="R118" s="117"/>
      <c r="S118" s="117"/>
      <c r="T118" s="117"/>
      <c r="U118" s="117"/>
      <c r="V118" s="117"/>
      <c r="W118" s="42">
        <f t="shared" ca="1" si="8"/>
        <v>0</v>
      </c>
      <c r="X118" s="42">
        <f t="shared" ca="1" si="9"/>
        <v>0</v>
      </c>
      <c r="Y118" s="43">
        <f t="shared" ca="1" si="10"/>
        <v>0</v>
      </c>
      <c r="Z118" s="43">
        <f t="shared" ca="1" si="11"/>
        <v>0</v>
      </c>
      <c r="AA118" s="44">
        <f t="shared" ca="1" si="13"/>
        <v>0</v>
      </c>
    </row>
    <row r="119" spans="1:27" ht="14.25" x14ac:dyDescent="0.15">
      <c r="A119" s="138"/>
      <c r="B119" s="126"/>
      <c r="C119" s="81">
        <v>13</v>
      </c>
      <c r="D119" s="123"/>
      <c r="E119" s="129"/>
      <c r="F119" s="123"/>
      <c r="G119" s="123"/>
      <c r="H119" s="44">
        <f>'MPS(input_separate)'!H119</f>
        <v>0</v>
      </c>
      <c r="I119" s="44">
        <f>'MPS(input_separate)'!I119</f>
        <v>0</v>
      </c>
      <c r="J119" s="132"/>
      <c r="K119" s="156"/>
      <c r="L119" s="44">
        <f>'MPS(input_separate)'!L119</f>
        <v>0</v>
      </c>
      <c r="M119" s="41">
        <f>IF(H119="","",IF(H119&lt;40,'MRS(calc_process)'!$F$14,IF('MRS(input_separate) '!H119&gt;=40,'MRS(calc_process)'!$F$15)))</f>
        <v>73.599999999999994</v>
      </c>
      <c r="N119" s="117"/>
      <c r="O119" s="117"/>
      <c r="P119" s="117"/>
      <c r="Q119" s="117"/>
      <c r="R119" s="117"/>
      <c r="S119" s="117"/>
      <c r="T119" s="117"/>
      <c r="U119" s="117"/>
      <c r="V119" s="117"/>
      <c r="W119" s="42">
        <f t="shared" ca="1" si="8"/>
        <v>0</v>
      </c>
      <c r="X119" s="42">
        <f t="shared" ca="1" si="9"/>
        <v>0</v>
      </c>
      <c r="Y119" s="43">
        <f t="shared" ca="1" si="10"/>
        <v>0</v>
      </c>
      <c r="Z119" s="43">
        <f t="shared" ca="1" si="11"/>
        <v>0</v>
      </c>
      <c r="AA119" s="44">
        <f t="shared" ca="1" si="13"/>
        <v>0</v>
      </c>
    </row>
    <row r="120" spans="1:27" ht="14.25" x14ac:dyDescent="0.15">
      <c r="A120" s="138"/>
      <c r="B120" s="126"/>
      <c r="C120" s="81">
        <v>14</v>
      </c>
      <c r="D120" s="123"/>
      <c r="E120" s="129"/>
      <c r="F120" s="123"/>
      <c r="G120" s="123"/>
      <c r="H120" s="44">
        <f>'MPS(input_separate)'!H120</f>
        <v>0</v>
      </c>
      <c r="I120" s="44">
        <f>'MPS(input_separate)'!I120</f>
        <v>0</v>
      </c>
      <c r="J120" s="132"/>
      <c r="K120" s="156"/>
      <c r="L120" s="44">
        <f>'MPS(input_separate)'!L120</f>
        <v>0</v>
      </c>
      <c r="M120" s="41">
        <f>IF(H120="","",IF(H120&lt;40,'MRS(calc_process)'!$F$14,IF('MRS(input_separate) '!H120&gt;=40,'MRS(calc_process)'!$F$15)))</f>
        <v>73.599999999999994</v>
      </c>
      <c r="N120" s="117"/>
      <c r="O120" s="117"/>
      <c r="P120" s="117"/>
      <c r="Q120" s="117"/>
      <c r="R120" s="117"/>
      <c r="S120" s="117"/>
      <c r="T120" s="117"/>
      <c r="U120" s="117"/>
      <c r="V120" s="117"/>
      <c r="W120" s="42">
        <f t="shared" ca="1" si="8"/>
        <v>0</v>
      </c>
      <c r="X120" s="42">
        <f t="shared" ca="1" si="9"/>
        <v>0</v>
      </c>
      <c r="Y120" s="43">
        <f t="shared" ca="1" si="10"/>
        <v>0</v>
      </c>
      <c r="Z120" s="43">
        <f t="shared" ca="1" si="11"/>
        <v>0</v>
      </c>
      <c r="AA120" s="44">
        <f t="shared" ca="1" si="13"/>
        <v>0</v>
      </c>
    </row>
    <row r="121" spans="1:27" ht="14.25" x14ac:dyDescent="0.15">
      <c r="A121" s="138"/>
      <c r="B121" s="126"/>
      <c r="C121" s="81">
        <v>15</v>
      </c>
      <c r="D121" s="123"/>
      <c r="E121" s="129"/>
      <c r="F121" s="123"/>
      <c r="G121" s="123"/>
      <c r="H121" s="44">
        <f>'MPS(input_separate)'!H121</f>
        <v>0</v>
      </c>
      <c r="I121" s="44">
        <f>'MPS(input_separate)'!I121</f>
        <v>0</v>
      </c>
      <c r="J121" s="132"/>
      <c r="K121" s="156"/>
      <c r="L121" s="44">
        <f>'MPS(input_separate)'!L121</f>
        <v>0</v>
      </c>
      <c r="M121" s="41">
        <f>IF(H121="","",IF(H121&lt;40,'MRS(calc_process)'!$F$14,IF('MRS(input_separate) '!H121&gt;=40,'MRS(calc_process)'!$F$15)))</f>
        <v>73.599999999999994</v>
      </c>
      <c r="N121" s="117"/>
      <c r="O121" s="117"/>
      <c r="P121" s="117"/>
      <c r="Q121" s="117"/>
      <c r="R121" s="117"/>
      <c r="S121" s="117"/>
      <c r="T121" s="117"/>
      <c r="U121" s="117"/>
      <c r="V121" s="117"/>
      <c r="W121" s="42">
        <f t="shared" ca="1" si="8"/>
        <v>0</v>
      </c>
      <c r="X121" s="42">
        <f t="shared" ca="1" si="9"/>
        <v>0</v>
      </c>
      <c r="Y121" s="43">
        <f t="shared" ca="1" si="10"/>
        <v>0</v>
      </c>
      <c r="Z121" s="43">
        <f t="shared" ca="1" si="11"/>
        <v>0</v>
      </c>
      <c r="AA121" s="44">
        <f t="shared" ca="1" si="13"/>
        <v>0</v>
      </c>
    </row>
    <row r="122" spans="1:27" ht="14.25" x14ac:dyDescent="0.15">
      <c r="A122" s="138"/>
      <c r="B122" s="126"/>
      <c r="C122" s="81">
        <v>16</v>
      </c>
      <c r="D122" s="123"/>
      <c r="E122" s="129"/>
      <c r="F122" s="123"/>
      <c r="G122" s="123"/>
      <c r="H122" s="44">
        <f>'MPS(input_separate)'!H122</f>
        <v>0</v>
      </c>
      <c r="I122" s="44">
        <f>'MPS(input_separate)'!I122</f>
        <v>0</v>
      </c>
      <c r="J122" s="132"/>
      <c r="K122" s="156"/>
      <c r="L122" s="44">
        <f>'MPS(input_separate)'!L122</f>
        <v>0</v>
      </c>
      <c r="M122" s="41">
        <f>IF(H122="","",IF(H122&lt;40,'MRS(calc_process)'!$F$14,IF('MRS(input_separate) '!H122&gt;=40,'MRS(calc_process)'!$F$15)))</f>
        <v>73.599999999999994</v>
      </c>
      <c r="N122" s="117"/>
      <c r="O122" s="117"/>
      <c r="P122" s="117"/>
      <c r="Q122" s="117"/>
      <c r="R122" s="117"/>
      <c r="S122" s="117"/>
      <c r="T122" s="117"/>
      <c r="U122" s="117"/>
      <c r="V122" s="117"/>
      <c r="W122" s="42">
        <f t="shared" ca="1" si="8"/>
        <v>0</v>
      </c>
      <c r="X122" s="42">
        <f t="shared" ca="1" si="9"/>
        <v>0</v>
      </c>
      <c r="Y122" s="43">
        <f t="shared" ca="1" si="10"/>
        <v>0</v>
      </c>
      <c r="Z122" s="43">
        <f t="shared" ca="1" si="11"/>
        <v>0</v>
      </c>
      <c r="AA122" s="44">
        <f t="shared" ca="1" si="13"/>
        <v>0</v>
      </c>
    </row>
    <row r="123" spans="1:27" ht="14.25" x14ac:dyDescent="0.15">
      <c r="A123" s="138"/>
      <c r="B123" s="126"/>
      <c r="C123" s="81">
        <v>17</v>
      </c>
      <c r="D123" s="123"/>
      <c r="E123" s="129"/>
      <c r="F123" s="123"/>
      <c r="G123" s="123"/>
      <c r="H123" s="44">
        <f>'MPS(input_separate)'!H123</f>
        <v>0</v>
      </c>
      <c r="I123" s="44">
        <f>'MPS(input_separate)'!I123</f>
        <v>0</v>
      </c>
      <c r="J123" s="132"/>
      <c r="K123" s="156"/>
      <c r="L123" s="44">
        <f>'MPS(input_separate)'!L123</f>
        <v>0</v>
      </c>
      <c r="M123" s="41">
        <f>IF(H123="","",IF(H123&lt;40,'MRS(calc_process)'!$F$14,IF('MRS(input_separate) '!H123&gt;=40,'MRS(calc_process)'!$F$15)))</f>
        <v>73.599999999999994</v>
      </c>
      <c r="N123" s="117"/>
      <c r="O123" s="117"/>
      <c r="P123" s="117"/>
      <c r="Q123" s="117"/>
      <c r="R123" s="117"/>
      <c r="S123" s="117"/>
      <c r="T123" s="117"/>
      <c r="U123" s="117"/>
      <c r="V123" s="117"/>
      <c r="W123" s="42">
        <f t="shared" ca="1" si="8"/>
        <v>0</v>
      </c>
      <c r="X123" s="42">
        <f t="shared" ca="1" si="9"/>
        <v>0</v>
      </c>
      <c r="Y123" s="43">
        <f t="shared" ca="1" si="10"/>
        <v>0</v>
      </c>
      <c r="Z123" s="43">
        <f t="shared" ca="1" si="11"/>
        <v>0</v>
      </c>
      <c r="AA123" s="44">
        <f t="shared" ca="1" si="13"/>
        <v>0</v>
      </c>
    </row>
    <row r="124" spans="1:27" ht="14.25" x14ac:dyDescent="0.15">
      <c r="A124" s="138"/>
      <c r="B124" s="126"/>
      <c r="C124" s="81">
        <v>18</v>
      </c>
      <c r="D124" s="123"/>
      <c r="E124" s="129"/>
      <c r="F124" s="123"/>
      <c r="G124" s="123"/>
      <c r="H124" s="44">
        <f>'MPS(input_separate)'!H124</f>
        <v>0</v>
      </c>
      <c r="I124" s="44">
        <f>'MPS(input_separate)'!I124</f>
        <v>0</v>
      </c>
      <c r="J124" s="132"/>
      <c r="K124" s="156"/>
      <c r="L124" s="44">
        <f>'MPS(input_separate)'!L124</f>
        <v>0</v>
      </c>
      <c r="M124" s="41">
        <f>IF(H124="","",IF(H124&lt;40,'MRS(calc_process)'!$F$14,IF('MRS(input_separate) '!H124&gt;=40,'MRS(calc_process)'!$F$15)))</f>
        <v>73.599999999999994</v>
      </c>
      <c r="N124" s="117"/>
      <c r="O124" s="117"/>
      <c r="P124" s="117"/>
      <c r="Q124" s="117"/>
      <c r="R124" s="117"/>
      <c r="S124" s="117"/>
      <c r="T124" s="117"/>
      <c r="U124" s="117"/>
      <c r="V124" s="117"/>
      <c r="W124" s="42">
        <f t="shared" ca="1" si="8"/>
        <v>0</v>
      </c>
      <c r="X124" s="42">
        <f t="shared" ca="1" si="9"/>
        <v>0</v>
      </c>
      <c r="Y124" s="43">
        <f t="shared" ca="1" si="10"/>
        <v>0</v>
      </c>
      <c r="Z124" s="43">
        <f t="shared" ca="1" si="11"/>
        <v>0</v>
      </c>
      <c r="AA124" s="44">
        <f t="shared" ca="1" si="13"/>
        <v>0</v>
      </c>
    </row>
    <row r="125" spans="1:27" ht="14.25" x14ac:dyDescent="0.15">
      <c r="A125" s="138"/>
      <c r="B125" s="126"/>
      <c r="C125" s="81">
        <v>19</v>
      </c>
      <c r="D125" s="123"/>
      <c r="E125" s="129"/>
      <c r="F125" s="123"/>
      <c r="G125" s="123"/>
      <c r="H125" s="44">
        <f>'MPS(input_separate)'!H125</f>
        <v>0</v>
      </c>
      <c r="I125" s="44">
        <f>'MPS(input_separate)'!I125</f>
        <v>0</v>
      </c>
      <c r="J125" s="132"/>
      <c r="K125" s="156"/>
      <c r="L125" s="44">
        <f>'MPS(input_separate)'!L125</f>
        <v>0</v>
      </c>
      <c r="M125" s="41">
        <f>IF(H125="","",IF(H125&lt;40,'MRS(calc_process)'!$F$14,IF('MRS(input_separate) '!H125&gt;=40,'MRS(calc_process)'!$F$15)))</f>
        <v>73.599999999999994</v>
      </c>
      <c r="N125" s="117"/>
      <c r="O125" s="117"/>
      <c r="P125" s="117"/>
      <c r="Q125" s="117"/>
      <c r="R125" s="117"/>
      <c r="S125" s="117"/>
      <c r="T125" s="117"/>
      <c r="U125" s="117"/>
      <c r="V125" s="117"/>
      <c r="W125" s="42">
        <f t="shared" ca="1" si="8"/>
        <v>0</v>
      </c>
      <c r="X125" s="42">
        <f t="shared" ca="1" si="9"/>
        <v>0</v>
      </c>
      <c r="Y125" s="43">
        <f t="shared" ca="1" si="10"/>
        <v>0</v>
      </c>
      <c r="Z125" s="43">
        <f t="shared" ca="1" si="11"/>
        <v>0</v>
      </c>
      <c r="AA125" s="44">
        <f t="shared" ca="1" si="13"/>
        <v>0</v>
      </c>
    </row>
    <row r="126" spans="1:27" ht="14.25" x14ac:dyDescent="0.15">
      <c r="A126" s="138"/>
      <c r="B126" s="127"/>
      <c r="C126" s="81">
        <v>20</v>
      </c>
      <c r="D126" s="124"/>
      <c r="E126" s="130"/>
      <c r="F126" s="124"/>
      <c r="G126" s="124"/>
      <c r="H126" s="44">
        <f>'MPS(input_separate)'!H126</f>
        <v>0</v>
      </c>
      <c r="I126" s="44">
        <f>'MPS(input_separate)'!I126</f>
        <v>0</v>
      </c>
      <c r="J126" s="133"/>
      <c r="K126" s="157"/>
      <c r="L126" s="44">
        <f>'MPS(input_separate)'!L126</f>
        <v>0</v>
      </c>
      <c r="M126" s="41">
        <f>IF(H126="","",IF(H126&lt;40,'MRS(calc_process)'!$F$14,IF('MRS(input_separate) '!H126&gt;=40,'MRS(calc_process)'!$F$15)))</f>
        <v>73.599999999999994</v>
      </c>
      <c r="N126" s="118"/>
      <c r="O126" s="118"/>
      <c r="P126" s="118"/>
      <c r="Q126" s="118"/>
      <c r="R126" s="118"/>
      <c r="S126" s="118"/>
      <c r="T126" s="118"/>
      <c r="U126" s="118"/>
      <c r="V126" s="118"/>
      <c r="W126" s="42">
        <f t="shared" ca="1" si="8"/>
        <v>0</v>
      </c>
      <c r="X126" s="42">
        <f t="shared" ca="1" si="9"/>
        <v>0</v>
      </c>
      <c r="Y126" s="43">
        <f t="shared" ca="1" si="10"/>
        <v>0</v>
      </c>
      <c r="Z126" s="43">
        <f t="shared" ca="1" si="11"/>
        <v>0</v>
      </c>
      <c r="AA126" s="44">
        <f t="shared" ca="1" si="13"/>
        <v>0</v>
      </c>
    </row>
    <row r="127" spans="1:27" ht="14.25" customHeight="1" x14ac:dyDescent="0.15">
      <c r="A127" s="138"/>
      <c r="B127" s="125">
        <v>7</v>
      </c>
      <c r="C127" s="81">
        <v>1</v>
      </c>
      <c r="D127" s="122"/>
      <c r="E127" s="128"/>
      <c r="F127" s="122"/>
      <c r="G127" s="122"/>
      <c r="H127" s="44">
        <f>'MPS(input_separate)'!H127</f>
        <v>0</v>
      </c>
      <c r="I127" s="44">
        <f>'MPS(input_separate)'!I127</f>
        <v>0</v>
      </c>
      <c r="J127" s="131">
        <f>SUMPRODUCT(H127:H146,I127:I146)</f>
        <v>0</v>
      </c>
      <c r="K127" s="155">
        <f>'MPS(input_separate)'!K127</f>
        <v>0</v>
      </c>
      <c r="L127" s="44">
        <f>'MPS(input_separate)'!L127</f>
        <v>0</v>
      </c>
      <c r="M127" s="41">
        <f>IF(H127="","",IF(H127&lt;40,'MRS(calc_process)'!$F$14,IF('MRS(input_separate) '!H127&gt;=40,'MRS(calc_process)'!$F$15)))</f>
        <v>73.599999999999994</v>
      </c>
      <c r="N127" s="116">
        <f>IFERROR(SMALL(O127:R127,COUNTIF(O127:R127,0)+1),0)</f>
        <v>0</v>
      </c>
      <c r="O127" s="116">
        <f>'MPS(input_separate)'!O127</f>
        <v>0</v>
      </c>
      <c r="P127" s="116">
        <f>IF(ISERROR(3.6*(100/T127)*V127),0,3.6*(100/T127)*V127)</f>
        <v>0</v>
      </c>
      <c r="Q127" s="116">
        <f>IF(ISERROR(F127*U127*V127/G127),0,F127*U127*V127/G127)</f>
        <v>0</v>
      </c>
      <c r="R127" s="116">
        <f>'MPS(input_separate)'!R127</f>
        <v>0</v>
      </c>
      <c r="S127" s="116">
        <f>'MPS(input_separate)'!S127</f>
        <v>0</v>
      </c>
      <c r="T127" s="116">
        <f>'MPS(input_separate)'!T127</f>
        <v>0</v>
      </c>
      <c r="U127" s="116">
        <f>'MPS(input_separate)'!U127</f>
        <v>0</v>
      </c>
      <c r="V127" s="116">
        <f>'MPS(input_separate)'!V127</f>
        <v>0</v>
      </c>
      <c r="W127" s="42">
        <f t="shared" ca="1" si="8"/>
        <v>0</v>
      </c>
      <c r="X127" s="42">
        <f t="shared" ca="1" si="9"/>
        <v>0</v>
      </c>
      <c r="Y127" s="43">
        <f t="shared" ca="1" si="10"/>
        <v>0</v>
      </c>
      <c r="Z127" s="43">
        <f t="shared" ca="1" si="11"/>
        <v>0</v>
      </c>
      <c r="AA127" s="44">
        <f ca="1">Y127-Z127</f>
        <v>0</v>
      </c>
    </row>
    <row r="128" spans="1:27" ht="14.25" x14ac:dyDescent="0.15">
      <c r="A128" s="138"/>
      <c r="B128" s="126"/>
      <c r="C128" s="81">
        <v>2</v>
      </c>
      <c r="D128" s="123"/>
      <c r="E128" s="129"/>
      <c r="F128" s="123"/>
      <c r="G128" s="123"/>
      <c r="H128" s="44">
        <f>'MPS(input_separate)'!H128</f>
        <v>0</v>
      </c>
      <c r="I128" s="44">
        <f>'MPS(input_separate)'!I128</f>
        <v>0</v>
      </c>
      <c r="J128" s="132"/>
      <c r="K128" s="156"/>
      <c r="L128" s="44">
        <f>'MPS(input_separate)'!L128</f>
        <v>0</v>
      </c>
      <c r="M128" s="41">
        <f>IF(H128="","",IF(H128&lt;40,'MRS(calc_process)'!$F$14,IF('MRS(input_separate) '!H128&gt;=40,'MRS(calc_process)'!$F$15)))</f>
        <v>73.599999999999994</v>
      </c>
      <c r="N128" s="117"/>
      <c r="O128" s="117"/>
      <c r="P128" s="117"/>
      <c r="Q128" s="117"/>
      <c r="R128" s="117"/>
      <c r="S128" s="117"/>
      <c r="T128" s="117"/>
      <c r="U128" s="117"/>
      <c r="V128" s="117"/>
      <c r="W128" s="42">
        <f t="shared" ca="1" si="8"/>
        <v>0</v>
      </c>
      <c r="X128" s="42">
        <f t="shared" ca="1" si="9"/>
        <v>0</v>
      </c>
      <c r="Y128" s="43">
        <f t="shared" ca="1" si="10"/>
        <v>0</v>
      </c>
      <c r="Z128" s="43">
        <f t="shared" ca="1" si="11"/>
        <v>0</v>
      </c>
      <c r="AA128" s="44">
        <f t="shared" ref="AA128:AA146" ca="1" si="14">Y128-Z128</f>
        <v>0</v>
      </c>
    </row>
    <row r="129" spans="1:27" ht="14.25" x14ac:dyDescent="0.15">
      <c r="A129" s="138"/>
      <c r="B129" s="126"/>
      <c r="C129" s="81">
        <v>3</v>
      </c>
      <c r="D129" s="123"/>
      <c r="E129" s="129"/>
      <c r="F129" s="123"/>
      <c r="G129" s="123"/>
      <c r="H129" s="44">
        <f>'MPS(input_separate)'!H129</f>
        <v>0</v>
      </c>
      <c r="I129" s="44">
        <f>'MPS(input_separate)'!I129</f>
        <v>0</v>
      </c>
      <c r="J129" s="132"/>
      <c r="K129" s="156"/>
      <c r="L129" s="44">
        <f>'MPS(input_separate)'!L129</f>
        <v>0</v>
      </c>
      <c r="M129" s="41">
        <f>IF(H129="","",IF(H129&lt;40,'MRS(calc_process)'!$F$14,IF('MRS(input_separate) '!H129&gt;=40,'MRS(calc_process)'!$F$15)))</f>
        <v>73.599999999999994</v>
      </c>
      <c r="N129" s="117"/>
      <c r="O129" s="117"/>
      <c r="P129" s="117"/>
      <c r="Q129" s="117"/>
      <c r="R129" s="117"/>
      <c r="S129" s="117"/>
      <c r="T129" s="117"/>
      <c r="U129" s="117"/>
      <c r="V129" s="117"/>
      <c r="W129" s="42">
        <f t="shared" ca="1" si="8"/>
        <v>0</v>
      </c>
      <c r="X129" s="42">
        <f t="shared" ca="1" si="9"/>
        <v>0</v>
      </c>
      <c r="Y129" s="43">
        <f t="shared" ca="1" si="10"/>
        <v>0</v>
      </c>
      <c r="Z129" s="43">
        <f t="shared" ca="1" si="11"/>
        <v>0</v>
      </c>
      <c r="AA129" s="44">
        <f t="shared" ca="1" si="14"/>
        <v>0</v>
      </c>
    </row>
    <row r="130" spans="1:27" ht="14.25" x14ac:dyDescent="0.15">
      <c r="A130" s="138"/>
      <c r="B130" s="126"/>
      <c r="C130" s="81">
        <v>4</v>
      </c>
      <c r="D130" s="123"/>
      <c r="E130" s="129"/>
      <c r="F130" s="123"/>
      <c r="G130" s="123"/>
      <c r="H130" s="44">
        <f>'MPS(input_separate)'!H130</f>
        <v>0</v>
      </c>
      <c r="I130" s="44">
        <f>'MPS(input_separate)'!I130</f>
        <v>0</v>
      </c>
      <c r="J130" s="132"/>
      <c r="K130" s="156"/>
      <c r="L130" s="44">
        <f>'MPS(input_separate)'!L130</f>
        <v>0</v>
      </c>
      <c r="M130" s="41">
        <f>IF(H130="","",IF(H130&lt;40,'MRS(calc_process)'!$F$14,IF('MRS(input_separate) '!H130&gt;=40,'MRS(calc_process)'!$F$15)))</f>
        <v>73.599999999999994</v>
      </c>
      <c r="N130" s="117"/>
      <c r="O130" s="117"/>
      <c r="P130" s="117"/>
      <c r="Q130" s="117"/>
      <c r="R130" s="117"/>
      <c r="S130" s="117"/>
      <c r="T130" s="117"/>
      <c r="U130" s="117"/>
      <c r="V130" s="117"/>
      <c r="W130" s="42">
        <f t="shared" ca="1" si="8"/>
        <v>0</v>
      </c>
      <c r="X130" s="42">
        <f t="shared" ca="1" si="9"/>
        <v>0</v>
      </c>
      <c r="Y130" s="43">
        <f t="shared" ca="1" si="10"/>
        <v>0</v>
      </c>
      <c r="Z130" s="43">
        <f t="shared" ca="1" si="11"/>
        <v>0</v>
      </c>
      <c r="AA130" s="44">
        <f t="shared" ca="1" si="14"/>
        <v>0</v>
      </c>
    </row>
    <row r="131" spans="1:27" ht="14.25" x14ac:dyDescent="0.15">
      <c r="A131" s="138"/>
      <c r="B131" s="126"/>
      <c r="C131" s="81">
        <v>5</v>
      </c>
      <c r="D131" s="123"/>
      <c r="E131" s="129"/>
      <c r="F131" s="123"/>
      <c r="G131" s="123"/>
      <c r="H131" s="44">
        <f>'MPS(input_separate)'!H131</f>
        <v>0</v>
      </c>
      <c r="I131" s="44">
        <f>'MPS(input_separate)'!I131</f>
        <v>0</v>
      </c>
      <c r="J131" s="132"/>
      <c r="K131" s="156"/>
      <c r="L131" s="44">
        <f>'MPS(input_separate)'!L131</f>
        <v>0</v>
      </c>
      <c r="M131" s="41">
        <f>IF(H131="","",IF(H131&lt;40,'MRS(calc_process)'!$F$14,IF('MRS(input_separate) '!H131&gt;=40,'MRS(calc_process)'!$F$15)))</f>
        <v>73.599999999999994</v>
      </c>
      <c r="N131" s="117"/>
      <c r="O131" s="117"/>
      <c r="P131" s="117"/>
      <c r="Q131" s="117"/>
      <c r="R131" s="117"/>
      <c r="S131" s="117"/>
      <c r="T131" s="117"/>
      <c r="U131" s="117"/>
      <c r="V131" s="117"/>
      <c r="W131" s="42">
        <f t="shared" ca="1" si="8"/>
        <v>0</v>
      </c>
      <c r="X131" s="42">
        <f t="shared" ca="1" si="9"/>
        <v>0</v>
      </c>
      <c r="Y131" s="43">
        <f t="shared" ca="1" si="10"/>
        <v>0</v>
      </c>
      <c r="Z131" s="43">
        <f t="shared" ca="1" si="11"/>
        <v>0</v>
      </c>
      <c r="AA131" s="44">
        <f t="shared" ca="1" si="14"/>
        <v>0</v>
      </c>
    </row>
    <row r="132" spans="1:27" ht="14.25" x14ac:dyDescent="0.15">
      <c r="A132" s="138"/>
      <c r="B132" s="126"/>
      <c r="C132" s="81">
        <v>6</v>
      </c>
      <c r="D132" s="123"/>
      <c r="E132" s="129"/>
      <c r="F132" s="123"/>
      <c r="G132" s="123"/>
      <c r="H132" s="44">
        <f>'MPS(input_separate)'!H132</f>
        <v>0</v>
      </c>
      <c r="I132" s="44">
        <f>'MPS(input_separate)'!I132</f>
        <v>0</v>
      </c>
      <c r="J132" s="132"/>
      <c r="K132" s="156"/>
      <c r="L132" s="44">
        <f>'MPS(input_separate)'!L132</f>
        <v>0</v>
      </c>
      <c r="M132" s="41">
        <f>IF(H132="","",IF(H132&lt;40,'MRS(calc_process)'!$F$14,IF('MRS(input_separate) '!H132&gt;=40,'MRS(calc_process)'!$F$15)))</f>
        <v>73.599999999999994</v>
      </c>
      <c r="N132" s="117"/>
      <c r="O132" s="117"/>
      <c r="P132" s="117"/>
      <c r="Q132" s="117"/>
      <c r="R132" s="117"/>
      <c r="S132" s="117"/>
      <c r="T132" s="117"/>
      <c r="U132" s="117"/>
      <c r="V132" s="117"/>
      <c r="W132" s="42">
        <f t="shared" ca="1" si="8"/>
        <v>0</v>
      </c>
      <c r="X132" s="42">
        <f t="shared" ca="1" si="9"/>
        <v>0</v>
      </c>
      <c r="Y132" s="43">
        <f t="shared" ca="1" si="10"/>
        <v>0</v>
      </c>
      <c r="Z132" s="43">
        <f t="shared" ca="1" si="11"/>
        <v>0</v>
      </c>
      <c r="AA132" s="44">
        <f t="shared" ca="1" si="14"/>
        <v>0</v>
      </c>
    </row>
    <row r="133" spans="1:27" ht="14.25" x14ac:dyDescent="0.15">
      <c r="A133" s="138"/>
      <c r="B133" s="126"/>
      <c r="C133" s="81">
        <v>7</v>
      </c>
      <c r="D133" s="123"/>
      <c r="E133" s="129"/>
      <c r="F133" s="123"/>
      <c r="G133" s="123"/>
      <c r="H133" s="44">
        <f>'MPS(input_separate)'!H133</f>
        <v>0</v>
      </c>
      <c r="I133" s="44">
        <f>'MPS(input_separate)'!I133</f>
        <v>0</v>
      </c>
      <c r="J133" s="132"/>
      <c r="K133" s="156"/>
      <c r="L133" s="44">
        <f>'MPS(input_separate)'!L133</f>
        <v>0</v>
      </c>
      <c r="M133" s="41">
        <f>IF(H133="","",IF(H133&lt;40,'MRS(calc_process)'!$F$14,IF('MRS(input_separate) '!H133&gt;=40,'MRS(calc_process)'!$F$15)))</f>
        <v>73.599999999999994</v>
      </c>
      <c r="N133" s="117"/>
      <c r="O133" s="117"/>
      <c r="P133" s="117"/>
      <c r="Q133" s="117"/>
      <c r="R133" s="117"/>
      <c r="S133" s="117"/>
      <c r="T133" s="117"/>
      <c r="U133" s="117"/>
      <c r="V133" s="117"/>
      <c r="W133" s="42">
        <f t="shared" ca="1" si="8"/>
        <v>0</v>
      </c>
      <c r="X133" s="42">
        <f t="shared" ca="1" si="9"/>
        <v>0</v>
      </c>
      <c r="Y133" s="43">
        <f t="shared" ca="1" si="10"/>
        <v>0</v>
      </c>
      <c r="Z133" s="43">
        <f t="shared" ca="1" si="11"/>
        <v>0</v>
      </c>
      <c r="AA133" s="44">
        <f t="shared" ca="1" si="14"/>
        <v>0</v>
      </c>
    </row>
    <row r="134" spans="1:27" ht="14.25" x14ac:dyDescent="0.15">
      <c r="A134" s="138"/>
      <c r="B134" s="126"/>
      <c r="C134" s="81">
        <v>8</v>
      </c>
      <c r="D134" s="123"/>
      <c r="E134" s="129"/>
      <c r="F134" s="123"/>
      <c r="G134" s="123"/>
      <c r="H134" s="44">
        <f>'MPS(input_separate)'!H134</f>
        <v>0</v>
      </c>
      <c r="I134" s="44">
        <f>'MPS(input_separate)'!I134</f>
        <v>0</v>
      </c>
      <c r="J134" s="132"/>
      <c r="K134" s="156"/>
      <c r="L134" s="44">
        <f>'MPS(input_separate)'!L134</f>
        <v>0</v>
      </c>
      <c r="M134" s="41">
        <f>IF(H134="","",IF(H134&lt;40,'MRS(calc_process)'!$F$14,IF('MRS(input_separate) '!H134&gt;=40,'MRS(calc_process)'!$F$15)))</f>
        <v>73.599999999999994</v>
      </c>
      <c r="N134" s="117"/>
      <c r="O134" s="117"/>
      <c r="P134" s="117"/>
      <c r="Q134" s="117"/>
      <c r="R134" s="117"/>
      <c r="S134" s="117"/>
      <c r="T134" s="117"/>
      <c r="U134" s="117"/>
      <c r="V134" s="117"/>
      <c r="W134" s="42">
        <f t="shared" ca="1" si="8"/>
        <v>0</v>
      </c>
      <c r="X134" s="42">
        <f t="shared" ca="1" si="9"/>
        <v>0</v>
      </c>
      <c r="Y134" s="43">
        <f t="shared" ca="1" si="10"/>
        <v>0</v>
      </c>
      <c r="Z134" s="43">
        <f t="shared" ca="1" si="11"/>
        <v>0</v>
      </c>
      <c r="AA134" s="44">
        <f t="shared" ca="1" si="14"/>
        <v>0</v>
      </c>
    </row>
    <row r="135" spans="1:27" ht="14.25" x14ac:dyDescent="0.15">
      <c r="A135" s="138"/>
      <c r="B135" s="126"/>
      <c r="C135" s="81">
        <v>9</v>
      </c>
      <c r="D135" s="123"/>
      <c r="E135" s="129"/>
      <c r="F135" s="123"/>
      <c r="G135" s="123"/>
      <c r="H135" s="44">
        <f>'MPS(input_separate)'!H135</f>
        <v>0</v>
      </c>
      <c r="I135" s="44">
        <f>'MPS(input_separate)'!I135</f>
        <v>0</v>
      </c>
      <c r="J135" s="132"/>
      <c r="K135" s="156"/>
      <c r="L135" s="44">
        <f>'MPS(input_separate)'!L135</f>
        <v>0</v>
      </c>
      <c r="M135" s="41">
        <f>IF(H135="","",IF(H135&lt;40,'MRS(calc_process)'!$F$14,IF('MRS(input_separate) '!H135&gt;=40,'MRS(calc_process)'!$F$15)))</f>
        <v>73.599999999999994</v>
      </c>
      <c r="N135" s="117"/>
      <c r="O135" s="117"/>
      <c r="P135" s="117"/>
      <c r="Q135" s="117"/>
      <c r="R135" s="117"/>
      <c r="S135" s="117"/>
      <c r="T135" s="117"/>
      <c r="U135" s="117"/>
      <c r="V135" s="117"/>
      <c r="W135" s="42">
        <f t="shared" ref="W135:W198" ca="1" si="15">IFERROR(OFFSET(D135,1-C135,0)*H135*I135/OFFSET(J135,1-C135,0),)</f>
        <v>0</v>
      </c>
      <c r="X135" s="42">
        <f t="shared" ref="X135:X198" ca="1" si="16">H135*I135*10^(-6)*OFFSET(K135,1-C135,0)*OFFSET(E135,1-C135,0)</f>
        <v>0</v>
      </c>
      <c r="Y135" s="43">
        <f t="shared" ref="Y135:Y198" ca="1" si="17">IFERROR(IF(W135=0,X135*L135/M135*OFFSET(N135,1-C135,0),W135*L135/M135*OFFSET(N135,1-C135,0)),)</f>
        <v>0</v>
      </c>
      <c r="Z135" s="43">
        <f t="shared" ref="Z135:Z198" ca="1" si="18">IF(W135=0,X135*OFFSET(N135,1-C135,0),W135*OFFSET(N135,1-C135,0))</f>
        <v>0</v>
      </c>
      <c r="AA135" s="44">
        <f t="shared" ca="1" si="14"/>
        <v>0</v>
      </c>
    </row>
    <row r="136" spans="1:27" ht="14.25" x14ac:dyDescent="0.15">
      <c r="A136" s="138"/>
      <c r="B136" s="126"/>
      <c r="C136" s="81">
        <v>10</v>
      </c>
      <c r="D136" s="123"/>
      <c r="E136" s="129"/>
      <c r="F136" s="123"/>
      <c r="G136" s="123"/>
      <c r="H136" s="44">
        <f>'MPS(input_separate)'!H136</f>
        <v>0</v>
      </c>
      <c r="I136" s="44">
        <f>'MPS(input_separate)'!I136</f>
        <v>0</v>
      </c>
      <c r="J136" s="132"/>
      <c r="K136" s="156"/>
      <c r="L136" s="44">
        <f>'MPS(input_separate)'!L136</f>
        <v>0</v>
      </c>
      <c r="M136" s="41">
        <f>IF(H136="","",IF(H136&lt;40,'MRS(calc_process)'!$F$14,IF('MRS(input_separate) '!H136&gt;=40,'MRS(calc_process)'!$F$15)))</f>
        <v>73.599999999999994</v>
      </c>
      <c r="N136" s="117"/>
      <c r="O136" s="117"/>
      <c r="P136" s="117"/>
      <c r="Q136" s="117"/>
      <c r="R136" s="117"/>
      <c r="S136" s="117"/>
      <c r="T136" s="117"/>
      <c r="U136" s="117"/>
      <c r="V136" s="117"/>
      <c r="W136" s="42">
        <f t="shared" ca="1" si="15"/>
        <v>0</v>
      </c>
      <c r="X136" s="42">
        <f t="shared" ca="1" si="16"/>
        <v>0</v>
      </c>
      <c r="Y136" s="43">
        <f t="shared" ca="1" si="17"/>
        <v>0</v>
      </c>
      <c r="Z136" s="43">
        <f t="shared" ca="1" si="18"/>
        <v>0</v>
      </c>
      <c r="AA136" s="44">
        <f t="shared" ca="1" si="14"/>
        <v>0</v>
      </c>
    </row>
    <row r="137" spans="1:27" ht="14.25" x14ac:dyDescent="0.15">
      <c r="A137" s="138"/>
      <c r="B137" s="126"/>
      <c r="C137" s="81">
        <v>11</v>
      </c>
      <c r="D137" s="123"/>
      <c r="E137" s="129"/>
      <c r="F137" s="123"/>
      <c r="G137" s="123"/>
      <c r="H137" s="44">
        <f>'MPS(input_separate)'!H137</f>
        <v>0</v>
      </c>
      <c r="I137" s="44">
        <f>'MPS(input_separate)'!I137</f>
        <v>0</v>
      </c>
      <c r="J137" s="132"/>
      <c r="K137" s="156"/>
      <c r="L137" s="44">
        <f>'MPS(input_separate)'!L137</f>
        <v>0</v>
      </c>
      <c r="M137" s="41">
        <f>IF(H137="","",IF(H137&lt;40,'MRS(calc_process)'!$F$14,IF('MRS(input_separate) '!H137&gt;=40,'MRS(calc_process)'!$F$15)))</f>
        <v>73.599999999999994</v>
      </c>
      <c r="N137" s="117"/>
      <c r="O137" s="117"/>
      <c r="P137" s="117"/>
      <c r="Q137" s="117"/>
      <c r="R137" s="117"/>
      <c r="S137" s="117"/>
      <c r="T137" s="117"/>
      <c r="U137" s="117"/>
      <c r="V137" s="117"/>
      <c r="W137" s="42">
        <f t="shared" ca="1" si="15"/>
        <v>0</v>
      </c>
      <c r="X137" s="42">
        <f t="shared" ca="1" si="16"/>
        <v>0</v>
      </c>
      <c r="Y137" s="43">
        <f t="shared" ca="1" si="17"/>
        <v>0</v>
      </c>
      <c r="Z137" s="43">
        <f t="shared" ca="1" si="18"/>
        <v>0</v>
      </c>
      <c r="AA137" s="44">
        <f t="shared" ca="1" si="14"/>
        <v>0</v>
      </c>
    </row>
    <row r="138" spans="1:27" ht="14.25" x14ac:dyDescent="0.15">
      <c r="A138" s="138"/>
      <c r="B138" s="126"/>
      <c r="C138" s="81">
        <v>12</v>
      </c>
      <c r="D138" s="123"/>
      <c r="E138" s="129"/>
      <c r="F138" s="123"/>
      <c r="G138" s="123"/>
      <c r="H138" s="44">
        <f>'MPS(input_separate)'!H138</f>
        <v>0</v>
      </c>
      <c r="I138" s="44">
        <f>'MPS(input_separate)'!I138</f>
        <v>0</v>
      </c>
      <c r="J138" s="132"/>
      <c r="K138" s="156"/>
      <c r="L138" s="44">
        <f>'MPS(input_separate)'!L138</f>
        <v>0</v>
      </c>
      <c r="M138" s="41">
        <f>IF(H138="","",IF(H138&lt;40,'MRS(calc_process)'!$F$14,IF('MRS(input_separate) '!H138&gt;=40,'MRS(calc_process)'!$F$15)))</f>
        <v>73.599999999999994</v>
      </c>
      <c r="N138" s="117"/>
      <c r="O138" s="117"/>
      <c r="P138" s="117"/>
      <c r="Q138" s="117"/>
      <c r="R138" s="117"/>
      <c r="S138" s="117"/>
      <c r="T138" s="117"/>
      <c r="U138" s="117"/>
      <c r="V138" s="117"/>
      <c r="W138" s="42">
        <f t="shared" ca="1" si="15"/>
        <v>0</v>
      </c>
      <c r="X138" s="42">
        <f t="shared" ca="1" si="16"/>
        <v>0</v>
      </c>
      <c r="Y138" s="43">
        <f t="shared" ca="1" si="17"/>
        <v>0</v>
      </c>
      <c r="Z138" s="43">
        <f t="shared" ca="1" si="18"/>
        <v>0</v>
      </c>
      <c r="AA138" s="44">
        <f t="shared" ca="1" si="14"/>
        <v>0</v>
      </c>
    </row>
    <row r="139" spans="1:27" ht="14.25" x14ac:dyDescent="0.15">
      <c r="A139" s="138"/>
      <c r="B139" s="126"/>
      <c r="C139" s="81">
        <v>13</v>
      </c>
      <c r="D139" s="123"/>
      <c r="E139" s="129"/>
      <c r="F139" s="123"/>
      <c r="G139" s="123"/>
      <c r="H139" s="44">
        <f>'MPS(input_separate)'!H139</f>
        <v>0</v>
      </c>
      <c r="I139" s="44">
        <f>'MPS(input_separate)'!I139</f>
        <v>0</v>
      </c>
      <c r="J139" s="132"/>
      <c r="K139" s="156"/>
      <c r="L139" s="44">
        <f>'MPS(input_separate)'!L139</f>
        <v>0</v>
      </c>
      <c r="M139" s="41">
        <f>IF(H139="","",IF(H139&lt;40,'MRS(calc_process)'!$F$14,IF('MRS(input_separate) '!H139&gt;=40,'MRS(calc_process)'!$F$15)))</f>
        <v>73.599999999999994</v>
      </c>
      <c r="N139" s="117"/>
      <c r="O139" s="117"/>
      <c r="P139" s="117"/>
      <c r="Q139" s="117"/>
      <c r="R139" s="117"/>
      <c r="S139" s="117"/>
      <c r="T139" s="117"/>
      <c r="U139" s="117"/>
      <c r="V139" s="117"/>
      <c r="W139" s="42">
        <f t="shared" ca="1" si="15"/>
        <v>0</v>
      </c>
      <c r="X139" s="42">
        <f t="shared" ca="1" si="16"/>
        <v>0</v>
      </c>
      <c r="Y139" s="43">
        <f t="shared" ca="1" si="17"/>
        <v>0</v>
      </c>
      <c r="Z139" s="43">
        <f t="shared" ca="1" si="18"/>
        <v>0</v>
      </c>
      <c r="AA139" s="44">
        <f t="shared" ca="1" si="14"/>
        <v>0</v>
      </c>
    </row>
    <row r="140" spans="1:27" ht="14.25" x14ac:dyDescent="0.15">
      <c r="A140" s="138"/>
      <c r="B140" s="126"/>
      <c r="C140" s="81">
        <v>14</v>
      </c>
      <c r="D140" s="123"/>
      <c r="E140" s="129"/>
      <c r="F140" s="123"/>
      <c r="G140" s="123"/>
      <c r="H140" s="44">
        <f>'MPS(input_separate)'!H140</f>
        <v>0</v>
      </c>
      <c r="I140" s="44">
        <f>'MPS(input_separate)'!I140</f>
        <v>0</v>
      </c>
      <c r="J140" s="132"/>
      <c r="K140" s="156"/>
      <c r="L140" s="44">
        <f>'MPS(input_separate)'!L140</f>
        <v>0</v>
      </c>
      <c r="M140" s="41">
        <f>IF(H140="","",IF(H140&lt;40,'MRS(calc_process)'!$F$14,IF('MRS(input_separate) '!H140&gt;=40,'MRS(calc_process)'!$F$15)))</f>
        <v>73.599999999999994</v>
      </c>
      <c r="N140" s="117"/>
      <c r="O140" s="117"/>
      <c r="P140" s="117"/>
      <c r="Q140" s="117"/>
      <c r="R140" s="117"/>
      <c r="S140" s="117"/>
      <c r="T140" s="117"/>
      <c r="U140" s="117"/>
      <c r="V140" s="117"/>
      <c r="W140" s="42">
        <f t="shared" ca="1" si="15"/>
        <v>0</v>
      </c>
      <c r="X140" s="42">
        <f t="shared" ca="1" si="16"/>
        <v>0</v>
      </c>
      <c r="Y140" s="43">
        <f t="shared" ca="1" si="17"/>
        <v>0</v>
      </c>
      <c r="Z140" s="43">
        <f t="shared" ca="1" si="18"/>
        <v>0</v>
      </c>
      <c r="AA140" s="44">
        <f t="shared" ca="1" si="14"/>
        <v>0</v>
      </c>
    </row>
    <row r="141" spans="1:27" ht="14.25" x14ac:dyDescent="0.15">
      <c r="A141" s="138"/>
      <c r="B141" s="126"/>
      <c r="C141" s="81">
        <v>15</v>
      </c>
      <c r="D141" s="123"/>
      <c r="E141" s="129"/>
      <c r="F141" s="123"/>
      <c r="G141" s="123"/>
      <c r="H141" s="44">
        <f>'MPS(input_separate)'!H141</f>
        <v>0</v>
      </c>
      <c r="I141" s="44">
        <f>'MPS(input_separate)'!I141</f>
        <v>0</v>
      </c>
      <c r="J141" s="132"/>
      <c r="K141" s="156"/>
      <c r="L141" s="44">
        <f>'MPS(input_separate)'!L141</f>
        <v>0</v>
      </c>
      <c r="M141" s="41">
        <f>IF(H141="","",IF(H141&lt;40,'MRS(calc_process)'!$F$14,IF('MRS(input_separate) '!H141&gt;=40,'MRS(calc_process)'!$F$15)))</f>
        <v>73.599999999999994</v>
      </c>
      <c r="N141" s="117"/>
      <c r="O141" s="117"/>
      <c r="P141" s="117"/>
      <c r="Q141" s="117"/>
      <c r="R141" s="117"/>
      <c r="S141" s="117"/>
      <c r="T141" s="117"/>
      <c r="U141" s="117"/>
      <c r="V141" s="117"/>
      <c r="W141" s="42">
        <f t="shared" ca="1" si="15"/>
        <v>0</v>
      </c>
      <c r="X141" s="42">
        <f t="shared" ca="1" si="16"/>
        <v>0</v>
      </c>
      <c r="Y141" s="43">
        <f t="shared" ca="1" si="17"/>
        <v>0</v>
      </c>
      <c r="Z141" s="43">
        <f t="shared" ca="1" si="18"/>
        <v>0</v>
      </c>
      <c r="AA141" s="44">
        <f t="shared" ca="1" si="14"/>
        <v>0</v>
      </c>
    </row>
    <row r="142" spans="1:27" ht="14.25" x14ac:dyDescent="0.15">
      <c r="A142" s="138"/>
      <c r="B142" s="126"/>
      <c r="C142" s="81">
        <v>16</v>
      </c>
      <c r="D142" s="123"/>
      <c r="E142" s="129"/>
      <c r="F142" s="123"/>
      <c r="G142" s="123"/>
      <c r="H142" s="44">
        <f>'MPS(input_separate)'!H142</f>
        <v>0</v>
      </c>
      <c r="I142" s="44">
        <f>'MPS(input_separate)'!I142</f>
        <v>0</v>
      </c>
      <c r="J142" s="132"/>
      <c r="K142" s="156"/>
      <c r="L142" s="44">
        <f>'MPS(input_separate)'!L142</f>
        <v>0</v>
      </c>
      <c r="M142" s="41">
        <f>IF(H142="","",IF(H142&lt;40,'MRS(calc_process)'!$F$14,IF('MRS(input_separate) '!H142&gt;=40,'MRS(calc_process)'!$F$15)))</f>
        <v>73.599999999999994</v>
      </c>
      <c r="N142" s="117"/>
      <c r="O142" s="117"/>
      <c r="P142" s="117"/>
      <c r="Q142" s="117"/>
      <c r="R142" s="117"/>
      <c r="S142" s="117"/>
      <c r="T142" s="117"/>
      <c r="U142" s="117"/>
      <c r="V142" s="117"/>
      <c r="W142" s="42">
        <f t="shared" ca="1" si="15"/>
        <v>0</v>
      </c>
      <c r="X142" s="42">
        <f t="shared" ca="1" si="16"/>
        <v>0</v>
      </c>
      <c r="Y142" s="43">
        <f t="shared" ca="1" si="17"/>
        <v>0</v>
      </c>
      <c r="Z142" s="43">
        <f t="shared" ca="1" si="18"/>
        <v>0</v>
      </c>
      <c r="AA142" s="44">
        <f t="shared" ca="1" si="14"/>
        <v>0</v>
      </c>
    </row>
    <row r="143" spans="1:27" ht="14.25" x14ac:dyDescent="0.15">
      <c r="A143" s="138"/>
      <c r="B143" s="126"/>
      <c r="C143" s="81">
        <v>17</v>
      </c>
      <c r="D143" s="123"/>
      <c r="E143" s="129"/>
      <c r="F143" s="123"/>
      <c r="G143" s="123"/>
      <c r="H143" s="44">
        <f>'MPS(input_separate)'!H143</f>
        <v>0</v>
      </c>
      <c r="I143" s="44">
        <f>'MPS(input_separate)'!I143</f>
        <v>0</v>
      </c>
      <c r="J143" s="132"/>
      <c r="K143" s="156"/>
      <c r="L143" s="44">
        <f>'MPS(input_separate)'!L143</f>
        <v>0</v>
      </c>
      <c r="M143" s="41">
        <f>IF(H143="","",IF(H143&lt;40,'MRS(calc_process)'!$F$14,IF('MRS(input_separate) '!H143&gt;=40,'MRS(calc_process)'!$F$15)))</f>
        <v>73.599999999999994</v>
      </c>
      <c r="N143" s="117"/>
      <c r="O143" s="117"/>
      <c r="P143" s="117"/>
      <c r="Q143" s="117"/>
      <c r="R143" s="117"/>
      <c r="S143" s="117"/>
      <c r="T143" s="117"/>
      <c r="U143" s="117"/>
      <c r="V143" s="117"/>
      <c r="W143" s="42">
        <f t="shared" ca="1" si="15"/>
        <v>0</v>
      </c>
      <c r="X143" s="42">
        <f t="shared" ca="1" si="16"/>
        <v>0</v>
      </c>
      <c r="Y143" s="43">
        <f t="shared" ca="1" si="17"/>
        <v>0</v>
      </c>
      <c r="Z143" s="43">
        <f t="shared" ca="1" si="18"/>
        <v>0</v>
      </c>
      <c r="AA143" s="44">
        <f t="shared" ca="1" si="14"/>
        <v>0</v>
      </c>
    </row>
    <row r="144" spans="1:27" ht="14.25" x14ac:dyDescent="0.15">
      <c r="A144" s="138"/>
      <c r="B144" s="126"/>
      <c r="C144" s="81">
        <v>18</v>
      </c>
      <c r="D144" s="123"/>
      <c r="E144" s="129"/>
      <c r="F144" s="123"/>
      <c r="G144" s="123"/>
      <c r="H144" s="44">
        <f>'MPS(input_separate)'!H144</f>
        <v>0</v>
      </c>
      <c r="I144" s="44">
        <f>'MPS(input_separate)'!I144</f>
        <v>0</v>
      </c>
      <c r="J144" s="132"/>
      <c r="K144" s="156"/>
      <c r="L144" s="44">
        <f>'MPS(input_separate)'!L144</f>
        <v>0</v>
      </c>
      <c r="M144" s="41">
        <f>IF(H144="","",IF(H144&lt;40,'MRS(calc_process)'!$F$14,IF('MRS(input_separate) '!H144&gt;=40,'MRS(calc_process)'!$F$15)))</f>
        <v>73.599999999999994</v>
      </c>
      <c r="N144" s="117"/>
      <c r="O144" s="117"/>
      <c r="P144" s="117"/>
      <c r="Q144" s="117"/>
      <c r="R144" s="117"/>
      <c r="S144" s="117"/>
      <c r="T144" s="117"/>
      <c r="U144" s="117"/>
      <c r="V144" s="117"/>
      <c r="W144" s="42">
        <f t="shared" ca="1" si="15"/>
        <v>0</v>
      </c>
      <c r="X144" s="42">
        <f t="shared" ca="1" si="16"/>
        <v>0</v>
      </c>
      <c r="Y144" s="43">
        <f t="shared" ca="1" si="17"/>
        <v>0</v>
      </c>
      <c r="Z144" s="43">
        <f t="shared" ca="1" si="18"/>
        <v>0</v>
      </c>
      <c r="AA144" s="44">
        <f t="shared" ca="1" si="14"/>
        <v>0</v>
      </c>
    </row>
    <row r="145" spans="1:27" ht="14.25" x14ac:dyDescent="0.15">
      <c r="A145" s="138"/>
      <c r="B145" s="126"/>
      <c r="C145" s="81">
        <v>19</v>
      </c>
      <c r="D145" s="123"/>
      <c r="E145" s="129"/>
      <c r="F145" s="123"/>
      <c r="G145" s="123"/>
      <c r="H145" s="44">
        <f>'MPS(input_separate)'!H145</f>
        <v>0</v>
      </c>
      <c r="I145" s="44">
        <f>'MPS(input_separate)'!I145</f>
        <v>0</v>
      </c>
      <c r="J145" s="132"/>
      <c r="K145" s="156"/>
      <c r="L145" s="44">
        <f>'MPS(input_separate)'!L145</f>
        <v>0</v>
      </c>
      <c r="M145" s="41">
        <f>IF(H145="","",IF(H145&lt;40,'MRS(calc_process)'!$F$14,IF('MRS(input_separate) '!H145&gt;=40,'MRS(calc_process)'!$F$15)))</f>
        <v>73.599999999999994</v>
      </c>
      <c r="N145" s="117"/>
      <c r="O145" s="117"/>
      <c r="P145" s="117"/>
      <c r="Q145" s="117"/>
      <c r="R145" s="117"/>
      <c r="S145" s="117"/>
      <c r="T145" s="117"/>
      <c r="U145" s="117"/>
      <c r="V145" s="117"/>
      <c r="W145" s="42">
        <f t="shared" ca="1" si="15"/>
        <v>0</v>
      </c>
      <c r="X145" s="42">
        <f t="shared" ca="1" si="16"/>
        <v>0</v>
      </c>
      <c r="Y145" s="43">
        <f t="shared" ca="1" si="17"/>
        <v>0</v>
      </c>
      <c r="Z145" s="43">
        <f t="shared" ca="1" si="18"/>
        <v>0</v>
      </c>
      <c r="AA145" s="44">
        <f t="shared" ca="1" si="14"/>
        <v>0</v>
      </c>
    </row>
    <row r="146" spans="1:27" ht="14.25" x14ac:dyDescent="0.15">
      <c r="A146" s="138"/>
      <c r="B146" s="127"/>
      <c r="C146" s="81">
        <v>20</v>
      </c>
      <c r="D146" s="124"/>
      <c r="E146" s="130"/>
      <c r="F146" s="124"/>
      <c r="G146" s="124"/>
      <c r="H146" s="44">
        <f>'MPS(input_separate)'!H146</f>
        <v>0</v>
      </c>
      <c r="I146" s="44">
        <f>'MPS(input_separate)'!I146</f>
        <v>0</v>
      </c>
      <c r="J146" s="133"/>
      <c r="K146" s="157"/>
      <c r="L146" s="44">
        <f>'MPS(input_separate)'!L146</f>
        <v>0</v>
      </c>
      <c r="M146" s="41">
        <f>IF(H146="","",IF(H146&lt;40,'MRS(calc_process)'!$F$14,IF('MRS(input_separate) '!H146&gt;=40,'MRS(calc_process)'!$F$15)))</f>
        <v>73.599999999999994</v>
      </c>
      <c r="N146" s="118"/>
      <c r="O146" s="118"/>
      <c r="P146" s="118"/>
      <c r="Q146" s="118"/>
      <c r="R146" s="118"/>
      <c r="S146" s="118"/>
      <c r="T146" s="118"/>
      <c r="U146" s="118"/>
      <c r="V146" s="118"/>
      <c r="W146" s="42">
        <f t="shared" ca="1" si="15"/>
        <v>0</v>
      </c>
      <c r="X146" s="42">
        <f t="shared" ca="1" si="16"/>
        <v>0</v>
      </c>
      <c r="Y146" s="43">
        <f t="shared" ca="1" si="17"/>
        <v>0</v>
      </c>
      <c r="Z146" s="43">
        <f t="shared" ca="1" si="18"/>
        <v>0</v>
      </c>
      <c r="AA146" s="44">
        <f t="shared" ca="1" si="14"/>
        <v>0</v>
      </c>
    </row>
    <row r="147" spans="1:27" ht="14.25" customHeight="1" x14ac:dyDescent="0.15">
      <c r="A147" s="138"/>
      <c r="B147" s="125">
        <v>8</v>
      </c>
      <c r="C147" s="81">
        <v>1</v>
      </c>
      <c r="D147" s="122"/>
      <c r="E147" s="128"/>
      <c r="F147" s="122"/>
      <c r="G147" s="122"/>
      <c r="H147" s="44">
        <f>'MPS(input_separate)'!H147</f>
        <v>0</v>
      </c>
      <c r="I147" s="44">
        <f>'MPS(input_separate)'!I147</f>
        <v>0</v>
      </c>
      <c r="J147" s="131">
        <f>SUMPRODUCT(H147:H166,I147:I166)</f>
        <v>0</v>
      </c>
      <c r="K147" s="155">
        <f>'MPS(input_separate)'!K147</f>
        <v>0</v>
      </c>
      <c r="L147" s="44">
        <f>'MPS(input_separate)'!L147</f>
        <v>0</v>
      </c>
      <c r="M147" s="41">
        <f>IF(H147="","",IF(H147&lt;40,'MRS(calc_process)'!$F$14,IF('MRS(input_separate) '!H147&gt;=40,'MRS(calc_process)'!$F$15)))</f>
        <v>73.599999999999994</v>
      </c>
      <c r="N147" s="116">
        <f>IFERROR(SMALL(O147:R147,COUNTIF(O147:R147,0)+1),0)</f>
        <v>0</v>
      </c>
      <c r="O147" s="116">
        <f>'MPS(input_separate)'!O147</f>
        <v>0</v>
      </c>
      <c r="P147" s="116">
        <f>IF(ISERROR(3.6*(100/T147)*V147),0,3.6*(100/T147)*V147)</f>
        <v>0</v>
      </c>
      <c r="Q147" s="116">
        <f>IF(ISERROR(F147*U147*V147/G147),0,F147*U147*V147/G147)</f>
        <v>0</v>
      </c>
      <c r="R147" s="116">
        <f>'MPS(input_separate)'!R147</f>
        <v>0</v>
      </c>
      <c r="S147" s="116">
        <f>'MPS(input_separate)'!S147</f>
        <v>0</v>
      </c>
      <c r="T147" s="116">
        <f>'MPS(input_separate)'!T147</f>
        <v>0</v>
      </c>
      <c r="U147" s="116">
        <f>'MPS(input_separate)'!U147</f>
        <v>0</v>
      </c>
      <c r="V147" s="116">
        <f>'MPS(input_separate)'!V147</f>
        <v>0</v>
      </c>
      <c r="W147" s="42">
        <f t="shared" ca="1" si="15"/>
        <v>0</v>
      </c>
      <c r="X147" s="42">
        <f t="shared" ca="1" si="16"/>
        <v>0</v>
      </c>
      <c r="Y147" s="43">
        <f t="shared" ca="1" si="17"/>
        <v>0</v>
      </c>
      <c r="Z147" s="43">
        <f t="shared" ca="1" si="18"/>
        <v>0</v>
      </c>
      <c r="AA147" s="44">
        <f ca="1">Y147-Z147</f>
        <v>0</v>
      </c>
    </row>
    <row r="148" spans="1:27" ht="14.25" x14ac:dyDescent="0.15">
      <c r="A148" s="138"/>
      <c r="B148" s="126"/>
      <c r="C148" s="81">
        <v>2</v>
      </c>
      <c r="D148" s="123"/>
      <c r="E148" s="129"/>
      <c r="F148" s="123"/>
      <c r="G148" s="123"/>
      <c r="H148" s="44">
        <f>'MPS(input_separate)'!H148</f>
        <v>0</v>
      </c>
      <c r="I148" s="44">
        <f>'MPS(input_separate)'!I148</f>
        <v>0</v>
      </c>
      <c r="J148" s="132"/>
      <c r="K148" s="156"/>
      <c r="L148" s="44">
        <f>'MPS(input_separate)'!L148</f>
        <v>0</v>
      </c>
      <c r="M148" s="41">
        <f>IF(H148="","",IF(H148&lt;40,'MRS(calc_process)'!$F$14,IF('MRS(input_separate) '!H148&gt;=40,'MRS(calc_process)'!$F$15)))</f>
        <v>73.599999999999994</v>
      </c>
      <c r="N148" s="117"/>
      <c r="O148" s="117"/>
      <c r="P148" s="117"/>
      <c r="Q148" s="117"/>
      <c r="R148" s="117"/>
      <c r="S148" s="117"/>
      <c r="T148" s="117"/>
      <c r="U148" s="117"/>
      <c r="V148" s="117"/>
      <c r="W148" s="42">
        <f t="shared" ca="1" si="15"/>
        <v>0</v>
      </c>
      <c r="X148" s="42">
        <f t="shared" ca="1" si="16"/>
        <v>0</v>
      </c>
      <c r="Y148" s="43">
        <f t="shared" ca="1" si="17"/>
        <v>0</v>
      </c>
      <c r="Z148" s="43">
        <f t="shared" ca="1" si="18"/>
        <v>0</v>
      </c>
      <c r="AA148" s="44">
        <f t="shared" ref="AA148:AA166" ca="1" si="19">Y148-Z148</f>
        <v>0</v>
      </c>
    </row>
    <row r="149" spans="1:27" ht="14.25" x14ac:dyDescent="0.15">
      <c r="A149" s="138"/>
      <c r="B149" s="126"/>
      <c r="C149" s="81">
        <v>3</v>
      </c>
      <c r="D149" s="123"/>
      <c r="E149" s="129"/>
      <c r="F149" s="123"/>
      <c r="G149" s="123"/>
      <c r="H149" s="44">
        <f>'MPS(input_separate)'!H149</f>
        <v>0</v>
      </c>
      <c r="I149" s="44">
        <f>'MPS(input_separate)'!I149</f>
        <v>0</v>
      </c>
      <c r="J149" s="132"/>
      <c r="K149" s="156"/>
      <c r="L149" s="44">
        <f>'MPS(input_separate)'!L149</f>
        <v>0</v>
      </c>
      <c r="M149" s="41">
        <f>IF(H149="","",IF(H149&lt;40,'MRS(calc_process)'!$F$14,IF('MRS(input_separate) '!H149&gt;=40,'MRS(calc_process)'!$F$15)))</f>
        <v>73.599999999999994</v>
      </c>
      <c r="N149" s="117"/>
      <c r="O149" s="117"/>
      <c r="P149" s="117"/>
      <c r="Q149" s="117"/>
      <c r="R149" s="117"/>
      <c r="S149" s="117"/>
      <c r="T149" s="117"/>
      <c r="U149" s="117"/>
      <c r="V149" s="117"/>
      <c r="W149" s="42">
        <f t="shared" ca="1" si="15"/>
        <v>0</v>
      </c>
      <c r="X149" s="42">
        <f t="shared" ca="1" si="16"/>
        <v>0</v>
      </c>
      <c r="Y149" s="43">
        <f t="shared" ca="1" si="17"/>
        <v>0</v>
      </c>
      <c r="Z149" s="43">
        <f t="shared" ca="1" si="18"/>
        <v>0</v>
      </c>
      <c r="AA149" s="44">
        <f t="shared" ca="1" si="19"/>
        <v>0</v>
      </c>
    </row>
    <row r="150" spans="1:27" ht="14.25" x14ac:dyDescent="0.15">
      <c r="A150" s="138"/>
      <c r="B150" s="126"/>
      <c r="C150" s="81">
        <v>4</v>
      </c>
      <c r="D150" s="123"/>
      <c r="E150" s="129"/>
      <c r="F150" s="123"/>
      <c r="G150" s="123"/>
      <c r="H150" s="44">
        <f>'MPS(input_separate)'!H150</f>
        <v>0</v>
      </c>
      <c r="I150" s="44">
        <f>'MPS(input_separate)'!I150</f>
        <v>0</v>
      </c>
      <c r="J150" s="132"/>
      <c r="K150" s="156"/>
      <c r="L150" s="44">
        <f>'MPS(input_separate)'!L150</f>
        <v>0</v>
      </c>
      <c r="M150" s="41">
        <f>IF(H150="","",IF(H150&lt;40,'MRS(calc_process)'!$F$14,IF('MRS(input_separate) '!H150&gt;=40,'MRS(calc_process)'!$F$15)))</f>
        <v>73.599999999999994</v>
      </c>
      <c r="N150" s="117"/>
      <c r="O150" s="117"/>
      <c r="P150" s="117"/>
      <c r="Q150" s="117"/>
      <c r="R150" s="117"/>
      <c r="S150" s="117"/>
      <c r="T150" s="117"/>
      <c r="U150" s="117"/>
      <c r="V150" s="117"/>
      <c r="W150" s="42">
        <f t="shared" ca="1" si="15"/>
        <v>0</v>
      </c>
      <c r="X150" s="42">
        <f t="shared" ca="1" si="16"/>
        <v>0</v>
      </c>
      <c r="Y150" s="43">
        <f t="shared" ca="1" si="17"/>
        <v>0</v>
      </c>
      <c r="Z150" s="43">
        <f t="shared" ca="1" si="18"/>
        <v>0</v>
      </c>
      <c r="AA150" s="44">
        <f t="shared" ca="1" si="19"/>
        <v>0</v>
      </c>
    </row>
    <row r="151" spans="1:27" ht="14.25" x14ac:dyDescent="0.15">
      <c r="A151" s="138"/>
      <c r="B151" s="126"/>
      <c r="C151" s="81">
        <v>5</v>
      </c>
      <c r="D151" s="123"/>
      <c r="E151" s="129"/>
      <c r="F151" s="123"/>
      <c r="G151" s="123"/>
      <c r="H151" s="44">
        <f>'MPS(input_separate)'!H151</f>
        <v>0</v>
      </c>
      <c r="I151" s="44">
        <f>'MPS(input_separate)'!I151</f>
        <v>0</v>
      </c>
      <c r="J151" s="132"/>
      <c r="K151" s="156"/>
      <c r="L151" s="44">
        <f>'MPS(input_separate)'!L151</f>
        <v>0</v>
      </c>
      <c r="M151" s="41">
        <f>IF(H151="","",IF(H151&lt;40,'MRS(calc_process)'!$F$14,IF('MRS(input_separate) '!H151&gt;=40,'MRS(calc_process)'!$F$15)))</f>
        <v>73.599999999999994</v>
      </c>
      <c r="N151" s="117"/>
      <c r="O151" s="117"/>
      <c r="P151" s="117"/>
      <c r="Q151" s="117"/>
      <c r="R151" s="117"/>
      <c r="S151" s="117"/>
      <c r="T151" s="117"/>
      <c r="U151" s="117"/>
      <c r="V151" s="117"/>
      <c r="W151" s="42">
        <f t="shared" ca="1" si="15"/>
        <v>0</v>
      </c>
      <c r="X151" s="42">
        <f t="shared" ca="1" si="16"/>
        <v>0</v>
      </c>
      <c r="Y151" s="43">
        <f t="shared" ca="1" si="17"/>
        <v>0</v>
      </c>
      <c r="Z151" s="43">
        <f t="shared" ca="1" si="18"/>
        <v>0</v>
      </c>
      <c r="AA151" s="44">
        <f t="shared" ca="1" si="19"/>
        <v>0</v>
      </c>
    </row>
    <row r="152" spans="1:27" ht="14.25" x14ac:dyDescent="0.15">
      <c r="A152" s="138"/>
      <c r="B152" s="126"/>
      <c r="C152" s="81">
        <v>6</v>
      </c>
      <c r="D152" s="123"/>
      <c r="E152" s="129"/>
      <c r="F152" s="123"/>
      <c r="G152" s="123"/>
      <c r="H152" s="44">
        <f>'MPS(input_separate)'!H152</f>
        <v>0</v>
      </c>
      <c r="I152" s="44">
        <f>'MPS(input_separate)'!I152</f>
        <v>0</v>
      </c>
      <c r="J152" s="132"/>
      <c r="K152" s="156"/>
      <c r="L152" s="44">
        <f>'MPS(input_separate)'!L152</f>
        <v>0</v>
      </c>
      <c r="M152" s="41">
        <f>IF(H152="","",IF(H152&lt;40,'MRS(calc_process)'!$F$14,IF('MRS(input_separate) '!H152&gt;=40,'MRS(calc_process)'!$F$15)))</f>
        <v>73.599999999999994</v>
      </c>
      <c r="N152" s="117"/>
      <c r="O152" s="117"/>
      <c r="P152" s="117"/>
      <c r="Q152" s="117"/>
      <c r="R152" s="117"/>
      <c r="S152" s="117"/>
      <c r="T152" s="117"/>
      <c r="U152" s="117"/>
      <c r="V152" s="117"/>
      <c r="W152" s="42">
        <f t="shared" ca="1" si="15"/>
        <v>0</v>
      </c>
      <c r="X152" s="42">
        <f t="shared" ca="1" si="16"/>
        <v>0</v>
      </c>
      <c r="Y152" s="43">
        <f t="shared" ca="1" si="17"/>
        <v>0</v>
      </c>
      <c r="Z152" s="43">
        <f t="shared" ca="1" si="18"/>
        <v>0</v>
      </c>
      <c r="AA152" s="44">
        <f t="shared" ca="1" si="19"/>
        <v>0</v>
      </c>
    </row>
    <row r="153" spans="1:27" ht="14.25" x14ac:dyDescent="0.15">
      <c r="A153" s="138"/>
      <c r="B153" s="126"/>
      <c r="C153" s="81">
        <v>7</v>
      </c>
      <c r="D153" s="123"/>
      <c r="E153" s="129"/>
      <c r="F153" s="123"/>
      <c r="G153" s="123"/>
      <c r="H153" s="44">
        <f>'MPS(input_separate)'!H153</f>
        <v>0</v>
      </c>
      <c r="I153" s="44">
        <f>'MPS(input_separate)'!I153</f>
        <v>0</v>
      </c>
      <c r="J153" s="132"/>
      <c r="K153" s="156"/>
      <c r="L153" s="44">
        <f>'MPS(input_separate)'!L153</f>
        <v>0</v>
      </c>
      <c r="M153" s="41">
        <f>IF(H153="","",IF(H153&lt;40,'MRS(calc_process)'!$F$14,IF('MRS(input_separate) '!H153&gt;=40,'MRS(calc_process)'!$F$15)))</f>
        <v>73.599999999999994</v>
      </c>
      <c r="N153" s="117"/>
      <c r="O153" s="117"/>
      <c r="P153" s="117"/>
      <c r="Q153" s="117"/>
      <c r="R153" s="117"/>
      <c r="S153" s="117"/>
      <c r="T153" s="117"/>
      <c r="U153" s="117"/>
      <c r="V153" s="117"/>
      <c r="W153" s="42">
        <f t="shared" ca="1" si="15"/>
        <v>0</v>
      </c>
      <c r="X153" s="42">
        <f t="shared" ca="1" si="16"/>
        <v>0</v>
      </c>
      <c r="Y153" s="43">
        <f t="shared" ca="1" si="17"/>
        <v>0</v>
      </c>
      <c r="Z153" s="43">
        <f t="shared" ca="1" si="18"/>
        <v>0</v>
      </c>
      <c r="AA153" s="44">
        <f t="shared" ca="1" si="19"/>
        <v>0</v>
      </c>
    </row>
    <row r="154" spans="1:27" ht="14.25" x14ac:dyDescent="0.15">
      <c r="A154" s="138"/>
      <c r="B154" s="126"/>
      <c r="C154" s="81">
        <v>8</v>
      </c>
      <c r="D154" s="123"/>
      <c r="E154" s="129"/>
      <c r="F154" s="123"/>
      <c r="G154" s="123"/>
      <c r="H154" s="44">
        <f>'MPS(input_separate)'!H154</f>
        <v>0</v>
      </c>
      <c r="I154" s="44">
        <f>'MPS(input_separate)'!I154</f>
        <v>0</v>
      </c>
      <c r="J154" s="132"/>
      <c r="K154" s="156"/>
      <c r="L154" s="44">
        <f>'MPS(input_separate)'!L154</f>
        <v>0</v>
      </c>
      <c r="M154" s="41">
        <f>IF(H154="","",IF(H154&lt;40,'MRS(calc_process)'!$F$14,IF('MRS(input_separate) '!H154&gt;=40,'MRS(calc_process)'!$F$15)))</f>
        <v>73.599999999999994</v>
      </c>
      <c r="N154" s="117"/>
      <c r="O154" s="117"/>
      <c r="P154" s="117"/>
      <c r="Q154" s="117"/>
      <c r="R154" s="117"/>
      <c r="S154" s="117"/>
      <c r="T154" s="117"/>
      <c r="U154" s="117"/>
      <c r="V154" s="117"/>
      <c r="W154" s="42">
        <f t="shared" ca="1" si="15"/>
        <v>0</v>
      </c>
      <c r="X154" s="42">
        <f t="shared" ca="1" si="16"/>
        <v>0</v>
      </c>
      <c r="Y154" s="43">
        <f t="shared" ca="1" si="17"/>
        <v>0</v>
      </c>
      <c r="Z154" s="43">
        <f t="shared" ca="1" si="18"/>
        <v>0</v>
      </c>
      <c r="AA154" s="44">
        <f t="shared" ca="1" si="19"/>
        <v>0</v>
      </c>
    </row>
    <row r="155" spans="1:27" ht="14.25" x14ac:dyDescent="0.15">
      <c r="A155" s="138"/>
      <c r="B155" s="126"/>
      <c r="C155" s="81">
        <v>9</v>
      </c>
      <c r="D155" s="123"/>
      <c r="E155" s="129"/>
      <c r="F155" s="123"/>
      <c r="G155" s="123"/>
      <c r="H155" s="44">
        <f>'MPS(input_separate)'!H155</f>
        <v>0</v>
      </c>
      <c r="I155" s="44">
        <f>'MPS(input_separate)'!I155</f>
        <v>0</v>
      </c>
      <c r="J155" s="132"/>
      <c r="K155" s="156"/>
      <c r="L155" s="44">
        <f>'MPS(input_separate)'!L155</f>
        <v>0</v>
      </c>
      <c r="M155" s="41">
        <f>IF(H155="","",IF(H155&lt;40,'MRS(calc_process)'!$F$14,IF('MRS(input_separate) '!H155&gt;=40,'MRS(calc_process)'!$F$15)))</f>
        <v>73.599999999999994</v>
      </c>
      <c r="N155" s="117"/>
      <c r="O155" s="117"/>
      <c r="P155" s="117"/>
      <c r="Q155" s="117"/>
      <c r="R155" s="117"/>
      <c r="S155" s="117"/>
      <c r="T155" s="117"/>
      <c r="U155" s="117"/>
      <c r="V155" s="117"/>
      <c r="W155" s="42">
        <f t="shared" ca="1" si="15"/>
        <v>0</v>
      </c>
      <c r="X155" s="42">
        <f t="shared" ca="1" si="16"/>
        <v>0</v>
      </c>
      <c r="Y155" s="43">
        <f t="shared" ca="1" si="17"/>
        <v>0</v>
      </c>
      <c r="Z155" s="43">
        <f t="shared" ca="1" si="18"/>
        <v>0</v>
      </c>
      <c r="AA155" s="44">
        <f t="shared" ca="1" si="19"/>
        <v>0</v>
      </c>
    </row>
    <row r="156" spans="1:27" ht="14.25" x14ac:dyDescent="0.15">
      <c r="A156" s="138"/>
      <c r="B156" s="126"/>
      <c r="C156" s="81">
        <v>10</v>
      </c>
      <c r="D156" s="123"/>
      <c r="E156" s="129"/>
      <c r="F156" s="123"/>
      <c r="G156" s="123"/>
      <c r="H156" s="44">
        <f>'MPS(input_separate)'!H156</f>
        <v>0</v>
      </c>
      <c r="I156" s="44">
        <f>'MPS(input_separate)'!I156</f>
        <v>0</v>
      </c>
      <c r="J156" s="132"/>
      <c r="K156" s="156"/>
      <c r="L156" s="44">
        <f>'MPS(input_separate)'!L156</f>
        <v>0</v>
      </c>
      <c r="M156" s="41">
        <f>IF(H156="","",IF(H156&lt;40,'MRS(calc_process)'!$F$14,IF('MRS(input_separate) '!H156&gt;=40,'MRS(calc_process)'!$F$15)))</f>
        <v>73.599999999999994</v>
      </c>
      <c r="N156" s="117"/>
      <c r="O156" s="117"/>
      <c r="P156" s="117"/>
      <c r="Q156" s="117"/>
      <c r="R156" s="117"/>
      <c r="S156" s="117"/>
      <c r="T156" s="117"/>
      <c r="U156" s="117"/>
      <c r="V156" s="117"/>
      <c r="W156" s="42">
        <f t="shared" ca="1" si="15"/>
        <v>0</v>
      </c>
      <c r="X156" s="42">
        <f t="shared" ca="1" si="16"/>
        <v>0</v>
      </c>
      <c r="Y156" s="43">
        <f t="shared" ca="1" si="17"/>
        <v>0</v>
      </c>
      <c r="Z156" s="43">
        <f t="shared" ca="1" si="18"/>
        <v>0</v>
      </c>
      <c r="AA156" s="44">
        <f t="shared" ca="1" si="19"/>
        <v>0</v>
      </c>
    </row>
    <row r="157" spans="1:27" ht="14.25" x14ac:dyDescent="0.15">
      <c r="A157" s="138"/>
      <c r="B157" s="126"/>
      <c r="C157" s="81">
        <v>11</v>
      </c>
      <c r="D157" s="123"/>
      <c r="E157" s="129"/>
      <c r="F157" s="123"/>
      <c r="G157" s="123"/>
      <c r="H157" s="44">
        <f>'MPS(input_separate)'!H157</f>
        <v>0</v>
      </c>
      <c r="I157" s="44">
        <f>'MPS(input_separate)'!I157</f>
        <v>0</v>
      </c>
      <c r="J157" s="132"/>
      <c r="K157" s="156"/>
      <c r="L157" s="44">
        <f>'MPS(input_separate)'!L157</f>
        <v>0</v>
      </c>
      <c r="M157" s="41">
        <f>IF(H157="","",IF(H157&lt;40,'MRS(calc_process)'!$F$14,IF('MRS(input_separate) '!H157&gt;=40,'MRS(calc_process)'!$F$15)))</f>
        <v>73.599999999999994</v>
      </c>
      <c r="N157" s="117"/>
      <c r="O157" s="117"/>
      <c r="P157" s="117"/>
      <c r="Q157" s="117"/>
      <c r="R157" s="117"/>
      <c r="S157" s="117"/>
      <c r="T157" s="117"/>
      <c r="U157" s="117"/>
      <c r="V157" s="117"/>
      <c r="W157" s="42">
        <f t="shared" ca="1" si="15"/>
        <v>0</v>
      </c>
      <c r="X157" s="42">
        <f t="shared" ca="1" si="16"/>
        <v>0</v>
      </c>
      <c r="Y157" s="43">
        <f t="shared" ca="1" si="17"/>
        <v>0</v>
      </c>
      <c r="Z157" s="43">
        <f t="shared" ca="1" si="18"/>
        <v>0</v>
      </c>
      <c r="AA157" s="44">
        <f t="shared" ca="1" si="19"/>
        <v>0</v>
      </c>
    </row>
    <row r="158" spans="1:27" ht="14.25" x14ac:dyDescent="0.15">
      <c r="A158" s="138"/>
      <c r="B158" s="126"/>
      <c r="C158" s="81">
        <v>12</v>
      </c>
      <c r="D158" s="123"/>
      <c r="E158" s="129"/>
      <c r="F158" s="123"/>
      <c r="G158" s="123"/>
      <c r="H158" s="44">
        <f>'MPS(input_separate)'!H158</f>
        <v>0</v>
      </c>
      <c r="I158" s="44">
        <f>'MPS(input_separate)'!I158</f>
        <v>0</v>
      </c>
      <c r="J158" s="132"/>
      <c r="K158" s="156"/>
      <c r="L158" s="44">
        <f>'MPS(input_separate)'!L158</f>
        <v>0</v>
      </c>
      <c r="M158" s="41">
        <f>IF(H158="","",IF(H158&lt;40,'MRS(calc_process)'!$F$14,IF('MRS(input_separate) '!H158&gt;=40,'MRS(calc_process)'!$F$15)))</f>
        <v>73.599999999999994</v>
      </c>
      <c r="N158" s="117"/>
      <c r="O158" s="117"/>
      <c r="P158" s="117"/>
      <c r="Q158" s="117"/>
      <c r="R158" s="117"/>
      <c r="S158" s="117"/>
      <c r="T158" s="117"/>
      <c r="U158" s="117"/>
      <c r="V158" s="117"/>
      <c r="W158" s="42">
        <f t="shared" ca="1" si="15"/>
        <v>0</v>
      </c>
      <c r="X158" s="42">
        <f t="shared" ca="1" si="16"/>
        <v>0</v>
      </c>
      <c r="Y158" s="43">
        <f t="shared" ca="1" si="17"/>
        <v>0</v>
      </c>
      <c r="Z158" s="43">
        <f t="shared" ca="1" si="18"/>
        <v>0</v>
      </c>
      <c r="AA158" s="44">
        <f t="shared" ca="1" si="19"/>
        <v>0</v>
      </c>
    </row>
    <row r="159" spans="1:27" ht="14.25" x14ac:dyDescent="0.15">
      <c r="A159" s="138"/>
      <c r="B159" s="126"/>
      <c r="C159" s="81">
        <v>13</v>
      </c>
      <c r="D159" s="123"/>
      <c r="E159" s="129"/>
      <c r="F159" s="123"/>
      <c r="G159" s="123"/>
      <c r="H159" s="44">
        <f>'MPS(input_separate)'!H159</f>
        <v>0</v>
      </c>
      <c r="I159" s="44">
        <f>'MPS(input_separate)'!I159</f>
        <v>0</v>
      </c>
      <c r="J159" s="132"/>
      <c r="K159" s="156"/>
      <c r="L159" s="44">
        <f>'MPS(input_separate)'!L159</f>
        <v>0</v>
      </c>
      <c r="M159" s="41">
        <f>IF(H159="","",IF(H159&lt;40,'MRS(calc_process)'!$F$14,IF('MRS(input_separate) '!H159&gt;=40,'MRS(calc_process)'!$F$15)))</f>
        <v>73.599999999999994</v>
      </c>
      <c r="N159" s="117"/>
      <c r="O159" s="117"/>
      <c r="P159" s="117"/>
      <c r="Q159" s="117"/>
      <c r="R159" s="117"/>
      <c r="S159" s="117"/>
      <c r="T159" s="117"/>
      <c r="U159" s="117"/>
      <c r="V159" s="117"/>
      <c r="W159" s="42">
        <f t="shared" ca="1" si="15"/>
        <v>0</v>
      </c>
      <c r="X159" s="42">
        <f t="shared" ca="1" si="16"/>
        <v>0</v>
      </c>
      <c r="Y159" s="43">
        <f t="shared" ca="1" si="17"/>
        <v>0</v>
      </c>
      <c r="Z159" s="43">
        <f t="shared" ca="1" si="18"/>
        <v>0</v>
      </c>
      <c r="AA159" s="44">
        <f t="shared" ca="1" si="19"/>
        <v>0</v>
      </c>
    </row>
    <row r="160" spans="1:27" ht="14.25" x14ac:dyDescent="0.15">
      <c r="A160" s="138"/>
      <c r="B160" s="126"/>
      <c r="C160" s="81">
        <v>14</v>
      </c>
      <c r="D160" s="123"/>
      <c r="E160" s="129"/>
      <c r="F160" s="123"/>
      <c r="G160" s="123"/>
      <c r="H160" s="44">
        <f>'MPS(input_separate)'!H160</f>
        <v>0</v>
      </c>
      <c r="I160" s="44">
        <f>'MPS(input_separate)'!I160</f>
        <v>0</v>
      </c>
      <c r="J160" s="132"/>
      <c r="K160" s="156"/>
      <c r="L160" s="44">
        <f>'MPS(input_separate)'!L160</f>
        <v>0</v>
      </c>
      <c r="M160" s="41">
        <f>IF(H160="","",IF(H160&lt;40,'MRS(calc_process)'!$F$14,IF('MRS(input_separate) '!H160&gt;=40,'MRS(calc_process)'!$F$15)))</f>
        <v>73.599999999999994</v>
      </c>
      <c r="N160" s="117"/>
      <c r="O160" s="117"/>
      <c r="P160" s="117"/>
      <c r="Q160" s="117"/>
      <c r="R160" s="117"/>
      <c r="S160" s="117"/>
      <c r="T160" s="117"/>
      <c r="U160" s="117"/>
      <c r="V160" s="117"/>
      <c r="W160" s="42">
        <f t="shared" ca="1" si="15"/>
        <v>0</v>
      </c>
      <c r="X160" s="42">
        <f t="shared" ca="1" si="16"/>
        <v>0</v>
      </c>
      <c r="Y160" s="43">
        <f t="shared" ca="1" si="17"/>
        <v>0</v>
      </c>
      <c r="Z160" s="43">
        <f t="shared" ca="1" si="18"/>
        <v>0</v>
      </c>
      <c r="AA160" s="44">
        <f t="shared" ca="1" si="19"/>
        <v>0</v>
      </c>
    </row>
    <row r="161" spans="1:27" ht="14.25" x14ac:dyDescent="0.15">
      <c r="A161" s="138"/>
      <c r="B161" s="126"/>
      <c r="C161" s="81">
        <v>15</v>
      </c>
      <c r="D161" s="123"/>
      <c r="E161" s="129"/>
      <c r="F161" s="123"/>
      <c r="G161" s="123"/>
      <c r="H161" s="44">
        <f>'MPS(input_separate)'!H161</f>
        <v>0</v>
      </c>
      <c r="I161" s="44">
        <f>'MPS(input_separate)'!I161</f>
        <v>0</v>
      </c>
      <c r="J161" s="132"/>
      <c r="K161" s="156"/>
      <c r="L161" s="44">
        <f>'MPS(input_separate)'!L161</f>
        <v>0</v>
      </c>
      <c r="M161" s="41">
        <f>IF(H161="","",IF(H161&lt;40,'MRS(calc_process)'!$F$14,IF('MRS(input_separate) '!H161&gt;=40,'MRS(calc_process)'!$F$15)))</f>
        <v>73.599999999999994</v>
      </c>
      <c r="N161" s="117"/>
      <c r="O161" s="117"/>
      <c r="P161" s="117"/>
      <c r="Q161" s="117"/>
      <c r="R161" s="117"/>
      <c r="S161" s="117"/>
      <c r="T161" s="117"/>
      <c r="U161" s="117"/>
      <c r="V161" s="117"/>
      <c r="W161" s="42">
        <f t="shared" ca="1" si="15"/>
        <v>0</v>
      </c>
      <c r="X161" s="42">
        <f t="shared" ca="1" si="16"/>
        <v>0</v>
      </c>
      <c r="Y161" s="43">
        <f t="shared" ca="1" si="17"/>
        <v>0</v>
      </c>
      <c r="Z161" s="43">
        <f t="shared" ca="1" si="18"/>
        <v>0</v>
      </c>
      <c r="AA161" s="44">
        <f t="shared" ca="1" si="19"/>
        <v>0</v>
      </c>
    </row>
    <row r="162" spans="1:27" ht="14.25" x14ac:dyDescent="0.15">
      <c r="A162" s="138"/>
      <c r="B162" s="126"/>
      <c r="C162" s="81">
        <v>16</v>
      </c>
      <c r="D162" s="123"/>
      <c r="E162" s="129"/>
      <c r="F162" s="123"/>
      <c r="G162" s="123"/>
      <c r="H162" s="44">
        <f>'MPS(input_separate)'!H162</f>
        <v>0</v>
      </c>
      <c r="I162" s="44">
        <f>'MPS(input_separate)'!I162</f>
        <v>0</v>
      </c>
      <c r="J162" s="132"/>
      <c r="K162" s="156"/>
      <c r="L162" s="44">
        <f>'MPS(input_separate)'!L162</f>
        <v>0</v>
      </c>
      <c r="M162" s="41">
        <f>IF(H162="","",IF(H162&lt;40,'MRS(calc_process)'!$F$14,IF('MRS(input_separate) '!H162&gt;=40,'MRS(calc_process)'!$F$15)))</f>
        <v>73.599999999999994</v>
      </c>
      <c r="N162" s="117"/>
      <c r="O162" s="117"/>
      <c r="P162" s="117"/>
      <c r="Q162" s="117"/>
      <c r="R162" s="117"/>
      <c r="S162" s="117"/>
      <c r="T162" s="117"/>
      <c r="U162" s="117"/>
      <c r="V162" s="117"/>
      <c r="W162" s="42">
        <f t="shared" ca="1" si="15"/>
        <v>0</v>
      </c>
      <c r="X162" s="42">
        <f t="shared" ca="1" si="16"/>
        <v>0</v>
      </c>
      <c r="Y162" s="43">
        <f t="shared" ca="1" si="17"/>
        <v>0</v>
      </c>
      <c r="Z162" s="43">
        <f t="shared" ca="1" si="18"/>
        <v>0</v>
      </c>
      <c r="AA162" s="44">
        <f t="shared" ca="1" si="19"/>
        <v>0</v>
      </c>
    </row>
    <row r="163" spans="1:27" ht="14.25" x14ac:dyDescent="0.15">
      <c r="A163" s="138"/>
      <c r="B163" s="126"/>
      <c r="C163" s="81">
        <v>17</v>
      </c>
      <c r="D163" s="123"/>
      <c r="E163" s="129"/>
      <c r="F163" s="123"/>
      <c r="G163" s="123"/>
      <c r="H163" s="44">
        <f>'MPS(input_separate)'!H163</f>
        <v>0</v>
      </c>
      <c r="I163" s="44">
        <f>'MPS(input_separate)'!I163</f>
        <v>0</v>
      </c>
      <c r="J163" s="132"/>
      <c r="K163" s="156"/>
      <c r="L163" s="44">
        <f>'MPS(input_separate)'!L163</f>
        <v>0</v>
      </c>
      <c r="M163" s="41">
        <f>IF(H163="","",IF(H163&lt;40,'MRS(calc_process)'!$F$14,IF('MRS(input_separate) '!H163&gt;=40,'MRS(calc_process)'!$F$15)))</f>
        <v>73.599999999999994</v>
      </c>
      <c r="N163" s="117"/>
      <c r="O163" s="117"/>
      <c r="P163" s="117"/>
      <c r="Q163" s="117"/>
      <c r="R163" s="117"/>
      <c r="S163" s="117"/>
      <c r="T163" s="117"/>
      <c r="U163" s="117"/>
      <c r="V163" s="117"/>
      <c r="W163" s="42">
        <f t="shared" ca="1" si="15"/>
        <v>0</v>
      </c>
      <c r="X163" s="42">
        <f t="shared" ca="1" si="16"/>
        <v>0</v>
      </c>
      <c r="Y163" s="43">
        <f t="shared" ca="1" si="17"/>
        <v>0</v>
      </c>
      <c r="Z163" s="43">
        <f t="shared" ca="1" si="18"/>
        <v>0</v>
      </c>
      <c r="AA163" s="44">
        <f t="shared" ca="1" si="19"/>
        <v>0</v>
      </c>
    </row>
    <row r="164" spans="1:27" ht="14.25" x14ac:dyDescent="0.15">
      <c r="A164" s="138"/>
      <c r="B164" s="126"/>
      <c r="C164" s="81">
        <v>18</v>
      </c>
      <c r="D164" s="123"/>
      <c r="E164" s="129"/>
      <c r="F164" s="123"/>
      <c r="G164" s="123"/>
      <c r="H164" s="44">
        <f>'MPS(input_separate)'!H164</f>
        <v>0</v>
      </c>
      <c r="I164" s="44">
        <f>'MPS(input_separate)'!I164</f>
        <v>0</v>
      </c>
      <c r="J164" s="132"/>
      <c r="K164" s="156"/>
      <c r="L164" s="44">
        <f>'MPS(input_separate)'!L164</f>
        <v>0</v>
      </c>
      <c r="M164" s="41">
        <f>IF(H164="","",IF(H164&lt;40,'MRS(calc_process)'!$F$14,IF('MRS(input_separate) '!H164&gt;=40,'MRS(calc_process)'!$F$15)))</f>
        <v>73.599999999999994</v>
      </c>
      <c r="N164" s="117"/>
      <c r="O164" s="117"/>
      <c r="P164" s="117"/>
      <c r="Q164" s="117"/>
      <c r="R164" s="117"/>
      <c r="S164" s="117"/>
      <c r="T164" s="117"/>
      <c r="U164" s="117"/>
      <c r="V164" s="117"/>
      <c r="W164" s="42">
        <f t="shared" ca="1" si="15"/>
        <v>0</v>
      </c>
      <c r="X164" s="42">
        <f t="shared" ca="1" si="16"/>
        <v>0</v>
      </c>
      <c r="Y164" s="43">
        <f t="shared" ca="1" si="17"/>
        <v>0</v>
      </c>
      <c r="Z164" s="43">
        <f t="shared" ca="1" si="18"/>
        <v>0</v>
      </c>
      <c r="AA164" s="44">
        <f t="shared" ca="1" si="19"/>
        <v>0</v>
      </c>
    </row>
    <row r="165" spans="1:27" ht="14.25" x14ac:dyDescent="0.15">
      <c r="A165" s="138"/>
      <c r="B165" s="126"/>
      <c r="C165" s="81">
        <v>19</v>
      </c>
      <c r="D165" s="123"/>
      <c r="E165" s="129"/>
      <c r="F165" s="123"/>
      <c r="G165" s="123"/>
      <c r="H165" s="44">
        <f>'MPS(input_separate)'!H165</f>
        <v>0</v>
      </c>
      <c r="I165" s="44">
        <f>'MPS(input_separate)'!I165</f>
        <v>0</v>
      </c>
      <c r="J165" s="132"/>
      <c r="K165" s="156"/>
      <c r="L165" s="44">
        <f>'MPS(input_separate)'!L165</f>
        <v>0</v>
      </c>
      <c r="M165" s="41">
        <f>IF(H165="","",IF(H165&lt;40,'MRS(calc_process)'!$F$14,IF('MRS(input_separate) '!H165&gt;=40,'MRS(calc_process)'!$F$15)))</f>
        <v>73.599999999999994</v>
      </c>
      <c r="N165" s="117"/>
      <c r="O165" s="117"/>
      <c r="P165" s="117"/>
      <c r="Q165" s="117"/>
      <c r="R165" s="117"/>
      <c r="S165" s="117"/>
      <c r="T165" s="117"/>
      <c r="U165" s="117"/>
      <c r="V165" s="117"/>
      <c r="W165" s="42">
        <f t="shared" ca="1" si="15"/>
        <v>0</v>
      </c>
      <c r="X165" s="42">
        <f t="shared" ca="1" si="16"/>
        <v>0</v>
      </c>
      <c r="Y165" s="43">
        <f t="shared" ca="1" si="17"/>
        <v>0</v>
      </c>
      <c r="Z165" s="43">
        <f t="shared" ca="1" si="18"/>
        <v>0</v>
      </c>
      <c r="AA165" s="44">
        <f t="shared" ca="1" si="19"/>
        <v>0</v>
      </c>
    </row>
    <row r="166" spans="1:27" ht="14.25" x14ac:dyDescent="0.15">
      <c r="A166" s="138"/>
      <c r="B166" s="127"/>
      <c r="C166" s="81">
        <v>20</v>
      </c>
      <c r="D166" s="124"/>
      <c r="E166" s="130"/>
      <c r="F166" s="124"/>
      <c r="G166" s="124"/>
      <c r="H166" s="44">
        <f>'MPS(input_separate)'!H166</f>
        <v>0</v>
      </c>
      <c r="I166" s="44">
        <f>'MPS(input_separate)'!I166</f>
        <v>0</v>
      </c>
      <c r="J166" s="133"/>
      <c r="K166" s="157"/>
      <c r="L166" s="44">
        <f>'MPS(input_separate)'!L166</f>
        <v>0</v>
      </c>
      <c r="M166" s="41">
        <f>IF(H166="","",IF(H166&lt;40,'MRS(calc_process)'!$F$14,IF('MRS(input_separate) '!H166&gt;=40,'MRS(calc_process)'!$F$15)))</f>
        <v>73.599999999999994</v>
      </c>
      <c r="N166" s="118"/>
      <c r="O166" s="118"/>
      <c r="P166" s="118"/>
      <c r="Q166" s="118"/>
      <c r="R166" s="118"/>
      <c r="S166" s="118"/>
      <c r="T166" s="118"/>
      <c r="U166" s="118"/>
      <c r="V166" s="118"/>
      <c r="W166" s="42">
        <f t="shared" ca="1" si="15"/>
        <v>0</v>
      </c>
      <c r="X166" s="42">
        <f t="shared" ca="1" si="16"/>
        <v>0</v>
      </c>
      <c r="Y166" s="43">
        <f t="shared" ca="1" si="17"/>
        <v>0</v>
      </c>
      <c r="Z166" s="43">
        <f t="shared" ca="1" si="18"/>
        <v>0</v>
      </c>
      <c r="AA166" s="44">
        <f t="shared" ca="1" si="19"/>
        <v>0</v>
      </c>
    </row>
    <row r="167" spans="1:27" ht="14.25" customHeight="1" x14ac:dyDescent="0.15">
      <c r="A167" s="138"/>
      <c r="B167" s="125">
        <v>9</v>
      </c>
      <c r="C167" s="81">
        <v>1</v>
      </c>
      <c r="D167" s="122"/>
      <c r="E167" s="128"/>
      <c r="F167" s="122"/>
      <c r="G167" s="122"/>
      <c r="H167" s="44">
        <f>'MPS(input_separate)'!H167</f>
        <v>0</v>
      </c>
      <c r="I167" s="44">
        <f>'MPS(input_separate)'!I167</f>
        <v>0</v>
      </c>
      <c r="J167" s="131">
        <f>SUMPRODUCT(H167:H186,I167:I186)</f>
        <v>0</v>
      </c>
      <c r="K167" s="155">
        <f>'MPS(input_separate)'!K167</f>
        <v>0</v>
      </c>
      <c r="L167" s="44">
        <f>'MPS(input_separate)'!L167</f>
        <v>0</v>
      </c>
      <c r="M167" s="41">
        <f>IF(H167="","",IF(H167&lt;40,'MRS(calc_process)'!$F$14,IF('MRS(input_separate) '!H167&gt;=40,'MRS(calc_process)'!$F$15)))</f>
        <v>73.599999999999994</v>
      </c>
      <c r="N167" s="116">
        <f>IFERROR(SMALL(O167:R167,COUNTIF(O167:R167,0)+1),0)</f>
        <v>0</v>
      </c>
      <c r="O167" s="116">
        <f>'MPS(input_separate)'!O167</f>
        <v>0</v>
      </c>
      <c r="P167" s="116">
        <f>IF(ISERROR(3.6*(100/T167)*V167),0,3.6*(100/T167)*V167)</f>
        <v>0</v>
      </c>
      <c r="Q167" s="116">
        <f>IF(ISERROR(F167*U167*V167/G167),0,F167*U167*V167/G167)</f>
        <v>0</v>
      </c>
      <c r="R167" s="116">
        <f>'MPS(input_separate)'!R167</f>
        <v>0</v>
      </c>
      <c r="S167" s="116">
        <f>'MPS(input_separate)'!S167</f>
        <v>0</v>
      </c>
      <c r="T167" s="116">
        <f>'MPS(input_separate)'!T167</f>
        <v>0</v>
      </c>
      <c r="U167" s="116">
        <f>'MPS(input_separate)'!U167</f>
        <v>0</v>
      </c>
      <c r="V167" s="116">
        <f>'MPS(input_separate)'!V167</f>
        <v>0</v>
      </c>
      <c r="W167" s="42">
        <f t="shared" ca="1" si="15"/>
        <v>0</v>
      </c>
      <c r="X167" s="42">
        <f t="shared" ca="1" si="16"/>
        <v>0</v>
      </c>
      <c r="Y167" s="43">
        <f t="shared" ca="1" si="17"/>
        <v>0</v>
      </c>
      <c r="Z167" s="43">
        <f t="shared" ca="1" si="18"/>
        <v>0</v>
      </c>
      <c r="AA167" s="44">
        <f ca="1">Y167-Z167</f>
        <v>0</v>
      </c>
    </row>
    <row r="168" spans="1:27" ht="14.25" x14ac:dyDescent="0.15">
      <c r="A168" s="138"/>
      <c r="B168" s="126"/>
      <c r="C168" s="81">
        <v>2</v>
      </c>
      <c r="D168" s="123"/>
      <c r="E168" s="129"/>
      <c r="F168" s="123"/>
      <c r="G168" s="123"/>
      <c r="H168" s="44">
        <f>'MPS(input_separate)'!H168</f>
        <v>0</v>
      </c>
      <c r="I168" s="44">
        <f>'MPS(input_separate)'!I168</f>
        <v>0</v>
      </c>
      <c r="J168" s="132"/>
      <c r="K168" s="156"/>
      <c r="L168" s="44">
        <f>'MPS(input_separate)'!L168</f>
        <v>0</v>
      </c>
      <c r="M168" s="41">
        <f>IF(H168="","",IF(H168&lt;40,'MRS(calc_process)'!$F$14,IF('MRS(input_separate) '!H168&gt;=40,'MRS(calc_process)'!$F$15)))</f>
        <v>73.599999999999994</v>
      </c>
      <c r="N168" s="117"/>
      <c r="O168" s="117"/>
      <c r="P168" s="117"/>
      <c r="Q168" s="117"/>
      <c r="R168" s="117"/>
      <c r="S168" s="117"/>
      <c r="T168" s="117"/>
      <c r="U168" s="117"/>
      <c r="V168" s="117"/>
      <c r="W168" s="42">
        <f t="shared" ca="1" si="15"/>
        <v>0</v>
      </c>
      <c r="X168" s="42">
        <f t="shared" ca="1" si="16"/>
        <v>0</v>
      </c>
      <c r="Y168" s="43">
        <f t="shared" ca="1" si="17"/>
        <v>0</v>
      </c>
      <c r="Z168" s="43">
        <f t="shared" ca="1" si="18"/>
        <v>0</v>
      </c>
      <c r="AA168" s="44">
        <f t="shared" ref="AA168:AA186" ca="1" si="20">Y168-Z168</f>
        <v>0</v>
      </c>
    </row>
    <row r="169" spans="1:27" ht="14.25" x14ac:dyDescent="0.15">
      <c r="A169" s="138"/>
      <c r="B169" s="126"/>
      <c r="C169" s="81">
        <v>3</v>
      </c>
      <c r="D169" s="123"/>
      <c r="E169" s="129"/>
      <c r="F169" s="123"/>
      <c r="G169" s="123"/>
      <c r="H169" s="44">
        <f>'MPS(input_separate)'!H169</f>
        <v>0</v>
      </c>
      <c r="I169" s="44">
        <f>'MPS(input_separate)'!I169</f>
        <v>0</v>
      </c>
      <c r="J169" s="132"/>
      <c r="K169" s="156"/>
      <c r="L169" s="44">
        <f>'MPS(input_separate)'!L169</f>
        <v>0</v>
      </c>
      <c r="M169" s="41">
        <f>IF(H169="","",IF(H169&lt;40,'MRS(calc_process)'!$F$14,IF('MRS(input_separate) '!H169&gt;=40,'MRS(calc_process)'!$F$15)))</f>
        <v>73.599999999999994</v>
      </c>
      <c r="N169" s="117"/>
      <c r="O169" s="117"/>
      <c r="P169" s="117"/>
      <c r="Q169" s="117"/>
      <c r="R169" s="117"/>
      <c r="S169" s="117"/>
      <c r="T169" s="117"/>
      <c r="U169" s="117"/>
      <c r="V169" s="117"/>
      <c r="W169" s="42">
        <f t="shared" ca="1" si="15"/>
        <v>0</v>
      </c>
      <c r="X169" s="42">
        <f t="shared" ca="1" si="16"/>
        <v>0</v>
      </c>
      <c r="Y169" s="43">
        <f t="shared" ca="1" si="17"/>
        <v>0</v>
      </c>
      <c r="Z169" s="43">
        <f t="shared" ca="1" si="18"/>
        <v>0</v>
      </c>
      <c r="AA169" s="44">
        <f t="shared" ca="1" si="20"/>
        <v>0</v>
      </c>
    </row>
    <row r="170" spans="1:27" ht="14.25" x14ac:dyDescent="0.15">
      <c r="A170" s="138"/>
      <c r="B170" s="126"/>
      <c r="C170" s="81">
        <v>4</v>
      </c>
      <c r="D170" s="123"/>
      <c r="E170" s="129"/>
      <c r="F170" s="123"/>
      <c r="G170" s="123"/>
      <c r="H170" s="44">
        <f>'MPS(input_separate)'!H170</f>
        <v>0</v>
      </c>
      <c r="I170" s="44">
        <f>'MPS(input_separate)'!I170</f>
        <v>0</v>
      </c>
      <c r="J170" s="132"/>
      <c r="K170" s="156"/>
      <c r="L170" s="44">
        <f>'MPS(input_separate)'!L170</f>
        <v>0</v>
      </c>
      <c r="M170" s="41">
        <f>IF(H170="","",IF(H170&lt;40,'MRS(calc_process)'!$F$14,IF('MRS(input_separate) '!H170&gt;=40,'MRS(calc_process)'!$F$15)))</f>
        <v>73.599999999999994</v>
      </c>
      <c r="N170" s="117"/>
      <c r="O170" s="117"/>
      <c r="P170" s="117"/>
      <c r="Q170" s="117"/>
      <c r="R170" s="117"/>
      <c r="S170" s="117"/>
      <c r="T170" s="117"/>
      <c r="U170" s="117"/>
      <c r="V170" s="117"/>
      <c r="W170" s="42">
        <f t="shared" ca="1" si="15"/>
        <v>0</v>
      </c>
      <c r="X170" s="42">
        <f t="shared" ca="1" si="16"/>
        <v>0</v>
      </c>
      <c r="Y170" s="43">
        <f t="shared" ca="1" si="17"/>
        <v>0</v>
      </c>
      <c r="Z170" s="43">
        <f t="shared" ca="1" si="18"/>
        <v>0</v>
      </c>
      <c r="AA170" s="44">
        <f t="shared" ca="1" si="20"/>
        <v>0</v>
      </c>
    </row>
    <row r="171" spans="1:27" ht="14.25" x14ac:dyDescent="0.15">
      <c r="A171" s="138"/>
      <c r="B171" s="126"/>
      <c r="C171" s="81">
        <v>5</v>
      </c>
      <c r="D171" s="123"/>
      <c r="E171" s="129"/>
      <c r="F171" s="123"/>
      <c r="G171" s="123"/>
      <c r="H171" s="44">
        <f>'MPS(input_separate)'!H171</f>
        <v>0</v>
      </c>
      <c r="I171" s="44">
        <f>'MPS(input_separate)'!I171</f>
        <v>0</v>
      </c>
      <c r="J171" s="132"/>
      <c r="K171" s="156"/>
      <c r="L171" s="44">
        <f>'MPS(input_separate)'!L171</f>
        <v>0</v>
      </c>
      <c r="M171" s="41">
        <f>IF(H171="","",IF(H171&lt;40,'MRS(calc_process)'!$F$14,IF('MRS(input_separate) '!H171&gt;=40,'MRS(calc_process)'!$F$15)))</f>
        <v>73.599999999999994</v>
      </c>
      <c r="N171" s="117"/>
      <c r="O171" s="117"/>
      <c r="P171" s="117"/>
      <c r="Q171" s="117"/>
      <c r="R171" s="117"/>
      <c r="S171" s="117"/>
      <c r="T171" s="117"/>
      <c r="U171" s="117"/>
      <c r="V171" s="117"/>
      <c r="W171" s="42">
        <f t="shared" ca="1" si="15"/>
        <v>0</v>
      </c>
      <c r="X171" s="42">
        <f t="shared" ca="1" si="16"/>
        <v>0</v>
      </c>
      <c r="Y171" s="43">
        <f t="shared" ca="1" si="17"/>
        <v>0</v>
      </c>
      <c r="Z171" s="43">
        <f t="shared" ca="1" si="18"/>
        <v>0</v>
      </c>
      <c r="AA171" s="44">
        <f t="shared" ca="1" si="20"/>
        <v>0</v>
      </c>
    </row>
    <row r="172" spans="1:27" ht="14.25" x14ac:dyDescent="0.15">
      <c r="A172" s="138"/>
      <c r="B172" s="126"/>
      <c r="C172" s="81">
        <v>6</v>
      </c>
      <c r="D172" s="123"/>
      <c r="E172" s="129"/>
      <c r="F172" s="123"/>
      <c r="G172" s="123"/>
      <c r="H172" s="44">
        <f>'MPS(input_separate)'!H172</f>
        <v>0</v>
      </c>
      <c r="I172" s="44">
        <f>'MPS(input_separate)'!I172</f>
        <v>0</v>
      </c>
      <c r="J172" s="132"/>
      <c r="K172" s="156"/>
      <c r="L172" s="44">
        <f>'MPS(input_separate)'!L172</f>
        <v>0</v>
      </c>
      <c r="M172" s="41">
        <f>IF(H172="","",IF(H172&lt;40,'MRS(calc_process)'!$F$14,IF('MRS(input_separate) '!H172&gt;=40,'MRS(calc_process)'!$F$15)))</f>
        <v>73.599999999999994</v>
      </c>
      <c r="N172" s="117"/>
      <c r="O172" s="117"/>
      <c r="P172" s="117"/>
      <c r="Q172" s="117"/>
      <c r="R172" s="117"/>
      <c r="S172" s="117"/>
      <c r="T172" s="117"/>
      <c r="U172" s="117"/>
      <c r="V172" s="117"/>
      <c r="W172" s="42">
        <f t="shared" ca="1" si="15"/>
        <v>0</v>
      </c>
      <c r="X172" s="42">
        <f t="shared" ca="1" si="16"/>
        <v>0</v>
      </c>
      <c r="Y172" s="43">
        <f t="shared" ca="1" si="17"/>
        <v>0</v>
      </c>
      <c r="Z172" s="43">
        <f t="shared" ca="1" si="18"/>
        <v>0</v>
      </c>
      <c r="AA172" s="44">
        <f t="shared" ca="1" si="20"/>
        <v>0</v>
      </c>
    </row>
    <row r="173" spans="1:27" ht="14.25" x14ac:dyDescent="0.15">
      <c r="A173" s="138"/>
      <c r="B173" s="126"/>
      <c r="C173" s="81">
        <v>7</v>
      </c>
      <c r="D173" s="123"/>
      <c r="E173" s="129"/>
      <c r="F173" s="123"/>
      <c r="G173" s="123"/>
      <c r="H173" s="44">
        <f>'MPS(input_separate)'!H173</f>
        <v>0</v>
      </c>
      <c r="I173" s="44">
        <f>'MPS(input_separate)'!I173</f>
        <v>0</v>
      </c>
      <c r="J173" s="132"/>
      <c r="K173" s="156"/>
      <c r="L173" s="44">
        <f>'MPS(input_separate)'!L173</f>
        <v>0</v>
      </c>
      <c r="M173" s="41">
        <f>IF(H173="","",IF(H173&lt;40,'MRS(calc_process)'!$F$14,IF('MRS(input_separate) '!H173&gt;=40,'MRS(calc_process)'!$F$15)))</f>
        <v>73.599999999999994</v>
      </c>
      <c r="N173" s="117"/>
      <c r="O173" s="117"/>
      <c r="P173" s="117"/>
      <c r="Q173" s="117"/>
      <c r="R173" s="117"/>
      <c r="S173" s="117"/>
      <c r="T173" s="117"/>
      <c r="U173" s="117"/>
      <c r="V173" s="117"/>
      <c r="W173" s="42">
        <f t="shared" ca="1" si="15"/>
        <v>0</v>
      </c>
      <c r="X173" s="42">
        <f t="shared" ca="1" si="16"/>
        <v>0</v>
      </c>
      <c r="Y173" s="43">
        <f t="shared" ca="1" si="17"/>
        <v>0</v>
      </c>
      <c r="Z173" s="43">
        <f t="shared" ca="1" si="18"/>
        <v>0</v>
      </c>
      <c r="AA173" s="44">
        <f t="shared" ca="1" si="20"/>
        <v>0</v>
      </c>
    </row>
    <row r="174" spans="1:27" ht="14.25" x14ac:dyDescent="0.15">
      <c r="A174" s="138"/>
      <c r="B174" s="126"/>
      <c r="C174" s="81">
        <v>8</v>
      </c>
      <c r="D174" s="123"/>
      <c r="E174" s="129"/>
      <c r="F174" s="123"/>
      <c r="G174" s="123"/>
      <c r="H174" s="44">
        <f>'MPS(input_separate)'!H174</f>
        <v>0</v>
      </c>
      <c r="I174" s="44">
        <f>'MPS(input_separate)'!I174</f>
        <v>0</v>
      </c>
      <c r="J174" s="132"/>
      <c r="K174" s="156"/>
      <c r="L174" s="44">
        <f>'MPS(input_separate)'!L174</f>
        <v>0</v>
      </c>
      <c r="M174" s="41">
        <f>IF(H174="","",IF(H174&lt;40,'MRS(calc_process)'!$F$14,IF('MRS(input_separate) '!H174&gt;=40,'MRS(calc_process)'!$F$15)))</f>
        <v>73.599999999999994</v>
      </c>
      <c r="N174" s="117"/>
      <c r="O174" s="117"/>
      <c r="P174" s="117"/>
      <c r="Q174" s="117"/>
      <c r="R174" s="117"/>
      <c r="S174" s="117"/>
      <c r="T174" s="117"/>
      <c r="U174" s="117"/>
      <c r="V174" s="117"/>
      <c r="W174" s="42">
        <f t="shared" ca="1" si="15"/>
        <v>0</v>
      </c>
      <c r="X174" s="42">
        <f t="shared" ca="1" si="16"/>
        <v>0</v>
      </c>
      <c r="Y174" s="43">
        <f t="shared" ca="1" si="17"/>
        <v>0</v>
      </c>
      <c r="Z174" s="43">
        <f t="shared" ca="1" si="18"/>
        <v>0</v>
      </c>
      <c r="AA174" s="44">
        <f t="shared" ca="1" si="20"/>
        <v>0</v>
      </c>
    </row>
    <row r="175" spans="1:27" ht="14.25" x14ac:dyDescent="0.15">
      <c r="A175" s="138"/>
      <c r="B175" s="126"/>
      <c r="C175" s="81">
        <v>9</v>
      </c>
      <c r="D175" s="123"/>
      <c r="E175" s="129"/>
      <c r="F175" s="123"/>
      <c r="G175" s="123"/>
      <c r="H175" s="44">
        <f>'MPS(input_separate)'!H175</f>
        <v>0</v>
      </c>
      <c r="I175" s="44">
        <f>'MPS(input_separate)'!I175</f>
        <v>0</v>
      </c>
      <c r="J175" s="132"/>
      <c r="K175" s="156"/>
      <c r="L175" s="44">
        <f>'MPS(input_separate)'!L175</f>
        <v>0</v>
      </c>
      <c r="M175" s="41">
        <f>IF(H175="","",IF(H175&lt;40,'MRS(calc_process)'!$F$14,IF('MRS(input_separate) '!H175&gt;=40,'MRS(calc_process)'!$F$15)))</f>
        <v>73.599999999999994</v>
      </c>
      <c r="N175" s="117"/>
      <c r="O175" s="117"/>
      <c r="P175" s="117"/>
      <c r="Q175" s="117"/>
      <c r="R175" s="117"/>
      <c r="S175" s="117"/>
      <c r="T175" s="117"/>
      <c r="U175" s="117"/>
      <c r="V175" s="117"/>
      <c r="W175" s="42">
        <f t="shared" ca="1" si="15"/>
        <v>0</v>
      </c>
      <c r="X175" s="42">
        <f t="shared" ca="1" si="16"/>
        <v>0</v>
      </c>
      <c r="Y175" s="43">
        <f t="shared" ca="1" si="17"/>
        <v>0</v>
      </c>
      <c r="Z175" s="43">
        <f t="shared" ca="1" si="18"/>
        <v>0</v>
      </c>
      <c r="AA175" s="44">
        <f t="shared" ca="1" si="20"/>
        <v>0</v>
      </c>
    </row>
    <row r="176" spans="1:27" ht="14.25" x14ac:dyDescent="0.15">
      <c r="A176" s="138"/>
      <c r="B176" s="126"/>
      <c r="C176" s="81">
        <v>10</v>
      </c>
      <c r="D176" s="123"/>
      <c r="E176" s="129"/>
      <c r="F176" s="123"/>
      <c r="G176" s="123"/>
      <c r="H176" s="44">
        <f>'MPS(input_separate)'!H176</f>
        <v>0</v>
      </c>
      <c r="I176" s="44">
        <f>'MPS(input_separate)'!I176</f>
        <v>0</v>
      </c>
      <c r="J176" s="132"/>
      <c r="K176" s="156"/>
      <c r="L176" s="44">
        <f>'MPS(input_separate)'!L176</f>
        <v>0</v>
      </c>
      <c r="M176" s="41">
        <f>IF(H176="","",IF(H176&lt;40,'MRS(calc_process)'!$F$14,IF('MRS(input_separate) '!H176&gt;=40,'MRS(calc_process)'!$F$15)))</f>
        <v>73.599999999999994</v>
      </c>
      <c r="N176" s="117"/>
      <c r="O176" s="117"/>
      <c r="P176" s="117"/>
      <c r="Q176" s="117"/>
      <c r="R176" s="117"/>
      <c r="S176" s="117"/>
      <c r="T176" s="117"/>
      <c r="U176" s="117"/>
      <c r="V176" s="117"/>
      <c r="W176" s="42">
        <f t="shared" ca="1" si="15"/>
        <v>0</v>
      </c>
      <c r="X176" s="42">
        <f t="shared" ca="1" si="16"/>
        <v>0</v>
      </c>
      <c r="Y176" s="43">
        <f t="shared" ca="1" si="17"/>
        <v>0</v>
      </c>
      <c r="Z176" s="43">
        <f t="shared" ca="1" si="18"/>
        <v>0</v>
      </c>
      <c r="AA176" s="44">
        <f t="shared" ca="1" si="20"/>
        <v>0</v>
      </c>
    </row>
    <row r="177" spans="1:27" ht="14.25" x14ac:dyDescent="0.15">
      <c r="A177" s="138"/>
      <c r="B177" s="126"/>
      <c r="C177" s="81">
        <v>11</v>
      </c>
      <c r="D177" s="123"/>
      <c r="E177" s="129"/>
      <c r="F177" s="123"/>
      <c r="G177" s="123"/>
      <c r="H177" s="44">
        <f>'MPS(input_separate)'!H177</f>
        <v>0</v>
      </c>
      <c r="I177" s="44">
        <f>'MPS(input_separate)'!I177</f>
        <v>0</v>
      </c>
      <c r="J177" s="132"/>
      <c r="K177" s="156"/>
      <c r="L177" s="44">
        <f>'MPS(input_separate)'!L177</f>
        <v>0</v>
      </c>
      <c r="M177" s="41">
        <f>IF(H177="","",IF(H177&lt;40,'MRS(calc_process)'!$F$14,IF('MRS(input_separate) '!H177&gt;=40,'MRS(calc_process)'!$F$15)))</f>
        <v>73.599999999999994</v>
      </c>
      <c r="N177" s="117"/>
      <c r="O177" s="117"/>
      <c r="P177" s="117"/>
      <c r="Q177" s="117"/>
      <c r="R177" s="117"/>
      <c r="S177" s="117"/>
      <c r="T177" s="117"/>
      <c r="U177" s="117"/>
      <c r="V177" s="117"/>
      <c r="W177" s="42">
        <f t="shared" ca="1" si="15"/>
        <v>0</v>
      </c>
      <c r="X177" s="42">
        <f t="shared" ca="1" si="16"/>
        <v>0</v>
      </c>
      <c r="Y177" s="43">
        <f t="shared" ca="1" si="17"/>
        <v>0</v>
      </c>
      <c r="Z177" s="43">
        <f t="shared" ca="1" si="18"/>
        <v>0</v>
      </c>
      <c r="AA177" s="44">
        <f t="shared" ca="1" si="20"/>
        <v>0</v>
      </c>
    </row>
    <row r="178" spans="1:27" ht="14.25" x14ac:dyDescent="0.15">
      <c r="A178" s="138"/>
      <c r="B178" s="126"/>
      <c r="C178" s="81">
        <v>12</v>
      </c>
      <c r="D178" s="123"/>
      <c r="E178" s="129"/>
      <c r="F178" s="123"/>
      <c r="G178" s="123"/>
      <c r="H178" s="44">
        <f>'MPS(input_separate)'!H178</f>
        <v>0</v>
      </c>
      <c r="I178" s="44">
        <f>'MPS(input_separate)'!I178</f>
        <v>0</v>
      </c>
      <c r="J178" s="132"/>
      <c r="K178" s="156"/>
      <c r="L178" s="44">
        <f>'MPS(input_separate)'!L178</f>
        <v>0</v>
      </c>
      <c r="M178" s="41">
        <f>IF(H178="","",IF(H178&lt;40,'MRS(calc_process)'!$F$14,IF('MRS(input_separate) '!H178&gt;=40,'MRS(calc_process)'!$F$15)))</f>
        <v>73.599999999999994</v>
      </c>
      <c r="N178" s="117"/>
      <c r="O178" s="117"/>
      <c r="P178" s="117"/>
      <c r="Q178" s="117"/>
      <c r="R178" s="117"/>
      <c r="S178" s="117"/>
      <c r="T178" s="117"/>
      <c r="U178" s="117"/>
      <c r="V178" s="117"/>
      <c r="W178" s="42">
        <f t="shared" ca="1" si="15"/>
        <v>0</v>
      </c>
      <c r="X178" s="42">
        <f t="shared" ca="1" si="16"/>
        <v>0</v>
      </c>
      <c r="Y178" s="43">
        <f t="shared" ca="1" si="17"/>
        <v>0</v>
      </c>
      <c r="Z178" s="43">
        <f t="shared" ca="1" si="18"/>
        <v>0</v>
      </c>
      <c r="AA178" s="44">
        <f t="shared" ca="1" si="20"/>
        <v>0</v>
      </c>
    </row>
    <row r="179" spans="1:27" ht="14.25" x14ac:dyDescent="0.15">
      <c r="A179" s="138"/>
      <c r="B179" s="126"/>
      <c r="C179" s="81">
        <v>13</v>
      </c>
      <c r="D179" s="123"/>
      <c r="E179" s="129"/>
      <c r="F179" s="123"/>
      <c r="G179" s="123"/>
      <c r="H179" s="44">
        <f>'MPS(input_separate)'!H179</f>
        <v>0</v>
      </c>
      <c r="I179" s="44">
        <f>'MPS(input_separate)'!I179</f>
        <v>0</v>
      </c>
      <c r="J179" s="132"/>
      <c r="K179" s="156"/>
      <c r="L179" s="44">
        <f>'MPS(input_separate)'!L179</f>
        <v>0</v>
      </c>
      <c r="M179" s="41">
        <f>IF(H179="","",IF(H179&lt;40,'MRS(calc_process)'!$F$14,IF('MRS(input_separate) '!H179&gt;=40,'MRS(calc_process)'!$F$15)))</f>
        <v>73.599999999999994</v>
      </c>
      <c r="N179" s="117"/>
      <c r="O179" s="117"/>
      <c r="P179" s="117"/>
      <c r="Q179" s="117"/>
      <c r="R179" s="117"/>
      <c r="S179" s="117"/>
      <c r="T179" s="117"/>
      <c r="U179" s="117"/>
      <c r="V179" s="117"/>
      <c r="W179" s="42">
        <f t="shared" ca="1" si="15"/>
        <v>0</v>
      </c>
      <c r="X179" s="42">
        <f t="shared" ca="1" si="16"/>
        <v>0</v>
      </c>
      <c r="Y179" s="43">
        <f t="shared" ca="1" si="17"/>
        <v>0</v>
      </c>
      <c r="Z179" s="43">
        <f t="shared" ca="1" si="18"/>
        <v>0</v>
      </c>
      <c r="AA179" s="44">
        <f t="shared" ca="1" si="20"/>
        <v>0</v>
      </c>
    </row>
    <row r="180" spans="1:27" ht="14.25" x14ac:dyDescent="0.15">
      <c r="A180" s="138"/>
      <c r="B180" s="126"/>
      <c r="C180" s="81">
        <v>14</v>
      </c>
      <c r="D180" s="123"/>
      <c r="E180" s="129"/>
      <c r="F180" s="123"/>
      <c r="G180" s="123"/>
      <c r="H180" s="44">
        <f>'MPS(input_separate)'!H180</f>
        <v>0</v>
      </c>
      <c r="I180" s="44">
        <f>'MPS(input_separate)'!I180</f>
        <v>0</v>
      </c>
      <c r="J180" s="132"/>
      <c r="K180" s="156"/>
      <c r="L180" s="44">
        <f>'MPS(input_separate)'!L180</f>
        <v>0</v>
      </c>
      <c r="M180" s="41">
        <f>IF(H180="","",IF(H180&lt;40,'MRS(calc_process)'!$F$14,IF('MRS(input_separate) '!H180&gt;=40,'MRS(calc_process)'!$F$15)))</f>
        <v>73.599999999999994</v>
      </c>
      <c r="N180" s="117"/>
      <c r="O180" s="117"/>
      <c r="P180" s="117"/>
      <c r="Q180" s="117"/>
      <c r="R180" s="117"/>
      <c r="S180" s="117"/>
      <c r="T180" s="117"/>
      <c r="U180" s="117"/>
      <c r="V180" s="117"/>
      <c r="W180" s="42">
        <f t="shared" ca="1" si="15"/>
        <v>0</v>
      </c>
      <c r="X180" s="42">
        <f t="shared" ca="1" si="16"/>
        <v>0</v>
      </c>
      <c r="Y180" s="43">
        <f t="shared" ca="1" si="17"/>
        <v>0</v>
      </c>
      <c r="Z180" s="43">
        <f t="shared" ca="1" si="18"/>
        <v>0</v>
      </c>
      <c r="AA180" s="44">
        <f t="shared" ca="1" si="20"/>
        <v>0</v>
      </c>
    </row>
    <row r="181" spans="1:27" ht="14.25" x14ac:dyDescent="0.15">
      <c r="A181" s="138"/>
      <c r="B181" s="126"/>
      <c r="C181" s="81">
        <v>15</v>
      </c>
      <c r="D181" s="123"/>
      <c r="E181" s="129"/>
      <c r="F181" s="123"/>
      <c r="G181" s="123"/>
      <c r="H181" s="44">
        <f>'MPS(input_separate)'!H181</f>
        <v>0</v>
      </c>
      <c r="I181" s="44">
        <f>'MPS(input_separate)'!I181</f>
        <v>0</v>
      </c>
      <c r="J181" s="132"/>
      <c r="K181" s="156"/>
      <c r="L181" s="44">
        <f>'MPS(input_separate)'!L181</f>
        <v>0</v>
      </c>
      <c r="M181" s="41">
        <f>IF(H181="","",IF(H181&lt;40,'MRS(calc_process)'!$F$14,IF('MRS(input_separate) '!H181&gt;=40,'MRS(calc_process)'!$F$15)))</f>
        <v>73.599999999999994</v>
      </c>
      <c r="N181" s="117"/>
      <c r="O181" s="117"/>
      <c r="P181" s="117"/>
      <c r="Q181" s="117"/>
      <c r="R181" s="117"/>
      <c r="S181" s="117"/>
      <c r="T181" s="117"/>
      <c r="U181" s="117"/>
      <c r="V181" s="117"/>
      <c r="W181" s="42">
        <f t="shared" ca="1" si="15"/>
        <v>0</v>
      </c>
      <c r="X181" s="42">
        <f t="shared" ca="1" si="16"/>
        <v>0</v>
      </c>
      <c r="Y181" s="43">
        <f t="shared" ca="1" si="17"/>
        <v>0</v>
      </c>
      <c r="Z181" s="43">
        <f t="shared" ca="1" si="18"/>
        <v>0</v>
      </c>
      <c r="AA181" s="44">
        <f t="shared" ca="1" si="20"/>
        <v>0</v>
      </c>
    </row>
    <row r="182" spans="1:27" ht="14.25" x14ac:dyDescent="0.15">
      <c r="A182" s="138"/>
      <c r="B182" s="126"/>
      <c r="C182" s="81">
        <v>16</v>
      </c>
      <c r="D182" s="123"/>
      <c r="E182" s="129"/>
      <c r="F182" s="123"/>
      <c r="G182" s="123"/>
      <c r="H182" s="44">
        <f>'MPS(input_separate)'!H182</f>
        <v>0</v>
      </c>
      <c r="I182" s="44">
        <f>'MPS(input_separate)'!I182</f>
        <v>0</v>
      </c>
      <c r="J182" s="132"/>
      <c r="K182" s="156"/>
      <c r="L182" s="44">
        <f>'MPS(input_separate)'!L182</f>
        <v>0</v>
      </c>
      <c r="M182" s="41">
        <f>IF(H182="","",IF(H182&lt;40,'MRS(calc_process)'!$F$14,IF('MRS(input_separate) '!H182&gt;=40,'MRS(calc_process)'!$F$15)))</f>
        <v>73.599999999999994</v>
      </c>
      <c r="N182" s="117"/>
      <c r="O182" s="117"/>
      <c r="P182" s="117"/>
      <c r="Q182" s="117"/>
      <c r="R182" s="117"/>
      <c r="S182" s="117"/>
      <c r="T182" s="117"/>
      <c r="U182" s="117"/>
      <c r="V182" s="117"/>
      <c r="W182" s="42">
        <f t="shared" ca="1" si="15"/>
        <v>0</v>
      </c>
      <c r="X182" s="42">
        <f t="shared" ca="1" si="16"/>
        <v>0</v>
      </c>
      <c r="Y182" s="43">
        <f t="shared" ca="1" si="17"/>
        <v>0</v>
      </c>
      <c r="Z182" s="43">
        <f t="shared" ca="1" si="18"/>
        <v>0</v>
      </c>
      <c r="AA182" s="44">
        <f t="shared" ca="1" si="20"/>
        <v>0</v>
      </c>
    </row>
    <row r="183" spans="1:27" ht="14.25" x14ac:dyDescent="0.15">
      <c r="A183" s="138"/>
      <c r="B183" s="126"/>
      <c r="C183" s="81">
        <v>17</v>
      </c>
      <c r="D183" s="123"/>
      <c r="E183" s="129"/>
      <c r="F183" s="123"/>
      <c r="G183" s="123"/>
      <c r="H183" s="44">
        <f>'MPS(input_separate)'!H183</f>
        <v>0</v>
      </c>
      <c r="I183" s="44">
        <f>'MPS(input_separate)'!I183</f>
        <v>0</v>
      </c>
      <c r="J183" s="132"/>
      <c r="K183" s="156"/>
      <c r="L183" s="44">
        <f>'MPS(input_separate)'!L183</f>
        <v>0</v>
      </c>
      <c r="M183" s="41">
        <f>IF(H183="","",IF(H183&lt;40,'MRS(calc_process)'!$F$14,IF('MRS(input_separate) '!H183&gt;=40,'MRS(calc_process)'!$F$15)))</f>
        <v>73.599999999999994</v>
      </c>
      <c r="N183" s="117"/>
      <c r="O183" s="117"/>
      <c r="P183" s="117"/>
      <c r="Q183" s="117"/>
      <c r="R183" s="117"/>
      <c r="S183" s="117"/>
      <c r="T183" s="117"/>
      <c r="U183" s="117"/>
      <c r="V183" s="117"/>
      <c r="W183" s="42">
        <f t="shared" ca="1" si="15"/>
        <v>0</v>
      </c>
      <c r="X183" s="42">
        <f t="shared" ca="1" si="16"/>
        <v>0</v>
      </c>
      <c r="Y183" s="43">
        <f t="shared" ca="1" si="17"/>
        <v>0</v>
      </c>
      <c r="Z183" s="43">
        <f t="shared" ca="1" si="18"/>
        <v>0</v>
      </c>
      <c r="AA183" s="44">
        <f t="shared" ca="1" si="20"/>
        <v>0</v>
      </c>
    </row>
    <row r="184" spans="1:27" ht="14.25" x14ac:dyDescent="0.15">
      <c r="A184" s="138"/>
      <c r="B184" s="126"/>
      <c r="C184" s="81">
        <v>18</v>
      </c>
      <c r="D184" s="123"/>
      <c r="E184" s="129"/>
      <c r="F184" s="123"/>
      <c r="G184" s="123"/>
      <c r="H184" s="44">
        <f>'MPS(input_separate)'!H184</f>
        <v>0</v>
      </c>
      <c r="I184" s="44">
        <f>'MPS(input_separate)'!I184</f>
        <v>0</v>
      </c>
      <c r="J184" s="132"/>
      <c r="K184" s="156"/>
      <c r="L184" s="44">
        <f>'MPS(input_separate)'!L184</f>
        <v>0</v>
      </c>
      <c r="M184" s="41">
        <f>IF(H184="","",IF(H184&lt;40,'MRS(calc_process)'!$F$14,IF('MRS(input_separate) '!H184&gt;=40,'MRS(calc_process)'!$F$15)))</f>
        <v>73.599999999999994</v>
      </c>
      <c r="N184" s="117"/>
      <c r="O184" s="117"/>
      <c r="P184" s="117"/>
      <c r="Q184" s="117"/>
      <c r="R184" s="117"/>
      <c r="S184" s="117"/>
      <c r="T184" s="117"/>
      <c r="U184" s="117"/>
      <c r="V184" s="117"/>
      <c r="W184" s="42">
        <f t="shared" ca="1" si="15"/>
        <v>0</v>
      </c>
      <c r="X184" s="42">
        <f t="shared" ca="1" si="16"/>
        <v>0</v>
      </c>
      <c r="Y184" s="43">
        <f t="shared" ca="1" si="17"/>
        <v>0</v>
      </c>
      <c r="Z184" s="43">
        <f t="shared" ca="1" si="18"/>
        <v>0</v>
      </c>
      <c r="AA184" s="44">
        <f t="shared" ca="1" si="20"/>
        <v>0</v>
      </c>
    </row>
    <row r="185" spans="1:27" ht="14.25" x14ac:dyDescent="0.15">
      <c r="A185" s="138"/>
      <c r="B185" s="126"/>
      <c r="C185" s="81">
        <v>19</v>
      </c>
      <c r="D185" s="123"/>
      <c r="E185" s="129"/>
      <c r="F185" s="123"/>
      <c r="G185" s="123"/>
      <c r="H185" s="44">
        <f>'MPS(input_separate)'!H185</f>
        <v>0</v>
      </c>
      <c r="I185" s="44">
        <f>'MPS(input_separate)'!I185</f>
        <v>0</v>
      </c>
      <c r="J185" s="132"/>
      <c r="K185" s="156"/>
      <c r="L185" s="44">
        <f>'MPS(input_separate)'!L185</f>
        <v>0</v>
      </c>
      <c r="M185" s="41">
        <f>IF(H185="","",IF(H185&lt;40,'MRS(calc_process)'!$F$14,IF('MRS(input_separate) '!H185&gt;=40,'MRS(calc_process)'!$F$15)))</f>
        <v>73.599999999999994</v>
      </c>
      <c r="N185" s="117"/>
      <c r="O185" s="117"/>
      <c r="P185" s="117"/>
      <c r="Q185" s="117"/>
      <c r="R185" s="117"/>
      <c r="S185" s="117"/>
      <c r="T185" s="117"/>
      <c r="U185" s="117"/>
      <c r="V185" s="117"/>
      <c r="W185" s="42">
        <f t="shared" ca="1" si="15"/>
        <v>0</v>
      </c>
      <c r="X185" s="42">
        <f t="shared" ca="1" si="16"/>
        <v>0</v>
      </c>
      <c r="Y185" s="43">
        <f t="shared" ca="1" si="17"/>
        <v>0</v>
      </c>
      <c r="Z185" s="43">
        <f t="shared" ca="1" si="18"/>
        <v>0</v>
      </c>
      <c r="AA185" s="44">
        <f t="shared" ca="1" si="20"/>
        <v>0</v>
      </c>
    </row>
    <row r="186" spans="1:27" ht="14.25" x14ac:dyDescent="0.15">
      <c r="A186" s="138"/>
      <c r="B186" s="127"/>
      <c r="C186" s="81">
        <v>20</v>
      </c>
      <c r="D186" s="124"/>
      <c r="E186" s="130"/>
      <c r="F186" s="124"/>
      <c r="G186" s="124"/>
      <c r="H186" s="44">
        <f>'MPS(input_separate)'!H186</f>
        <v>0</v>
      </c>
      <c r="I186" s="44">
        <f>'MPS(input_separate)'!I186</f>
        <v>0</v>
      </c>
      <c r="J186" s="133"/>
      <c r="K186" s="157"/>
      <c r="L186" s="44">
        <f>'MPS(input_separate)'!L186</f>
        <v>0</v>
      </c>
      <c r="M186" s="41">
        <f>IF(H186="","",IF(H186&lt;40,'MRS(calc_process)'!$F$14,IF('MRS(input_separate) '!H186&gt;=40,'MRS(calc_process)'!$F$15)))</f>
        <v>73.599999999999994</v>
      </c>
      <c r="N186" s="118"/>
      <c r="O186" s="118"/>
      <c r="P186" s="118"/>
      <c r="Q186" s="118"/>
      <c r="R186" s="118"/>
      <c r="S186" s="118"/>
      <c r="T186" s="118"/>
      <c r="U186" s="118"/>
      <c r="V186" s="118"/>
      <c r="W186" s="42">
        <f t="shared" ca="1" si="15"/>
        <v>0</v>
      </c>
      <c r="X186" s="42">
        <f t="shared" ca="1" si="16"/>
        <v>0</v>
      </c>
      <c r="Y186" s="43">
        <f t="shared" ca="1" si="17"/>
        <v>0</v>
      </c>
      <c r="Z186" s="43">
        <f t="shared" ca="1" si="18"/>
        <v>0</v>
      </c>
      <c r="AA186" s="44">
        <f t="shared" ca="1" si="20"/>
        <v>0</v>
      </c>
    </row>
    <row r="187" spans="1:27" ht="14.25" customHeight="1" x14ac:dyDescent="0.15">
      <c r="A187" s="138"/>
      <c r="B187" s="125">
        <v>10</v>
      </c>
      <c r="C187" s="81">
        <v>1</v>
      </c>
      <c r="D187" s="122"/>
      <c r="E187" s="128"/>
      <c r="F187" s="122"/>
      <c r="G187" s="122"/>
      <c r="H187" s="44">
        <f>'MPS(input_separate)'!H187</f>
        <v>0</v>
      </c>
      <c r="I187" s="44">
        <f>'MPS(input_separate)'!I187</f>
        <v>0</v>
      </c>
      <c r="J187" s="131">
        <f>SUMPRODUCT(H187:H206,I187:I206)</f>
        <v>0</v>
      </c>
      <c r="K187" s="155">
        <f>'MPS(input_separate)'!K187</f>
        <v>0</v>
      </c>
      <c r="L187" s="44">
        <f>'MPS(input_separate)'!L187</f>
        <v>0</v>
      </c>
      <c r="M187" s="41">
        <f>IF(H187="","",IF(H187&lt;40,'MRS(calc_process)'!$F$14,IF('MRS(input_separate) '!H187&gt;=40,'MRS(calc_process)'!$F$15)))</f>
        <v>73.599999999999994</v>
      </c>
      <c r="N187" s="116">
        <f>IFERROR(SMALL(O187:R187,COUNTIF(O187:R187,0)+1),0)</f>
        <v>0</v>
      </c>
      <c r="O187" s="116">
        <f>'MPS(input_separate)'!O187</f>
        <v>0</v>
      </c>
      <c r="P187" s="116">
        <f>IF(ISERROR(3.6*(100/T187)*V187),0,3.6*(100/T187)*V187)</f>
        <v>0</v>
      </c>
      <c r="Q187" s="116">
        <f>IF(ISERROR(F187*U187*V187/G187),0,F187*U187*V187/G187)</f>
        <v>0</v>
      </c>
      <c r="R187" s="116">
        <f>'MPS(input_separate)'!R187</f>
        <v>0</v>
      </c>
      <c r="S187" s="116">
        <f>'MPS(input_separate)'!S187</f>
        <v>0</v>
      </c>
      <c r="T187" s="116">
        <f>'MPS(input_separate)'!T187</f>
        <v>0</v>
      </c>
      <c r="U187" s="116">
        <f>'MPS(input_separate)'!U187</f>
        <v>0</v>
      </c>
      <c r="V187" s="116">
        <f>'MPS(input_separate)'!V187</f>
        <v>0</v>
      </c>
      <c r="W187" s="42">
        <f t="shared" ca="1" si="15"/>
        <v>0</v>
      </c>
      <c r="X187" s="42">
        <f t="shared" ca="1" si="16"/>
        <v>0</v>
      </c>
      <c r="Y187" s="43">
        <f t="shared" ca="1" si="17"/>
        <v>0</v>
      </c>
      <c r="Z187" s="43">
        <f t="shared" ca="1" si="18"/>
        <v>0</v>
      </c>
      <c r="AA187" s="44">
        <f ca="1">Y187-Z187</f>
        <v>0</v>
      </c>
    </row>
    <row r="188" spans="1:27" ht="14.25" x14ac:dyDescent="0.15">
      <c r="A188" s="138"/>
      <c r="B188" s="126"/>
      <c r="C188" s="81">
        <v>2</v>
      </c>
      <c r="D188" s="123"/>
      <c r="E188" s="129"/>
      <c r="F188" s="123"/>
      <c r="G188" s="123"/>
      <c r="H188" s="44">
        <f>'MPS(input_separate)'!H188</f>
        <v>0</v>
      </c>
      <c r="I188" s="44">
        <f>'MPS(input_separate)'!I188</f>
        <v>0</v>
      </c>
      <c r="J188" s="132"/>
      <c r="K188" s="156"/>
      <c r="L188" s="44">
        <f>'MPS(input_separate)'!L188</f>
        <v>0</v>
      </c>
      <c r="M188" s="41">
        <f>IF(H188="","",IF(H188&lt;40,'MRS(calc_process)'!$F$14,IF('MRS(input_separate) '!H188&gt;=40,'MRS(calc_process)'!$F$15)))</f>
        <v>73.599999999999994</v>
      </c>
      <c r="N188" s="117"/>
      <c r="O188" s="117"/>
      <c r="P188" s="117"/>
      <c r="Q188" s="117"/>
      <c r="R188" s="117"/>
      <c r="S188" s="117"/>
      <c r="T188" s="117"/>
      <c r="U188" s="117"/>
      <c r="V188" s="117"/>
      <c r="W188" s="42">
        <f t="shared" ca="1" si="15"/>
        <v>0</v>
      </c>
      <c r="X188" s="42">
        <f t="shared" ca="1" si="16"/>
        <v>0</v>
      </c>
      <c r="Y188" s="43">
        <f t="shared" ca="1" si="17"/>
        <v>0</v>
      </c>
      <c r="Z188" s="43">
        <f t="shared" ca="1" si="18"/>
        <v>0</v>
      </c>
      <c r="AA188" s="44">
        <f t="shared" ref="AA188:AA206" ca="1" si="21">Y188-Z188</f>
        <v>0</v>
      </c>
    </row>
    <row r="189" spans="1:27" ht="14.25" x14ac:dyDescent="0.15">
      <c r="A189" s="138"/>
      <c r="B189" s="126"/>
      <c r="C189" s="81">
        <v>3</v>
      </c>
      <c r="D189" s="123"/>
      <c r="E189" s="129"/>
      <c r="F189" s="123"/>
      <c r="G189" s="123"/>
      <c r="H189" s="44">
        <f>'MPS(input_separate)'!H189</f>
        <v>0</v>
      </c>
      <c r="I189" s="44">
        <f>'MPS(input_separate)'!I189</f>
        <v>0</v>
      </c>
      <c r="J189" s="132"/>
      <c r="K189" s="156"/>
      <c r="L189" s="44">
        <f>'MPS(input_separate)'!L189</f>
        <v>0</v>
      </c>
      <c r="M189" s="41">
        <f>IF(H189="","",IF(H189&lt;40,'MRS(calc_process)'!$F$14,IF('MRS(input_separate) '!H189&gt;=40,'MRS(calc_process)'!$F$15)))</f>
        <v>73.599999999999994</v>
      </c>
      <c r="N189" s="117"/>
      <c r="O189" s="117"/>
      <c r="P189" s="117"/>
      <c r="Q189" s="117"/>
      <c r="R189" s="117"/>
      <c r="S189" s="117"/>
      <c r="T189" s="117"/>
      <c r="U189" s="117"/>
      <c r="V189" s="117"/>
      <c r="W189" s="42">
        <f t="shared" ca="1" si="15"/>
        <v>0</v>
      </c>
      <c r="X189" s="42">
        <f t="shared" ca="1" si="16"/>
        <v>0</v>
      </c>
      <c r="Y189" s="43">
        <f t="shared" ca="1" si="17"/>
        <v>0</v>
      </c>
      <c r="Z189" s="43">
        <f t="shared" ca="1" si="18"/>
        <v>0</v>
      </c>
      <c r="AA189" s="44">
        <f t="shared" ca="1" si="21"/>
        <v>0</v>
      </c>
    </row>
    <row r="190" spans="1:27" ht="14.25" x14ac:dyDescent="0.15">
      <c r="A190" s="138"/>
      <c r="B190" s="126"/>
      <c r="C190" s="81">
        <v>4</v>
      </c>
      <c r="D190" s="123"/>
      <c r="E190" s="129"/>
      <c r="F190" s="123"/>
      <c r="G190" s="123"/>
      <c r="H190" s="44">
        <f>'MPS(input_separate)'!H190</f>
        <v>0</v>
      </c>
      <c r="I190" s="44">
        <f>'MPS(input_separate)'!I190</f>
        <v>0</v>
      </c>
      <c r="J190" s="132"/>
      <c r="K190" s="156"/>
      <c r="L190" s="44">
        <f>'MPS(input_separate)'!L190</f>
        <v>0</v>
      </c>
      <c r="M190" s="41">
        <f>IF(H190="","",IF(H190&lt;40,'MRS(calc_process)'!$F$14,IF('MRS(input_separate) '!H190&gt;=40,'MRS(calc_process)'!$F$15)))</f>
        <v>73.599999999999994</v>
      </c>
      <c r="N190" s="117"/>
      <c r="O190" s="117"/>
      <c r="P190" s="117"/>
      <c r="Q190" s="117"/>
      <c r="R190" s="117"/>
      <c r="S190" s="117"/>
      <c r="T190" s="117"/>
      <c r="U190" s="117"/>
      <c r="V190" s="117"/>
      <c r="W190" s="42">
        <f t="shared" ca="1" si="15"/>
        <v>0</v>
      </c>
      <c r="X190" s="42">
        <f t="shared" ca="1" si="16"/>
        <v>0</v>
      </c>
      <c r="Y190" s="43">
        <f t="shared" ca="1" si="17"/>
        <v>0</v>
      </c>
      <c r="Z190" s="43">
        <f t="shared" ca="1" si="18"/>
        <v>0</v>
      </c>
      <c r="AA190" s="44">
        <f t="shared" ca="1" si="21"/>
        <v>0</v>
      </c>
    </row>
    <row r="191" spans="1:27" ht="14.25" x14ac:dyDescent="0.15">
      <c r="A191" s="138"/>
      <c r="B191" s="126"/>
      <c r="C191" s="81">
        <v>5</v>
      </c>
      <c r="D191" s="123"/>
      <c r="E191" s="129"/>
      <c r="F191" s="123"/>
      <c r="G191" s="123"/>
      <c r="H191" s="44">
        <f>'MPS(input_separate)'!H191</f>
        <v>0</v>
      </c>
      <c r="I191" s="44">
        <f>'MPS(input_separate)'!I191</f>
        <v>0</v>
      </c>
      <c r="J191" s="132"/>
      <c r="K191" s="156"/>
      <c r="L191" s="44">
        <f>'MPS(input_separate)'!L191</f>
        <v>0</v>
      </c>
      <c r="M191" s="41">
        <f>IF(H191="","",IF(H191&lt;40,'MRS(calc_process)'!$F$14,IF('MRS(input_separate) '!H191&gt;=40,'MRS(calc_process)'!$F$15)))</f>
        <v>73.599999999999994</v>
      </c>
      <c r="N191" s="117"/>
      <c r="O191" s="117"/>
      <c r="P191" s="117"/>
      <c r="Q191" s="117"/>
      <c r="R191" s="117"/>
      <c r="S191" s="117"/>
      <c r="T191" s="117"/>
      <c r="U191" s="117"/>
      <c r="V191" s="117"/>
      <c r="W191" s="42">
        <f t="shared" ca="1" si="15"/>
        <v>0</v>
      </c>
      <c r="X191" s="42">
        <f t="shared" ca="1" si="16"/>
        <v>0</v>
      </c>
      <c r="Y191" s="43">
        <f t="shared" ca="1" si="17"/>
        <v>0</v>
      </c>
      <c r="Z191" s="43">
        <f t="shared" ca="1" si="18"/>
        <v>0</v>
      </c>
      <c r="AA191" s="44">
        <f t="shared" ca="1" si="21"/>
        <v>0</v>
      </c>
    </row>
    <row r="192" spans="1:27" ht="14.25" x14ac:dyDescent="0.15">
      <c r="A192" s="138"/>
      <c r="B192" s="126"/>
      <c r="C192" s="81">
        <v>6</v>
      </c>
      <c r="D192" s="123"/>
      <c r="E192" s="129"/>
      <c r="F192" s="123"/>
      <c r="G192" s="123"/>
      <c r="H192" s="44">
        <f>'MPS(input_separate)'!H192</f>
        <v>0</v>
      </c>
      <c r="I192" s="44">
        <f>'MPS(input_separate)'!I192</f>
        <v>0</v>
      </c>
      <c r="J192" s="132"/>
      <c r="K192" s="156"/>
      <c r="L192" s="44">
        <f>'MPS(input_separate)'!L192</f>
        <v>0</v>
      </c>
      <c r="M192" s="41">
        <f>IF(H192="","",IF(H192&lt;40,'MRS(calc_process)'!$F$14,IF('MRS(input_separate) '!H192&gt;=40,'MRS(calc_process)'!$F$15)))</f>
        <v>73.599999999999994</v>
      </c>
      <c r="N192" s="117"/>
      <c r="O192" s="117"/>
      <c r="P192" s="117"/>
      <c r="Q192" s="117"/>
      <c r="R192" s="117"/>
      <c r="S192" s="117"/>
      <c r="T192" s="117"/>
      <c r="U192" s="117"/>
      <c r="V192" s="117"/>
      <c r="W192" s="42">
        <f t="shared" ca="1" si="15"/>
        <v>0</v>
      </c>
      <c r="X192" s="42">
        <f t="shared" ca="1" si="16"/>
        <v>0</v>
      </c>
      <c r="Y192" s="43">
        <f t="shared" ca="1" si="17"/>
        <v>0</v>
      </c>
      <c r="Z192" s="43">
        <f t="shared" ca="1" si="18"/>
        <v>0</v>
      </c>
      <c r="AA192" s="44">
        <f t="shared" ca="1" si="21"/>
        <v>0</v>
      </c>
    </row>
    <row r="193" spans="1:27" ht="14.25" x14ac:dyDescent="0.15">
      <c r="A193" s="138"/>
      <c r="B193" s="126"/>
      <c r="C193" s="81">
        <v>7</v>
      </c>
      <c r="D193" s="123"/>
      <c r="E193" s="129"/>
      <c r="F193" s="123"/>
      <c r="G193" s="123"/>
      <c r="H193" s="44">
        <f>'MPS(input_separate)'!H193</f>
        <v>0</v>
      </c>
      <c r="I193" s="44">
        <f>'MPS(input_separate)'!I193</f>
        <v>0</v>
      </c>
      <c r="J193" s="132"/>
      <c r="K193" s="156"/>
      <c r="L193" s="44">
        <f>'MPS(input_separate)'!L193</f>
        <v>0</v>
      </c>
      <c r="M193" s="41">
        <f>IF(H193="","",IF(H193&lt;40,'MRS(calc_process)'!$F$14,IF('MRS(input_separate) '!H193&gt;=40,'MRS(calc_process)'!$F$15)))</f>
        <v>73.599999999999994</v>
      </c>
      <c r="N193" s="117"/>
      <c r="O193" s="117"/>
      <c r="P193" s="117"/>
      <c r="Q193" s="117"/>
      <c r="R193" s="117"/>
      <c r="S193" s="117"/>
      <c r="T193" s="117"/>
      <c r="U193" s="117"/>
      <c r="V193" s="117"/>
      <c r="W193" s="42">
        <f t="shared" ca="1" si="15"/>
        <v>0</v>
      </c>
      <c r="X193" s="42">
        <f t="shared" ca="1" si="16"/>
        <v>0</v>
      </c>
      <c r="Y193" s="43">
        <f t="shared" ca="1" si="17"/>
        <v>0</v>
      </c>
      <c r="Z193" s="43">
        <f t="shared" ca="1" si="18"/>
        <v>0</v>
      </c>
      <c r="AA193" s="44">
        <f t="shared" ca="1" si="21"/>
        <v>0</v>
      </c>
    </row>
    <row r="194" spans="1:27" ht="14.25" x14ac:dyDescent="0.15">
      <c r="A194" s="138"/>
      <c r="B194" s="126"/>
      <c r="C194" s="81">
        <v>8</v>
      </c>
      <c r="D194" s="123"/>
      <c r="E194" s="129"/>
      <c r="F194" s="123"/>
      <c r="G194" s="123"/>
      <c r="H194" s="44">
        <f>'MPS(input_separate)'!H194</f>
        <v>0</v>
      </c>
      <c r="I194" s="44">
        <f>'MPS(input_separate)'!I194</f>
        <v>0</v>
      </c>
      <c r="J194" s="132"/>
      <c r="K194" s="156"/>
      <c r="L194" s="44">
        <f>'MPS(input_separate)'!L194</f>
        <v>0</v>
      </c>
      <c r="M194" s="41">
        <f>IF(H194="","",IF(H194&lt;40,'MRS(calc_process)'!$F$14,IF('MRS(input_separate) '!H194&gt;=40,'MRS(calc_process)'!$F$15)))</f>
        <v>73.599999999999994</v>
      </c>
      <c r="N194" s="117"/>
      <c r="O194" s="117"/>
      <c r="P194" s="117"/>
      <c r="Q194" s="117"/>
      <c r="R194" s="117"/>
      <c r="S194" s="117"/>
      <c r="T194" s="117"/>
      <c r="U194" s="117"/>
      <c r="V194" s="117"/>
      <c r="W194" s="42">
        <f t="shared" ca="1" si="15"/>
        <v>0</v>
      </c>
      <c r="X194" s="42">
        <f t="shared" ca="1" si="16"/>
        <v>0</v>
      </c>
      <c r="Y194" s="43">
        <f t="shared" ca="1" si="17"/>
        <v>0</v>
      </c>
      <c r="Z194" s="43">
        <f t="shared" ca="1" si="18"/>
        <v>0</v>
      </c>
      <c r="AA194" s="44">
        <f t="shared" ca="1" si="21"/>
        <v>0</v>
      </c>
    </row>
    <row r="195" spans="1:27" ht="14.25" x14ac:dyDescent="0.15">
      <c r="A195" s="138"/>
      <c r="B195" s="126"/>
      <c r="C195" s="81">
        <v>9</v>
      </c>
      <c r="D195" s="123"/>
      <c r="E195" s="129"/>
      <c r="F195" s="123"/>
      <c r="G195" s="123"/>
      <c r="H195" s="44">
        <f>'MPS(input_separate)'!H195</f>
        <v>0</v>
      </c>
      <c r="I195" s="44">
        <f>'MPS(input_separate)'!I195</f>
        <v>0</v>
      </c>
      <c r="J195" s="132"/>
      <c r="K195" s="156"/>
      <c r="L195" s="44">
        <f>'MPS(input_separate)'!L195</f>
        <v>0</v>
      </c>
      <c r="M195" s="41">
        <f>IF(H195="","",IF(H195&lt;40,'MRS(calc_process)'!$F$14,IF('MRS(input_separate) '!H195&gt;=40,'MRS(calc_process)'!$F$15)))</f>
        <v>73.599999999999994</v>
      </c>
      <c r="N195" s="117"/>
      <c r="O195" s="117"/>
      <c r="P195" s="117"/>
      <c r="Q195" s="117"/>
      <c r="R195" s="117"/>
      <c r="S195" s="117"/>
      <c r="T195" s="117"/>
      <c r="U195" s="117"/>
      <c r="V195" s="117"/>
      <c r="W195" s="42">
        <f t="shared" ca="1" si="15"/>
        <v>0</v>
      </c>
      <c r="X195" s="42">
        <f t="shared" ca="1" si="16"/>
        <v>0</v>
      </c>
      <c r="Y195" s="43">
        <f t="shared" ca="1" si="17"/>
        <v>0</v>
      </c>
      <c r="Z195" s="43">
        <f t="shared" ca="1" si="18"/>
        <v>0</v>
      </c>
      <c r="AA195" s="44">
        <f t="shared" ca="1" si="21"/>
        <v>0</v>
      </c>
    </row>
    <row r="196" spans="1:27" ht="14.25" x14ac:dyDescent="0.15">
      <c r="A196" s="138"/>
      <c r="B196" s="126"/>
      <c r="C196" s="81">
        <v>10</v>
      </c>
      <c r="D196" s="123"/>
      <c r="E196" s="129"/>
      <c r="F196" s="123"/>
      <c r="G196" s="123"/>
      <c r="H196" s="44">
        <f>'MPS(input_separate)'!H196</f>
        <v>0</v>
      </c>
      <c r="I196" s="44">
        <f>'MPS(input_separate)'!I196</f>
        <v>0</v>
      </c>
      <c r="J196" s="132"/>
      <c r="K196" s="156"/>
      <c r="L196" s="44">
        <f>'MPS(input_separate)'!L196</f>
        <v>0</v>
      </c>
      <c r="M196" s="41">
        <f>IF(H196="","",IF(H196&lt;40,'MRS(calc_process)'!$F$14,IF('MRS(input_separate) '!H196&gt;=40,'MRS(calc_process)'!$F$15)))</f>
        <v>73.599999999999994</v>
      </c>
      <c r="N196" s="117"/>
      <c r="O196" s="117"/>
      <c r="P196" s="117"/>
      <c r="Q196" s="117"/>
      <c r="R196" s="117"/>
      <c r="S196" s="117"/>
      <c r="T196" s="117"/>
      <c r="U196" s="117"/>
      <c r="V196" s="117"/>
      <c r="W196" s="42">
        <f t="shared" ca="1" si="15"/>
        <v>0</v>
      </c>
      <c r="X196" s="42">
        <f t="shared" ca="1" si="16"/>
        <v>0</v>
      </c>
      <c r="Y196" s="43">
        <f t="shared" ca="1" si="17"/>
        <v>0</v>
      </c>
      <c r="Z196" s="43">
        <f t="shared" ca="1" si="18"/>
        <v>0</v>
      </c>
      <c r="AA196" s="44">
        <f t="shared" ca="1" si="21"/>
        <v>0</v>
      </c>
    </row>
    <row r="197" spans="1:27" ht="14.25" x14ac:dyDescent="0.15">
      <c r="A197" s="138"/>
      <c r="B197" s="126"/>
      <c r="C197" s="81">
        <v>11</v>
      </c>
      <c r="D197" s="123"/>
      <c r="E197" s="129"/>
      <c r="F197" s="123"/>
      <c r="G197" s="123"/>
      <c r="H197" s="44">
        <f>'MPS(input_separate)'!H197</f>
        <v>0</v>
      </c>
      <c r="I197" s="44">
        <f>'MPS(input_separate)'!I197</f>
        <v>0</v>
      </c>
      <c r="J197" s="132"/>
      <c r="K197" s="156"/>
      <c r="L197" s="44">
        <f>'MPS(input_separate)'!L197</f>
        <v>0</v>
      </c>
      <c r="M197" s="41">
        <f>IF(H197="","",IF(H197&lt;40,'MRS(calc_process)'!$F$14,IF('MRS(input_separate) '!H197&gt;=40,'MRS(calc_process)'!$F$15)))</f>
        <v>73.599999999999994</v>
      </c>
      <c r="N197" s="117"/>
      <c r="O197" s="117"/>
      <c r="P197" s="117"/>
      <c r="Q197" s="117"/>
      <c r="R197" s="117"/>
      <c r="S197" s="117"/>
      <c r="T197" s="117"/>
      <c r="U197" s="117"/>
      <c r="V197" s="117"/>
      <c r="W197" s="42">
        <f t="shared" ca="1" si="15"/>
        <v>0</v>
      </c>
      <c r="X197" s="42">
        <f t="shared" ca="1" si="16"/>
        <v>0</v>
      </c>
      <c r="Y197" s="43">
        <f t="shared" ca="1" si="17"/>
        <v>0</v>
      </c>
      <c r="Z197" s="43">
        <f t="shared" ca="1" si="18"/>
        <v>0</v>
      </c>
      <c r="AA197" s="44">
        <f t="shared" ca="1" si="21"/>
        <v>0</v>
      </c>
    </row>
    <row r="198" spans="1:27" ht="14.25" x14ac:dyDescent="0.15">
      <c r="A198" s="138"/>
      <c r="B198" s="126"/>
      <c r="C198" s="81">
        <v>12</v>
      </c>
      <c r="D198" s="123"/>
      <c r="E198" s="129"/>
      <c r="F198" s="123"/>
      <c r="G198" s="123"/>
      <c r="H198" s="44">
        <f>'MPS(input_separate)'!H198</f>
        <v>0</v>
      </c>
      <c r="I198" s="44">
        <f>'MPS(input_separate)'!I198</f>
        <v>0</v>
      </c>
      <c r="J198" s="132"/>
      <c r="K198" s="156"/>
      <c r="L198" s="44">
        <f>'MPS(input_separate)'!L198</f>
        <v>0</v>
      </c>
      <c r="M198" s="41">
        <f>IF(H198="","",IF(H198&lt;40,'MRS(calc_process)'!$F$14,IF('MRS(input_separate) '!H198&gt;=40,'MRS(calc_process)'!$F$15)))</f>
        <v>73.599999999999994</v>
      </c>
      <c r="N198" s="117"/>
      <c r="O198" s="117"/>
      <c r="P198" s="117"/>
      <c r="Q198" s="117"/>
      <c r="R198" s="117"/>
      <c r="S198" s="117"/>
      <c r="T198" s="117"/>
      <c r="U198" s="117"/>
      <c r="V198" s="117"/>
      <c r="W198" s="42">
        <f t="shared" ca="1" si="15"/>
        <v>0</v>
      </c>
      <c r="X198" s="42">
        <f t="shared" ca="1" si="16"/>
        <v>0</v>
      </c>
      <c r="Y198" s="43">
        <f t="shared" ca="1" si="17"/>
        <v>0</v>
      </c>
      <c r="Z198" s="43">
        <f t="shared" ca="1" si="18"/>
        <v>0</v>
      </c>
      <c r="AA198" s="44">
        <f t="shared" ca="1" si="21"/>
        <v>0</v>
      </c>
    </row>
    <row r="199" spans="1:27" ht="14.25" x14ac:dyDescent="0.15">
      <c r="A199" s="138"/>
      <c r="B199" s="126"/>
      <c r="C199" s="81">
        <v>13</v>
      </c>
      <c r="D199" s="123"/>
      <c r="E199" s="129"/>
      <c r="F199" s="123"/>
      <c r="G199" s="123"/>
      <c r="H199" s="44">
        <f>'MPS(input_separate)'!H199</f>
        <v>0</v>
      </c>
      <c r="I199" s="44">
        <f>'MPS(input_separate)'!I199</f>
        <v>0</v>
      </c>
      <c r="J199" s="132"/>
      <c r="K199" s="156"/>
      <c r="L199" s="44">
        <f>'MPS(input_separate)'!L199</f>
        <v>0</v>
      </c>
      <c r="M199" s="41">
        <f>IF(H199="","",IF(H199&lt;40,'MRS(calc_process)'!$F$14,IF('MRS(input_separate) '!H199&gt;=40,'MRS(calc_process)'!$F$15)))</f>
        <v>73.599999999999994</v>
      </c>
      <c r="N199" s="117"/>
      <c r="O199" s="117"/>
      <c r="P199" s="117"/>
      <c r="Q199" s="117"/>
      <c r="R199" s="117"/>
      <c r="S199" s="117"/>
      <c r="T199" s="117"/>
      <c r="U199" s="117"/>
      <c r="V199" s="117"/>
      <c r="W199" s="42">
        <f t="shared" ref="W199:W262" ca="1" si="22">IFERROR(OFFSET(D199,1-C199,0)*H199*I199/OFFSET(J199,1-C199,0),)</f>
        <v>0</v>
      </c>
      <c r="X199" s="42">
        <f t="shared" ref="X199:X262" ca="1" si="23">H199*I199*10^(-6)*OFFSET(K199,1-C199,0)*OFFSET(E199,1-C199,0)</f>
        <v>0</v>
      </c>
      <c r="Y199" s="43">
        <f t="shared" ref="Y199:Y262" ca="1" si="24">IFERROR(IF(W199=0,X199*L199/M199*OFFSET(N199,1-C199,0),W199*L199/M199*OFFSET(N199,1-C199,0)),)</f>
        <v>0</v>
      </c>
      <c r="Z199" s="43">
        <f t="shared" ref="Z199:Z262" ca="1" si="25">IF(W199=0,X199*OFFSET(N199,1-C199,0),W199*OFFSET(N199,1-C199,0))</f>
        <v>0</v>
      </c>
      <c r="AA199" s="44">
        <f t="shared" ca="1" si="21"/>
        <v>0</v>
      </c>
    </row>
    <row r="200" spans="1:27" ht="14.25" x14ac:dyDescent="0.15">
      <c r="A200" s="138"/>
      <c r="B200" s="126"/>
      <c r="C200" s="81">
        <v>14</v>
      </c>
      <c r="D200" s="123"/>
      <c r="E200" s="129"/>
      <c r="F200" s="123"/>
      <c r="G200" s="123"/>
      <c r="H200" s="44">
        <f>'MPS(input_separate)'!H200</f>
        <v>0</v>
      </c>
      <c r="I200" s="44">
        <f>'MPS(input_separate)'!I200</f>
        <v>0</v>
      </c>
      <c r="J200" s="132"/>
      <c r="K200" s="156"/>
      <c r="L200" s="44">
        <f>'MPS(input_separate)'!L200</f>
        <v>0</v>
      </c>
      <c r="M200" s="41">
        <f>IF(H200="","",IF(H200&lt;40,'MRS(calc_process)'!$F$14,IF('MRS(input_separate) '!H200&gt;=40,'MRS(calc_process)'!$F$15)))</f>
        <v>73.599999999999994</v>
      </c>
      <c r="N200" s="117"/>
      <c r="O200" s="117"/>
      <c r="P200" s="117"/>
      <c r="Q200" s="117"/>
      <c r="R200" s="117"/>
      <c r="S200" s="117"/>
      <c r="T200" s="117"/>
      <c r="U200" s="117"/>
      <c r="V200" s="117"/>
      <c r="W200" s="42">
        <f t="shared" ca="1" si="22"/>
        <v>0</v>
      </c>
      <c r="X200" s="42">
        <f t="shared" ca="1" si="23"/>
        <v>0</v>
      </c>
      <c r="Y200" s="43">
        <f t="shared" ca="1" si="24"/>
        <v>0</v>
      </c>
      <c r="Z200" s="43">
        <f t="shared" ca="1" si="25"/>
        <v>0</v>
      </c>
      <c r="AA200" s="44">
        <f t="shared" ca="1" si="21"/>
        <v>0</v>
      </c>
    </row>
    <row r="201" spans="1:27" ht="14.25" x14ac:dyDescent="0.15">
      <c r="A201" s="138"/>
      <c r="B201" s="126"/>
      <c r="C201" s="81">
        <v>15</v>
      </c>
      <c r="D201" s="123"/>
      <c r="E201" s="129"/>
      <c r="F201" s="123"/>
      <c r="G201" s="123"/>
      <c r="H201" s="44">
        <f>'MPS(input_separate)'!H201</f>
        <v>0</v>
      </c>
      <c r="I201" s="44">
        <f>'MPS(input_separate)'!I201</f>
        <v>0</v>
      </c>
      <c r="J201" s="132"/>
      <c r="K201" s="156"/>
      <c r="L201" s="44">
        <f>'MPS(input_separate)'!L201</f>
        <v>0</v>
      </c>
      <c r="M201" s="41">
        <f>IF(H201="","",IF(H201&lt;40,'MRS(calc_process)'!$F$14,IF('MRS(input_separate) '!H201&gt;=40,'MRS(calc_process)'!$F$15)))</f>
        <v>73.599999999999994</v>
      </c>
      <c r="N201" s="117"/>
      <c r="O201" s="117"/>
      <c r="P201" s="117"/>
      <c r="Q201" s="117"/>
      <c r="R201" s="117"/>
      <c r="S201" s="117"/>
      <c r="T201" s="117"/>
      <c r="U201" s="117"/>
      <c r="V201" s="117"/>
      <c r="W201" s="42">
        <f t="shared" ca="1" si="22"/>
        <v>0</v>
      </c>
      <c r="X201" s="42">
        <f t="shared" ca="1" si="23"/>
        <v>0</v>
      </c>
      <c r="Y201" s="43">
        <f t="shared" ca="1" si="24"/>
        <v>0</v>
      </c>
      <c r="Z201" s="43">
        <f t="shared" ca="1" si="25"/>
        <v>0</v>
      </c>
      <c r="AA201" s="44">
        <f t="shared" ca="1" si="21"/>
        <v>0</v>
      </c>
    </row>
    <row r="202" spans="1:27" ht="14.25" x14ac:dyDescent="0.15">
      <c r="A202" s="138"/>
      <c r="B202" s="126"/>
      <c r="C202" s="81">
        <v>16</v>
      </c>
      <c r="D202" s="123"/>
      <c r="E202" s="129"/>
      <c r="F202" s="123"/>
      <c r="G202" s="123"/>
      <c r="H202" s="44">
        <f>'MPS(input_separate)'!H202</f>
        <v>0</v>
      </c>
      <c r="I202" s="44">
        <f>'MPS(input_separate)'!I202</f>
        <v>0</v>
      </c>
      <c r="J202" s="132"/>
      <c r="K202" s="156"/>
      <c r="L202" s="44">
        <f>'MPS(input_separate)'!L202</f>
        <v>0</v>
      </c>
      <c r="M202" s="41">
        <f>IF(H202="","",IF(H202&lt;40,'MRS(calc_process)'!$F$14,IF('MRS(input_separate) '!H202&gt;=40,'MRS(calc_process)'!$F$15)))</f>
        <v>73.599999999999994</v>
      </c>
      <c r="N202" s="117"/>
      <c r="O202" s="117"/>
      <c r="P202" s="117"/>
      <c r="Q202" s="117"/>
      <c r="R202" s="117"/>
      <c r="S202" s="117"/>
      <c r="T202" s="117"/>
      <c r="U202" s="117"/>
      <c r="V202" s="117"/>
      <c r="W202" s="42">
        <f t="shared" ca="1" si="22"/>
        <v>0</v>
      </c>
      <c r="X202" s="42">
        <f t="shared" ca="1" si="23"/>
        <v>0</v>
      </c>
      <c r="Y202" s="43">
        <f t="shared" ca="1" si="24"/>
        <v>0</v>
      </c>
      <c r="Z202" s="43">
        <f t="shared" ca="1" si="25"/>
        <v>0</v>
      </c>
      <c r="AA202" s="44">
        <f t="shared" ca="1" si="21"/>
        <v>0</v>
      </c>
    </row>
    <row r="203" spans="1:27" ht="14.25" x14ac:dyDescent="0.15">
      <c r="A203" s="138"/>
      <c r="B203" s="126"/>
      <c r="C203" s="81">
        <v>17</v>
      </c>
      <c r="D203" s="123"/>
      <c r="E203" s="129"/>
      <c r="F203" s="123"/>
      <c r="G203" s="123"/>
      <c r="H203" s="44">
        <f>'MPS(input_separate)'!H203</f>
        <v>0</v>
      </c>
      <c r="I203" s="44">
        <f>'MPS(input_separate)'!I203</f>
        <v>0</v>
      </c>
      <c r="J203" s="132"/>
      <c r="K203" s="156"/>
      <c r="L203" s="44">
        <f>'MPS(input_separate)'!L203</f>
        <v>0</v>
      </c>
      <c r="M203" s="41">
        <f>IF(H203="","",IF(H203&lt;40,'MRS(calc_process)'!$F$14,IF('MRS(input_separate) '!H203&gt;=40,'MRS(calc_process)'!$F$15)))</f>
        <v>73.599999999999994</v>
      </c>
      <c r="N203" s="117"/>
      <c r="O203" s="117"/>
      <c r="P203" s="117"/>
      <c r="Q203" s="117"/>
      <c r="R203" s="117"/>
      <c r="S203" s="117"/>
      <c r="T203" s="117"/>
      <c r="U203" s="117"/>
      <c r="V203" s="117"/>
      <c r="W203" s="42">
        <f t="shared" ca="1" si="22"/>
        <v>0</v>
      </c>
      <c r="X203" s="42">
        <f t="shared" ca="1" si="23"/>
        <v>0</v>
      </c>
      <c r="Y203" s="43">
        <f t="shared" ca="1" si="24"/>
        <v>0</v>
      </c>
      <c r="Z203" s="43">
        <f t="shared" ca="1" si="25"/>
        <v>0</v>
      </c>
      <c r="AA203" s="44">
        <f t="shared" ca="1" si="21"/>
        <v>0</v>
      </c>
    </row>
    <row r="204" spans="1:27" ht="14.25" x14ac:dyDescent="0.15">
      <c r="A204" s="138"/>
      <c r="B204" s="126"/>
      <c r="C204" s="81">
        <v>18</v>
      </c>
      <c r="D204" s="123"/>
      <c r="E204" s="129"/>
      <c r="F204" s="123"/>
      <c r="G204" s="123"/>
      <c r="H204" s="44">
        <f>'MPS(input_separate)'!H204</f>
        <v>0</v>
      </c>
      <c r="I204" s="44">
        <f>'MPS(input_separate)'!I204</f>
        <v>0</v>
      </c>
      <c r="J204" s="132"/>
      <c r="K204" s="156"/>
      <c r="L204" s="44">
        <f>'MPS(input_separate)'!L204</f>
        <v>0</v>
      </c>
      <c r="M204" s="41">
        <f>IF(H204="","",IF(H204&lt;40,'MRS(calc_process)'!$F$14,IF('MRS(input_separate) '!H204&gt;=40,'MRS(calc_process)'!$F$15)))</f>
        <v>73.599999999999994</v>
      </c>
      <c r="N204" s="117"/>
      <c r="O204" s="117"/>
      <c r="P204" s="117"/>
      <c r="Q204" s="117"/>
      <c r="R204" s="117"/>
      <c r="S204" s="117"/>
      <c r="T204" s="117"/>
      <c r="U204" s="117"/>
      <c r="V204" s="117"/>
      <c r="W204" s="42">
        <f t="shared" ca="1" si="22"/>
        <v>0</v>
      </c>
      <c r="X204" s="42">
        <f t="shared" ca="1" si="23"/>
        <v>0</v>
      </c>
      <c r="Y204" s="43">
        <f t="shared" ca="1" si="24"/>
        <v>0</v>
      </c>
      <c r="Z204" s="43">
        <f t="shared" ca="1" si="25"/>
        <v>0</v>
      </c>
      <c r="AA204" s="44">
        <f t="shared" ca="1" si="21"/>
        <v>0</v>
      </c>
    </row>
    <row r="205" spans="1:27" ht="14.25" x14ac:dyDescent="0.15">
      <c r="A205" s="138"/>
      <c r="B205" s="126"/>
      <c r="C205" s="81">
        <v>19</v>
      </c>
      <c r="D205" s="123"/>
      <c r="E205" s="129"/>
      <c r="F205" s="123"/>
      <c r="G205" s="123"/>
      <c r="H205" s="44">
        <f>'MPS(input_separate)'!H205</f>
        <v>0</v>
      </c>
      <c r="I205" s="44">
        <f>'MPS(input_separate)'!I205</f>
        <v>0</v>
      </c>
      <c r="J205" s="132"/>
      <c r="K205" s="156"/>
      <c r="L205" s="44">
        <f>'MPS(input_separate)'!L205</f>
        <v>0</v>
      </c>
      <c r="M205" s="41">
        <f>IF(H205="","",IF(H205&lt;40,'MRS(calc_process)'!$F$14,IF('MRS(input_separate) '!H205&gt;=40,'MRS(calc_process)'!$F$15)))</f>
        <v>73.599999999999994</v>
      </c>
      <c r="N205" s="117"/>
      <c r="O205" s="117"/>
      <c r="P205" s="117"/>
      <c r="Q205" s="117"/>
      <c r="R205" s="117"/>
      <c r="S205" s="117"/>
      <c r="T205" s="117"/>
      <c r="U205" s="117"/>
      <c r="V205" s="117"/>
      <c r="W205" s="42">
        <f t="shared" ca="1" si="22"/>
        <v>0</v>
      </c>
      <c r="X205" s="42">
        <f t="shared" ca="1" si="23"/>
        <v>0</v>
      </c>
      <c r="Y205" s="43">
        <f t="shared" ca="1" si="24"/>
        <v>0</v>
      </c>
      <c r="Z205" s="43">
        <f t="shared" ca="1" si="25"/>
        <v>0</v>
      </c>
      <c r="AA205" s="44">
        <f t="shared" ca="1" si="21"/>
        <v>0</v>
      </c>
    </row>
    <row r="206" spans="1:27" ht="14.25" x14ac:dyDescent="0.15">
      <c r="A206" s="138"/>
      <c r="B206" s="127"/>
      <c r="C206" s="81">
        <v>20</v>
      </c>
      <c r="D206" s="124"/>
      <c r="E206" s="130"/>
      <c r="F206" s="124"/>
      <c r="G206" s="124"/>
      <c r="H206" s="44">
        <f>'MPS(input_separate)'!H206</f>
        <v>0</v>
      </c>
      <c r="I206" s="44">
        <f>'MPS(input_separate)'!I206</f>
        <v>0</v>
      </c>
      <c r="J206" s="133"/>
      <c r="K206" s="157"/>
      <c r="L206" s="44">
        <f>'MPS(input_separate)'!L206</f>
        <v>0</v>
      </c>
      <c r="M206" s="41">
        <f>IF(H206="","",IF(H206&lt;40,'MRS(calc_process)'!$F$14,IF('MRS(input_separate) '!H206&gt;=40,'MRS(calc_process)'!$F$15)))</f>
        <v>73.599999999999994</v>
      </c>
      <c r="N206" s="118"/>
      <c r="O206" s="118"/>
      <c r="P206" s="118"/>
      <c r="Q206" s="118"/>
      <c r="R206" s="118"/>
      <c r="S206" s="118"/>
      <c r="T206" s="118"/>
      <c r="U206" s="118"/>
      <c r="V206" s="118"/>
      <c r="W206" s="42">
        <f t="shared" ca="1" si="22"/>
        <v>0</v>
      </c>
      <c r="X206" s="42">
        <f t="shared" ca="1" si="23"/>
        <v>0</v>
      </c>
      <c r="Y206" s="43">
        <f t="shared" ca="1" si="24"/>
        <v>0</v>
      </c>
      <c r="Z206" s="43">
        <f t="shared" ca="1" si="25"/>
        <v>0</v>
      </c>
      <c r="AA206" s="44">
        <f t="shared" ca="1" si="21"/>
        <v>0</v>
      </c>
    </row>
    <row r="207" spans="1:27" ht="14.25" customHeight="1" x14ac:dyDescent="0.15">
      <c r="A207" s="138"/>
      <c r="B207" s="125">
        <v>11</v>
      </c>
      <c r="C207" s="81">
        <v>1</v>
      </c>
      <c r="D207" s="122"/>
      <c r="E207" s="128"/>
      <c r="F207" s="122"/>
      <c r="G207" s="122"/>
      <c r="H207" s="44">
        <f>'MPS(input_separate)'!H207</f>
        <v>0</v>
      </c>
      <c r="I207" s="44">
        <f>'MPS(input_separate)'!I207</f>
        <v>0</v>
      </c>
      <c r="J207" s="131">
        <f>SUMPRODUCT(H207:H226,I207:I226)</f>
        <v>0</v>
      </c>
      <c r="K207" s="155">
        <f>'MPS(input_separate)'!K207</f>
        <v>0</v>
      </c>
      <c r="L207" s="44">
        <f>'MPS(input_separate)'!L207</f>
        <v>0</v>
      </c>
      <c r="M207" s="41">
        <f>IF(H207="","",IF(H207&lt;40,'MRS(calc_process)'!$F$14,IF('MRS(input_separate) '!H207&gt;=40,'MRS(calc_process)'!$F$15)))</f>
        <v>73.599999999999994</v>
      </c>
      <c r="N207" s="116">
        <f>IFERROR(SMALL(O207:R207,COUNTIF(O207:R207,0)+1),0)</f>
        <v>0</v>
      </c>
      <c r="O207" s="116">
        <f>'MPS(input_separate)'!O207</f>
        <v>0</v>
      </c>
      <c r="P207" s="116">
        <f>IF(ISERROR(3.6*(100/T207)*V207),0,3.6*(100/T207)*V207)</f>
        <v>0</v>
      </c>
      <c r="Q207" s="116">
        <f>IF(ISERROR(F207*U207*V207/G207),0,F207*U207*V207/G207)</f>
        <v>0</v>
      </c>
      <c r="R207" s="116">
        <f>'MPS(input_separate)'!R207</f>
        <v>0</v>
      </c>
      <c r="S207" s="116">
        <f>'MPS(input_separate)'!S207</f>
        <v>0</v>
      </c>
      <c r="T207" s="116">
        <f>'MPS(input_separate)'!T207</f>
        <v>0</v>
      </c>
      <c r="U207" s="116">
        <f>'MPS(input_separate)'!U207</f>
        <v>0</v>
      </c>
      <c r="V207" s="116">
        <f>'MPS(input_separate)'!V207</f>
        <v>0</v>
      </c>
      <c r="W207" s="42">
        <f t="shared" ca="1" si="22"/>
        <v>0</v>
      </c>
      <c r="X207" s="42">
        <f t="shared" ca="1" si="23"/>
        <v>0</v>
      </c>
      <c r="Y207" s="43">
        <f t="shared" ca="1" si="24"/>
        <v>0</v>
      </c>
      <c r="Z207" s="43">
        <f t="shared" ca="1" si="25"/>
        <v>0</v>
      </c>
      <c r="AA207" s="44">
        <f ca="1">Y207-Z207</f>
        <v>0</v>
      </c>
    </row>
    <row r="208" spans="1:27" ht="14.25" x14ac:dyDescent="0.15">
      <c r="A208" s="138"/>
      <c r="B208" s="126"/>
      <c r="C208" s="81">
        <v>2</v>
      </c>
      <c r="D208" s="123"/>
      <c r="E208" s="129"/>
      <c r="F208" s="123"/>
      <c r="G208" s="123"/>
      <c r="H208" s="44">
        <f>'MPS(input_separate)'!H208</f>
        <v>0</v>
      </c>
      <c r="I208" s="44">
        <f>'MPS(input_separate)'!I208</f>
        <v>0</v>
      </c>
      <c r="J208" s="132"/>
      <c r="K208" s="156"/>
      <c r="L208" s="44">
        <f>'MPS(input_separate)'!L208</f>
        <v>0</v>
      </c>
      <c r="M208" s="41">
        <f>IF(H208="","",IF(H208&lt;40,'MRS(calc_process)'!$F$14,IF('MRS(input_separate) '!H208&gt;=40,'MRS(calc_process)'!$F$15)))</f>
        <v>73.599999999999994</v>
      </c>
      <c r="N208" s="117"/>
      <c r="O208" s="117"/>
      <c r="P208" s="117"/>
      <c r="Q208" s="117"/>
      <c r="R208" s="117"/>
      <c r="S208" s="117"/>
      <c r="T208" s="117"/>
      <c r="U208" s="117"/>
      <c r="V208" s="117"/>
      <c r="W208" s="42">
        <f t="shared" ca="1" si="22"/>
        <v>0</v>
      </c>
      <c r="X208" s="42">
        <f t="shared" ca="1" si="23"/>
        <v>0</v>
      </c>
      <c r="Y208" s="43">
        <f t="shared" ca="1" si="24"/>
        <v>0</v>
      </c>
      <c r="Z208" s="43">
        <f t="shared" ca="1" si="25"/>
        <v>0</v>
      </c>
      <c r="AA208" s="44">
        <f t="shared" ref="AA208:AA226" ca="1" si="26">Y208-Z208</f>
        <v>0</v>
      </c>
    </row>
    <row r="209" spans="1:27" ht="14.25" x14ac:dyDescent="0.15">
      <c r="A209" s="138"/>
      <c r="B209" s="126"/>
      <c r="C209" s="81">
        <v>3</v>
      </c>
      <c r="D209" s="123"/>
      <c r="E209" s="129"/>
      <c r="F209" s="123"/>
      <c r="G209" s="123"/>
      <c r="H209" s="44">
        <f>'MPS(input_separate)'!H209</f>
        <v>0</v>
      </c>
      <c r="I209" s="44">
        <f>'MPS(input_separate)'!I209</f>
        <v>0</v>
      </c>
      <c r="J209" s="132"/>
      <c r="K209" s="156"/>
      <c r="L209" s="44">
        <f>'MPS(input_separate)'!L209</f>
        <v>0</v>
      </c>
      <c r="M209" s="41">
        <f>IF(H209="","",IF(H209&lt;40,'MRS(calc_process)'!$F$14,IF('MRS(input_separate) '!H209&gt;=40,'MRS(calc_process)'!$F$15)))</f>
        <v>73.599999999999994</v>
      </c>
      <c r="N209" s="117"/>
      <c r="O209" s="117"/>
      <c r="P209" s="117"/>
      <c r="Q209" s="117"/>
      <c r="R209" s="117"/>
      <c r="S209" s="117"/>
      <c r="T209" s="117"/>
      <c r="U209" s="117"/>
      <c r="V209" s="117"/>
      <c r="W209" s="42">
        <f t="shared" ca="1" si="22"/>
        <v>0</v>
      </c>
      <c r="X209" s="42">
        <f t="shared" ca="1" si="23"/>
        <v>0</v>
      </c>
      <c r="Y209" s="43">
        <f t="shared" ca="1" si="24"/>
        <v>0</v>
      </c>
      <c r="Z209" s="43">
        <f t="shared" ca="1" si="25"/>
        <v>0</v>
      </c>
      <c r="AA209" s="44">
        <f t="shared" ca="1" si="26"/>
        <v>0</v>
      </c>
    </row>
    <row r="210" spans="1:27" ht="14.25" x14ac:dyDescent="0.15">
      <c r="A210" s="138"/>
      <c r="B210" s="126"/>
      <c r="C210" s="81">
        <v>4</v>
      </c>
      <c r="D210" s="123"/>
      <c r="E210" s="129"/>
      <c r="F210" s="123"/>
      <c r="G210" s="123"/>
      <c r="H210" s="44">
        <f>'MPS(input_separate)'!H210</f>
        <v>0</v>
      </c>
      <c r="I210" s="44">
        <f>'MPS(input_separate)'!I210</f>
        <v>0</v>
      </c>
      <c r="J210" s="132"/>
      <c r="K210" s="156"/>
      <c r="L210" s="44">
        <f>'MPS(input_separate)'!L210</f>
        <v>0</v>
      </c>
      <c r="M210" s="41">
        <f>IF(H210="","",IF(H210&lt;40,'MRS(calc_process)'!$F$14,IF('MRS(input_separate) '!H210&gt;=40,'MRS(calc_process)'!$F$15)))</f>
        <v>73.599999999999994</v>
      </c>
      <c r="N210" s="117"/>
      <c r="O210" s="117"/>
      <c r="P210" s="117"/>
      <c r="Q210" s="117"/>
      <c r="R210" s="117"/>
      <c r="S210" s="117"/>
      <c r="T210" s="117"/>
      <c r="U210" s="117"/>
      <c r="V210" s="117"/>
      <c r="W210" s="42">
        <f t="shared" ca="1" si="22"/>
        <v>0</v>
      </c>
      <c r="X210" s="42">
        <f t="shared" ca="1" si="23"/>
        <v>0</v>
      </c>
      <c r="Y210" s="43">
        <f t="shared" ca="1" si="24"/>
        <v>0</v>
      </c>
      <c r="Z210" s="43">
        <f t="shared" ca="1" si="25"/>
        <v>0</v>
      </c>
      <c r="AA210" s="44">
        <f t="shared" ca="1" si="26"/>
        <v>0</v>
      </c>
    </row>
    <row r="211" spans="1:27" ht="14.25" x14ac:dyDescent="0.15">
      <c r="A211" s="138"/>
      <c r="B211" s="126"/>
      <c r="C211" s="81">
        <v>5</v>
      </c>
      <c r="D211" s="123"/>
      <c r="E211" s="129"/>
      <c r="F211" s="123"/>
      <c r="G211" s="123"/>
      <c r="H211" s="44">
        <f>'MPS(input_separate)'!H211</f>
        <v>0</v>
      </c>
      <c r="I211" s="44">
        <f>'MPS(input_separate)'!I211</f>
        <v>0</v>
      </c>
      <c r="J211" s="132"/>
      <c r="K211" s="156"/>
      <c r="L211" s="44">
        <f>'MPS(input_separate)'!L211</f>
        <v>0</v>
      </c>
      <c r="M211" s="41">
        <f>IF(H211="","",IF(H211&lt;40,'MRS(calc_process)'!$F$14,IF('MRS(input_separate) '!H211&gt;=40,'MRS(calc_process)'!$F$15)))</f>
        <v>73.599999999999994</v>
      </c>
      <c r="N211" s="117"/>
      <c r="O211" s="117"/>
      <c r="P211" s="117"/>
      <c r="Q211" s="117"/>
      <c r="R211" s="117"/>
      <c r="S211" s="117"/>
      <c r="T211" s="117"/>
      <c r="U211" s="117"/>
      <c r="V211" s="117"/>
      <c r="W211" s="42">
        <f t="shared" ca="1" si="22"/>
        <v>0</v>
      </c>
      <c r="X211" s="42">
        <f t="shared" ca="1" si="23"/>
        <v>0</v>
      </c>
      <c r="Y211" s="43">
        <f t="shared" ca="1" si="24"/>
        <v>0</v>
      </c>
      <c r="Z211" s="43">
        <f t="shared" ca="1" si="25"/>
        <v>0</v>
      </c>
      <c r="AA211" s="44">
        <f t="shared" ca="1" si="26"/>
        <v>0</v>
      </c>
    </row>
    <row r="212" spans="1:27" ht="14.25" x14ac:dyDescent="0.15">
      <c r="A212" s="138"/>
      <c r="B212" s="126"/>
      <c r="C212" s="81">
        <v>6</v>
      </c>
      <c r="D212" s="123"/>
      <c r="E212" s="129"/>
      <c r="F212" s="123"/>
      <c r="G212" s="123"/>
      <c r="H212" s="44">
        <f>'MPS(input_separate)'!H212</f>
        <v>0</v>
      </c>
      <c r="I212" s="44">
        <f>'MPS(input_separate)'!I212</f>
        <v>0</v>
      </c>
      <c r="J212" s="132"/>
      <c r="K212" s="156"/>
      <c r="L212" s="44">
        <f>'MPS(input_separate)'!L212</f>
        <v>0</v>
      </c>
      <c r="M212" s="41">
        <f>IF(H212="","",IF(H212&lt;40,'MRS(calc_process)'!$F$14,IF('MRS(input_separate) '!H212&gt;=40,'MRS(calc_process)'!$F$15)))</f>
        <v>73.599999999999994</v>
      </c>
      <c r="N212" s="117"/>
      <c r="O212" s="117"/>
      <c r="P212" s="117"/>
      <c r="Q212" s="117"/>
      <c r="R212" s="117"/>
      <c r="S212" s="117"/>
      <c r="T212" s="117"/>
      <c r="U212" s="117"/>
      <c r="V212" s="117"/>
      <c r="W212" s="42">
        <f t="shared" ca="1" si="22"/>
        <v>0</v>
      </c>
      <c r="X212" s="42">
        <f t="shared" ca="1" si="23"/>
        <v>0</v>
      </c>
      <c r="Y212" s="43">
        <f t="shared" ca="1" si="24"/>
        <v>0</v>
      </c>
      <c r="Z212" s="43">
        <f t="shared" ca="1" si="25"/>
        <v>0</v>
      </c>
      <c r="AA212" s="44">
        <f t="shared" ca="1" si="26"/>
        <v>0</v>
      </c>
    </row>
    <row r="213" spans="1:27" ht="14.25" x14ac:dyDescent="0.15">
      <c r="A213" s="138"/>
      <c r="B213" s="126"/>
      <c r="C213" s="81">
        <v>7</v>
      </c>
      <c r="D213" s="123"/>
      <c r="E213" s="129"/>
      <c r="F213" s="123"/>
      <c r="G213" s="123"/>
      <c r="H213" s="44">
        <f>'MPS(input_separate)'!H213</f>
        <v>0</v>
      </c>
      <c r="I213" s="44">
        <f>'MPS(input_separate)'!I213</f>
        <v>0</v>
      </c>
      <c r="J213" s="132"/>
      <c r="K213" s="156"/>
      <c r="L213" s="44">
        <f>'MPS(input_separate)'!L213</f>
        <v>0</v>
      </c>
      <c r="M213" s="41">
        <f>IF(H213="","",IF(H213&lt;40,'MRS(calc_process)'!$F$14,IF('MRS(input_separate) '!H213&gt;=40,'MRS(calc_process)'!$F$15)))</f>
        <v>73.599999999999994</v>
      </c>
      <c r="N213" s="117"/>
      <c r="O213" s="117"/>
      <c r="P213" s="117"/>
      <c r="Q213" s="117"/>
      <c r="R213" s="117"/>
      <c r="S213" s="117"/>
      <c r="T213" s="117"/>
      <c r="U213" s="117"/>
      <c r="V213" s="117"/>
      <c r="W213" s="42">
        <f t="shared" ca="1" si="22"/>
        <v>0</v>
      </c>
      <c r="X213" s="42">
        <f t="shared" ca="1" si="23"/>
        <v>0</v>
      </c>
      <c r="Y213" s="43">
        <f t="shared" ca="1" si="24"/>
        <v>0</v>
      </c>
      <c r="Z213" s="43">
        <f t="shared" ca="1" si="25"/>
        <v>0</v>
      </c>
      <c r="AA213" s="44">
        <f t="shared" ca="1" si="26"/>
        <v>0</v>
      </c>
    </row>
    <row r="214" spans="1:27" ht="14.25" x14ac:dyDescent="0.15">
      <c r="A214" s="138"/>
      <c r="B214" s="126"/>
      <c r="C214" s="81">
        <v>8</v>
      </c>
      <c r="D214" s="123"/>
      <c r="E214" s="129"/>
      <c r="F214" s="123"/>
      <c r="G214" s="123"/>
      <c r="H214" s="44">
        <f>'MPS(input_separate)'!H214</f>
        <v>0</v>
      </c>
      <c r="I214" s="44">
        <f>'MPS(input_separate)'!I214</f>
        <v>0</v>
      </c>
      <c r="J214" s="132"/>
      <c r="K214" s="156"/>
      <c r="L214" s="44">
        <f>'MPS(input_separate)'!L214</f>
        <v>0</v>
      </c>
      <c r="M214" s="41">
        <f>IF(H214="","",IF(H214&lt;40,'MRS(calc_process)'!$F$14,IF('MRS(input_separate) '!H214&gt;=40,'MRS(calc_process)'!$F$15)))</f>
        <v>73.599999999999994</v>
      </c>
      <c r="N214" s="117"/>
      <c r="O214" s="117"/>
      <c r="P214" s="117"/>
      <c r="Q214" s="117"/>
      <c r="R214" s="117"/>
      <c r="S214" s="117"/>
      <c r="T214" s="117"/>
      <c r="U214" s="117"/>
      <c r="V214" s="117"/>
      <c r="W214" s="42">
        <f t="shared" ca="1" si="22"/>
        <v>0</v>
      </c>
      <c r="X214" s="42">
        <f t="shared" ca="1" si="23"/>
        <v>0</v>
      </c>
      <c r="Y214" s="43">
        <f t="shared" ca="1" si="24"/>
        <v>0</v>
      </c>
      <c r="Z214" s="43">
        <f t="shared" ca="1" si="25"/>
        <v>0</v>
      </c>
      <c r="AA214" s="44">
        <f t="shared" ca="1" si="26"/>
        <v>0</v>
      </c>
    </row>
    <row r="215" spans="1:27" ht="14.25" x14ac:dyDescent="0.15">
      <c r="A215" s="138"/>
      <c r="B215" s="126"/>
      <c r="C215" s="81">
        <v>9</v>
      </c>
      <c r="D215" s="123"/>
      <c r="E215" s="129"/>
      <c r="F215" s="123"/>
      <c r="G215" s="123"/>
      <c r="H215" s="44">
        <f>'MPS(input_separate)'!H215</f>
        <v>0</v>
      </c>
      <c r="I215" s="44">
        <f>'MPS(input_separate)'!I215</f>
        <v>0</v>
      </c>
      <c r="J215" s="132"/>
      <c r="K215" s="156"/>
      <c r="L215" s="44">
        <f>'MPS(input_separate)'!L215</f>
        <v>0</v>
      </c>
      <c r="M215" s="41">
        <f>IF(H215="","",IF(H215&lt;40,'MRS(calc_process)'!$F$14,IF('MRS(input_separate) '!H215&gt;=40,'MRS(calc_process)'!$F$15)))</f>
        <v>73.599999999999994</v>
      </c>
      <c r="N215" s="117"/>
      <c r="O215" s="117"/>
      <c r="P215" s="117"/>
      <c r="Q215" s="117"/>
      <c r="R215" s="117"/>
      <c r="S215" s="117"/>
      <c r="T215" s="117"/>
      <c r="U215" s="117"/>
      <c r="V215" s="117"/>
      <c r="W215" s="42">
        <f t="shared" ca="1" si="22"/>
        <v>0</v>
      </c>
      <c r="X215" s="42">
        <f t="shared" ca="1" si="23"/>
        <v>0</v>
      </c>
      <c r="Y215" s="43">
        <f t="shared" ca="1" si="24"/>
        <v>0</v>
      </c>
      <c r="Z215" s="43">
        <f t="shared" ca="1" si="25"/>
        <v>0</v>
      </c>
      <c r="AA215" s="44">
        <f t="shared" ca="1" si="26"/>
        <v>0</v>
      </c>
    </row>
    <row r="216" spans="1:27" ht="14.25" x14ac:dyDescent="0.15">
      <c r="A216" s="138"/>
      <c r="B216" s="126"/>
      <c r="C216" s="81">
        <v>10</v>
      </c>
      <c r="D216" s="123"/>
      <c r="E216" s="129"/>
      <c r="F216" s="123"/>
      <c r="G216" s="123"/>
      <c r="H216" s="44">
        <f>'MPS(input_separate)'!H216</f>
        <v>0</v>
      </c>
      <c r="I216" s="44">
        <f>'MPS(input_separate)'!I216</f>
        <v>0</v>
      </c>
      <c r="J216" s="132"/>
      <c r="K216" s="156"/>
      <c r="L216" s="44">
        <f>'MPS(input_separate)'!L216</f>
        <v>0</v>
      </c>
      <c r="M216" s="41">
        <f>IF(H216="","",IF(H216&lt;40,'MRS(calc_process)'!$F$14,IF('MRS(input_separate) '!H216&gt;=40,'MRS(calc_process)'!$F$15)))</f>
        <v>73.599999999999994</v>
      </c>
      <c r="N216" s="117"/>
      <c r="O216" s="117"/>
      <c r="P216" s="117"/>
      <c r="Q216" s="117"/>
      <c r="R216" s="117"/>
      <c r="S216" s="117"/>
      <c r="T216" s="117"/>
      <c r="U216" s="117"/>
      <c r="V216" s="117"/>
      <c r="W216" s="42">
        <f t="shared" ca="1" si="22"/>
        <v>0</v>
      </c>
      <c r="X216" s="42">
        <f t="shared" ca="1" si="23"/>
        <v>0</v>
      </c>
      <c r="Y216" s="43">
        <f t="shared" ca="1" si="24"/>
        <v>0</v>
      </c>
      <c r="Z216" s="43">
        <f t="shared" ca="1" si="25"/>
        <v>0</v>
      </c>
      <c r="AA216" s="44">
        <f t="shared" ca="1" si="26"/>
        <v>0</v>
      </c>
    </row>
    <row r="217" spans="1:27" ht="14.25" x14ac:dyDescent="0.15">
      <c r="A217" s="138"/>
      <c r="B217" s="126"/>
      <c r="C217" s="81">
        <v>11</v>
      </c>
      <c r="D217" s="123"/>
      <c r="E217" s="129"/>
      <c r="F217" s="123"/>
      <c r="G217" s="123"/>
      <c r="H217" s="44">
        <f>'MPS(input_separate)'!H217</f>
        <v>0</v>
      </c>
      <c r="I217" s="44">
        <f>'MPS(input_separate)'!I217</f>
        <v>0</v>
      </c>
      <c r="J217" s="132"/>
      <c r="K217" s="156"/>
      <c r="L217" s="44">
        <f>'MPS(input_separate)'!L217</f>
        <v>0</v>
      </c>
      <c r="M217" s="41">
        <f>IF(H217="","",IF(H217&lt;40,'MRS(calc_process)'!$F$14,IF('MRS(input_separate) '!H217&gt;=40,'MRS(calc_process)'!$F$15)))</f>
        <v>73.599999999999994</v>
      </c>
      <c r="N217" s="117"/>
      <c r="O217" s="117"/>
      <c r="P217" s="117"/>
      <c r="Q217" s="117"/>
      <c r="R217" s="117"/>
      <c r="S217" s="117"/>
      <c r="T217" s="117"/>
      <c r="U217" s="117"/>
      <c r="V217" s="117"/>
      <c r="W217" s="42">
        <f t="shared" ca="1" si="22"/>
        <v>0</v>
      </c>
      <c r="X217" s="42">
        <f t="shared" ca="1" si="23"/>
        <v>0</v>
      </c>
      <c r="Y217" s="43">
        <f t="shared" ca="1" si="24"/>
        <v>0</v>
      </c>
      <c r="Z217" s="43">
        <f t="shared" ca="1" si="25"/>
        <v>0</v>
      </c>
      <c r="AA217" s="44">
        <f t="shared" ca="1" si="26"/>
        <v>0</v>
      </c>
    </row>
    <row r="218" spans="1:27" ht="14.25" x14ac:dyDescent="0.15">
      <c r="A218" s="138"/>
      <c r="B218" s="126"/>
      <c r="C218" s="81">
        <v>12</v>
      </c>
      <c r="D218" s="123"/>
      <c r="E218" s="129"/>
      <c r="F218" s="123"/>
      <c r="G218" s="123"/>
      <c r="H218" s="44">
        <f>'MPS(input_separate)'!H218</f>
        <v>0</v>
      </c>
      <c r="I218" s="44">
        <f>'MPS(input_separate)'!I218</f>
        <v>0</v>
      </c>
      <c r="J218" s="132"/>
      <c r="K218" s="156"/>
      <c r="L218" s="44">
        <f>'MPS(input_separate)'!L218</f>
        <v>0</v>
      </c>
      <c r="M218" s="41">
        <f>IF(H218="","",IF(H218&lt;40,'MRS(calc_process)'!$F$14,IF('MRS(input_separate) '!H218&gt;=40,'MRS(calc_process)'!$F$15)))</f>
        <v>73.599999999999994</v>
      </c>
      <c r="N218" s="117"/>
      <c r="O218" s="117"/>
      <c r="P218" s="117"/>
      <c r="Q218" s="117"/>
      <c r="R218" s="117"/>
      <c r="S218" s="117"/>
      <c r="T218" s="117"/>
      <c r="U218" s="117"/>
      <c r="V218" s="117"/>
      <c r="W218" s="42">
        <f t="shared" ca="1" si="22"/>
        <v>0</v>
      </c>
      <c r="X218" s="42">
        <f t="shared" ca="1" si="23"/>
        <v>0</v>
      </c>
      <c r="Y218" s="43">
        <f t="shared" ca="1" si="24"/>
        <v>0</v>
      </c>
      <c r="Z218" s="43">
        <f t="shared" ca="1" si="25"/>
        <v>0</v>
      </c>
      <c r="AA218" s="44">
        <f t="shared" ca="1" si="26"/>
        <v>0</v>
      </c>
    </row>
    <row r="219" spans="1:27" ht="14.25" x14ac:dyDescent="0.15">
      <c r="A219" s="138"/>
      <c r="B219" s="126"/>
      <c r="C219" s="81">
        <v>13</v>
      </c>
      <c r="D219" s="123"/>
      <c r="E219" s="129"/>
      <c r="F219" s="123"/>
      <c r="G219" s="123"/>
      <c r="H219" s="44">
        <f>'MPS(input_separate)'!H219</f>
        <v>0</v>
      </c>
      <c r="I219" s="44">
        <f>'MPS(input_separate)'!I219</f>
        <v>0</v>
      </c>
      <c r="J219" s="132"/>
      <c r="K219" s="156"/>
      <c r="L219" s="44">
        <f>'MPS(input_separate)'!L219</f>
        <v>0</v>
      </c>
      <c r="M219" s="41">
        <f>IF(H219="","",IF(H219&lt;40,'MRS(calc_process)'!$F$14,IF('MRS(input_separate) '!H219&gt;=40,'MRS(calc_process)'!$F$15)))</f>
        <v>73.599999999999994</v>
      </c>
      <c r="N219" s="117"/>
      <c r="O219" s="117"/>
      <c r="P219" s="117"/>
      <c r="Q219" s="117"/>
      <c r="R219" s="117"/>
      <c r="S219" s="117"/>
      <c r="T219" s="117"/>
      <c r="U219" s="117"/>
      <c r="V219" s="117"/>
      <c r="W219" s="42">
        <f t="shared" ca="1" si="22"/>
        <v>0</v>
      </c>
      <c r="X219" s="42">
        <f t="shared" ca="1" si="23"/>
        <v>0</v>
      </c>
      <c r="Y219" s="43">
        <f t="shared" ca="1" si="24"/>
        <v>0</v>
      </c>
      <c r="Z219" s="43">
        <f t="shared" ca="1" si="25"/>
        <v>0</v>
      </c>
      <c r="AA219" s="44">
        <f t="shared" ca="1" si="26"/>
        <v>0</v>
      </c>
    </row>
    <row r="220" spans="1:27" ht="14.25" x14ac:dyDescent="0.15">
      <c r="A220" s="138"/>
      <c r="B220" s="126"/>
      <c r="C220" s="81">
        <v>14</v>
      </c>
      <c r="D220" s="123"/>
      <c r="E220" s="129"/>
      <c r="F220" s="123"/>
      <c r="G220" s="123"/>
      <c r="H220" s="44">
        <f>'MPS(input_separate)'!H220</f>
        <v>0</v>
      </c>
      <c r="I220" s="44">
        <f>'MPS(input_separate)'!I220</f>
        <v>0</v>
      </c>
      <c r="J220" s="132"/>
      <c r="K220" s="156"/>
      <c r="L220" s="44">
        <f>'MPS(input_separate)'!L220</f>
        <v>0</v>
      </c>
      <c r="M220" s="41">
        <f>IF(H220="","",IF(H220&lt;40,'MRS(calc_process)'!$F$14,IF('MRS(input_separate) '!H220&gt;=40,'MRS(calc_process)'!$F$15)))</f>
        <v>73.599999999999994</v>
      </c>
      <c r="N220" s="117"/>
      <c r="O220" s="117"/>
      <c r="P220" s="117"/>
      <c r="Q220" s="117"/>
      <c r="R220" s="117"/>
      <c r="S220" s="117"/>
      <c r="T220" s="117"/>
      <c r="U220" s="117"/>
      <c r="V220" s="117"/>
      <c r="W220" s="42">
        <f t="shared" ca="1" si="22"/>
        <v>0</v>
      </c>
      <c r="X220" s="42">
        <f t="shared" ca="1" si="23"/>
        <v>0</v>
      </c>
      <c r="Y220" s="43">
        <f t="shared" ca="1" si="24"/>
        <v>0</v>
      </c>
      <c r="Z220" s="43">
        <f t="shared" ca="1" si="25"/>
        <v>0</v>
      </c>
      <c r="AA220" s="44">
        <f t="shared" ca="1" si="26"/>
        <v>0</v>
      </c>
    </row>
    <row r="221" spans="1:27" ht="14.25" x14ac:dyDescent="0.15">
      <c r="A221" s="138"/>
      <c r="B221" s="126"/>
      <c r="C221" s="81">
        <v>15</v>
      </c>
      <c r="D221" s="123"/>
      <c r="E221" s="129"/>
      <c r="F221" s="123"/>
      <c r="G221" s="123"/>
      <c r="H221" s="44">
        <f>'MPS(input_separate)'!H221</f>
        <v>0</v>
      </c>
      <c r="I221" s="44">
        <f>'MPS(input_separate)'!I221</f>
        <v>0</v>
      </c>
      <c r="J221" s="132"/>
      <c r="K221" s="156"/>
      <c r="L221" s="44">
        <f>'MPS(input_separate)'!L221</f>
        <v>0</v>
      </c>
      <c r="M221" s="41">
        <f>IF(H221="","",IF(H221&lt;40,'MRS(calc_process)'!$F$14,IF('MRS(input_separate) '!H221&gt;=40,'MRS(calc_process)'!$F$15)))</f>
        <v>73.599999999999994</v>
      </c>
      <c r="N221" s="117"/>
      <c r="O221" s="117"/>
      <c r="P221" s="117"/>
      <c r="Q221" s="117"/>
      <c r="R221" s="117"/>
      <c r="S221" s="117"/>
      <c r="T221" s="117"/>
      <c r="U221" s="117"/>
      <c r="V221" s="117"/>
      <c r="W221" s="42">
        <f t="shared" ca="1" si="22"/>
        <v>0</v>
      </c>
      <c r="X221" s="42">
        <f t="shared" ca="1" si="23"/>
        <v>0</v>
      </c>
      <c r="Y221" s="43">
        <f t="shared" ca="1" si="24"/>
        <v>0</v>
      </c>
      <c r="Z221" s="43">
        <f t="shared" ca="1" si="25"/>
        <v>0</v>
      </c>
      <c r="AA221" s="44">
        <f t="shared" ca="1" si="26"/>
        <v>0</v>
      </c>
    </row>
    <row r="222" spans="1:27" ht="14.25" x14ac:dyDescent="0.15">
      <c r="A222" s="138"/>
      <c r="B222" s="126"/>
      <c r="C222" s="81">
        <v>16</v>
      </c>
      <c r="D222" s="123"/>
      <c r="E222" s="129"/>
      <c r="F222" s="123"/>
      <c r="G222" s="123"/>
      <c r="H222" s="44">
        <f>'MPS(input_separate)'!H222</f>
        <v>0</v>
      </c>
      <c r="I222" s="44">
        <f>'MPS(input_separate)'!I222</f>
        <v>0</v>
      </c>
      <c r="J222" s="132"/>
      <c r="K222" s="156"/>
      <c r="L222" s="44">
        <f>'MPS(input_separate)'!L222</f>
        <v>0</v>
      </c>
      <c r="M222" s="41">
        <f>IF(H222="","",IF(H222&lt;40,'MRS(calc_process)'!$F$14,IF('MRS(input_separate) '!H222&gt;=40,'MRS(calc_process)'!$F$15)))</f>
        <v>73.599999999999994</v>
      </c>
      <c r="N222" s="117"/>
      <c r="O222" s="117"/>
      <c r="P222" s="117"/>
      <c r="Q222" s="117"/>
      <c r="R222" s="117"/>
      <c r="S222" s="117"/>
      <c r="T222" s="117"/>
      <c r="U222" s="117"/>
      <c r="V222" s="117"/>
      <c r="W222" s="42">
        <f t="shared" ca="1" si="22"/>
        <v>0</v>
      </c>
      <c r="X222" s="42">
        <f t="shared" ca="1" si="23"/>
        <v>0</v>
      </c>
      <c r="Y222" s="43">
        <f t="shared" ca="1" si="24"/>
        <v>0</v>
      </c>
      <c r="Z222" s="43">
        <f t="shared" ca="1" si="25"/>
        <v>0</v>
      </c>
      <c r="AA222" s="44">
        <f t="shared" ca="1" si="26"/>
        <v>0</v>
      </c>
    </row>
    <row r="223" spans="1:27" ht="14.25" x14ac:dyDescent="0.15">
      <c r="A223" s="138"/>
      <c r="B223" s="126"/>
      <c r="C223" s="81">
        <v>17</v>
      </c>
      <c r="D223" s="123"/>
      <c r="E223" s="129"/>
      <c r="F223" s="123"/>
      <c r="G223" s="123"/>
      <c r="H223" s="44">
        <f>'MPS(input_separate)'!H223</f>
        <v>0</v>
      </c>
      <c r="I223" s="44">
        <f>'MPS(input_separate)'!I223</f>
        <v>0</v>
      </c>
      <c r="J223" s="132"/>
      <c r="K223" s="156"/>
      <c r="L223" s="44">
        <f>'MPS(input_separate)'!L223</f>
        <v>0</v>
      </c>
      <c r="M223" s="41">
        <f>IF(H223="","",IF(H223&lt;40,'MRS(calc_process)'!$F$14,IF('MRS(input_separate) '!H223&gt;=40,'MRS(calc_process)'!$F$15)))</f>
        <v>73.599999999999994</v>
      </c>
      <c r="N223" s="117"/>
      <c r="O223" s="117"/>
      <c r="P223" s="117"/>
      <c r="Q223" s="117"/>
      <c r="R223" s="117"/>
      <c r="S223" s="117"/>
      <c r="T223" s="117"/>
      <c r="U223" s="117"/>
      <c r="V223" s="117"/>
      <c r="W223" s="42">
        <f t="shared" ca="1" si="22"/>
        <v>0</v>
      </c>
      <c r="X223" s="42">
        <f t="shared" ca="1" si="23"/>
        <v>0</v>
      </c>
      <c r="Y223" s="43">
        <f t="shared" ca="1" si="24"/>
        <v>0</v>
      </c>
      <c r="Z223" s="43">
        <f t="shared" ca="1" si="25"/>
        <v>0</v>
      </c>
      <c r="AA223" s="44">
        <f t="shared" ca="1" si="26"/>
        <v>0</v>
      </c>
    </row>
    <row r="224" spans="1:27" ht="14.25" x14ac:dyDescent="0.15">
      <c r="A224" s="138"/>
      <c r="B224" s="126"/>
      <c r="C224" s="81">
        <v>18</v>
      </c>
      <c r="D224" s="123"/>
      <c r="E224" s="129"/>
      <c r="F224" s="123"/>
      <c r="G224" s="123"/>
      <c r="H224" s="44">
        <f>'MPS(input_separate)'!H224</f>
        <v>0</v>
      </c>
      <c r="I224" s="44">
        <f>'MPS(input_separate)'!I224</f>
        <v>0</v>
      </c>
      <c r="J224" s="132"/>
      <c r="K224" s="156"/>
      <c r="L224" s="44">
        <f>'MPS(input_separate)'!L224</f>
        <v>0</v>
      </c>
      <c r="M224" s="41">
        <f>IF(H224="","",IF(H224&lt;40,'MRS(calc_process)'!$F$14,IF('MRS(input_separate) '!H224&gt;=40,'MRS(calc_process)'!$F$15)))</f>
        <v>73.599999999999994</v>
      </c>
      <c r="N224" s="117"/>
      <c r="O224" s="117"/>
      <c r="P224" s="117"/>
      <c r="Q224" s="117"/>
      <c r="R224" s="117"/>
      <c r="S224" s="117"/>
      <c r="T224" s="117"/>
      <c r="U224" s="117"/>
      <c r="V224" s="117"/>
      <c r="W224" s="42">
        <f t="shared" ca="1" si="22"/>
        <v>0</v>
      </c>
      <c r="X224" s="42">
        <f t="shared" ca="1" si="23"/>
        <v>0</v>
      </c>
      <c r="Y224" s="43">
        <f t="shared" ca="1" si="24"/>
        <v>0</v>
      </c>
      <c r="Z224" s="43">
        <f t="shared" ca="1" si="25"/>
        <v>0</v>
      </c>
      <c r="AA224" s="44">
        <f t="shared" ca="1" si="26"/>
        <v>0</v>
      </c>
    </row>
    <row r="225" spans="1:27" ht="14.25" x14ac:dyDescent="0.15">
      <c r="A225" s="138"/>
      <c r="B225" s="126"/>
      <c r="C225" s="81">
        <v>19</v>
      </c>
      <c r="D225" s="123"/>
      <c r="E225" s="129"/>
      <c r="F225" s="123"/>
      <c r="G225" s="123"/>
      <c r="H225" s="44">
        <f>'MPS(input_separate)'!H225</f>
        <v>0</v>
      </c>
      <c r="I225" s="44">
        <f>'MPS(input_separate)'!I225</f>
        <v>0</v>
      </c>
      <c r="J225" s="132"/>
      <c r="K225" s="156"/>
      <c r="L225" s="44">
        <f>'MPS(input_separate)'!L225</f>
        <v>0</v>
      </c>
      <c r="M225" s="41">
        <f>IF(H225="","",IF(H225&lt;40,'MRS(calc_process)'!$F$14,IF('MRS(input_separate) '!H225&gt;=40,'MRS(calc_process)'!$F$15)))</f>
        <v>73.599999999999994</v>
      </c>
      <c r="N225" s="117"/>
      <c r="O225" s="117"/>
      <c r="P225" s="117"/>
      <c r="Q225" s="117"/>
      <c r="R225" s="117"/>
      <c r="S225" s="117"/>
      <c r="T225" s="117"/>
      <c r="U225" s="117"/>
      <c r="V225" s="117"/>
      <c r="W225" s="42">
        <f t="shared" ca="1" si="22"/>
        <v>0</v>
      </c>
      <c r="X225" s="42">
        <f t="shared" ca="1" si="23"/>
        <v>0</v>
      </c>
      <c r="Y225" s="43">
        <f t="shared" ca="1" si="24"/>
        <v>0</v>
      </c>
      <c r="Z225" s="43">
        <f t="shared" ca="1" si="25"/>
        <v>0</v>
      </c>
      <c r="AA225" s="44">
        <f t="shared" ca="1" si="26"/>
        <v>0</v>
      </c>
    </row>
    <row r="226" spans="1:27" ht="14.25" x14ac:dyDescent="0.15">
      <c r="A226" s="138"/>
      <c r="B226" s="127"/>
      <c r="C226" s="81">
        <v>20</v>
      </c>
      <c r="D226" s="124"/>
      <c r="E226" s="130"/>
      <c r="F226" s="124"/>
      <c r="G226" s="124"/>
      <c r="H226" s="44">
        <f>'MPS(input_separate)'!H226</f>
        <v>0</v>
      </c>
      <c r="I226" s="44">
        <f>'MPS(input_separate)'!I226</f>
        <v>0</v>
      </c>
      <c r="J226" s="133"/>
      <c r="K226" s="157"/>
      <c r="L226" s="44">
        <f>'MPS(input_separate)'!L226</f>
        <v>0</v>
      </c>
      <c r="M226" s="41">
        <f>IF(H226="","",IF(H226&lt;40,'MRS(calc_process)'!$F$14,IF('MRS(input_separate) '!H226&gt;=40,'MRS(calc_process)'!$F$15)))</f>
        <v>73.599999999999994</v>
      </c>
      <c r="N226" s="118"/>
      <c r="O226" s="118"/>
      <c r="P226" s="118"/>
      <c r="Q226" s="118"/>
      <c r="R226" s="118"/>
      <c r="S226" s="118"/>
      <c r="T226" s="118"/>
      <c r="U226" s="118"/>
      <c r="V226" s="118"/>
      <c r="W226" s="42">
        <f t="shared" ca="1" si="22"/>
        <v>0</v>
      </c>
      <c r="X226" s="42">
        <f t="shared" ca="1" si="23"/>
        <v>0</v>
      </c>
      <c r="Y226" s="43">
        <f t="shared" ca="1" si="24"/>
        <v>0</v>
      </c>
      <c r="Z226" s="43">
        <f t="shared" ca="1" si="25"/>
        <v>0</v>
      </c>
      <c r="AA226" s="44">
        <f t="shared" ca="1" si="26"/>
        <v>0</v>
      </c>
    </row>
    <row r="227" spans="1:27" ht="14.25" customHeight="1" x14ac:dyDescent="0.15">
      <c r="A227" s="138"/>
      <c r="B227" s="125">
        <v>12</v>
      </c>
      <c r="C227" s="81">
        <v>1</v>
      </c>
      <c r="D227" s="122"/>
      <c r="E227" s="128"/>
      <c r="F227" s="122"/>
      <c r="G227" s="122"/>
      <c r="H227" s="44">
        <f>'MPS(input_separate)'!H227</f>
        <v>0</v>
      </c>
      <c r="I227" s="44">
        <f>'MPS(input_separate)'!I227</f>
        <v>0</v>
      </c>
      <c r="J227" s="131">
        <f>SUMPRODUCT(H227:H246,I227:I246)</f>
        <v>0</v>
      </c>
      <c r="K227" s="155">
        <f>'MPS(input_separate)'!K227</f>
        <v>0</v>
      </c>
      <c r="L227" s="44">
        <f>'MPS(input_separate)'!L227</f>
        <v>0</v>
      </c>
      <c r="M227" s="41">
        <f>IF(H227="","",IF(H227&lt;40,'MRS(calc_process)'!$F$14,IF('MRS(input_separate) '!H227&gt;=40,'MRS(calc_process)'!$F$15)))</f>
        <v>73.599999999999994</v>
      </c>
      <c r="N227" s="116">
        <f>IFERROR(SMALL(O227:R227,COUNTIF(O227:R227,0)+1),0)</f>
        <v>0</v>
      </c>
      <c r="O227" s="116">
        <f>'MPS(input_separate)'!O227</f>
        <v>0</v>
      </c>
      <c r="P227" s="116">
        <f>IF(ISERROR(3.6*(100/T227)*V227),0,3.6*(100/T227)*V227)</f>
        <v>0</v>
      </c>
      <c r="Q227" s="116">
        <f>IF(ISERROR(F227*U227*V227/G227),0,F227*U227*V227/G227)</f>
        <v>0</v>
      </c>
      <c r="R227" s="116">
        <f>'MPS(input_separate)'!R227</f>
        <v>0</v>
      </c>
      <c r="S227" s="116">
        <f>'MPS(input_separate)'!S227</f>
        <v>0</v>
      </c>
      <c r="T227" s="116">
        <f>'MPS(input_separate)'!T227</f>
        <v>0</v>
      </c>
      <c r="U227" s="116">
        <f>'MPS(input_separate)'!U227</f>
        <v>0</v>
      </c>
      <c r="V227" s="116">
        <f>'MPS(input_separate)'!V227</f>
        <v>0</v>
      </c>
      <c r="W227" s="42">
        <f t="shared" ca="1" si="22"/>
        <v>0</v>
      </c>
      <c r="X227" s="42">
        <f t="shared" ca="1" si="23"/>
        <v>0</v>
      </c>
      <c r="Y227" s="43">
        <f t="shared" ca="1" si="24"/>
        <v>0</v>
      </c>
      <c r="Z227" s="43">
        <f t="shared" ca="1" si="25"/>
        <v>0</v>
      </c>
      <c r="AA227" s="44">
        <f ca="1">Y227-Z227</f>
        <v>0</v>
      </c>
    </row>
    <row r="228" spans="1:27" ht="14.25" x14ac:dyDescent="0.15">
      <c r="A228" s="138"/>
      <c r="B228" s="126"/>
      <c r="C228" s="81">
        <v>2</v>
      </c>
      <c r="D228" s="123"/>
      <c r="E228" s="129"/>
      <c r="F228" s="123"/>
      <c r="G228" s="123"/>
      <c r="H228" s="44">
        <f>'MPS(input_separate)'!H228</f>
        <v>0</v>
      </c>
      <c r="I228" s="44">
        <f>'MPS(input_separate)'!I228</f>
        <v>0</v>
      </c>
      <c r="J228" s="132"/>
      <c r="K228" s="156"/>
      <c r="L228" s="44">
        <f>'MPS(input_separate)'!L228</f>
        <v>0</v>
      </c>
      <c r="M228" s="41">
        <f>IF(H228="","",IF(H228&lt;40,'MRS(calc_process)'!$F$14,IF('MRS(input_separate) '!H228&gt;=40,'MRS(calc_process)'!$F$15)))</f>
        <v>73.599999999999994</v>
      </c>
      <c r="N228" s="117"/>
      <c r="O228" s="117"/>
      <c r="P228" s="117"/>
      <c r="Q228" s="117"/>
      <c r="R228" s="117"/>
      <c r="S228" s="117"/>
      <c r="T228" s="117"/>
      <c r="U228" s="117"/>
      <c r="V228" s="117"/>
      <c r="W228" s="42">
        <f t="shared" ca="1" si="22"/>
        <v>0</v>
      </c>
      <c r="X228" s="42">
        <f t="shared" ca="1" si="23"/>
        <v>0</v>
      </c>
      <c r="Y228" s="43">
        <f t="shared" ca="1" si="24"/>
        <v>0</v>
      </c>
      <c r="Z228" s="43">
        <f t="shared" ca="1" si="25"/>
        <v>0</v>
      </c>
      <c r="AA228" s="44">
        <f t="shared" ref="AA228:AA246" ca="1" si="27">Y228-Z228</f>
        <v>0</v>
      </c>
    </row>
    <row r="229" spans="1:27" ht="14.25" x14ac:dyDescent="0.15">
      <c r="A229" s="138"/>
      <c r="B229" s="126"/>
      <c r="C229" s="81">
        <v>3</v>
      </c>
      <c r="D229" s="123"/>
      <c r="E229" s="129"/>
      <c r="F229" s="123"/>
      <c r="G229" s="123"/>
      <c r="H229" s="44">
        <f>'MPS(input_separate)'!H229</f>
        <v>0</v>
      </c>
      <c r="I229" s="44">
        <f>'MPS(input_separate)'!I229</f>
        <v>0</v>
      </c>
      <c r="J229" s="132"/>
      <c r="K229" s="156"/>
      <c r="L229" s="44">
        <f>'MPS(input_separate)'!L229</f>
        <v>0</v>
      </c>
      <c r="M229" s="41">
        <f>IF(H229="","",IF(H229&lt;40,'MRS(calc_process)'!$F$14,IF('MRS(input_separate) '!H229&gt;=40,'MRS(calc_process)'!$F$15)))</f>
        <v>73.599999999999994</v>
      </c>
      <c r="N229" s="117"/>
      <c r="O229" s="117"/>
      <c r="P229" s="117"/>
      <c r="Q229" s="117"/>
      <c r="R229" s="117"/>
      <c r="S229" s="117"/>
      <c r="T229" s="117"/>
      <c r="U229" s="117"/>
      <c r="V229" s="117"/>
      <c r="W229" s="42">
        <f t="shared" ca="1" si="22"/>
        <v>0</v>
      </c>
      <c r="X229" s="42">
        <f t="shared" ca="1" si="23"/>
        <v>0</v>
      </c>
      <c r="Y229" s="43">
        <f t="shared" ca="1" si="24"/>
        <v>0</v>
      </c>
      <c r="Z229" s="43">
        <f t="shared" ca="1" si="25"/>
        <v>0</v>
      </c>
      <c r="AA229" s="44">
        <f t="shared" ca="1" si="27"/>
        <v>0</v>
      </c>
    </row>
    <row r="230" spans="1:27" ht="14.25" x14ac:dyDescent="0.15">
      <c r="A230" s="138"/>
      <c r="B230" s="126"/>
      <c r="C230" s="81">
        <v>4</v>
      </c>
      <c r="D230" s="123"/>
      <c r="E230" s="129"/>
      <c r="F230" s="123"/>
      <c r="G230" s="123"/>
      <c r="H230" s="44">
        <f>'MPS(input_separate)'!H230</f>
        <v>0</v>
      </c>
      <c r="I230" s="44">
        <f>'MPS(input_separate)'!I230</f>
        <v>0</v>
      </c>
      <c r="J230" s="132"/>
      <c r="K230" s="156"/>
      <c r="L230" s="44">
        <f>'MPS(input_separate)'!L230</f>
        <v>0</v>
      </c>
      <c r="M230" s="41">
        <f>IF(H230="","",IF(H230&lt;40,'MRS(calc_process)'!$F$14,IF('MRS(input_separate) '!H230&gt;=40,'MRS(calc_process)'!$F$15)))</f>
        <v>73.599999999999994</v>
      </c>
      <c r="N230" s="117"/>
      <c r="O230" s="117"/>
      <c r="P230" s="117"/>
      <c r="Q230" s="117"/>
      <c r="R230" s="117"/>
      <c r="S230" s="117"/>
      <c r="T230" s="117"/>
      <c r="U230" s="117"/>
      <c r="V230" s="117"/>
      <c r="W230" s="42">
        <f t="shared" ca="1" si="22"/>
        <v>0</v>
      </c>
      <c r="X230" s="42">
        <f t="shared" ca="1" si="23"/>
        <v>0</v>
      </c>
      <c r="Y230" s="43">
        <f t="shared" ca="1" si="24"/>
        <v>0</v>
      </c>
      <c r="Z230" s="43">
        <f t="shared" ca="1" si="25"/>
        <v>0</v>
      </c>
      <c r="AA230" s="44">
        <f t="shared" ca="1" si="27"/>
        <v>0</v>
      </c>
    </row>
    <row r="231" spans="1:27" ht="14.25" x14ac:dyDescent="0.15">
      <c r="A231" s="138"/>
      <c r="B231" s="126"/>
      <c r="C231" s="81">
        <v>5</v>
      </c>
      <c r="D231" s="123"/>
      <c r="E231" s="129"/>
      <c r="F231" s="123"/>
      <c r="G231" s="123"/>
      <c r="H231" s="44">
        <f>'MPS(input_separate)'!H231</f>
        <v>0</v>
      </c>
      <c r="I231" s="44">
        <f>'MPS(input_separate)'!I231</f>
        <v>0</v>
      </c>
      <c r="J231" s="132"/>
      <c r="K231" s="156"/>
      <c r="L231" s="44">
        <f>'MPS(input_separate)'!L231</f>
        <v>0</v>
      </c>
      <c r="M231" s="41">
        <f>IF(H231="","",IF(H231&lt;40,'MRS(calc_process)'!$F$14,IF('MRS(input_separate) '!H231&gt;=40,'MRS(calc_process)'!$F$15)))</f>
        <v>73.599999999999994</v>
      </c>
      <c r="N231" s="117"/>
      <c r="O231" s="117"/>
      <c r="P231" s="117"/>
      <c r="Q231" s="117"/>
      <c r="R231" s="117"/>
      <c r="S231" s="117"/>
      <c r="T231" s="117"/>
      <c r="U231" s="117"/>
      <c r="V231" s="117"/>
      <c r="W231" s="42">
        <f t="shared" ca="1" si="22"/>
        <v>0</v>
      </c>
      <c r="X231" s="42">
        <f t="shared" ca="1" si="23"/>
        <v>0</v>
      </c>
      <c r="Y231" s="43">
        <f t="shared" ca="1" si="24"/>
        <v>0</v>
      </c>
      <c r="Z231" s="43">
        <f t="shared" ca="1" si="25"/>
        <v>0</v>
      </c>
      <c r="AA231" s="44">
        <f t="shared" ca="1" si="27"/>
        <v>0</v>
      </c>
    </row>
    <row r="232" spans="1:27" ht="14.25" x14ac:dyDescent="0.15">
      <c r="A232" s="138"/>
      <c r="B232" s="126"/>
      <c r="C232" s="81">
        <v>6</v>
      </c>
      <c r="D232" s="123"/>
      <c r="E232" s="129"/>
      <c r="F232" s="123"/>
      <c r="G232" s="123"/>
      <c r="H232" s="44">
        <f>'MPS(input_separate)'!H232</f>
        <v>0</v>
      </c>
      <c r="I232" s="44">
        <f>'MPS(input_separate)'!I232</f>
        <v>0</v>
      </c>
      <c r="J232" s="132"/>
      <c r="K232" s="156"/>
      <c r="L232" s="44">
        <f>'MPS(input_separate)'!L232</f>
        <v>0</v>
      </c>
      <c r="M232" s="41">
        <f>IF(H232="","",IF(H232&lt;40,'MRS(calc_process)'!$F$14,IF('MRS(input_separate) '!H232&gt;=40,'MRS(calc_process)'!$F$15)))</f>
        <v>73.599999999999994</v>
      </c>
      <c r="N232" s="117"/>
      <c r="O232" s="117"/>
      <c r="P232" s="117"/>
      <c r="Q232" s="117"/>
      <c r="R232" s="117"/>
      <c r="S232" s="117"/>
      <c r="T232" s="117"/>
      <c r="U232" s="117"/>
      <c r="V232" s="117"/>
      <c r="W232" s="42">
        <f t="shared" ca="1" si="22"/>
        <v>0</v>
      </c>
      <c r="X232" s="42">
        <f t="shared" ca="1" si="23"/>
        <v>0</v>
      </c>
      <c r="Y232" s="43">
        <f t="shared" ca="1" si="24"/>
        <v>0</v>
      </c>
      <c r="Z232" s="43">
        <f t="shared" ca="1" si="25"/>
        <v>0</v>
      </c>
      <c r="AA232" s="44">
        <f t="shared" ca="1" si="27"/>
        <v>0</v>
      </c>
    </row>
    <row r="233" spans="1:27" ht="14.25" x14ac:dyDescent="0.15">
      <c r="A233" s="138"/>
      <c r="B233" s="126"/>
      <c r="C233" s="81">
        <v>7</v>
      </c>
      <c r="D233" s="123"/>
      <c r="E233" s="129"/>
      <c r="F233" s="123"/>
      <c r="G233" s="123"/>
      <c r="H233" s="44">
        <f>'MPS(input_separate)'!H233</f>
        <v>0</v>
      </c>
      <c r="I233" s="44">
        <f>'MPS(input_separate)'!I233</f>
        <v>0</v>
      </c>
      <c r="J233" s="132"/>
      <c r="K233" s="156"/>
      <c r="L233" s="44">
        <f>'MPS(input_separate)'!L233</f>
        <v>0</v>
      </c>
      <c r="M233" s="41">
        <f>IF(H233="","",IF(H233&lt;40,'MRS(calc_process)'!$F$14,IF('MRS(input_separate) '!H233&gt;=40,'MRS(calc_process)'!$F$15)))</f>
        <v>73.599999999999994</v>
      </c>
      <c r="N233" s="117"/>
      <c r="O233" s="117"/>
      <c r="P233" s="117"/>
      <c r="Q233" s="117"/>
      <c r="R233" s="117"/>
      <c r="S233" s="117"/>
      <c r="T233" s="117"/>
      <c r="U233" s="117"/>
      <c r="V233" s="117"/>
      <c r="W233" s="42">
        <f t="shared" ca="1" si="22"/>
        <v>0</v>
      </c>
      <c r="X233" s="42">
        <f t="shared" ca="1" si="23"/>
        <v>0</v>
      </c>
      <c r="Y233" s="43">
        <f t="shared" ca="1" si="24"/>
        <v>0</v>
      </c>
      <c r="Z233" s="43">
        <f t="shared" ca="1" si="25"/>
        <v>0</v>
      </c>
      <c r="AA233" s="44">
        <f t="shared" ca="1" si="27"/>
        <v>0</v>
      </c>
    </row>
    <row r="234" spans="1:27" ht="14.25" x14ac:dyDescent="0.15">
      <c r="A234" s="138"/>
      <c r="B234" s="126"/>
      <c r="C234" s="81">
        <v>8</v>
      </c>
      <c r="D234" s="123"/>
      <c r="E234" s="129"/>
      <c r="F234" s="123"/>
      <c r="G234" s="123"/>
      <c r="H234" s="44">
        <f>'MPS(input_separate)'!H234</f>
        <v>0</v>
      </c>
      <c r="I234" s="44">
        <f>'MPS(input_separate)'!I234</f>
        <v>0</v>
      </c>
      <c r="J234" s="132"/>
      <c r="K234" s="156"/>
      <c r="L234" s="44">
        <f>'MPS(input_separate)'!L234</f>
        <v>0</v>
      </c>
      <c r="M234" s="41">
        <f>IF(H234="","",IF(H234&lt;40,'MRS(calc_process)'!$F$14,IF('MRS(input_separate) '!H234&gt;=40,'MRS(calc_process)'!$F$15)))</f>
        <v>73.599999999999994</v>
      </c>
      <c r="N234" s="117"/>
      <c r="O234" s="117"/>
      <c r="P234" s="117"/>
      <c r="Q234" s="117"/>
      <c r="R234" s="117"/>
      <c r="S234" s="117"/>
      <c r="T234" s="117"/>
      <c r="U234" s="117"/>
      <c r="V234" s="117"/>
      <c r="W234" s="42">
        <f t="shared" ca="1" si="22"/>
        <v>0</v>
      </c>
      <c r="X234" s="42">
        <f t="shared" ca="1" si="23"/>
        <v>0</v>
      </c>
      <c r="Y234" s="43">
        <f t="shared" ca="1" si="24"/>
        <v>0</v>
      </c>
      <c r="Z234" s="43">
        <f t="shared" ca="1" si="25"/>
        <v>0</v>
      </c>
      <c r="AA234" s="44">
        <f t="shared" ca="1" si="27"/>
        <v>0</v>
      </c>
    </row>
    <row r="235" spans="1:27" ht="14.25" x14ac:dyDescent="0.15">
      <c r="A235" s="138"/>
      <c r="B235" s="126"/>
      <c r="C235" s="81">
        <v>9</v>
      </c>
      <c r="D235" s="123"/>
      <c r="E235" s="129"/>
      <c r="F235" s="123"/>
      <c r="G235" s="123"/>
      <c r="H235" s="44">
        <f>'MPS(input_separate)'!H235</f>
        <v>0</v>
      </c>
      <c r="I235" s="44">
        <f>'MPS(input_separate)'!I235</f>
        <v>0</v>
      </c>
      <c r="J235" s="132"/>
      <c r="K235" s="156"/>
      <c r="L235" s="44">
        <f>'MPS(input_separate)'!L235</f>
        <v>0</v>
      </c>
      <c r="M235" s="41">
        <f>IF(H235="","",IF(H235&lt;40,'MRS(calc_process)'!$F$14,IF('MRS(input_separate) '!H235&gt;=40,'MRS(calc_process)'!$F$15)))</f>
        <v>73.599999999999994</v>
      </c>
      <c r="N235" s="117"/>
      <c r="O235" s="117"/>
      <c r="P235" s="117"/>
      <c r="Q235" s="117"/>
      <c r="R235" s="117"/>
      <c r="S235" s="117"/>
      <c r="T235" s="117"/>
      <c r="U235" s="117"/>
      <c r="V235" s="117"/>
      <c r="W235" s="42">
        <f t="shared" ca="1" si="22"/>
        <v>0</v>
      </c>
      <c r="X235" s="42">
        <f t="shared" ca="1" si="23"/>
        <v>0</v>
      </c>
      <c r="Y235" s="43">
        <f t="shared" ca="1" si="24"/>
        <v>0</v>
      </c>
      <c r="Z235" s="43">
        <f t="shared" ca="1" si="25"/>
        <v>0</v>
      </c>
      <c r="AA235" s="44">
        <f t="shared" ca="1" si="27"/>
        <v>0</v>
      </c>
    </row>
    <row r="236" spans="1:27" ht="14.25" x14ac:dyDescent="0.15">
      <c r="A236" s="138"/>
      <c r="B236" s="126"/>
      <c r="C236" s="81">
        <v>10</v>
      </c>
      <c r="D236" s="123"/>
      <c r="E236" s="129"/>
      <c r="F236" s="123"/>
      <c r="G236" s="123"/>
      <c r="H236" s="44">
        <f>'MPS(input_separate)'!H236</f>
        <v>0</v>
      </c>
      <c r="I236" s="44">
        <f>'MPS(input_separate)'!I236</f>
        <v>0</v>
      </c>
      <c r="J236" s="132"/>
      <c r="K236" s="156"/>
      <c r="L236" s="44">
        <f>'MPS(input_separate)'!L236</f>
        <v>0</v>
      </c>
      <c r="M236" s="41">
        <f>IF(H236="","",IF(H236&lt;40,'MRS(calc_process)'!$F$14,IF('MRS(input_separate) '!H236&gt;=40,'MRS(calc_process)'!$F$15)))</f>
        <v>73.599999999999994</v>
      </c>
      <c r="N236" s="117"/>
      <c r="O236" s="117"/>
      <c r="P236" s="117"/>
      <c r="Q236" s="117"/>
      <c r="R236" s="117"/>
      <c r="S236" s="117"/>
      <c r="T236" s="117"/>
      <c r="U236" s="117"/>
      <c r="V236" s="117"/>
      <c r="W236" s="42">
        <f t="shared" ca="1" si="22"/>
        <v>0</v>
      </c>
      <c r="X236" s="42">
        <f t="shared" ca="1" si="23"/>
        <v>0</v>
      </c>
      <c r="Y236" s="43">
        <f t="shared" ca="1" si="24"/>
        <v>0</v>
      </c>
      <c r="Z236" s="43">
        <f t="shared" ca="1" si="25"/>
        <v>0</v>
      </c>
      <c r="AA236" s="44">
        <f t="shared" ca="1" si="27"/>
        <v>0</v>
      </c>
    </row>
    <row r="237" spans="1:27" ht="14.25" x14ac:dyDescent="0.15">
      <c r="A237" s="138"/>
      <c r="B237" s="126"/>
      <c r="C237" s="81">
        <v>11</v>
      </c>
      <c r="D237" s="123"/>
      <c r="E237" s="129"/>
      <c r="F237" s="123"/>
      <c r="G237" s="123"/>
      <c r="H237" s="44">
        <f>'MPS(input_separate)'!H237</f>
        <v>0</v>
      </c>
      <c r="I237" s="44">
        <f>'MPS(input_separate)'!I237</f>
        <v>0</v>
      </c>
      <c r="J237" s="132"/>
      <c r="K237" s="156"/>
      <c r="L237" s="44">
        <f>'MPS(input_separate)'!L237</f>
        <v>0</v>
      </c>
      <c r="M237" s="41">
        <f>IF(H237="","",IF(H237&lt;40,'MRS(calc_process)'!$F$14,IF('MRS(input_separate) '!H237&gt;=40,'MRS(calc_process)'!$F$15)))</f>
        <v>73.599999999999994</v>
      </c>
      <c r="N237" s="117"/>
      <c r="O237" s="117"/>
      <c r="P237" s="117"/>
      <c r="Q237" s="117"/>
      <c r="R237" s="117"/>
      <c r="S237" s="117"/>
      <c r="T237" s="117"/>
      <c r="U237" s="117"/>
      <c r="V237" s="117"/>
      <c r="W237" s="42">
        <f t="shared" ca="1" si="22"/>
        <v>0</v>
      </c>
      <c r="X237" s="42">
        <f t="shared" ca="1" si="23"/>
        <v>0</v>
      </c>
      <c r="Y237" s="43">
        <f t="shared" ca="1" si="24"/>
        <v>0</v>
      </c>
      <c r="Z237" s="43">
        <f t="shared" ca="1" si="25"/>
        <v>0</v>
      </c>
      <c r="AA237" s="44">
        <f t="shared" ca="1" si="27"/>
        <v>0</v>
      </c>
    </row>
    <row r="238" spans="1:27" ht="14.25" x14ac:dyDescent="0.15">
      <c r="A238" s="138"/>
      <c r="B238" s="126"/>
      <c r="C238" s="81">
        <v>12</v>
      </c>
      <c r="D238" s="123"/>
      <c r="E238" s="129"/>
      <c r="F238" s="123"/>
      <c r="G238" s="123"/>
      <c r="H238" s="44">
        <f>'MPS(input_separate)'!H238</f>
        <v>0</v>
      </c>
      <c r="I238" s="44">
        <f>'MPS(input_separate)'!I238</f>
        <v>0</v>
      </c>
      <c r="J238" s="132"/>
      <c r="K238" s="156"/>
      <c r="L238" s="44">
        <f>'MPS(input_separate)'!L238</f>
        <v>0</v>
      </c>
      <c r="M238" s="41">
        <f>IF(H238="","",IF(H238&lt;40,'MRS(calc_process)'!$F$14,IF('MRS(input_separate) '!H238&gt;=40,'MRS(calc_process)'!$F$15)))</f>
        <v>73.599999999999994</v>
      </c>
      <c r="N238" s="117"/>
      <c r="O238" s="117"/>
      <c r="P238" s="117"/>
      <c r="Q238" s="117"/>
      <c r="R238" s="117"/>
      <c r="S238" s="117"/>
      <c r="T238" s="117"/>
      <c r="U238" s="117"/>
      <c r="V238" s="117"/>
      <c r="W238" s="42">
        <f t="shared" ca="1" si="22"/>
        <v>0</v>
      </c>
      <c r="X238" s="42">
        <f t="shared" ca="1" si="23"/>
        <v>0</v>
      </c>
      <c r="Y238" s="43">
        <f t="shared" ca="1" si="24"/>
        <v>0</v>
      </c>
      <c r="Z238" s="43">
        <f t="shared" ca="1" si="25"/>
        <v>0</v>
      </c>
      <c r="AA238" s="44">
        <f t="shared" ca="1" si="27"/>
        <v>0</v>
      </c>
    </row>
    <row r="239" spans="1:27" ht="14.25" x14ac:dyDescent="0.15">
      <c r="A239" s="138"/>
      <c r="B239" s="126"/>
      <c r="C239" s="81">
        <v>13</v>
      </c>
      <c r="D239" s="123"/>
      <c r="E239" s="129"/>
      <c r="F239" s="123"/>
      <c r="G239" s="123"/>
      <c r="H239" s="44">
        <f>'MPS(input_separate)'!H239</f>
        <v>0</v>
      </c>
      <c r="I239" s="44">
        <f>'MPS(input_separate)'!I239</f>
        <v>0</v>
      </c>
      <c r="J239" s="132"/>
      <c r="K239" s="156"/>
      <c r="L239" s="44">
        <f>'MPS(input_separate)'!L239</f>
        <v>0</v>
      </c>
      <c r="M239" s="41">
        <f>IF(H239="","",IF(H239&lt;40,'MRS(calc_process)'!$F$14,IF('MRS(input_separate) '!H239&gt;=40,'MRS(calc_process)'!$F$15)))</f>
        <v>73.599999999999994</v>
      </c>
      <c r="N239" s="117"/>
      <c r="O239" s="117"/>
      <c r="P239" s="117"/>
      <c r="Q239" s="117"/>
      <c r="R239" s="117"/>
      <c r="S239" s="117"/>
      <c r="T239" s="117"/>
      <c r="U239" s="117"/>
      <c r="V239" s="117"/>
      <c r="W239" s="42">
        <f t="shared" ca="1" si="22"/>
        <v>0</v>
      </c>
      <c r="X239" s="42">
        <f t="shared" ca="1" si="23"/>
        <v>0</v>
      </c>
      <c r="Y239" s="43">
        <f t="shared" ca="1" si="24"/>
        <v>0</v>
      </c>
      <c r="Z239" s="43">
        <f t="shared" ca="1" si="25"/>
        <v>0</v>
      </c>
      <c r="AA239" s="44">
        <f t="shared" ca="1" si="27"/>
        <v>0</v>
      </c>
    </row>
    <row r="240" spans="1:27" ht="14.25" x14ac:dyDescent="0.15">
      <c r="A240" s="138"/>
      <c r="B240" s="126"/>
      <c r="C240" s="81">
        <v>14</v>
      </c>
      <c r="D240" s="123"/>
      <c r="E240" s="129"/>
      <c r="F240" s="123"/>
      <c r="G240" s="123"/>
      <c r="H240" s="44">
        <f>'MPS(input_separate)'!H240</f>
        <v>0</v>
      </c>
      <c r="I240" s="44">
        <f>'MPS(input_separate)'!I240</f>
        <v>0</v>
      </c>
      <c r="J240" s="132"/>
      <c r="K240" s="156"/>
      <c r="L240" s="44">
        <f>'MPS(input_separate)'!L240</f>
        <v>0</v>
      </c>
      <c r="M240" s="41">
        <f>IF(H240="","",IF(H240&lt;40,'MRS(calc_process)'!$F$14,IF('MRS(input_separate) '!H240&gt;=40,'MRS(calc_process)'!$F$15)))</f>
        <v>73.599999999999994</v>
      </c>
      <c r="N240" s="117"/>
      <c r="O240" s="117"/>
      <c r="P240" s="117"/>
      <c r="Q240" s="117"/>
      <c r="R240" s="117"/>
      <c r="S240" s="117"/>
      <c r="T240" s="117"/>
      <c r="U240" s="117"/>
      <c r="V240" s="117"/>
      <c r="W240" s="42">
        <f t="shared" ca="1" si="22"/>
        <v>0</v>
      </c>
      <c r="X240" s="42">
        <f t="shared" ca="1" si="23"/>
        <v>0</v>
      </c>
      <c r="Y240" s="43">
        <f t="shared" ca="1" si="24"/>
        <v>0</v>
      </c>
      <c r="Z240" s="43">
        <f t="shared" ca="1" si="25"/>
        <v>0</v>
      </c>
      <c r="AA240" s="44">
        <f t="shared" ca="1" si="27"/>
        <v>0</v>
      </c>
    </row>
    <row r="241" spans="1:27" ht="14.25" x14ac:dyDescent="0.15">
      <c r="A241" s="138"/>
      <c r="B241" s="126"/>
      <c r="C241" s="81">
        <v>15</v>
      </c>
      <c r="D241" s="123"/>
      <c r="E241" s="129"/>
      <c r="F241" s="123"/>
      <c r="G241" s="123"/>
      <c r="H241" s="44">
        <f>'MPS(input_separate)'!H241</f>
        <v>0</v>
      </c>
      <c r="I241" s="44">
        <f>'MPS(input_separate)'!I241</f>
        <v>0</v>
      </c>
      <c r="J241" s="132"/>
      <c r="K241" s="156"/>
      <c r="L241" s="44">
        <f>'MPS(input_separate)'!L241</f>
        <v>0</v>
      </c>
      <c r="M241" s="41">
        <f>IF(H241="","",IF(H241&lt;40,'MRS(calc_process)'!$F$14,IF('MRS(input_separate) '!H241&gt;=40,'MRS(calc_process)'!$F$15)))</f>
        <v>73.599999999999994</v>
      </c>
      <c r="N241" s="117"/>
      <c r="O241" s="117"/>
      <c r="P241" s="117"/>
      <c r="Q241" s="117"/>
      <c r="R241" s="117"/>
      <c r="S241" s="117"/>
      <c r="T241" s="117"/>
      <c r="U241" s="117"/>
      <c r="V241" s="117"/>
      <c r="W241" s="42">
        <f t="shared" ca="1" si="22"/>
        <v>0</v>
      </c>
      <c r="X241" s="42">
        <f t="shared" ca="1" si="23"/>
        <v>0</v>
      </c>
      <c r="Y241" s="43">
        <f t="shared" ca="1" si="24"/>
        <v>0</v>
      </c>
      <c r="Z241" s="43">
        <f t="shared" ca="1" si="25"/>
        <v>0</v>
      </c>
      <c r="AA241" s="44">
        <f t="shared" ca="1" si="27"/>
        <v>0</v>
      </c>
    </row>
    <row r="242" spans="1:27" ht="14.25" x14ac:dyDescent="0.15">
      <c r="A242" s="138"/>
      <c r="B242" s="126"/>
      <c r="C242" s="81">
        <v>16</v>
      </c>
      <c r="D242" s="123"/>
      <c r="E242" s="129"/>
      <c r="F242" s="123"/>
      <c r="G242" s="123"/>
      <c r="H242" s="44">
        <f>'MPS(input_separate)'!H242</f>
        <v>0</v>
      </c>
      <c r="I242" s="44">
        <f>'MPS(input_separate)'!I242</f>
        <v>0</v>
      </c>
      <c r="J242" s="132"/>
      <c r="K242" s="156"/>
      <c r="L242" s="44">
        <f>'MPS(input_separate)'!L242</f>
        <v>0</v>
      </c>
      <c r="M242" s="41">
        <f>IF(H242="","",IF(H242&lt;40,'MRS(calc_process)'!$F$14,IF('MRS(input_separate) '!H242&gt;=40,'MRS(calc_process)'!$F$15)))</f>
        <v>73.599999999999994</v>
      </c>
      <c r="N242" s="117"/>
      <c r="O242" s="117"/>
      <c r="P242" s="117"/>
      <c r="Q242" s="117"/>
      <c r="R242" s="117"/>
      <c r="S242" s="117"/>
      <c r="T242" s="117"/>
      <c r="U242" s="117"/>
      <c r="V242" s="117"/>
      <c r="W242" s="42">
        <f t="shared" ca="1" si="22"/>
        <v>0</v>
      </c>
      <c r="X242" s="42">
        <f t="shared" ca="1" si="23"/>
        <v>0</v>
      </c>
      <c r="Y242" s="43">
        <f t="shared" ca="1" si="24"/>
        <v>0</v>
      </c>
      <c r="Z242" s="43">
        <f t="shared" ca="1" si="25"/>
        <v>0</v>
      </c>
      <c r="AA242" s="44">
        <f t="shared" ca="1" si="27"/>
        <v>0</v>
      </c>
    </row>
    <row r="243" spans="1:27" ht="14.25" x14ac:dyDescent="0.15">
      <c r="A243" s="138"/>
      <c r="B243" s="126"/>
      <c r="C243" s="81">
        <v>17</v>
      </c>
      <c r="D243" s="123"/>
      <c r="E243" s="129"/>
      <c r="F243" s="123"/>
      <c r="G243" s="123"/>
      <c r="H243" s="44">
        <f>'MPS(input_separate)'!H243</f>
        <v>0</v>
      </c>
      <c r="I243" s="44">
        <f>'MPS(input_separate)'!I243</f>
        <v>0</v>
      </c>
      <c r="J243" s="132"/>
      <c r="K243" s="156"/>
      <c r="L243" s="44">
        <f>'MPS(input_separate)'!L243</f>
        <v>0</v>
      </c>
      <c r="M243" s="41">
        <f>IF(H243="","",IF(H243&lt;40,'MRS(calc_process)'!$F$14,IF('MRS(input_separate) '!H243&gt;=40,'MRS(calc_process)'!$F$15)))</f>
        <v>73.599999999999994</v>
      </c>
      <c r="N243" s="117"/>
      <c r="O243" s="117"/>
      <c r="P243" s="117"/>
      <c r="Q243" s="117"/>
      <c r="R243" s="117"/>
      <c r="S243" s="117"/>
      <c r="T243" s="117"/>
      <c r="U243" s="117"/>
      <c r="V243" s="117"/>
      <c r="W243" s="42">
        <f t="shared" ca="1" si="22"/>
        <v>0</v>
      </c>
      <c r="X243" s="42">
        <f t="shared" ca="1" si="23"/>
        <v>0</v>
      </c>
      <c r="Y243" s="43">
        <f t="shared" ca="1" si="24"/>
        <v>0</v>
      </c>
      <c r="Z243" s="43">
        <f t="shared" ca="1" si="25"/>
        <v>0</v>
      </c>
      <c r="AA243" s="44">
        <f t="shared" ca="1" si="27"/>
        <v>0</v>
      </c>
    </row>
    <row r="244" spans="1:27" ht="14.25" x14ac:dyDescent="0.15">
      <c r="A244" s="138"/>
      <c r="B244" s="126"/>
      <c r="C244" s="81">
        <v>18</v>
      </c>
      <c r="D244" s="123"/>
      <c r="E244" s="129"/>
      <c r="F244" s="123"/>
      <c r="G244" s="123"/>
      <c r="H244" s="44">
        <f>'MPS(input_separate)'!H244</f>
        <v>0</v>
      </c>
      <c r="I244" s="44">
        <f>'MPS(input_separate)'!I244</f>
        <v>0</v>
      </c>
      <c r="J244" s="132"/>
      <c r="K244" s="156"/>
      <c r="L244" s="44">
        <f>'MPS(input_separate)'!L244</f>
        <v>0</v>
      </c>
      <c r="M244" s="41">
        <f>IF(H244="","",IF(H244&lt;40,'MRS(calc_process)'!$F$14,IF('MRS(input_separate) '!H244&gt;=40,'MRS(calc_process)'!$F$15)))</f>
        <v>73.599999999999994</v>
      </c>
      <c r="N244" s="117"/>
      <c r="O244" s="117"/>
      <c r="P244" s="117"/>
      <c r="Q244" s="117"/>
      <c r="R244" s="117"/>
      <c r="S244" s="117"/>
      <c r="T244" s="117"/>
      <c r="U244" s="117"/>
      <c r="V244" s="117"/>
      <c r="W244" s="42">
        <f t="shared" ca="1" si="22"/>
        <v>0</v>
      </c>
      <c r="X244" s="42">
        <f t="shared" ca="1" si="23"/>
        <v>0</v>
      </c>
      <c r="Y244" s="43">
        <f t="shared" ca="1" si="24"/>
        <v>0</v>
      </c>
      <c r="Z244" s="43">
        <f t="shared" ca="1" si="25"/>
        <v>0</v>
      </c>
      <c r="AA244" s="44">
        <f t="shared" ca="1" si="27"/>
        <v>0</v>
      </c>
    </row>
    <row r="245" spans="1:27" ht="14.25" x14ac:dyDescent="0.15">
      <c r="A245" s="138"/>
      <c r="B245" s="126"/>
      <c r="C245" s="81">
        <v>19</v>
      </c>
      <c r="D245" s="123"/>
      <c r="E245" s="129"/>
      <c r="F245" s="123"/>
      <c r="G245" s="123"/>
      <c r="H245" s="44">
        <f>'MPS(input_separate)'!H245</f>
        <v>0</v>
      </c>
      <c r="I245" s="44">
        <f>'MPS(input_separate)'!I245</f>
        <v>0</v>
      </c>
      <c r="J245" s="132"/>
      <c r="K245" s="156"/>
      <c r="L245" s="44">
        <f>'MPS(input_separate)'!L245</f>
        <v>0</v>
      </c>
      <c r="M245" s="41">
        <f>IF(H245="","",IF(H245&lt;40,'MRS(calc_process)'!$F$14,IF('MRS(input_separate) '!H245&gt;=40,'MRS(calc_process)'!$F$15)))</f>
        <v>73.599999999999994</v>
      </c>
      <c r="N245" s="117"/>
      <c r="O245" s="117"/>
      <c r="P245" s="117"/>
      <c r="Q245" s="117"/>
      <c r="R245" s="117"/>
      <c r="S245" s="117"/>
      <c r="T245" s="117"/>
      <c r="U245" s="117"/>
      <c r="V245" s="117"/>
      <c r="W245" s="42">
        <f t="shared" ca="1" si="22"/>
        <v>0</v>
      </c>
      <c r="X245" s="42">
        <f t="shared" ca="1" si="23"/>
        <v>0</v>
      </c>
      <c r="Y245" s="43">
        <f t="shared" ca="1" si="24"/>
        <v>0</v>
      </c>
      <c r="Z245" s="43">
        <f t="shared" ca="1" si="25"/>
        <v>0</v>
      </c>
      <c r="AA245" s="44">
        <f t="shared" ca="1" si="27"/>
        <v>0</v>
      </c>
    </row>
    <row r="246" spans="1:27" ht="14.25" x14ac:dyDescent="0.15">
      <c r="A246" s="138"/>
      <c r="B246" s="127"/>
      <c r="C246" s="81">
        <v>20</v>
      </c>
      <c r="D246" s="124"/>
      <c r="E246" s="130"/>
      <c r="F246" s="124"/>
      <c r="G246" s="124"/>
      <c r="H246" s="44">
        <f>'MPS(input_separate)'!H246</f>
        <v>0</v>
      </c>
      <c r="I246" s="44">
        <f>'MPS(input_separate)'!I246</f>
        <v>0</v>
      </c>
      <c r="J246" s="133"/>
      <c r="K246" s="157"/>
      <c r="L246" s="44">
        <f>'MPS(input_separate)'!L246</f>
        <v>0</v>
      </c>
      <c r="M246" s="41">
        <f>IF(H246="","",IF(H246&lt;40,'MRS(calc_process)'!$F$14,IF('MRS(input_separate) '!H246&gt;=40,'MRS(calc_process)'!$F$15)))</f>
        <v>73.599999999999994</v>
      </c>
      <c r="N246" s="118"/>
      <c r="O246" s="118"/>
      <c r="P246" s="118"/>
      <c r="Q246" s="118"/>
      <c r="R246" s="118"/>
      <c r="S246" s="118"/>
      <c r="T246" s="118"/>
      <c r="U246" s="118"/>
      <c r="V246" s="118"/>
      <c r="W246" s="42">
        <f t="shared" ca="1" si="22"/>
        <v>0</v>
      </c>
      <c r="X246" s="42">
        <f t="shared" ca="1" si="23"/>
        <v>0</v>
      </c>
      <c r="Y246" s="43">
        <f t="shared" ca="1" si="24"/>
        <v>0</v>
      </c>
      <c r="Z246" s="43">
        <f t="shared" ca="1" si="25"/>
        <v>0</v>
      </c>
      <c r="AA246" s="44">
        <f t="shared" ca="1" si="27"/>
        <v>0</v>
      </c>
    </row>
    <row r="247" spans="1:27" ht="14.25" customHeight="1" x14ac:dyDescent="0.15">
      <c r="A247" s="138"/>
      <c r="B247" s="125">
        <v>13</v>
      </c>
      <c r="C247" s="81">
        <v>1</v>
      </c>
      <c r="D247" s="122"/>
      <c r="E247" s="128"/>
      <c r="F247" s="122"/>
      <c r="G247" s="122"/>
      <c r="H247" s="44">
        <f>'MPS(input_separate)'!H247</f>
        <v>0</v>
      </c>
      <c r="I247" s="44">
        <f>'MPS(input_separate)'!I247</f>
        <v>0</v>
      </c>
      <c r="J247" s="131">
        <f>SUMPRODUCT(H247:H266,I247:I266)</f>
        <v>0</v>
      </c>
      <c r="K247" s="155">
        <f>'MPS(input_separate)'!K247</f>
        <v>0</v>
      </c>
      <c r="L247" s="44">
        <f>'MPS(input_separate)'!L247</f>
        <v>0</v>
      </c>
      <c r="M247" s="41">
        <f>IF(H247="","",IF(H247&lt;40,'MRS(calc_process)'!$F$14,IF('MRS(input_separate) '!H247&gt;=40,'MRS(calc_process)'!$F$15)))</f>
        <v>73.599999999999994</v>
      </c>
      <c r="N247" s="116">
        <f>IFERROR(SMALL(O247:R247,COUNTIF(O247:R247,0)+1),0)</f>
        <v>0</v>
      </c>
      <c r="O247" s="116">
        <f>'MPS(input_separate)'!O247</f>
        <v>0</v>
      </c>
      <c r="P247" s="116">
        <f>IF(ISERROR(3.6*(100/T247)*V247),0,3.6*(100/T247)*V247)</f>
        <v>0</v>
      </c>
      <c r="Q247" s="116">
        <f>IF(ISERROR(F247*U247*V247/G247),0,F247*U247*V247/G247)</f>
        <v>0</v>
      </c>
      <c r="R247" s="116">
        <f>'MPS(input_separate)'!R247</f>
        <v>0</v>
      </c>
      <c r="S247" s="116">
        <f>'MPS(input_separate)'!S247</f>
        <v>0</v>
      </c>
      <c r="T247" s="116">
        <f>'MPS(input_separate)'!T247</f>
        <v>0</v>
      </c>
      <c r="U247" s="116">
        <f>'MPS(input_separate)'!U247</f>
        <v>0</v>
      </c>
      <c r="V247" s="116">
        <f>'MPS(input_separate)'!V247</f>
        <v>0</v>
      </c>
      <c r="W247" s="42">
        <f t="shared" ca="1" si="22"/>
        <v>0</v>
      </c>
      <c r="X247" s="42">
        <f t="shared" ca="1" si="23"/>
        <v>0</v>
      </c>
      <c r="Y247" s="43">
        <f t="shared" ca="1" si="24"/>
        <v>0</v>
      </c>
      <c r="Z247" s="43">
        <f t="shared" ca="1" si="25"/>
        <v>0</v>
      </c>
      <c r="AA247" s="44">
        <f ca="1">Y247-Z247</f>
        <v>0</v>
      </c>
    </row>
    <row r="248" spans="1:27" ht="14.25" x14ac:dyDescent="0.15">
      <c r="A248" s="138"/>
      <c r="B248" s="126"/>
      <c r="C248" s="81">
        <v>2</v>
      </c>
      <c r="D248" s="123"/>
      <c r="E248" s="129"/>
      <c r="F248" s="123"/>
      <c r="G248" s="123"/>
      <c r="H248" s="44">
        <f>'MPS(input_separate)'!H248</f>
        <v>0</v>
      </c>
      <c r="I248" s="44">
        <f>'MPS(input_separate)'!I248</f>
        <v>0</v>
      </c>
      <c r="J248" s="132"/>
      <c r="K248" s="156"/>
      <c r="L248" s="44">
        <f>'MPS(input_separate)'!L248</f>
        <v>0</v>
      </c>
      <c r="M248" s="41">
        <f>IF(H248="","",IF(H248&lt;40,'MRS(calc_process)'!$F$14,IF('MRS(input_separate) '!H248&gt;=40,'MRS(calc_process)'!$F$15)))</f>
        <v>73.599999999999994</v>
      </c>
      <c r="N248" s="117"/>
      <c r="O248" s="117"/>
      <c r="P248" s="117"/>
      <c r="Q248" s="117"/>
      <c r="R248" s="117"/>
      <c r="S248" s="117"/>
      <c r="T248" s="117"/>
      <c r="U248" s="117"/>
      <c r="V248" s="117"/>
      <c r="W248" s="42">
        <f t="shared" ca="1" si="22"/>
        <v>0</v>
      </c>
      <c r="X248" s="42">
        <f t="shared" ca="1" si="23"/>
        <v>0</v>
      </c>
      <c r="Y248" s="43">
        <f t="shared" ca="1" si="24"/>
        <v>0</v>
      </c>
      <c r="Z248" s="43">
        <f t="shared" ca="1" si="25"/>
        <v>0</v>
      </c>
      <c r="AA248" s="44">
        <f t="shared" ref="AA248:AA266" ca="1" si="28">Y248-Z248</f>
        <v>0</v>
      </c>
    </row>
    <row r="249" spans="1:27" ht="14.25" x14ac:dyDescent="0.15">
      <c r="A249" s="138"/>
      <c r="B249" s="126"/>
      <c r="C249" s="81">
        <v>3</v>
      </c>
      <c r="D249" s="123"/>
      <c r="E249" s="129"/>
      <c r="F249" s="123"/>
      <c r="G249" s="123"/>
      <c r="H249" s="44">
        <f>'MPS(input_separate)'!H249</f>
        <v>0</v>
      </c>
      <c r="I249" s="44">
        <f>'MPS(input_separate)'!I249</f>
        <v>0</v>
      </c>
      <c r="J249" s="132"/>
      <c r="K249" s="156"/>
      <c r="L249" s="44">
        <f>'MPS(input_separate)'!L249</f>
        <v>0</v>
      </c>
      <c r="M249" s="41">
        <f>IF(H249="","",IF(H249&lt;40,'MRS(calc_process)'!$F$14,IF('MRS(input_separate) '!H249&gt;=40,'MRS(calc_process)'!$F$15)))</f>
        <v>73.599999999999994</v>
      </c>
      <c r="N249" s="117"/>
      <c r="O249" s="117"/>
      <c r="P249" s="117"/>
      <c r="Q249" s="117"/>
      <c r="R249" s="117"/>
      <c r="S249" s="117"/>
      <c r="T249" s="117"/>
      <c r="U249" s="117"/>
      <c r="V249" s="117"/>
      <c r="W249" s="42">
        <f t="shared" ca="1" si="22"/>
        <v>0</v>
      </c>
      <c r="X249" s="42">
        <f t="shared" ca="1" si="23"/>
        <v>0</v>
      </c>
      <c r="Y249" s="43">
        <f t="shared" ca="1" si="24"/>
        <v>0</v>
      </c>
      <c r="Z249" s="43">
        <f t="shared" ca="1" si="25"/>
        <v>0</v>
      </c>
      <c r="AA249" s="44">
        <f t="shared" ca="1" si="28"/>
        <v>0</v>
      </c>
    </row>
    <row r="250" spans="1:27" ht="14.25" x14ac:dyDescent="0.15">
      <c r="A250" s="138"/>
      <c r="B250" s="126"/>
      <c r="C250" s="81">
        <v>4</v>
      </c>
      <c r="D250" s="123"/>
      <c r="E250" s="129"/>
      <c r="F250" s="123"/>
      <c r="G250" s="123"/>
      <c r="H250" s="44">
        <f>'MPS(input_separate)'!H250</f>
        <v>0</v>
      </c>
      <c r="I250" s="44">
        <f>'MPS(input_separate)'!I250</f>
        <v>0</v>
      </c>
      <c r="J250" s="132"/>
      <c r="K250" s="156"/>
      <c r="L250" s="44">
        <f>'MPS(input_separate)'!L250</f>
        <v>0</v>
      </c>
      <c r="M250" s="41">
        <f>IF(H250="","",IF(H250&lt;40,'MRS(calc_process)'!$F$14,IF('MRS(input_separate) '!H250&gt;=40,'MRS(calc_process)'!$F$15)))</f>
        <v>73.599999999999994</v>
      </c>
      <c r="N250" s="117"/>
      <c r="O250" s="117"/>
      <c r="P250" s="117"/>
      <c r="Q250" s="117"/>
      <c r="R250" s="117"/>
      <c r="S250" s="117"/>
      <c r="T250" s="117"/>
      <c r="U250" s="117"/>
      <c r="V250" s="117"/>
      <c r="W250" s="42">
        <f t="shared" ca="1" si="22"/>
        <v>0</v>
      </c>
      <c r="X250" s="42">
        <f t="shared" ca="1" si="23"/>
        <v>0</v>
      </c>
      <c r="Y250" s="43">
        <f t="shared" ca="1" si="24"/>
        <v>0</v>
      </c>
      <c r="Z250" s="43">
        <f t="shared" ca="1" si="25"/>
        <v>0</v>
      </c>
      <c r="AA250" s="44">
        <f t="shared" ca="1" si="28"/>
        <v>0</v>
      </c>
    </row>
    <row r="251" spans="1:27" ht="14.25" x14ac:dyDescent="0.15">
      <c r="A251" s="138"/>
      <c r="B251" s="126"/>
      <c r="C251" s="81">
        <v>5</v>
      </c>
      <c r="D251" s="123"/>
      <c r="E251" s="129"/>
      <c r="F251" s="123"/>
      <c r="G251" s="123"/>
      <c r="H251" s="44">
        <f>'MPS(input_separate)'!H251</f>
        <v>0</v>
      </c>
      <c r="I251" s="44">
        <f>'MPS(input_separate)'!I251</f>
        <v>0</v>
      </c>
      <c r="J251" s="132"/>
      <c r="K251" s="156"/>
      <c r="L251" s="44">
        <f>'MPS(input_separate)'!L251</f>
        <v>0</v>
      </c>
      <c r="M251" s="41">
        <f>IF(H251="","",IF(H251&lt;40,'MRS(calc_process)'!$F$14,IF('MRS(input_separate) '!H251&gt;=40,'MRS(calc_process)'!$F$15)))</f>
        <v>73.599999999999994</v>
      </c>
      <c r="N251" s="117"/>
      <c r="O251" s="117"/>
      <c r="P251" s="117"/>
      <c r="Q251" s="117"/>
      <c r="R251" s="117"/>
      <c r="S251" s="117"/>
      <c r="T251" s="117"/>
      <c r="U251" s="117"/>
      <c r="V251" s="117"/>
      <c r="W251" s="42">
        <f t="shared" ca="1" si="22"/>
        <v>0</v>
      </c>
      <c r="X251" s="42">
        <f t="shared" ca="1" si="23"/>
        <v>0</v>
      </c>
      <c r="Y251" s="43">
        <f t="shared" ca="1" si="24"/>
        <v>0</v>
      </c>
      <c r="Z251" s="43">
        <f t="shared" ca="1" si="25"/>
        <v>0</v>
      </c>
      <c r="AA251" s="44">
        <f t="shared" ca="1" si="28"/>
        <v>0</v>
      </c>
    </row>
    <row r="252" spans="1:27" ht="14.25" x14ac:dyDescent="0.15">
      <c r="A252" s="138"/>
      <c r="B252" s="126"/>
      <c r="C252" s="81">
        <v>6</v>
      </c>
      <c r="D252" s="123"/>
      <c r="E252" s="129"/>
      <c r="F252" s="123"/>
      <c r="G252" s="123"/>
      <c r="H252" s="44">
        <f>'MPS(input_separate)'!H252</f>
        <v>0</v>
      </c>
      <c r="I252" s="44">
        <f>'MPS(input_separate)'!I252</f>
        <v>0</v>
      </c>
      <c r="J252" s="132"/>
      <c r="K252" s="156"/>
      <c r="L252" s="44">
        <f>'MPS(input_separate)'!L252</f>
        <v>0</v>
      </c>
      <c r="M252" s="41">
        <f>IF(H252="","",IF(H252&lt;40,'MRS(calc_process)'!$F$14,IF('MRS(input_separate) '!H252&gt;=40,'MRS(calc_process)'!$F$15)))</f>
        <v>73.599999999999994</v>
      </c>
      <c r="N252" s="117"/>
      <c r="O252" s="117"/>
      <c r="P252" s="117"/>
      <c r="Q252" s="117"/>
      <c r="R252" s="117"/>
      <c r="S252" s="117"/>
      <c r="T252" s="117"/>
      <c r="U252" s="117"/>
      <c r="V252" s="117"/>
      <c r="W252" s="42">
        <f t="shared" ca="1" si="22"/>
        <v>0</v>
      </c>
      <c r="X252" s="42">
        <f t="shared" ca="1" si="23"/>
        <v>0</v>
      </c>
      <c r="Y252" s="43">
        <f t="shared" ca="1" si="24"/>
        <v>0</v>
      </c>
      <c r="Z252" s="43">
        <f t="shared" ca="1" si="25"/>
        <v>0</v>
      </c>
      <c r="AA252" s="44">
        <f t="shared" ca="1" si="28"/>
        <v>0</v>
      </c>
    </row>
    <row r="253" spans="1:27" ht="14.25" x14ac:dyDescent="0.15">
      <c r="A253" s="138"/>
      <c r="B253" s="126"/>
      <c r="C253" s="81">
        <v>7</v>
      </c>
      <c r="D253" s="123"/>
      <c r="E253" s="129"/>
      <c r="F253" s="123"/>
      <c r="G253" s="123"/>
      <c r="H253" s="44">
        <f>'MPS(input_separate)'!H253</f>
        <v>0</v>
      </c>
      <c r="I253" s="44">
        <f>'MPS(input_separate)'!I253</f>
        <v>0</v>
      </c>
      <c r="J253" s="132"/>
      <c r="K253" s="156"/>
      <c r="L253" s="44">
        <f>'MPS(input_separate)'!L253</f>
        <v>0</v>
      </c>
      <c r="M253" s="41">
        <f>IF(H253="","",IF(H253&lt;40,'MRS(calc_process)'!$F$14,IF('MRS(input_separate) '!H253&gt;=40,'MRS(calc_process)'!$F$15)))</f>
        <v>73.599999999999994</v>
      </c>
      <c r="N253" s="117"/>
      <c r="O253" s="117"/>
      <c r="P253" s="117"/>
      <c r="Q253" s="117"/>
      <c r="R253" s="117"/>
      <c r="S253" s="117"/>
      <c r="T253" s="117"/>
      <c r="U253" s="117"/>
      <c r="V253" s="117"/>
      <c r="W253" s="42">
        <f t="shared" ca="1" si="22"/>
        <v>0</v>
      </c>
      <c r="X253" s="42">
        <f t="shared" ca="1" si="23"/>
        <v>0</v>
      </c>
      <c r="Y253" s="43">
        <f t="shared" ca="1" si="24"/>
        <v>0</v>
      </c>
      <c r="Z253" s="43">
        <f t="shared" ca="1" si="25"/>
        <v>0</v>
      </c>
      <c r="AA253" s="44">
        <f t="shared" ca="1" si="28"/>
        <v>0</v>
      </c>
    </row>
    <row r="254" spans="1:27" ht="14.25" x14ac:dyDescent="0.15">
      <c r="A254" s="138"/>
      <c r="B254" s="126"/>
      <c r="C254" s="81">
        <v>8</v>
      </c>
      <c r="D254" s="123"/>
      <c r="E254" s="129"/>
      <c r="F254" s="123"/>
      <c r="G254" s="123"/>
      <c r="H254" s="44">
        <f>'MPS(input_separate)'!H254</f>
        <v>0</v>
      </c>
      <c r="I254" s="44">
        <f>'MPS(input_separate)'!I254</f>
        <v>0</v>
      </c>
      <c r="J254" s="132"/>
      <c r="K254" s="156"/>
      <c r="L254" s="44">
        <f>'MPS(input_separate)'!L254</f>
        <v>0</v>
      </c>
      <c r="M254" s="41">
        <f>IF(H254="","",IF(H254&lt;40,'MRS(calc_process)'!$F$14,IF('MRS(input_separate) '!H254&gt;=40,'MRS(calc_process)'!$F$15)))</f>
        <v>73.599999999999994</v>
      </c>
      <c r="N254" s="117"/>
      <c r="O254" s="117"/>
      <c r="P254" s="117"/>
      <c r="Q254" s="117"/>
      <c r="R254" s="117"/>
      <c r="S254" s="117"/>
      <c r="T254" s="117"/>
      <c r="U254" s="117"/>
      <c r="V254" s="117"/>
      <c r="W254" s="42">
        <f t="shared" ca="1" si="22"/>
        <v>0</v>
      </c>
      <c r="X254" s="42">
        <f t="shared" ca="1" si="23"/>
        <v>0</v>
      </c>
      <c r="Y254" s="43">
        <f t="shared" ca="1" si="24"/>
        <v>0</v>
      </c>
      <c r="Z254" s="43">
        <f t="shared" ca="1" si="25"/>
        <v>0</v>
      </c>
      <c r="AA254" s="44">
        <f t="shared" ca="1" si="28"/>
        <v>0</v>
      </c>
    </row>
    <row r="255" spans="1:27" ht="14.25" x14ac:dyDescent="0.15">
      <c r="A255" s="138"/>
      <c r="B255" s="126"/>
      <c r="C255" s="81">
        <v>9</v>
      </c>
      <c r="D255" s="123"/>
      <c r="E255" s="129"/>
      <c r="F255" s="123"/>
      <c r="G255" s="123"/>
      <c r="H255" s="44">
        <f>'MPS(input_separate)'!H255</f>
        <v>0</v>
      </c>
      <c r="I255" s="44">
        <f>'MPS(input_separate)'!I255</f>
        <v>0</v>
      </c>
      <c r="J255" s="132"/>
      <c r="K255" s="156"/>
      <c r="L255" s="44">
        <f>'MPS(input_separate)'!L255</f>
        <v>0</v>
      </c>
      <c r="M255" s="41">
        <f>IF(H255="","",IF(H255&lt;40,'MRS(calc_process)'!$F$14,IF('MRS(input_separate) '!H255&gt;=40,'MRS(calc_process)'!$F$15)))</f>
        <v>73.599999999999994</v>
      </c>
      <c r="N255" s="117"/>
      <c r="O255" s="117"/>
      <c r="P255" s="117"/>
      <c r="Q255" s="117"/>
      <c r="R255" s="117"/>
      <c r="S255" s="117"/>
      <c r="T255" s="117"/>
      <c r="U255" s="117"/>
      <c r="V255" s="117"/>
      <c r="W255" s="42">
        <f t="shared" ca="1" si="22"/>
        <v>0</v>
      </c>
      <c r="X255" s="42">
        <f t="shared" ca="1" si="23"/>
        <v>0</v>
      </c>
      <c r="Y255" s="43">
        <f t="shared" ca="1" si="24"/>
        <v>0</v>
      </c>
      <c r="Z255" s="43">
        <f t="shared" ca="1" si="25"/>
        <v>0</v>
      </c>
      <c r="AA255" s="44">
        <f t="shared" ca="1" si="28"/>
        <v>0</v>
      </c>
    </row>
    <row r="256" spans="1:27" ht="14.25" x14ac:dyDescent="0.15">
      <c r="A256" s="138"/>
      <c r="B256" s="126"/>
      <c r="C256" s="81">
        <v>10</v>
      </c>
      <c r="D256" s="123"/>
      <c r="E256" s="129"/>
      <c r="F256" s="123"/>
      <c r="G256" s="123"/>
      <c r="H256" s="44">
        <f>'MPS(input_separate)'!H256</f>
        <v>0</v>
      </c>
      <c r="I256" s="44">
        <f>'MPS(input_separate)'!I256</f>
        <v>0</v>
      </c>
      <c r="J256" s="132"/>
      <c r="K256" s="156"/>
      <c r="L256" s="44">
        <f>'MPS(input_separate)'!L256</f>
        <v>0</v>
      </c>
      <c r="M256" s="41">
        <f>IF(H256="","",IF(H256&lt;40,'MRS(calc_process)'!$F$14,IF('MRS(input_separate) '!H256&gt;=40,'MRS(calc_process)'!$F$15)))</f>
        <v>73.599999999999994</v>
      </c>
      <c r="N256" s="117"/>
      <c r="O256" s="117"/>
      <c r="P256" s="117"/>
      <c r="Q256" s="117"/>
      <c r="R256" s="117"/>
      <c r="S256" s="117"/>
      <c r="T256" s="117"/>
      <c r="U256" s="117"/>
      <c r="V256" s="117"/>
      <c r="W256" s="42">
        <f t="shared" ca="1" si="22"/>
        <v>0</v>
      </c>
      <c r="X256" s="42">
        <f t="shared" ca="1" si="23"/>
        <v>0</v>
      </c>
      <c r="Y256" s="43">
        <f t="shared" ca="1" si="24"/>
        <v>0</v>
      </c>
      <c r="Z256" s="43">
        <f t="shared" ca="1" si="25"/>
        <v>0</v>
      </c>
      <c r="AA256" s="44">
        <f t="shared" ca="1" si="28"/>
        <v>0</v>
      </c>
    </row>
    <row r="257" spans="1:27" ht="14.25" x14ac:dyDescent="0.15">
      <c r="A257" s="138"/>
      <c r="B257" s="126"/>
      <c r="C257" s="81">
        <v>11</v>
      </c>
      <c r="D257" s="123"/>
      <c r="E257" s="129"/>
      <c r="F257" s="123"/>
      <c r="G257" s="123"/>
      <c r="H257" s="44">
        <f>'MPS(input_separate)'!H257</f>
        <v>0</v>
      </c>
      <c r="I257" s="44">
        <f>'MPS(input_separate)'!I257</f>
        <v>0</v>
      </c>
      <c r="J257" s="132"/>
      <c r="K257" s="156"/>
      <c r="L257" s="44">
        <f>'MPS(input_separate)'!L257</f>
        <v>0</v>
      </c>
      <c r="M257" s="41">
        <f>IF(H257="","",IF(H257&lt;40,'MRS(calc_process)'!$F$14,IF('MRS(input_separate) '!H257&gt;=40,'MRS(calc_process)'!$F$15)))</f>
        <v>73.599999999999994</v>
      </c>
      <c r="N257" s="117"/>
      <c r="O257" s="117"/>
      <c r="P257" s="117"/>
      <c r="Q257" s="117"/>
      <c r="R257" s="117"/>
      <c r="S257" s="117"/>
      <c r="T257" s="117"/>
      <c r="U257" s="117"/>
      <c r="V257" s="117"/>
      <c r="W257" s="42">
        <f t="shared" ca="1" si="22"/>
        <v>0</v>
      </c>
      <c r="X257" s="42">
        <f t="shared" ca="1" si="23"/>
        <v>0</v>
      </c>
      <c r="Y257" s="43">
        <f t="shared" ca="1" si="24"/>
        <v>0</v>
      </c>
      <c r="Z257" s="43">
        <f t="shared" ca="1" si="25"/>
        <v>0</v>
      </c>
      <c r="AA257" s="44">
        <f t="shared" ca="1" si="28"/>
        <v>0</v>
      </c>
    </row>
    <row r="258" spans="1:27" ht="14.25" x14ac:dyDescent="0.15">
      <c r="A258" s="138"/>
      <c r="B258" s="126"/>
      <c r="C258" s="81">
        <v>12</v>
      </c>
      <c r="D258" s="123"/>
      <c r="E258" s="129"/>
      <c r="F258" s="123"/>
      <c r="G258" s="123"/>
      <c r="H258" s="44">
        <f>'MPS(input_separate)'!H258</f>
        <v>0</v>
      </c>
      <c r="I258" s="44">
        <f>'MPS(input_separate)'!I258</f>
        <v>0</v>
      </c>
      <c r="J258" s="132"/>
      <c r="K258" s="156"/>
      <c r="L258" s="44">
        <f>'MPS(input_separate)'!L258</f>
        <v>0</v>
      </c>
      <c r="M258" s="41">
        <f>IF(H258="","",IF(H258&lt;40,'MRS(calc_process)'!$F$14,IF('MRS(input_separate) '!H258&gt;=40,'MRS(calc_process)'!$F$15)))</f>
        <v>73.599999999999994</v>
      </c>
      <c r="N258" s="117"/>
      <c r="O258" s="117"/>
      <c r="P258" s="117"/>
      <c r="Q258" s="117"/>
      <c r="R258" s="117"/>
      <c r="S258" s="117"/>
      <c r="T258" s="117"/>
      <c r="U258" s="117"/>
      <c r="V258" s="117"/>
      <c r="W258" s="42">
        <f t="shared" ca="1" si="22"/>
        <v>0</v>
      </c>
      <c r="X258" s="42">
        <f t="shared" ca="1" si="23"/>
        <v>0</v>
      </c>
      <c r="Y258" s="43">
        <f t="shared" ca="1" si="24"/>
        <v>0</v>
      </c>
      <c r="Z258" s="43">
        <f t="shared" ca="1" si="25"/>
        <v>0</v>
      </c>
      <c r="AA258" s="44">
        <f t="shared" ca="1" si="28"/>
        <v>0</v>
      </c>
    </row>
    <row r="259" spans="1:27" ht="14.25" x14ac:dyDescent="0.15">
      <c r="A259" s="138"/>
      <c r="B259" s="126"/>
      <c r="C259" s="81">
        <v>13</v>
      </c>
      <c r="D259" s="123"/>
      <c r="E259" s="129"/>
      <c r="F259" s="123"/>
      <c r="G259" s="123"/>
      <c r="H259" s="44">
        <f>'MPS(input_separate)'!H259</f>
        <v>0</v>
      </c>
      <c r="I259" s="44">
        <f>'MPS(input_separate)'!I259</f>
        <v>0</v>
      </c>
      <c r="J259" s="132"/>
      <c r="K259" s="156"/>
      <c r="L259" s="44">
        <f>'MPS(input_separate)'!L259</f>
        <v>0</v>
      </c>
      <c r="M259" s="41">
        <f>IF(H259="","",IF(H259&lt;40,'MRS(calc_process)'!$F$14,IF('MRS(input_separate) '!H259&gt;=40,'MRS(calc_process)'!$F$15)))</f>
        <v>73.599999999999994</v>
      </c>
      <c r="N259" s="117"/>
      <c r="O259" s="117"/>
      <c r="P259" s="117"/>
      <c r="Q259" s="117"/>
      <c r="R259" s="117"/>
      <c r="S259" s="117"/>
      <c r="T259" s="117"/>
      <c r="U259" s="117"/>
      <c r="V259" s="117"/>
      <c r="W259" s="42">
        <f t="shared" ca="1" si="22"/>
        <v>0</v>
      </c>
      <c r="X259" s="42">
        <f t="shared" ca="1" si="23"/>
        <v>0</v>
      </c>
      <c r="Y259" s="43">
        <f t="shared" ca="1" si="24"/>
        <v>0</v>
      </c>
      <c r="Z259" s="43">
        <f t="shared" ca="1" si="25"/>
        <v>0</v>
      </c>
      <c r="AA259" s="44">
        <f t="shared" ca="1" si="28"/>
        <v>0</v>
      </c>
    </row>
    <row r="260" spans="1:27" ht="14.25" x14ac:dyDescent="0.15">
      <c r="A260" s="138"/>
      <c r="B260" s="126"/>
      <c r="C260" s="81">
        <v>14</v>
      </c>
      <c r="D260" s="123"/>
      <c r="E260" s="129"/>
      <c r="F260" s="123"/>
      <c r="G260" s="123"/>
      <c r="H260" s="44">
        <f>'MPS(input_separate)'!H260</f>
        <v>0</v>
      </c>
      <c r="I260" s="44">
        <f>'MPS(input_separate)'!I260</f>
        <v>0</v>
      </c>
      <c r="J260" s="132"/>
      <c r="K260" s="156"/>
      <c r="L260" s="44">
        <f>'MPS(input_separate)'!L260</f>
        <v>0</v>
      </c>
      <c r="M260" s="41">
        <f>IF(H260="","",IF(H260&lt;40,'MRS(calc_process)'!$F$14,IF('MRS(input_separate) '!H260&gt;=40,'MRS(calc_process)'!$F$15)))</f>
        <v>73.599999999999994</v>
      </c>
      <c r="N260" s="117"/>
      <c r="O260" s="117"/>
      <c r="P260" s="117"/>
      <c r="Q260" s="117"/>
      <c r="R260" s="117"/>
      <c r="S260" s="117"/>
      <c r="T260" s="117"/>
      <c r="U260" s="117"/>
      <c r="V260" s="117"/>
      <c r="W260" s="42">
        <f t="shared" ca="1" si="22"/>
        <v>0</v>
      </c>
      <c r="X260" s="42">
        <f t="shared" ca="1" si="23"/>
        <v>0</v>
      </c>
      <c r="Y260" s="43">
        <f t="shared" ca="1" si="24"/>
        <v>0</v>
      </c>
      <c r="Z260" s="43">
        <f t="shared" ca="1" si="25"/>
        <v>0</v>
      </c>
      <c r="AA260" s="44">
        <f t="shared" ca="1" si="28"/>
        <v>0</v>
      </c>
    </row>
    <row r="261" spans="1:27" ht="14.25" x14ac:dyDescent="0.15">
      <c r="A261" s="138"/>
      <c r="B261" s="126"/>
      <c r="C261" s="81">
        <v>15</v>
      </c>
      <c r="D261" s="123"/>
      <c r="E261" s="129"/>
      <c r="F261" s="123"/>
      <c r="G261" s="123"/>
      <c r="H261" s="44">
        <f>'MPS(input_separate)'!H261</f>
        <v>0</v>
      </c>
      <c r="I261" s="44">
        <f>'MPS(input_separate)'!I261</f>
        <v>0</v>
      </c>
      <c r="J261" s="132"/>
      <c r="K261" s="156"/>
      <c r="L261" s="44">
        <f>'MPS(input_separate)'!L261</f>
        <v>0</v>
      </c>
      <c r="M261" s="41">
        <f>IF(H261="","",IF(H261&lt;40,'MRS(calc_process)'!$F$14,IF('MRS(input_separate) '!H261&gt;=40,'MRS(calc_process)'!$F$15)))</f>
        <v>73.599999999999994</v>
      </c>
      <c r="N261" s="117"/>
      <c r="O261" s="117"/>
      <c r="P261" s="117"/>
      <c r="Q261" s="117"/>
      <c r="R261" s="117"/>
      <c r="S261" s="117"/>
      <c r="T261" s="117"/>
      <c r="U261" s="117"/>
      <c r="V261" s="117"/>
      <c r="W261" s="42">
        <f t="shared" ca="1" si="22"/>
        <v>0</v>
      </c>
      <c r="X261" s="42">
        <f t="shared" ca="1" si="23"/>
        <v>0</v>
      </c>
      <c r="Y261" s="43">
        <f t="shared" ca="1" si="24"/>
        <v>0</v>
      </c>
      <c r="Z261" s="43">
        <f t="shared" ca="1" si="25"/>
        <v>0</v>
      </c>
      <c r="AA261" s="44">
        <f t="shared" ca="1" si="28"/>
        <v>0</v>
      </c>
    </row>
    <row r="262" spans="1:27" ht="14.25" x14ac:dyDescent="0.15">
      <c r="A262" s="138"/>
      <c r="B262" s="126"/>
      <c r="C262" s="81">
        <v>16</v>
      </c>
      <c r="D262" s="123"/>
      <c r="E262" s="129"/>
      <c r="F262" s="123"/>
      <c r="G262" s="123"/>
      <c r="H262" s="44">
        <f>'MPS(input_separate)'!H262</f>
        <v>0</v>
      </c>
      <c r="I262" s="44">
        <f>'MPS(input_separate)'!I262</f>
        <v>0</v>
      </c>
      <c r="J262" s="132"/>
      <c r="K262" s="156"/>
      <c r="L262" s="44">
        <f>'MPS(input_separate)'!L262</f>
        <v>0</v>
      </c>
      <c r="M262" s="41">
        <f>IF(H262="","",IF(H262&lt;40,'MRS(calc_process)'!$F$14,IF('MRS(input_separate) '!H262&gt;=40,'MRS(calc_process)'!$F$15)))</f>
        <v>73.599999999999994</v>
      </c>
      <c r="N262" s="117"/>
      <c r="O262" s="117"/>
      <c r="P262" s="117"/>
      <c r="Q262" s="117"/>
      <c r="R262" s="117"/>
      <c r="S262" s="117"/>
      <c r="T262" s="117"/>
      <c r="U262" s="117"/>
      <c r="V262" s="117"/>
      <c r="W262" s="42">
        <f t="shared" ca="1" si="22"/>
        <v>0</v>
      </c>
      <c r="X262" s="42">
        <f t="shared" ca="1" si="23"/>
        <v>0</v>
      </c>
      <c r="Y262" s="43">
        <f t="shared" ca="1" si="24"/>
        <v>0</v>
      </c>
      <c r="Z262" s="43">
        <f t="shared" ca="1" si="25"/>
        <v>0</v>
      </c>
      <c r="AA262" s="44">
        <f t="shared" ca="1" si="28"/>
        <v>0</v>
      </c>
    </row>
    <row r="263" spans="1:27" ht="14.25" x14ac:dyDescent="0.15">
      <c r="A263" s="138"/>
      <c r="B263" s="126"/>
      <c r="C263" s="81">
        <v>17</v>
      </c>
      <c r="D263" s="123"/>
      <c r="E263" s="129"/>
      <c r="F263" s="123"/>
      <c r="G263" s="123"/>
      <c r="H263" s="44">
        <f>'MPS(input_separate)'!H263</f>
        <v>0</v>
      </c>
      <c r="I263" s="44">
        <f>'MPS(input_separate)'!I263</f>
        <v>0</v>
      </c>
      <c r="J263" s="132"/>
      <c r="K263" s="156"/>
      <c r="L263" s="44">
        <f>'MPS(input_separate)'!L263</f>
        <v>0</v>
      </c>
      <c r="M263" s="41">
        <f>IF(H263="","",IF(H263&lt;40,'MRS(calc_process)'!$F$14,IF('MRS(input_separate) '!H263&gt;=40,'MRS(calc_process)'!$F$15)))</f>
        <v>73.599999999999994</v>
      </c>
      <c r="N263" s="117"/>
      <c r="O263" s="117"/>
      <c r="P263" s="117"/>
      <c r="Q263" s="117"/>
      <c r="R263" s="117"/>
      <c r="S263" s="117"/>
      <c r="T263" s="117"/>
      <c r="U263" s="117"/>
      <c r="V263" s="117"/>
      <c r="W263" s="42">
        <f t="shared" ref="W263:W326" ca="1" si="29">IFERROR(OFFSET(D263,1-C263,0)*H263*I263/OFFSET(J263,1-C263,0),)</f>
        <v>0</v>
      </c>
      <c r="X263" s="42">
        <f t="shared" ref="X263:X326" ca="1" si="30">H263*I263*10^(-6)*OFFSET(K263,1-C263,0)*OFFSET(E263,1-C263,0)</f>
        <v>0</v>
      </c>
      <c r="Y263" s="43">
        <f t="shared" ref="Y263:Y326" ca="1" si="31">IFERROR(IF(W263=0,X263*L263/M263*OFFSET(N263,1-C263,0),W263*L263/M263*OFFSET(N263,1-C263,0)),)</f>
        <v>0</v>
      </c>
      <c r="Z263" s="43">
        <f t="shared" ref="Z263:Z326" ca="1" si="32">IF(W263=0,X263*OFFSET(N263,1-C263,0),W263*OFFSET(N263,1-C263,0))</f>
        <v>0</v>
      </c>
      <c r="AA263" s="44">
        <f t="shared" ca="1" si="28"/>
        <v>0</v>
      </c>
    </row>
    <row r="264" spans="1:27" ht="14.25" x14ac:dyDescent="0.15">
      <c r="A264" s="138"/>
      <c r="B264" s="126"/>
      <c r="C264" s="81">
        <v>18</v>
      </c>
      <c r="D264" s="123"/>
      <c r="E264" s="129"/>
      <c r="F264" s="123"/>
      <c r="G264" s="123"/>
      <c r="H264" s="44">
        <f>'MPS(input_separate)'!H264</f>
        <v>0</v>
      </c>
      <c r="I264" s="44">
        <f>'MPS(input_separate)'!I264</f>
        <v>0</v>
      </c>
      <c r="J264" s="132"/>
      <c r="K264" s="156"/>
      <c r="L264" s="44">
        <f>'MPS(input_separate)'!L264</f>
        <v>0</v>
      </c>
      <c r="M264" s="41">
        <f>IF(H264="","",IF(H264&lt;40,'MRS(calc_process)'!$F$14,IF('MRS(input_separate) '!H264&gt;=40,'MRS(calc_process)'!$F$15)))</f>
        <v>73.599999999999994</v>
      </c>
      <c r="N264" s="117"/>
      <c r="O264" s="117"/>
      <c r="P264" s="117"/>
      <c r="Q264" s="117"/>
      <c r="R264" s="117"/>
      <c r="S264" s="117"/>
      <c r="T264" s="117"/>
      <c r="U264" s="117"/>
      <c r="V264" s="117"/>
      <c r="W264" s="42">
        <f t="shared" ca="1" si="29"/>
        <v>0</v>
      </c>
      <c r="X264" s="42">
        <f t="shared" ca="1" si="30"/>
        <v>0</v>
      </c>
      <c r="Y264" s="43">
        <f t="shared" ca="1" si="31"/>
        <v>0</v>
      </c>
      <c r="Z264" s="43">
        <f t="shared" ca="1" si="32"/>
        <v>0</v>
      </c>
      <c r="AA264" s="44">
        <f t="shared" ca="1" si="28"/>
        <v>0</v>
      </c>
    </row>
    <row r="265" spans="1:27" ht="14.25" x14ac:dyDescent="0.15">
      <c r="A265" s="138"/>
      <c r="B265" s="126"/>
      <c r="C265" s="81">
        <v>19</v>
      </c>
      <c r="D265" s="123"/>
      <c r="E265" s="129"/>
      <c r="F265" s="123"/>
      <c r="G265" s="123"/>
      <c r="H265" s="44">
        <f>'MPS(input_separate)'!H265</f>
        <v>0</v>
      </c>
      <c r="I265" s="44">
        <f>'MPS(input_separate)'!I265</f>
        <v>0</v>
      </c>
      <c r="J265" s="132"/>
      <c r="K265" s="156"/>
      <c r="L265" s="44">
        <f>'MPS(input_separate)'!L265</f>
        <v>0</v>
      </c>
      <c r="M265" s="41">
        <f>IF(H265="","",IF(H265&lt;40,'MRS(calc_process)'!$F$14,IF('MRS(input_separate) '!H265&gt;=40,'MRS(calc_process)'!$F$15)))</f>
        <v>73.599999999999994</v>
      </c>
      <c r="N265" s="117"/>
      <c r="O265" s="117"/>
      <c r="P265" s="117"/>
      <c r="Q265" s="117"/>
      <c r="R265" s="117"/>
      <c r="S265" s="117"/>
      <c r="T265" s="117"/>
      <c r="U265" s="117"/>
      <c r="V265" s="117"/>
      <c r="W265" s="42">
        <f t="shared" ca="1" si="29"/>
        <v>0</v>
      </c>
      <c r="X265" s="42">
        <f t="shared" ca="1" si="30"/>
        <v>0</v>
      </c>
      <c r="Y265" s="43">
        <f t="shared" ca="1" si="31"/>
        <v>0</v>
      </c>
      <c r="Z265" s="43">
        <f t="shared" ca="1" si="32"/>
        <v>0</v>
      </c>
      <c r="AA265" s="44">
        <f t="shared" ca="1" si="28"/>
        <v>0</v>
      </c>
    </row>
    <row r="266" spans="1:27" ht="14.25" x14ac:dyDescent="0.15">
      <c r="A266" s="138"/>
      <c r="B266" s="127"/>
      <c r="C266" s="81">
        <v>20</v>
      </c>
      <c r="D266" s="124"/>
      <c r="E266" s="130"/>
      <c r="F266" s="124"/>
      <c r="G266" s="124"/>
      <c r="H266" s="44">
        <f>'MPS(input_separate)'!H266</f>
        <v>0</v>
      </c>
      <c r="I266" s="44">
        <f>'MPS(input_separate)'!I266</f>
        <v>0</v>
      </c>
      <c r="J266" s="133"/>
      <c r="K266" s="157"/>
      <c r="L266" s="44">
        <f>'MPS(input_separate)'!L266</f>
        <v>0</v>
      </c>
      <c r="M266" s="41">
        <f>IF(H266="","",IF(H266&lt;40,'MRS(calc_process)'!$F$14,IF('MRS(input_separate) '!H266&gt;=40,'MRS(calc_process)'!$F$15)))</f>
        <v>73.599999999999994</v>
      </c>
      <c r="N266" s="118"/>
      <c r="O266" s="118"/>
      <c r="P266" s="118"/>
      <c r="Q266" s="118"/>
      <c r="R266" s="118"/>
      <c r="S266" s="118"/>
      <c r="T266" s="118"/>
      <c r="U266" s="118"/>
      <c r="V266" s="118"/>
      <c r="W266" s="42">
        <f t="shared" ca="1" si="29"/>
        <v>0</v>
      </c>
      <c r="X266" s="42">
        <f t="shared" ca="1" si="30"/>
        <v>0</v>
      </c>
      <c r="Y266" s="43">
        <f t="shared" ca="1" si="31"/>
        <v>0</v>
      </c>
      <c r="Z266" s="43">
        <f t="shared" ca="1" si="32"/>
        <v>0</v>
      </c>
      <c r="AA266" s="44">
        <f t="shared" ca="1" si="28"/>
        <v>0</v>
      </c>
    </row>
    <row r="267" spans="1:27" ht="14.25" customHeight="1" x14ac:dyDescent="0.15">
      <c r="A267" s="138"/>
      <c r="B267" s="125">
        <v>14</v>
      </c>
      <c r="C267" s="81">
        <v>1</v>
      </c>
      <c r="D267" s="122"/>
      <c r="E267" s="128"/>
      <c r="F267" s="122"/>
      <c r="G267" s="122"/>
      <c r="H267" s="44">
        <f>'MPS(input_separate)'!H267</f>
        <v>0</v>
      </c>
      <c r="I267" s="44">
        <f>'MPS(input_separate)'!I267</f>
        <v>0</v>
      </c>
      <c r="J267" s="131">
        <f>SUMPRODUCT(H267:H286,I267:I286)</f>
        <v>0</v>
      </c>
      <c r="K267" s="155">
        <f>'MPS(input_separate)'!K267</f>
        <v>0</v>
      </c>
      <c r="L267" s="44">
        <f>'MPS(input_separate)'!L267</f>
        <v>0</v>
      </c>
      <c r="M267" s="41">
        <f>IF(H267="","",IF(H267&lt;40,'MRS(calc_process)'!$F$14,IF('MRS(input_separate) '!H267&gt;=40,'MRS(calc_process)'!$F$15)))</f>
        <v>73.599999999999994</v>
      </c>
      <c r="N267" s="116">
        <f>IFERROR(SMALL(O267:R267,COUNTIF(O267:R267,0)+1),0)</f>
        <v>0</v>
      </c>
      <c r="O267" s="116">
        <f>'MPS(input_separate)'!O267</f>
        <v>0</v>
      </c>
      <c r="P267" s="116">
        <f>IF(ISERROR(3.6*(100/T267)*V267),0,3.6*(100/T267)*V267)</f>
        <v>0</v>
      </c>
      <c r="Q267" s="116">
        <f>IF(ISERROR(F267*U267*V267/G267),0,F267*U267*V267/G267)</f>
        <v>0</v>
      </c>
      <c r="R267" s="116">
        <f>'MPS(input_separate)'!R267</f>
        <v>0</v>
      </c>
      <c r="S267" s="116">
        <f>'MPS(input_separate)'!S267</f>
        <v>0</v>
      </c>
      <c r="T267" s="116">
        <f>'MPS(input_separate)'!T267</f>
        <v>0</v>
      </c>
      <c r="U267" s="116">
        <f>'MPS(input_separate)'!U267</f>
        <v>0</v>
      </c>
      <c r="V267" s="116">
        <f>'MPS(input_separate)'!V267</f>
        <v>0</v>
      </c>
      <c r="W267" s="42">
        <f t="shared" ca="1" si="29"/>
        <v>0</v>
      </c>
      <c r="X267" s="42">
        <f t="shared" ca="1" si="30"/>
        <v>0</v>
      </c>
      <c r="Y267" s="43">
        <f t="shared" ca="1" si="31"/>
        <v>0</v>
      </c>
      <c r="Z267" s="43">
        <f t="shared" ca="1" si="32"/>
        <v>0</v>
      </c>
      <c r="AA267" s="44">
        <f ca="1">Y267-Z267</f>
        <v>0</v>
      </c>
    </row>
    <row r="268" spans="1:27" ht="14.25" x14ac:dyDescent="0.15">
      <c r="A268" s="138"/>
      <c r="B268" s="126"/>
      <c r="C268" s="81">
        <v>2</v>
      </c>
      <c r="D268" s="123"/>
      <c r="E268" s="129"/>
      <c r="F268" s="123"/>
      <c r="G268" s="123"/>
      <c r="H268" s="44">
        <f>'MPS(input_separate)'!H268</f>
        <v>0</v>
      </c>
      <c r="I268" s="44">
        <f>'MPS(input_separate)'!I268</f>
        <v>0</v>
      </c>
      <c r="J268" s="132"/>
      <c r="K268" s="156"/>
      <c r="L268" s="44">
        <f>'MPS(input_separate)'!L268</f>
        <v>0</v>
      </c>
      <c r="M268" s="41">
        <f>IF(H268="","",IF(H268&lt;40,'MRS(calc_process)'!$F$14,IF('MRS(input_separate) '!H268&gt;=40,'MRS(calc_process)'!$F$15)))</f>
        <v>73.599999999999994</v>
      </c>
      <c r="N268" s="117"/>
      <c r="O268" s="117"/>
      <c r="P268" s="117"/>
      <c r="Q268" s="117"/>
      <c r="R268" s="117"/>
      <c r="S268" s="117"/>
      <c r="T268" s="117"/>
      <c r="U268" s="117"/>
      <c r="V268" s="117"/>
      <c r="W268" s="42">
        <f t="shared" ca="1" si="29"/>
        <v>0</v>
      </c>
      <c r="X268" s="42">
        <f t="shared" ca="1" si="30"/>
        <v>0</v>
      </c>
      <c r="Y268" s="43">
        <f t="shared" ca="1" si="31"/>
        <v>0</v>
      </c>
      <c r="Z268" s="43">
        <f t="shared" ca="1" si="32"/>
        <v>0</v>
      </c>
      <c r="AA268" s="44">
        <f t="shared" ref="AA268:AA286" ca="1" si="33">Y268-Z268</f>
        <v>0</v>
      </c>
    </row>
    <row r="269" spans="1:27" ht="14.25" x14ac:dyDescent="0.15">
      <c r="A269" s="138"/>
      <c r="B269" s="126"/>
      <c r="C269" s="81">
        <v>3</v>
      </c>
      <c r="D269" s="123"/>
      <c r="E269" s="129"/>
      <c r="F269" s="123"/>
      <c r="G269" s="123"/>
      <c r="H269" s="44">
        <f>'MPS(input_separate)'!H269</f>
        <v>0</v>
      </c>
      <c r="I269" s="44">
        <f>'MPS(input_separate)'!I269</f>
        <v>0</v>
      </c>
      <c r="J269" s="132"/>
      <c r="K269" s="156"/>
      <c r="L269" s="44">
        <f>'MPS(input_separate)'!L269</f>
        <v>0</v>
      </c>
      <c r="M269" s="41">
        <f>IF(H269="","",IF(H269&lt;40,'MRS(calc_process)'!$F$14,IF('MRS(input_separate) '!H269&gt;=40,'MRS(calc_process)'!$F$15)))</f>
        <v>73.599999999999994</v>
      </c>
      <c r="N269" s="117"/>
      <c r="O269" s="117"/>
      <c r="P269" s="117"/>
      <c r="Q269" s="117"/>
      <c r="R269" s="117"/>
      <c r="S269" s="117"/>
      <c r="T269" s="117"/>
      <c r="U269" s="117"/>
      <c r="V269" s="117"/>
      <c r="W269" s="42">
        <f t="shared" ca="1" si="29"/>
        <v>0</v>
      </c>
      <c r="X269" s="42">
        <f t="shared" ca="1" si="30"/>
        <v>0</v>
      </c>
      <c r="Y269" s="43">
        <f t="shared" ca="1" si="31"/>
        <v>0</v>
      </c>
      <c r="Z269" s="43">
        <f t="shared" ca="1" si="32"/>
        <v>0</v>
      </c>
      <c r="AA269" s="44">
        <f t="shared" ca="1" si="33"/>
        <v>0</v>
      </c>
    </row>
    <row r="270" spans="1:27" ht="14.25" x14ac:dyDescent="0.15">
      <c r="A270" s="138"/>
      <c r="B270" s="126"/>
      <c r="C270" s="81">
        <v>4</v>
      </c>
      <c r="D270" s="123"/>
      <c r="E270" s="129"/>
      <c r="F270" s="123"/>
      <c r="G270" s="123"/>
      <c r="H270" s="44">
        <f>'MPS(input_separate)'!H270</f>
        <v>0</v>
      </c>
      <c r="I270" s="44">
        <f>'MPS(input_separate)'!I270</f>
        <v>0</v>
      </c>
      <c r="J270" s="132"/>
      <c r="K270" s="156"/>
      <c r="L270" s="44">
        <f>'MPS(input_separate)'!L270</f>
        <v>0</v>
      </c>
      <c r="M270" s="41">
        <f>IF(H270="","",IF(H270&lt;40,'MRS(calc_process)'!$F$14,IF('MRS(input_separate) '!H270&gt;=40,'MRS(calc_process)'!$F$15)))</f>
        <v>73.599999999999994</v>
      </c>
      <c r="N270" s="117"/>
      <c r="O270" s="117"/>
      <c r="P270" s="117"/>
      <c r="Q270" s="117"/>
      <c r="R270" s="117"/>
      <c r="S270" s="117"/>
      <c r="T270" s="117"/>
      <c r="U270" s="117"/>
      <c r="V270" s="117"/>
      <c r="W270" s="42">
        <f t="shared" ca="1" si="29"/>
        <v>0</v>
      </c>
      <c r="X270" s="42">
        <f t="shared" ca="1" si="30"/>
        <v>0</v>
      </c>
      <c r="Y270" s="43">
        <f t="shared" ca="1" si="31"/>
        <v>0</v>
      </c>
      <c r="Z270" s="43">
        <f t="shared" ca="1" si="32"/>
        <v>0</v>
      </c>
      <c r="AA270" s="44">
        <f t="shared" ca="1" si="33"/>
        <v>0</v>
      </c>
    </row>
    <row r="271" spans="1:27" ht="14.25" x14ac:dyDescent="0.15">
      <c r="A271" s="138"/>
      <c r="B271" s="126"/>
      <c r="C271" s="81">
        <v>5</v>
      </c>
      <c r="D271" s="123"/>
      <c r="E271" s="129"/>
      <c r="F271" s="123"/>
      <c r="G271" s="123"/>
      <c r="H271" s="44">
        <f>'MPS(input_separate)'!H271</f>
        <v>0</v>
      </c>
      <c r="I271" s="44">
        <f>'MPS(input_separate)'!I271</f>
        <v>0</v>
      </c>
      <c r="J271" s="132"/>
      <c r="K271" s="156"/>
      <c r="L271" s="44">
        <f>'MPS(input_separate)'!L271</f>
        <v>0</v>
      </c>
      <c r="M271" s="41">
        <f>IF(H271="","",IF(H271&lt;40,'MRS(calc_process)'!$F$14,IF('MRS(input_separate) '!H271&gt;=40,'MRS(calc_process)'!$F$15)))</f>
        <v>73.599999999999994</v>
      </c>
      <c r="N271" s="117"/>
      <c r="O271" s="117"/>
      <c r="P271" s="117"/>
      <c r="Q271" s="117"/>
      <c r="R271" s="117"/>
      <c r="S271" s="117"/>
      <c r="T271" s="117"/>
      <c r="U271" s="117"/>
      <c r="V271" s="117"/>
      <c r="W271" s="42">
        <f t="shared" ca="1" si="29"/>
        <v>0</v>
      </c>
      <c r="X271" s="42">
        <f t="shared" ca="1" si="30"/>
        <v>0</v>
      </c>
      <c r="Y271" s="43">
        <f t="shared" ca="1" si="31"/>
        <v>0</v>
      </c>
      <c r="Z271" s="43">
        <f t="shared" ca="1" si="32"/>
        <v>0</v>
      </c>
      <c r="AA271" s="44">
        <f t="shared" ca="1" si="33"/>
        <v>0</v>
      </c>
    </row>
    <row r="272" spans="1:27" ht="14.25" x14ac:dyDescent="0.15">
      <c r="A272" s="138"/>
      <c r="B272" s="126"/>
      <c r="C272" s="81">
        <v>6</v>
      </c>
      <c r="D272" s="123"/>
      <c r="E272" s="129"/>
      <c r="F272" s="123"/>
      <c r="G272" s="123"/>
      <c r="H272" s="44">
        <f>'MPS(input_separate)'!H272</f>
        <v>0</v>
      </c>
      <c r="I272" s="44">
        <f>'MPS(input_separate)'!I272</f>
        <v>0</v>
      </c>
      <c r="J272" s="132"/>
      <c r="K272" s="156"/>
      <c r="L272" s="44">
        <f>'MPS(input_separate)'!L272</f>
        <v>0</v>
      </c>
      <c r="M272" s="41">
        <f>IF(H272="","",IF(H272&lt;40,'MRS(calc_process)'!$F$14,IF('MRS(input_separate) '!H272&gt;=40,'MRS(calc_process)'!$F$15)))</f>
        <v>73.599999999999994</v>
      </c>
      <c r="N272" s="117"/>
      <c r="O272" s="117"/>
      <c r="P272" s="117"/>
      <c r="Q272" s="117"/>
      <c r="R272" s="117"/>
      <c r="S272" s="117"/>
      <c r="T272" s="117"/>
      <c r="U272" s="117"/>
      <c r="V272" s="117"/>
      <c r="W272" s="42">
        <f t="shared" ca="1" si="29"/>
        <v>0</v>
      </c>
      <c r="X272" s="42">
        <f t="shared" ca="1" si="30"/>
        <v>0</v>
      </c>
      <c r="Y272" s="43">
        <f t="shared" ca="1" si="31"/>
        <v>0</v>
      </c>
      <c r="Z272" s="43">
        <f t="shared" ca="1" si="32"/>
        <v>0</v>
      </c>
      <c r="AA272" s="44">
        <f t="shared" ca="1" si="33"/>
        <v>0</v>
      </c>
    </row>
    <row r="273" spans="1:27" ht="14.25" x14ac:dyDescent="0.15">
      <c r="A273" s="138"/>
      <c r="B273" s="126"/>
      <c r="C273" s="81">
        <v>7</v>
      </c>
      <c r="D273" s="123"/>
      <c r="E273" s="129"/>
      <c r="F273" s="123"/>
      <c r="G273" s="123"/>
      <c r="H273" s="44">
        <f>'MPS(input_separate)'!H273</f>
        <v>0</v>
      </c>
      <c r="I273" s="44">
        <f>'MPS(input_separate)'!I273</f>
        <v>0</v>
      </c>
      <c r="J273" s="132"/>
      <c r="K273" s="156"/>
      <c r="L273" s="44">
        <f>'MPS(input_separate)'!L273</f>
        <v>0</v>
      </c>
      <c r="M273" s="41">
        <f>IF(H273="","",IF(H273&lt;40,'MRS(calc_process)'!$F$14,IF('MRS(input_separate) '!H273&gt;=40,'MRS(calc_process)'!$F$15)))</f>
        <v>73.599999999999994</v>
      </c>
      <c r="N273" s="117"/>
      <c r="O273" s="117"/>
      <c r="P273" s="117"/>
      <c r="Q273" s="117"/>
      <c r="R273" s="117"/>
      <c r="S273" s="117"/>
      <c r="T273" s="117"/>
      <c r="U273" s="117"/>
      <c r="V273" s="117"/>
      <c r="W273" s="42">
        <f t="shared" ca="1" si="29"/>
        <v>0</v>
      </c>
      <c r="X273" s="42">
        <f t="shared" ca="1" si="30"/>
        <v>0</v>
      </c>
      <c r="Y273" s="43">
        <f t="shared" ca="1" si="31"/>
        <v>0</v>
      </c>
      <c r="Z273" s="43">
        <f t="shared" ca="1" si="32"/>
        <v>0</v>
      </c>
      <c r="AA273" s="44">
        <f t="shared" ca="1" si="33"/>
        <v>0</v>
      </c>
    </row>
    <row r="274" spans="1:27" ht="14.25" x14ac:dyDescent="0.15">
      <c r="A274" s="138"/>
      <c r="B274" s="126"/>
      <c r="C274" s="81">
        <v>8</v>
      </c>
      <c r="D274" s="123"/>
      <c r="E274" s="129"/>
      <c r="F274" s="123"/>
      <c r="G274" s="123"/>
      <c r="H274" s="44">
        <f>'MPS(input_separate)'!H274</f>
        <v>0</v>
      </c>
      <c r="I274" s="44">
        <f>'MPS(input_separate)'!I274</f>
        <v>0</v>
      </c>
      <c r="J274" s="132"/>
      <c r="K274" s="156"/>
      <c r="L274" s="44">
        <f>'MPS(input_separate)'!L274</f>
        <v>0</v>
      </c>
      <c r="M274" s="41">
        <f>IF(H274="","",IF(H274&lt;40,'MRS(calc_process)'!$F$14,IF('MRS(input_separate) '!H274&gt;=40,'MRS(calc_process)'!$F$15)))</f>
        <v>73.599999999999994</v>
      </c>
      <c r="N274" s="117"/>
      <c r="O274" s="117"/>
      <c r="P274" s="117"/>
      <c r="Q274" s="117"/>
      <c r="R274" s="117"/>
      <c r="S274" s="117"/>
      <c r="T274" s="117"/>
      <c r="U274" s="117"/>
      <c r="V274" s="117"/>
      <c r="W274" s="42">
        <f t="shared" ca="1" si="29"/>
        <v>0</v>
      </c>
      <c r="X274" s="42">
        <f t="shared" ca="1" si="30"/>
        <v>0</v>
      </c>
      <c r="Y274" s="43">
        <f t="shared" ca="1" si="31"/>
        <v>0</v>
      </c>
      <c r="Z274" s="43">
        <f t="shared" ca="1" si="32"/>
        <v>0</v>
      </c>
      <c r="AA274" s="44">
        <f t="shared" ca="1" si="33"/>
        <v>0</v>
      </c>
    </row>
    <row r="275" spans="1:27" ht="14.25" x14ac:dyDescent="0.15">
      <c r="A275" s="138"/>
      <c r="B275" s="126"/>
      <c r="C275" s="81">
        <v>9</v>
      </c>
      <c r="D275" s="123"/>
      <c r="E275" s="129"/>
      <c r="F275" s="123"/>
      <c r="G275" s="123"/>
      <c r="H275" s="44">
        <f>'MPS(input_separate)'!H275</f>
        <v>0</v>
      </c>
      <c r="I275" s="44">
        <f>'MPS(input_separate)'!I275</f>
        <v>0</v>
      </c>
      <c r="J275" s="132"/>
      <c r="K275" s="156"/>
      <c r="L275" s="44">
        <f>'MPS(input_separate)'!L275</f>
        <v>0</v>
      </c>
      <c r="M275" s="41">
        <f>IF(H275="","",IF(H275&lt;40,'MRS(calc_process)'!$F$14,IF('MRS(input_separate) '!H275&gt;=40,'MRS(calc_process)'!$F$15)))</f>
        <v>73.599999999999994</v>
      </c>
      <c r="N275" s="117"/>
      <c r="O275" s="117"/>
      <c r="P275" s="117"/>
      <c r="Q275" s="117"/>
      <c r="R275" s="117"/>
      <c r="S275" s="117"/>
      <c r="T275" s="117"/>
      <c r="U275" s="117"/>
      <c r="V275" s="117"/>
      <c r="W275" s="42">
        <f t="shared" ca="1" si="29"/>
        <v>0</v>
      </c>
      <c r="X275" s="42">
        <f t="shared" ca="1" si="30"/>
        <v>0</v>
      </c>
      <c r="Y275" s="43">
        <f t="shared" ca="1" si="31"/>
        <v>0</v>
      </c>
      <c r="Z275" s="43">
        <f t="shared" ca="1" si="32"/>
        <v>0</v>
      </c>
      <c r="AA275" s="44">
        <f t="shared" ca="1" si="33"/>
        <v>0</v>
      </c>
    </row>
    <row r="276" spans="1:27" ht="14.25" x14ac:dyDescent="0.15">
      <c r="A276" s="138"/>
      <c r="B276" s="126"/>
      <c r="C276" s="81">
        <v>10</v>
      </c>
      <c r="D276" s="123"/>
      <c r="E276" s="129"/>
      <c r="F276" s="123"/>
      <c r="G276" s="123"/>
      <c r="H276" s="44">
        <f>'MPS(input_separate)'!H276</f>
        <v>0</v>
      </c>
      <c r="I276" s="44">
        <f>'MPS(input_separate)'!I276</f>
        <v>0</v>
      </c>
      <c r="J276" s="132"/>
      <c r="K276" s="156"/>
      <c r="L276" s="44">
        <f>'MPS(input_separate)'!L276</f>
        <v>0</v>
      </c>
      <c r="M276" s="41">
        <f>IF(H276="","",IF(H276&lt;40,'MRS(calc_process)'!$F$14,IF('MRS(input_separate) '!H276&gt;=40,'MRS(calc_process)'!$F$15)))</f>
        <v>73.599999999999994</v>
      </c>
      <c r="N276" s="117"/>
      <c r="O276" s="117"/>
      <c r="P276" s="117"/>
      <c r="Q276" s="117"/>
      <c r="R276" s="117"/>
      <c r="S276" s="117"/>
      <c r="T276" s="117"/>
      <c r="U276" s="117"/>
      <c r="V276" s="117"/>
      <c r="W276" s="42">
        <f t="shared" ca="1" si="29"/>
        <v>0</v>
      </c>
      <c r="X276" s="42">
        <f t="shared" ca="1" si="30"/>
        <v>0</v>
      </c>
      <c r="Y276" s="43">
        <f t="shared" ca="1" si="31"/>
        <v>0</v>
      </c>
      <c r="Z276" s="43">
        <f t="shared" ca="1" si="32"/>
        <v>0</v>
      </c>
      <c r="AA276" s="44">
        <f t="shared" ca="1" si="33"/>
        <v>0</v>
      </c>
    </row>
    <row r="277" spans="1:27" ht="14.25" x14ac:dyDescent="0.15">
      <c r="A277" s="138"/>
      <c r="B277" s="126"/>
      <c r="C277" s="81">
        <v>11</v>
      </c>
      <c r="D277" s="123"/>
      <c r="E277" s="129"/>
      <c r="F277" s="123"/>
      <c r="G277" s="123"/>
      <c r="H277" s="44">
        <f>'MPS(input_separate)'!H277</f>
        <v>0</v>
      </c>
      <c r="I277" s="44">
        <f>'MPS(input_separate)'!I277</f>
        <v>0</v>
      </c>
      <c r="J277" s="132"/>
      <c r="K277" s="156"/>
      <c r="L277" s="44">
        <f>'MPS(input_separate)'!L277</f>
        <v>0</v>
      </c>
      <c r="M277" s="41">
        <f>IF(H277="","",IF(H277&lt;40,'MRS(calc_process)'!$F$14,IF('MRS(input_separate) '!H277&gt;=40,'MRS(calc_process)'!$F$15)))</f>
        <v>73.599999999999994</v>
      </c>
      <c r="N277" s="117"/>
      <c r="O277" s="117"/>
      <c r="P277" s="117"/>
      <c r="Q277" s="117"/>
      <c r="R277" s="117"/>
      <c r="S277" s="117"/>
      <c r="T277" s="117"/>
      <c r="U277" s="117"/>
      <c r="V277" s="117"/>
      <c r="W277" s="42">
        <f t="shared" ca="1" si="29"/>
        <v>0</v>
      </c>
      <c r="X277" s="42">
        <f t="shared" ca="1" si="30"/>
        <v>0</v>
      </c>
      <c r="Y277" s="43">
        <f t="shared" ca="1" si="31"/>
        <v>0</v>
      </c>
      <c r="Z277" s="43">
        <f t="shared" ca="1" si="32"/>
        <v>0</v>
      </c>
      <c r="AA277" s="44">
        <f t="shared" ca="1" si="33"/>
        <v>0</v>
      </c>
    </row>
    <row r="278" spans="1:27" ht="14.25" x14ac:dyDescent="0.15">
      <c r="A278" s="138"/>
      <c r="B278" s="126"/>
      <c r="C278" s="81">
        <v>12</v>
      </c>
      <c r="D278" s="123"/>
      <c r="E278" s="129"/>
      <c r="F278" s="123"/>
      <c r="G278" s="123"/>
      <c r="H278" s="44">
        <f>'MPS(input_separate)'!H278</f>
        <v>0</v>
      </c>
      <c r="I278" s="44">
        <f>'MPS(input_separate)'!I278</f>
        <v>0</v>
      </c>
      <c r="J278" s="132"/>
      <c r="K278" s="156"/>
      <c r="L278" s="44">
        <f>'MPS(input_separate)'!L278</f>
        <v>0</v>
      </c>
      <c r="M278" s="41">
        <f>IF(H278="","",IF(H278&lt;40,'MRS(calc_process)'!$F$14,IF('MRS(input_separate) '!H278&gt;=40,'MRS(calc_process)'!$F$15)))</f>
        <v>73.599999999999994</v>
      </c>
      <c r="N278" s="117"/>
      <c r="O278" s="117"/>
      <c r="P278" s="117"/>
      <c r="Q278" s="117"/>
      <c r="R278" s="117"/>
      <c r="S278" s="117"/>
      <c r="T278" s="117"/>
      <c r="U278" s="117"/>
      <c r="V278" s="117"/>
      <c r="W278" s="42">
        <f t="shared" ca="1" si="29"/>
        <v>0</v>
      </c>
      <c r="X278" s="42">
        <f t="shared" ca="1" si="30"/>
        <v>0</v>
      </c>
      <c r="Y278" s="43">
        <f t="shared" ca="1" si="31"/>
        <v>0</v>
      </c>
      <c r="Z278" s="43">
        <f t="shared" ca="1" si="32"/>
        <v>0</v>
      </c>
      <c r="AA278" s="44">
        <f t="shared" ca="1" si="33"/>
        <v>0</v>
      </c>
    </row>
    <row r="279" spans="1:27" ht="14.25" x14ac:dyDescent="0.15">
      <c r="A279" s="138"/>
      <c r="B279" s="126"/>
      <c r="C279" s="81">
        <v>13</v>
      </c>
      <c r="D279" s="123"/>
      <c r="E279" s="129"/>
      <c r="F279" s="123"/>
      <c r="G279" s="123"/>
      <c r="H279" s="44">
        <f>'MPS(input_separate)'!H279</f>
        <v>0</v>
      </c>
      <c r="I279" s="44">
        <f>'MPS(input_separate)'!I279</f>
        <v>0</v>
      </c>
      <c r="J279" s="132"/>
      <c r="K279" s="156"/>
      <c r="L279" s="44">
        <f>'MPS(input_separate)'!L279</f>
        <v>0</v>
      </c>
      <c r="M279" s="41">
        <f>IF(H279="","",IF(H279&lt;40,'MRS(calc_process)'!$F$14,IF('MRS(input_separate) '!H279&gt;=40,'MRS(calc_process)'!$F$15)))</f>
        <v>73.599999999999994</v>
      </c>
      <c r="N279" s="117"/>
      <c r="O279" s="117"/>
      <c r="P279" s="117"/>
      <c r="Q279" s="117"/>
      <c r="R279" s="117"/>
      <c r="S279" s="117"/>
      <c r="T279" s="117"/>
      <c r="U279" s="117"/>
      <c r="V279" s="117"/>
      <c r="W279" s="42">
        <f t="shared" ca="1" si="29"/>
        <v>0</v>
      </c>
      <c r="X279" s="42">
        <f t="shared" ca="1" si="30"/>
        <v>0</v>
      </c>
      <c r="Y279" s="43">
        <f t="shared" ca="1" si="31"/>
        <v>0</v>
      </c>
      <c r="Z279" s="43">
        <f t="shared" ca="1" si="32"/>
        <v>0</v>
      </c>
      <c r="AA279" s="44">
        <f t="shared" ca="1" si="33"/>
        <v>0</v>
      </c>
    </row>
    <row r="280" spans="1:27" ht="14.25" x14ac:dyDescent="0.15">
      <c r="A280" s="138"/>
      <c r="B280" s="126"/>
      <c r="C280" s="81">
        <v>14</v>
      </c>
      <c r="D280" s="123"/>
      <c r="E280" s="129"/>
      <c r="F280" s="123"/>
      <c r="G280" s="123"/>
      <c r="H280" s="44">
        <f>'MPS(input_separate)'!H280</f>
        <v>0</v>
      </c>
      <c r="I280" s="44">
        <f>'MPS(input_separate)'!I280</f>
        <v>0</v>
      </c>
      <c r="J280" s="132"/>
      <c r="K280" s="156"/>
      <c r="L280" s="44">
        <f>'MPS(input_separate)'!L280</f>
        <v>0</v>
      </c>
      <c r="M280" s="41">
        <f>IF(H280="","",IF(H280&lt;40,'MRS(calc_process)'!$F$14,IF('MRS(input_separate) '!H280&gt;=40,'MRS(calc_process)'!$F$15)))</f>
        <v>73.599999999999994</v>
      </c>
      <c r="N280" s="117"/>
      <c r="O280" s="117"/>
      <c r="P280" s="117"/>
      <c r="Q280" s="117"/>
      <c r="R280" s="117"/>
      <c r="S280" s="117"/>
      <c r="T280" s="117"/>
      <c r="U280" s="117"/>
      <c r="V280" s="117"/>
      <c r="W280" s="42">
        <f t="shared" ca="1" si="29"/>
        <v>0</v>
      </c>
      <c r="X280" s="42">
        <f t="shared" ca="1" si="30"/>
        <v>0</v>
      </c>
      <c r="Y280" s="43">
        <f t="shared" ca="1" si="31"/>
        <v>0</v>
      </c>
      <c r="Z280" s="43">
        <f t="shared" ca="1" si="32"/>
        <v>0</v>
      </c>
      <c r="AA280" s="44">
        <f t="shared" ca="1" si="33"/>
        <v>0</v>
      </c>
    </row>
    <row r="281" spans="1:27" ht="14.25" x14ac:dyDescent="0.15">
      <c r="A281" s="138"/>
      <c r="B281" s="126"/>
      <c r="C281" s="81">
        <v>15</v>
      </c>
      <c r="D281" s="123"/>
      <c r="E281" s="129"/>
      <c r="F281" s="123"/>
      <c r="G281" s="123"/>
      <c r="H281" s="44">
        <f>'MPS(input_separate)'!H281</f>
        <v>0</v>
      </c>
      <c r="I281" s="44">
        <f>'MPS(input_separate)'!I281</f>
        <v>0</v>
      </c>
      <c r="J281" s="132"/>
      <c r="K281" s="156"/>
      <c r="L281" s="44">
        <f>'MPS(input_separate)'!L281</f>
        <v>0</v>
      </c>
      <c r="M281" s="41">
        <f>IF(H281="","",IF(H281&lt;40,'MRS(calc_process)'!$F$14,IF('MRS(input_separate) '!H281&gt;=40,'MRS(calc_process)'!$F$15)))</f>
        <v>73.599999999999994</v>
      </c>
      <c r="N281" s="117"/>
      <c r="O281" s="117"/>
      <c r="P281" s="117"/>
      <c r="Q281" s="117"/>
      <c r="R281" s="117"/>
      <c r="S281" s="117"/>
      <c r="T281" s="117"/>
      <c r="U281" s="117"/>
      <c r="V281" s="117"/>
      <c r="W281" s="42">
        <f t="shared" ca="1" si="29"/>
        <v>0</v>
      </c>
      <c r="X281" s="42">
        <f t="shared" ca="1" si="30"/>
        <v>0</v>
      </c>
      <c r="Y281" s="43">
        <f t="shared" ca="1" si="31"/>
        <v>0</v>
      </c>
      <c r="Z281" s="43">
        <f t="shared" ca="1" si="32"/>
        <v>0</v>
      </c>
      <c r="AA281" s="44">
        <f t="shared" ca="1" si="33"/>
        <v>0</v>
      </c>
    </row>
    <row r="282" spans="1:27" ht="14.25" x14ac:dyDescent="0.15">
      <c r="A282" s="138"/>
      <c r="B282" s="126"/>
      <c r="C282" s="81">
        <v>16</v>
      </c>
      <c r="D282" s="123"/>
      <c r="E282" s="129"/>
      <c r="F282" s="123"/>
      <c r="G282" s="123"/>
      <c r="H282" s="44">
        <f>'MPS(input_separate)'!H282</f>
        <v>0</v>
      </c>
      <c r="I282" s="44">
        <f>'MPS(input_separate)'!I282</f>
        <v>0</v>
      </c>
      <c r="J282" s="132"/>
      <c r="K282" s="156"/>
      <c r="L282" s="44">
        <f>'MPS(input_separate)'!L282</f>
        <v>0</v>
      </c>
      <c r="M282" s="41">
        <f>IF(H282="","",IF(H282&lt;40,'MRS(calc_process)'!$F$14,IF('MRS(input_separate) '!H282&gt;=40,'MRS(calc_process)'!$F$15)))</f>
        <v>73.599999999999994</v>
      </c>
      <c r="N282" s="117"/>
      <c r="O282" s="117"/>
      <c r="P282" s="117"/>
      <c r="Q282" s="117"/>
      <c r="R282" s="117"/>
      <c r="S282" s="117"/>
      <c r="T282" s="117"/>
      <c r="U282" s="117"/>
      <c r="V282" s="117"/>
      <c r="W282" s="42">
        <f t="shared" ca="1" si="29"/>
        <v>0</v>
      </c>
      <c r="X282" s="42">
        <f t="shared" ca="1" si="30"/>
        <v>0</v>
      </c>
      <c r="Y282" s="43">
        <f t="shared" ca="1" si="31"/>
        <v>0</v>
      </c>
      <c r="Z282" s="43">
        <f t="shared" ca="1" si="32"/>
        <v>0</v>
      </c>
      <c r="AA282" s="44">
        <f t="shared" ca="1" si="33"/>
        <v>0</v>
      </c>
    </row>
    <row r="283" spans="1:27" ht="14.25" x14ac:dyDescent="0.15">
      <c r="A283" s="138"/>
      <c r="B283" s="126"/>
      <c r="C283" s="81">
        <v>17</v>
      </c>
      <c r="D283" s="123"/>
      <c r="E283" s="129"/>
      <c r="F283" s="123"/>
      <c r="G283" s="123"/>
      <c r="H283" s="44">
        <f>'MPS(input_separate)'!H283</f>
        <v>0</v>
      </c>
      <c r="I283" s="44">
        <f>'MPS(input_separate)'!I283</f>
        <v>0</v>
      </c>
      <c r="J283" s="132"/>
      <c r="K283" s="156"/>
      <c r="L283" s="44">
        <f>'MPS(input_separate)'!L283</f>
        <v>0</v>
      </c>
      <c r="M283" s="41">
        <f>IF(H283="","",IF(H283&lt;40,'MRS(calc_process)'!$F$14,IF('MRS(input_separate) '!H283&gt;=40,'MRS(calc_process)'!$F$15)))</f>
        <v>73.599999999999994</v>
      </c>
      <c r="N283" s="117"/>
      <c r="O283" s="117"/>
      <c r="P283" s="117"/>
      <c r="Q283" s="117"/>
      <c r="R283" s="117"/>
      <c r="S283" s="117"/>
      <c r="T283" s="117"/>
      <c r="U283" s="117"/>
      <c r="V283" s="117"/>
      <c r="W283" s="42">
        <f t="shared" ca="1" si="29"/>
        <v>0</v>
      </c>
      <c r="X283" s="42">
        <f t="shared" ca="1" si="30"/>
        <v>0</v>
      </c>
      <c r="Y283" s="43">
        <f t="shared" ca="1" si="31"/>
        <v>0</v>
      </c>
      <c r="Z283" s="43">
        <f t="shared" ca="1" si="32"/>
        <v>0</v>
      </c>
      <c r="AA283" s="44">
        <f t="shared" ca="1" si="33"/>
        <v>0</v>
      </c>
    </row>
    <row r="284" spans="1:27" ht="14.25" x14ac:dyDescent="0.15">
      <c r="A284" s="138"/>
      <c r="B284" s="126"/>
      <c r="C284" s="81">
        <v>18</v>
      </c>
      <c r="D284" s="123"/>
      <c r="E284" s="129"/>
      <c r="F284" s="123"/>
      <c r="G284" s="123"/>
      <c r="H284" s="44">
        <f>'MPS(input_separate)'!H284</f>
        <v>0</v>
      </c>
      <c r="I284" s="44">
        <f>'MPS(input_separate)'!I284</f>
        <v>0</v>
      </c>
      <c r="J284" s="132"/>
      <c r="K284" s="156"/>
      <c r="L284" s="44">
        <f>'MPS(input_separate)'!L284</f>
        <v>0</v>
      </c>
      <c r="M284" s="41">
        <f>IF(H284="","",IF(H284&lt;40,'MRS(calc_process)'!$F$14,IF('MRS(input_separate) '!H284&gt;=40,'MRS(calc_process)'!$F$15)))</f>
        <v>73.599999999999994</v>
      </c>
      <c r="N284" s="117"/>
      <c r="O284" s="117"/>
      <c r="P284" s="117"/>
      <c r="Q284" s="117"/>
      <c r="R284" s="117"/>
      <c r="S284" s="117"/>
      <c r="T284" s="117"/>
      <c r="U284" s="117"/>
      <c r="V284" s="117"/>
      <c r="W284" s="42">
        <f t="shared" ca="1" si="29"/>
        <v>0</v>
      </c>
      <c r="X284" s="42">
        <f t="shared" ca="1" si="30"/>
        <v>0</v>
      </c>
      <c r="Y284" s="43">
        <f t="shared" ca="1" si="31"/>
        <v>0</v>
      </c>
      <c r="Z284" s="43">
        <f t="shared" ca="1" si="32"/>
        <v>0</v>
      </c>
      <c r="AA284" s="44">
        <f t="shared" ca="1" si="33"/>
        <v>0</v>
      </c>
    </row>
    <row r="285" spans="1:27" ht="14.25" x14ac:dyDescent="0.15">
      <c r="A285" s="138"/>
      <c r="B285" s="126"/>
      <c r="C285" s="81">
        <v>19</v>
      </c>
      <c r="D285" s="123"/>
      <c r="E285" s="129"/>
      <c r="F285" s="123"/>
      <c r="G285" s="123"/>
      <c r="H285" s="44">
        <f>'MPS(input_separate)'!H285</f>
        <v>0</v>
      </c>
      <c r="I285" s="44">
        <f>'MPS(input_separate)'!I285</f>
        <v>0</v>
      </c>
      <c r="J285" s="132"/>
      <c r="K285" s="156"/>
      <c r="L285" s="44">
        <f>'MPS(input_separate)'!L285</f>
        <v>0</v>
      </c>
      <c r="M285" s="41">
        <f>IF(H285="","",IF(H285&lt;40,'MRS(calc_process)'!$F$14,IF('MRS(input_separate) '!H285&gt;=40,'MRS(calc_process)'!$F$15)))</f>
        <v>73.599999999999994</v>
      </c>
      <c r="N285" s="117"/>
      <c r="O285" s="117"/>
      <c r="P285" s="117"/>
      <c r="Q285" s="117"/>
      <c r="R285" s="117"/>
      <c r="S285" s="117"/>
      <c r="T285" s="117"/>
      <c r="U285" s="117"/>
      <c r="V285" s="117"/>
      <c r="W285" s="42">
        <f t="shared" ca="1" si="29"/>
        <v>0</v>
      </c>
      <c r="X285" s="42">
        <f t="shared" ca="1" si="30"/>
        <v>0</v>
      </c>
      <c r="Y285" s="43">
        <f t="shared" ca="1" si="31"/>
        <v>0</v>
      </c>
      <c r="Z285" s="43">
        <f t="shared" ca="1" si="32"/>
        <v>0</v>
      </c>
      <c r="AA285" s="44">
        <f t="shared" ca="1" si="33"/>
        <v>0</v>
      </c>
    </row>
    <row r="286" spans="1:27" ht="14.25" x14ac:dyDescent="0.15">
      <c r="A286" s="138"/>
      <c r="B286" s="127"/>
      <c r="C286" s="81">
        <v>20</v>
      </c>
      <c r="D286" s="124"/>
      <c r="E286" s="130"/>
      <c r="F286" s="124"/>
      <c r="G286" s="124"/>
      <c r="H286" s="44">
        <f>'MPS(input_separate)'!H286</f>
        <v>0</v>
      </c>
      <c r="I286" s="44">
        <f>'MPS(input_separate)'!I286</f>
        <v>0</v>
      </c>
      <c r="J286" s="133"/>
      <c r="K286" s="157"/>
      <c r="L286" s="44">
        <f>'MPS(input_separate)'!L286</f>
        <v>0</v>
      </c>
      <c r="M286" s="41">
        <f>IF(H286="","",IF(H286&lt;40,'MRS(calc_process)'!$F$14,IF('MRS(input_separate) '!H286&gt;=40,'MRS(calc_process)'!$F$15)))</f>
        <v>73.599999999999994</v>
      </c>
      <c r="N286" s="118"/>
      <c r="O286" s="118"/>
      <c r="P286" s="118"/>
      <c r="Q286" s="118"/>
      <c r="R286" s="118"/>
      <c r="S286" s="118"/>
      <c r="T286" s="118"/>
      <c r="U286" s="118"/>
      <c r="V286" s="118"/>
      <c r="W286" s="42">
        <f t="shared" ca="1" si="29"/>
        <v>0</v>
      </c>
      <c r="X286" s="42">
        <f t="shared" ca="1" si="30"/>
        <v>0</v>
      </c>
      <c r="Y286" s="43">
        <f t="shared" ca="1" si="31"/>
        <v>0</v>
      </c>
      <c r="Z286" s="43">
        <f t="shared" ca="1" si="32"/>
        <v>0</v>
      </c>
      <c r="AA286" s="44">
        <f t="shared" ca="1" si="33"/>
        <v>0</v>
      </c>
    </row>
    <row r="287" spans="1:27" ht="14.25" customHeight="1" x14ac:dyDescent="0.15">
      <c r="A287" s="138"/>
      <c r="B287" s="125">
        <v>15</v>
      </c>
      <c r="C287" s="81">
        <v>1</v>
      </c>
      <c r="D287" s="122"/>
      <c r="E287" s="128"/>
      <c r="F287" s="122"/>
      <c r="G287" s="122"/>
      <c r="H287" s="44">
        <f>'MPS(input_separate)'!H287</f>
        <v>0</v>
      </c>
      <c r="I287" s="44">
        <f>'MPS(input_separate)'!I287</f>
        <v>0</v>
      </c>
      <c r="J287" s="131">
        <f>SUMPRODUCT(H287:H306,I287:I306)</f>
        <v>0</v>
      </c>
      <c r="K287" s="155">
        <f>'MPS(input_separate)'!K287</f>
        <v>0</v>
      </c>
      <c r="L287" s="44">
        <f>'MPS(input_separate)'!L287</f>
        <v>0</v>
      </c>
      <c r="M287" s="41">
        <f>IF(H287="","",IF(H287&lt;40,'MRS(calc_process)'!$F$14,IF('MRS(input_separate) '!H287&gt;=40,'MRS(calc_process)'!$F$15)))</f>
        <v>73.599999999999994</v>
      </c>
      <c r="N287" s="116">
        <f>IFERROR(SMALL(O287:R287,COUNTIF(O287:R287,0)+1),0)</f>
        <v>0</v>
      </c>
      <c r="O287" s="116">
        <f>'MPS(input_separate)'!O287</f>
        <v>0</v>
      </c>
      <c r="P287" s="116">
        <f>IF(ISERROR(3.6*(100/T287)*V287),0,3.6*(100/T287)*V287)</f>
        <v>0</v>
      </c>
      <c r="Q287" s="116">
        <f>IF(ISERROR(F287*U287*V287/G287),0,F287*U287*V287/G287)</f>
        <v>0</v>
      </c>
      <c r="R287" s="116">
        <f>'MPS(input_separate)'!R287</f>
        <v>0</v>
      </c>
      <c r="S287" s="116">
        <f>'MPS(input_separate)'!S287</f>
        <v>0</v>
      </c>
      <c r="T287" s="116">
        <f>'MPS(input_separate)'!T287</f>
        <v>0</v>
      </c>
      <c r="U287" s="116">
        <f>'MPS(input_separate)'!U287</f>
        <v>0</v>
      </c>
      <c r="V287" s="116">
        <f>'MPS(input_separate)'!V287</f>
        <v>0</v>
      </c>
      <c r="W287" s="42">
        <f t="shared" ca="1" si="29"/>
        <v>0</v>
      </c>
      <c r="X287" s="42">
        <f t="shared" ca="1" si="30"/>
        <v>0</v>
      </c>
      <c r="Y287" s="43">
        <f t="shared" ca="1" si="31"/>
        <v>0</v>
      </c>
      <c r="Z287" s="43">
        <f t="shared" ca="1" si="32"/>
        <v>0</v>
      </c>
      <c r="AA287" s="44">
        <f ca="1">Y287-Z287</f>
        <v>0</v>
      </c>
    </row>
    <row r="288" spans="1:27" ht="14.25" x14ac:dyDescent="0.15">
      <c r="A288" s="138"/>
      <c r="B288" s="126"/>
      <c r="C288" s="81">
        <v>2</v>
      </c>
      <c r="D288" s="123"/>
      <c r="E288" s="129"/>
      <c r="F288" s="123"/>
      <c r="G288" s="123"/>
      <c r="H288" s="44">
        <f>'MPS(input_separate)'!H288</f>
        <v>0</v>
      </c>
      <c r="I288" s="44">
        <f>'MPS(input_separate)'!I288</f>
        <v>0</v>
      </c>
      <c r="J288" s="132"/>
      <c r="K288" s="156"/>
      <c r="L288" s="44">
        <f>'MPS(input_separate)'!L288</f>
        <v>0</v>
      </c>
      <c r="M288" s="41">
        <f>IF(H288="","",IF(H288&lt;40,'MRS(calc_process)'!$F$14,IF('MRS(input_separate) '!H288&gt;=40,'MRS(calc_process)'!$F$15)))</f>
        <v>73.599999999999994</v>
      </c>
      <c r="N288" s="117"/>
      <c r="O288" s="117"/>
      <c r="P288" s="117"/>
      <c r="Q288" s="117"/>
      <c r="R288" s="117"/>
      <c r="S288" s="117"/>
      <c r="T288" s="117"/>
      <c r="U288" s="117"/>
      <c r="V288" s="117"/>
      <c r="W288" s="42">
        <f t="shared" ca="1" si="29"/>
        <v>0</v>
      </c>
      <c r="X288" s="42">
        <f t="shared" ca="1" si="30"/>
        <v>0</v>
      </c>
      <c r="Y288" s="43">
        <f t="shared" ca="1" si="31"/>
        <v>0</v>
      </c>
      <c r="Z288" s="43">
        <f t="shared" ca="1" si="32"/>
        <v>0</v>
      </c>
      <c r="AA288" s="44">
        <f t="shared" ref="AA288:AA306" ca="1" si="34">Y288-Z288</f>
        <v>0</v>
      </c>
    </row>
    <row r="289" spans="1:27" ht="14.25" x14ac:dyDescent="0.15">
      <c r="A289" s="138"/>
      <c r="B289" s="126"/>
      <c r="C289" s="81">
        <v>3</v>
      </c>
      <c r="D289" s="123"/>
      <c r="E289" s="129"/>
      <c r="F289" s="123"/>
      <c r="G289" s="123"/>
      <c r="H289" s="44">
        <f>'MPS(input_separate)'!H289</f>
        <v>0</v>
      </c>
      <c r="I289" s="44">
        <f>'MPS(input_separate)'!I289</f>
        <v>0</v>
      </c>
      <c r="J289" s="132"/>
      <c r="K289" s="156"/>
      <c r="L289" s="44">
        <f>'MPS(input_separate)'!L289</f>
        <v>0</v>
      </c>
      <c r="M289" s="41">
        <f>IF(H289="","",IF(H289&lt;40,'MRS(calc_process)'!$F$14,IF('MRS(input_separate) '!H289&gt;=40,'MRS(calc_process)'!$F$15)))</f>
        <v>73.599999999999994</v>
      </c>
      <c r="N289" s="117"/>
      <c r="O289" s="117"/>
      <c r="P289" s="117"/>
      <c r="Q289" s="117"/>
      <c r="R289" s="117"/>
      <c r="S289" s="117"/>
      <c r="T289" s="117"/>
      <c r="U289" s="117"/>
      <c r="V289" s="117"/>
      <c r="W289" s="42">
        <f t="shared" ca="1" si="29"/>
        <v>0</v>
      </c>
      <c r="X289" s="42">
        <f t="shared" ca="1" si="30"/>
        <v>0</v>
      </c>
      <c r="Y289" s="43">
        <f t="shared" ca="1" si="31"/>
        <v>0</v>
      </c>
      <c r="Z289" s="43">
        <f t="shared" ca="1" si="32"/>
        <v>0</v>
      </c>
      <c r="AA289" s="44">
        <f t="shared" ca="1" si="34"/>
        <v>0</v>
      </c>
    </row>
    <row r="290" spans="1:27" ht="14.25" x14ac:dyDescent="0.15">
      <c r="A290" s="138"/>
      <c r="B290" s="126"/>
      <c r="C290" s="81">
        <v>4</v>
      </c>
      <c r="D290" s="123"/>
      <c r="E290" s="129"/>
      <c r="F290" s="123"/>
      <c r="G290" s="123"/>
      <c r="H290" s="44">
        <f>'MPS(input_separate)'!H290</f>
        <v>0</v>
      </c>
      <c r="I290" s="44">
        <f>'MPS(input_separate)'!I290</f>
        <v>0</v>
      </c>
      <c r="J290" s="132"/>
      <c r="K290" s="156"/>
      <c r="L290" s="44">
        <f>'MPS(input_separate)'!L290</f>
        <v>0</v>
      </c>
      <c r="M290" s="41">
        <f>IF(H290="","",IF(H290&lt;40,'MRS(calc_process)'!$F$14,IF('MRS(input_separate) '!H290&gt;=40,'MRS(calc_process)'!$F$15)))</f>
        <v>73.599999999999994</v>
      </c>
      <c r="N290" s="117"/>
      <c r="O290" s="117"/>
      <c r="P290" s="117"/>
      <c r="Q290" s="117"/>
      <c r="R290" s="117"/>
      <c r="S290" s="117"/>
      <c r="T290" s="117"/>
      <c r="U290" s="117"/>
      <c r="V290" s="117"/>
      <c r="W290" s="42">
        <f t="shared" ca="1" si="29"/>
        <v>0</v>
      </c>
      <c r="X290" s="42">
        <f t="shared" ca="1" si="30"/>
        <v>0</v>
      </c>
      <c r="Y290" s="43">
        <f t="shared" ca="1" si="31"/>
        <v>0</v>
      </c>
      <c r="Z290" s="43">
        <f t="shared" ca="1" si="32"/>
        <v>0</v>
      </c>
      <c r="AA290" s="44">
        <f t="shared" ca="1" si="34"/>
        <v>0</v>
      </c>
    </row>
    <row r="291" spans="1:27" ht="14.25" x14ac:dyDescent="0.15">
      <c r="A291" s="138"/>
      <c r="B291" s="126"/>
      <c r="C291" s="81">
        <v>5</v>
      </c>
      <c r="D291" s="123"/>
      <c r="E291" s="129"/>
      <c r="F291" s="123"/>
      <c r="G291" s="123"/>
      <c r="H291" s="44">
        <f>'MPS(input_separate)'!H291</f>
        <v>0</v>
      </c>
      <c r="I291" s="44">
        <f>'MPS(input_separate)'!I291</f>
        <v>0</v>
      </c>
      <c r="J291" s="132"/>
      <c r="K291" s="156"/>
      <c r="L291" s="44">
        <f>'MPS(input_separate)'!L291</f>
        <v>0</v>
      </c>
      <c r="M291" s="41">
        <f>IF(H291="","",IF(H291&lt;40,'MRS(calc_process)'!$F$14,IF('MRS(input_separate) '!H291&gt;=40,'MRS(calc_process)'!$F$15)))</f>
        <v>73.599999999999994</v>
      </c>
      <c r="N291" s="117"/>
      <c r="O291" s="117"/>
      <c r="P291" s="117"/>
      <c r="Q291" s="117"/>
      <c r="R291" s="117"/>
      <c r="S291" s="117"/>
      <c r="T291" s="117"/>
      <c r="U291" s="117"/>
      <c r="V291" s="117"/>
      <c r="W291" s="42">
        <f t="shared" ca="1" si="29"/>
        <v>0</v>
      </c>
      <c r="X291" s="42">
        <f t="shared" ca="1" si="30"/>
        <v>0</v>
      </c>
      <c r="Y291" s="43">
        <f t="shared" ca="1" si="31"/>
        <v>0</v>
      </c>
      <c r="Z291" s="43">
        <f t="shared" ca="1" si="32"/>
        <v>0</v>
      </c>
      <c r="AA291" s="44">
        <f t="shared" ca="1" si="34"/>
        <v>0</v>
      </c>
    </row>
    <row r="292" spans="1:27" ht="14.25" x14ac:dyDescent="0.15">
      <c r="A292" s="138"/>
      <c r="B292" s="126"/>
      <c r="C292" s="81">
        <v>6</v>
      </c>
      <c r="D292" s="123"/>
      <c r="E292" s="129"/>
      <c r="F292" s="123"/>
      <c r="G292" s="123"/>
      <c r="H292" s="44">
        <f>'MPS(input_separate)'!H292</f>
        <v>0</v>
      </c>
      <c r="I292" s="44">
        <f>'MPS(input_separate)'!I292</f>
        <v>0</v>
      </c>
      <c r="J292" s="132"/>
      <c r="K292" s="156"/>
      <c r="L292" s="44">
        <f>'MPS(input_separate)'!L292</f>
        <v>0</v>
      </c>
      <c r="M292" s="41">
        <f>IF(H292="","",IF(H292&lt;40,'MRS(calc_process)'!$F$14,IF('MRS(input_separate) '!H292&gt;=40,'MRS(calc_process)'!$F$15)))</f>
        <v>73.599999999999994</v>
      </c>
      <c r="N292" s="117"/>
      <c r="O292" s="117"/>
      <c r="P292" s="117"/>
      <c r="Q292" s="117"/>
      <c r="R292" s="117"/>
      <c r="S292" s="117"/>
      <c r="T292" s="117"/>
      <c r="U292" s="117"/>
      <c r="V292" s="117"/>
      <c r="W292" s="42">
        <f t="shared" ca="1" si="29"/>
        <v>0</v>
      </c>
      <c r="X292" s="42">
        <f t="shared" ca="1" si="30"/>
        <v>0</v>
      </c>
      <c r="Y292" s="43">
        <f t="shared" ca="1" si="31"/>
        <v>0</v>
      </c>
      <c r="Z292" s="43">
        <f t="shared" ca="1" si="32"/>
        <v>0</v>
      </c>
      <c r="AA292" s="44">
        <f t="shared" ca="1" si="34"/>
        <v>0</v>
      </c>
    </row>
    <row r="293" spans="1:27" ht="14.25" x14ac:dyDescent="0.15">
      <c r="A293" s="138"/>
      <c r="B293" s="126"/>
      <c r="C293" s="81">
        <v>7</v>
      </c>
      <c r="D293" s="123"/>
      <c r="E293" s="129"/>
      <c r="F293" s="123"/>
      <c r="G293" s="123"/>
      <c r="H293" s="44">
        <f>'MPS(input_separate)'!H293</f>
        <v>0</v>
      </c>
      <c r="I293" s="44">
        <f>'MPS(input_separate)'!I293</f>
        <v>0</v>
      </c>
      <c r="J293" s="132"/>
      <c r="K293" s="156"/>
      <c r="L293" s="44">
        <f>'MPS(input_separate)'!L293</f>
        <v>0</v>
      </c>
      <c r="M293" s="41">
        <f>IF(H293="","",IF(H293&lt;40,'MRS(calc_process)'!$F$14,IF('MRS(input_separate) '!H293&gt;=40,'MRS(calc_process)'!$F$15)))</f>
        <v>73.599999999999994</v>
      </c>
      <c r="N293" s="117"/>
      <c r="O293" s="117"/>
      <c r="P293" s="117"/>
      <c r="Q293" s="117"/>
      <c r="R293" s="117"/>
      <c r="S293" s="117"/>
      <c r="T293" s="117"/>
      <c r="U293" s="117"/>
      <c r="V293" s="117"/>
      <c r="W293" s="42">
        <f t="shared" ca="1" si="29"/>
        <v>0</v>
      </c>
      <c r="X293" s="42">
        <f t="shared" ca="1" si="30"/>
        <v>0</v>
      </c>
      <c r="Y293" s="43">
        <f t="shared" ca="1" si="31"/>
        <v>0</v>
      </c>
      <c r="Z293" s="43">
        <f t="shared" ca="1" si="32"/>
        <v>0</v>
      </c>
      <c r="AA293" s="44">
        <f t="shared" ca="1" si="34"/>
        <v>0</v>
      </c>
    </row>
    <row r="294" spans="1:27" ht="14.25" x14ac:dyDescent="0.15">
      <c r="A294" s="138"/>
      <c r="B294" s="126"/>
      <c r="C294" s="81">
        <v>8</v>
      </c>
      <c r="D294" s="123"/>
      <c r="E294" s="129"/>
      <c r="F294" s="123"/>
      <c r="G294" s="123"/>
      <c r="H294" s="44">
        <f>'MPS(input_separate)'!H294</f>
        <v>0</v>
      </c>
      <c r="I294" s="44">
        <f>'MPS(input_separate)'!I294</f>
        <v>0</v>
      </c>
      <c r="J294" s="132"/>
      <c r="K294" s="156"/>
      <c r="L294" s="44">
        <f>'MPS(input_separate)'!L294</f>
        <v>0</v>
      </c>
      <c r="M294" s="41">
        <f>IF(H294="","",IF(H294&lt;40,'MRS(calc_process)'!$F$14,IF('MRS(input_separate) '!H294&gt;=40,'MRS(calc_process)'!$F$15)))</f>
        <v>73.599999999999994</v>
      </c>
      <c r="N294" s="117"/>
      <c r="O294" s="117"/>
      <c r="P294" s="117"/>
      <c r="Q294" s="117"/>
      <c r="R294" s="117"/>
      <c r="S294" s="117"/>
      <c r="T294" s="117"/>
      <c r="U294" s="117"/>
      <c r="V294" s="117"/>
      <c r="W294" s="42">
        <f t="shared" ca="1" si="29"/>
        <v>0</v>
      </c>
      <c r="X294" s="42">
        <f t="shared" ca="1" si="30"/>
        <v>0</v>
      </c>
      <c r="Y294" s="43">
        <f t="shared" ca="1" si="31"/>
        <v>0</v>
      </c>
      <c r="Z294" s="43">
        <f t="shared" ca="1" si="32"/>
        <v>0</v>
      </c>
      <c r="AA294" s="44">
        <f t="shared" ca="1" si="34"/>
        <v>0</v>
      </c>
    </row>
    <row r="295" spans="1:27" ht="14.25" x14ac:dyDescent="0.15">
      <c r="A295" s="138"/>
      <c r="B295" s="126"/>
      <c r="C295" s="81">
        <v>9</v>
      </c>
      <c r="D295" s="123"/>
      <c r="E295" s="129"/>
      <c r="F295" s="123"/>
      <c r="G295" s="123"/>
      <c r="H295" s="44">
        <f>'MPS(input_separate)'!H295</f>
        <v>0</v>
      </c>
      <c r="I295" s="44">
        <f>'MPS(input_separate)'!I295</f>
        <v>0</v>
      </c>
      <c r="J295" s="132"/>
      <c r="K295" s="156"/>
      <c r="L295" s="44">
        <f>'MPS(input_separate)'!L295</f>
        <v>0</v>
      </c>
      <c r="M295" s="41">
        <f>IF(H295="","",IF(H295&lt;40,'MRS(calc_process)'!$F$14,IF('MRS(input_separate) '!H295&gt;=40,'MRS(calc_process)'!$F$15)))</f>
        <v>73.599999999999994</v>
      </c>
      <c r="N295" s="117"/>
      <c r="O295" s="117"/>
      <c r="P295" s="117"/>
      <c r="Q295" s="117"/>
      <c r="R295" s="117"/>
      <c r="S295" s="117"/>
      <c r="T295" s="117"/>
      <c r="U295" s="117"/>
      <c r="V295" s="117"/>
      <c r="W295" s="42">
        <f t="shared" ca="1" si="29"/>
        <v>0</v>
      </c>
      <c r="X295" s="42">
        <f t="shared" ca="1" si="30"/>
        <v>0</v>
      </c>
      <c r="Y295" s="43">
        <f t="shared" ca="1" si="31"/>
        <v>0</v>
      </c>
      <c r="Z295" s="43">
        <f t="shared" ca="1" si="32"/>
        <v>0</v>
      </c>
      <c r="AA295" s="44">
        <f t="shared" ca="1" si="34"/>
        <v>0</v>
      </c>
    </row>
    <row r="296" spans="1:27" ht="14.25" x14ac:dyDescent="0.15">
      <c r="A296" s="138"/>
      <c r="B296" s="126"/>
      <c r="C296" s="81">
        <v>10</v>
      </c>
      <c r="D296" s="123"/>
      <c r="E296" s="129"/>
      <c r="F296" s="123"/>
      <c r="G296" s="123"/>
      <c r="H296" s="44">
        <f>'MPS(input_separate)'!H296</f>
        <v>0</v>
      </c>
      <c r="I296" s="44">
        <f>'MPS(input_separate)'!I296</f>
        <v>0</v>
      </c>
      <c r="J296" s="132"/>
      <c r="K296" s="156"/>
      <c r="L296" s="44">
        <f>'MPS(input_separate)'!L296</f>
        <v>0</v>
      </c>
      <c r="M296" s="41">
        <f>IF(H296="","",IF(H296&lt;40,'MRS(calc_process)'!$F$14,IF('MRS(input_separate) '!H296&gt;=40,'MRS(calc_process)'!$F$15)))</f>
        <v>73.599999999999994</v>
      </c>
      <c r="N296" s="117"/>
      <c r="O296" s="117"/>
      <c r="P296" s="117"/>
      <c r="Q296" s="117"/>
      <c r="R296" s="117"/>
      <c r="S296" s="117"/>
      <c r="T296" s="117"/>
      <c r="U296" s="117"/>
      <c r="V296" s="117"/>
      <c r="W296" s="42">
        <f t="shared" ca="1" si="29"/>
        <v>0</v>
      </c>
      <c r="X296" s="42">
        <f t="shared" ca="1" si="30"/>
        <v>0</v>
      </c>
      <c r="Y296" s="43">
        <f t="shared" ca="1" si="31"/>
        <v>0</v>
      </c>
      <c r="Z296" s="43">
        <f t="shared" ca="1" si="32"/>
        <v>0</v>
      </c>
      <c r="AA296" s="44">
        <f t="shared" ca="1" si="34"/>
        <v>0</v>
      </c>
    </row>
    <row r="297" spans="1:27" ht="14.25" x14ac:dyDescent="0.15">
      <c r="A297" s="138"/>
      <c r="B297" s="126"/>
      <c r="C297" s="81">
        <v>11</v>
      </c>
      <c r="D297" s="123"/>
      <c r="E297" s="129"/>
      <c r="F297" s="123"/>
      <c r="G297" s="123"/>
      <c r="H297" s="44">
        <f>'MPS(input_separate)'!H297</f>
        <v>0</v>
      </c>
      <c r="I297" s="44">
        <f>'MPS(input_separate)'!I297</f>
        <v>0</v>
      </c>
      <c r="J297" s="132"/>
      <c r="K297" s="156"/>
      <c r="L297" s="44">
        <f>'MPS(input_separate)'!L297</f>
        <v>0</v>
      </c>
      <c r="M297" s="41">
        <f>IF(H297="","",IF(H297&lt;40,'MRS(calc_process)'!$F$14,IF('MRS(input_separate) '!H297&gt;=40,'MRS(calc_process)'!$F$15)))</f>
        <v>73.599999999999994</v>
      </c>
      <c r="N297" s="117"/>
      <c r="O297" s="117"/>
      <c r="P297" s="117"/>
      <c r="Q297" s="117"/>
      <c r="R297" s="117"/>
      <c r="S297" s="117"/>
      <c r="T297" s="117"/>
      <c r="U297" s="117"/>
      <c r="V297" s="117"/>
      <c r="W297" s="42">
        <f t="shared" ca="1" si="29"/>
        <v>0</v>
      </c>
      <c r="X297" s="42">
        <f t="shared" ca="1" si="30"/>
        <v>0</v>
      </c>
      <c r="Y297" s="43">
        <f t="shared" ca="1" si="31"/>
        <v>0</v>
      </c>
      <c r="Z297" s="43">
        <f t="shared" ca="1" si="32"/>
        <v>0</v>
      </c>
      <c r="AA297" s="44">
        <f t="shared" ca="1" si="34"/>
        <v>0</v>
      </c>
    </row>
    <row r="298" spans="1:27" ht="14.25" x14ac:dyDescent="0.15">
      <c r="A298" s="138"/>
      <c r="B298" s="126"/>
      <c r="C298" s="81">
        <v>12</v>
      </c>
      <c r="D298" s="123"/>
      <c r="E298" s="129"/>
      <c r="F298" s="123"/>
      <c r="G298" s="123"/>
      <c r="H298" s="44">
        <f>'MPS(input_separate)'!H298</f>
        <v>0</v>
      </c>
      <c r="I298" s="44">
        <f>'MPS(input_separate)'!I298</f>
        <v>0</v>
      </c>
      <c r="J298" s="132"/>
      <c r="K298" s="156"/>
      <c r="L298" s="44">
        <f>'MPS(input_separate)'!L298</f>
        <v>0</v>
      </c>
      <c r="M298" s="41">
        <f>IF(H298="","",IF(H298&lt;40,'MRS(calc_process)'!$F$14,IF('MRS(input_separate) '!H298&gt;=40,'MRS(calc_process)'!$F$15)))</f>
        <v>73.599999999999994</v>
      </c>
      <c r="N298" s="117"/>
      <c r="O298" s="117"/>
      <c r="P298" s="117"/>
      <c r="Q298" s="117"/>
      <c r="R298" s="117"/>
      <c r="S298" s="117"/>
      <c r="T298" s="117"/>
      <c r="U298" s="117"/>
      <c r="V298" s="117"/>
      <c r="W298" s="42">
        <f t="shared" ca="1" si="29"/>
        <v>0</v>
      </c>
      <c r="X298" s="42">
        <f t="shared" ca="1" si="30"/>
        <v>0</v>
      </c>
      <c r="Y298" s="43">
        <f t="shared" ca="1" si="31"/>
        <v>0</v>
      </c>
      <c r="Z298" s="43">
        <f t="shared" ca="1" si="32"/>
        <v>0</v>
      </c>
      <c r="AA298" s="44">
        <f t="shared" ca="1" si="34"/>
        <v>0</v>
      </c>
    </row>
    <row r="299" spans="1:27" ht="14.25" x14ac:dyDescent="0.15">
      <c r="A299" s="138"/>
      <c r="B299" s="126"/>
      <c r="C299" s="81">
        <v>13</v>
      </c>
      <c r="D299" s="123"/>
      <c r="E299" s="129"/>
      <c r="F299" s="123"/>
      <c r="G299" s="123"/>
      <c r="H299" s="44">
        <f>'MPS(input_separate)'!H299</f>
        <v>0</v>
      </c>
      <c r="I299" s="44">
        <f>'MPS(input_separate)'!I299</f>
        <v>0</v>
      </c>
      <c r="J299" s="132"/>
      <c r="K299" s="156"/>
      <c r="L299" s="44">
        <f>'MPS(input_separate)'!L299</f>
        <v>0</v>
      </c>
      <c r="M299" s="41">
        <f>IF(H299="","",IF(H299&lt;40,'MRS(calc_process)'!$F$14,IF('MRS(input_separate) '!H299&gt;=40,'MRS(calc_process)'!$F$15)))</f>
        <v>73.599999999999994</v>
      </c>
      <c r="N299" s="117"/>
      <c r="O299" s="117"/>
      <c r="P299" s="117"/>
      <c r="Q299" s="117"/>
      <c r="R299" s="117"/>
      <c r="S299" s="117"/>
      <c r="T299" s="117"/>
      <c r="U299" s="117"/>
      <c r="V299" s="117"/>
      <c r="W299" s="42">
        <f t="shared" ca="1" si="29"/>
        <v>0</v>
      </c>
      <c r="X299" s="42">
        <f t="shared" ca="1" si="30"/>
        <v>0</v>
      </c>
      <c r="Y299" s="43">
        <f t="shared" ca="1" si="31"/>
        <v>0</v>
      </c>
      <c r="Z299" s="43">
        <f t="shared" ca="1" si="32"/>
        <v>0</v>
      </c>
      <c r="AA299" s="44">
        <f t="shared" ca="1" si="34"/>
        <v>0</v>
      </c>
    </row>
    <row r="300" spans="1:27" ht="14.25" x14ac:dyDescent="0.15">
      <c r="A300" s="138"/>
      <c r="B300" s="126"/>
      <c r="C300" s="81">
        <v>14</v>
      </c>
      <c r="D300" s="123"/>
      <c r="E300" s="129"/>
      <c r="F300" s="123"/>
      <c r="G300" s="123"/>
      <c r="H300" s="44">
        <f>'MPS(input_separate)'!H300</f>
        <v>0</v>
      </c>
      <c r="I300" s="44">
        <f>'MPS(input_separate)'!I300</f>
        <v>0</v>
      </c>
      <c r="J300" s="132"/>
      <c r="K300" s="156"/>
      <c r="L300" s="44">
        <f>'MPS(input_separate)'!L300</f>
        <v>0</v>
      </c>
      <c r="M300" s="41">
        <f>IF(H300="","",IF(H300&lt;40,'MRS(calc_process)'!$F$14,IF('MRS(input_separate) '!H300&gt;=40,'MRS(calc_process)'!$F$15)))</f>
        <v>73.599999999999994</v>
      </c>
      <c r="N300" s="117"/>
      <c r="O300" s="117"/>
      <c r="P300" s="117"/>
      <c r="Q300" s="117"/>
      <c r="R300" s="117"/>
      <c r="S300" s="117"/>
      <c r="T300" s="117"/>
      <c r="U300" s="117"/>
      <c r="V300" s="117"/>
      <c r="W300" s="42">
        <f t="shared" ca="1" si="29"/>
        <v>0</v>
      </c>
      <c r="X300" s="42">
        <f t="shared" ca="1" si="30"/>
        <v>0</v>
      </c>
      <c r="Y300" s="43">
        <f t="shared" ca="1" si="31"/>
        <v>0</v>
      </c>
      <c r="Z300" s="43">
        <f t="shared" ca="1" si="32"/>
        <v>0</v>
      </c>
      <c r="AA300" s="44">
        <f t="shared" ca="1" si="34"/>
        <v>0</v>
      </c>
    </row>
    <row r="301" spans="1:27" ht="14.25" x14ac:dyDescent="0.15">
      <c r="A301" s="138"/>
      <c r="B301" s="126"/>
      <c r="C301" s="81">
        <v>15</v>
      </c>
      <c r="D301" s="123"/>
      <c r="E301" s="129"/>
      <c r="F301" s="123"/>
      <c r="G301" s="123"/>
      <c r="H301" s="44">
        <f>'MPS(input_separate)'!H301</f>
        <v>0</v>
      </c>
      <c r="I301" s="44">
        <f>'MPS(input_separate)'!I301</f>
        <v>0</v>
      </c>
      <c r="J301" s="132"/>
      <c r="K301" s="156"/>
      <c r="L301" s="44">
        <f>'MPS(input_separate)'!L301</f>
        <v>0</v>
      </c>
      <c r="M301" s="41">
        <f>IF(H301="","",IF(H301&lt;40,'MRS(calc_process)'!$F$14,IF('MRS(input_separate) '!H301&gt;=40,'MRS(calc_process)'!$F$15)))</f>
        <v>73.599999999999994</v>
      </c>
      <c r="N301" s="117"/>
      <c r="O301" s="117"/>
      <c r="P301" s="117"/>
      <c r="Q301" s="117"/>
      <c r="R301" s="117"/>
      <c r="S301" s="117"/>
      <c r="T301" s="117"/>
      <c r="U301" s="117"/>
      <c r="V301" s="117"/>
      <c r="W301" s="42">
        <f t="shared" ca="1" si="29"/>
        <v>0</v>
      </c>
      <c r="X301" s="42">
        <f t="shared" ca="1" si="30"/>
        <v>0</v>
      </c>
      <c r="Y301" s="43">
        <f t="shared" ca="1" si="31"/>
        <v>0</v>
      </c>
      <c r="Z301" s="43">
        <f t="shared" ca="1" si="32"/>
        <v>0</v>
      </c>
      <c r="AA301" s="44">
        <f t="shared" ca="1" si="34"/>
        <v>0</v>
      </c>
    </row>
    <row r="302" spans="1:27" ht="14.25" x14ac:dyDescent="0.15">
      <c r="A302" s="138"/>
      <c r="B302" s="126"/>
      <c r="C302" s="81">
        <v>16</v>
      </c>
      <c r="D302" s="123"/>
      <c r="E302" s="129"/>
      <c r="F302" s="123"/>
      <c r="G302" s="123"/>
      <c r="H302" s="44">
        <f>'MPS(input_separate)'!H302</f>
        <v>0</v>
      </c>
      <c r="I302" s="44">
        <f>'MPS(input_separate)'!I302</f>
        <v>0</v>
      </c>
      <c r="J302" s="132"/>
      <c r="K302" s="156"/>
      <c r="L302" s="44">
        <f>'MPS(input_separate)'!L302</f>
        <v>0</v>
      </c>
      <c r="M302" s="41">
        <f>IF(H302="","",IF(H302&lt;40,'MRS(calc_process)'!$F$14,IF('MRS(input_separate) '!H302&gt;=40,'MRS(calc_process)'!$F$15)))</f>
        <v>73.599999999999994</v>
      </c>
      <c r="N302" s="117"/>
      <c r="O302" s="117"/>
      <c r="P302" s="117"/>
      <c r="Q302" s="117"/>
      <c r="R302" s="117"/>
      <c r="S302" s="117"/>
      <c r="T302" s="117"/>
      <c r="U302" s="117"/>
      <c r="V302" s="117"/>
      <c r="W302" s="42">
        <f t="shared" ca="1" si="29"/>
        <v>0</v>
      </c>
      <c r="X302" s="42">
        <f t="shared" ca="1" si="30"/>
        <v>0</v>
      </c>
      <c r="Y302" s="43">
        <f t="shared" ca="1" si="31"/>
        <v>0</v>
      </c>
      <c r="Z302" s="43">
        <f t="shared" ca="1" si="32"/>
        <v>0</v>
      </c>
      <c r="AA302" s="44">
        <f t="shared" ca="1" si="34"/>
        <v>0</v>
      </c>
    </row>
    <row r="303" spans="1:27" ht="14.25" x14ac:dyDescent="0.15">
      <c r="A303" s="138"/>
      <c r="B303" s="126"/>
      <c r="C303" s="81">
        <v>17</v>
      </c>
      <c r="D303" s="123"/>
      <c r="E303" s="129"/>
      <c r="F303" s="123"/>
      <c r="G303" s="123"/>
      <c r="H303" s="44">
        <f>'MPS(input_separate)'!H303</f>
        <v>0</v>
      </c>
      <c r="I303" s="44">
        <f>'MPS(input_separate)'!I303</f>
        <v>0</v>
      </c>
      <c r="J303" s="132"/>
      <c r="K303" s="156"/>
      <c r="L303" s="44">
        <f>'MPS(input_separate)'!L303</f>
        <v>0</v>
      </c>
      <c r="M303" s="41">
        <f>IF(H303="","",IF(H303&lt;40,'MRS(calc_process)'!$F$14,IF('MRS(input_separate) '!H303&gt;=40,'MRS(calc_process)'!$F$15)))</f>
        <v>73.599999999999994</v>
      </c>
      <c r="N303" s="117"/>
      <c r="O303" s="117"/>
      <c r="P303" s="117"/>
      <c r="Q303" s="117"/>
      <c r="R303" s="117"/>
      <c r="S303" s="117"/>
      <c r="T303" s="117"/>
      <c r="U303" s="117"/>
      <c r="V303" s="117"/>
      <c r="W303" s="42">
        <f t="shared" ca="1" si="29"/>
        <v>0</v>
      </c>
      <c r="X303" s="42">
        <f t="shared" ca="1" si="30"/>
        <v>0</v>
      </c>
      <c r="Y303" s="43">
        <f t="shared" ca="1" si="31"/>
        <v>0</v>
      </c>
      <c r="Z303" s="43">
        <f t="shared" ca="1" si="32"/>
        <v>0</v>
      </c>
      <c r="AA303" s="44">
        <f t="shared" ca="1" si="34"/>
        <v>0</v>
      </c>
    </row>
    <row r="304" spans="1:27" ht="14.25" x14ac:dyDescent="0.15">
      <c r="A304" s="138"/>
      <c r="B304" s="126"/>
      <c r="C304" s="81">
        <v>18</v>
      </c>
      <c r="D304" s="123"/>
      <c r="E304" s="129"/>
      <c r="F304" s="123"/>
      <c r="G304" s="123"/>
      <c r="H304" s="44">
        <f>'MPS(input_separate)'!H304</f>
        <v>0</v>
      </c>
      <c r="I304" s="44">
        <f>'MPS(input_separate)'!I304</f>
        <v>0</v>
      </c>
      <c r="J304" s="132"/>
      <c r="K304" s="156"/>
      <c r="L304" s="44">
        <f>'MPS(input_separate)'!L304</f>
        <v>0</v>
      </c>
      <c r="M304" s="41">
        <f>IF(H304="","",IF(H304&lt;40,'MRS(calc_process)'!$F$14,IF('MRS(input_separate) '!H304&gt;=40,'MRS(calc_process)'!$F$15)))</f>
        <v>73.599999999999994</v>
      </c>
      <c r="N304" s="117"/>
      <c r="O304" s="117"/>
      <c r="P304" s="117"/>
      <c r="Q304" s="117"/>
      <c r="R304" s="117"/>
      <c r="S304" s="117"/>
      <c r="T304" s="117"/>
      <c r="U304" s="117"/>
      <c r="V304" s="117"/>
      <c r="W304" s="42">
        <f t="shared" ca="1" si="29"/>
        <v>0</v>
      </c>
      <c r="X304" s="42">
        <f t="shared" ca="1" si="30"/>
        <v>0</v>
      </c>
      <c r="Y304" s="43">
        <f t="shared" ca="1" si="31"/>
        <v>0</v>
      </c>
      <c r="Z304" s="43">
        <f t="shared" ca="1" si="32"/>
        <v>0</v>
      </c>
      <c r="AA304" s="44">
        <f t="shared" ca="1" si="34"/>
        <v>0</v>
      </c>
    </row>
    <row r="305" spans="1:27" ht="14.25" x14ac:dyDescent="0.15">
      <c r="A305" s="138"/>
      <c r="B305" s="126"/>
      <c r="C305" s="81">
        <v>19</v>
      </c>
      <c r="D305" s="123"/>
      <c r="E305" s="129"/>
      <c r="F305" s="123"/>
      <c r="G305" s="123"/>
      <c r="H305" s="44">
        <f>'MPS(input_separate)'!H305</f>
        <v>0</v>
      </c>
      <c r="I305" s="44">
        <f>'MPS(input_separate)'!I305</f>
        <v>0</v>
      </c>
      <c r="J305" s="132"/>
      <c r="K305" s="156"/>
      <c r="L305" s="44">
        <f>'MPS(input_separate)'!L305</f>
        <v>0</v>
      </c>
      <c r="M305" s="41">
        <f>IF(H305="","",IF(H305&lt;40,'MRS(calc_process)'!$F$14,IF('MRS(input_separate) '!H305&gt;=40,'MRS(calc_process)'!$F$15)))</f>
        <v>73.599999999999994</v>
      </c>
      <c r="N305" s="117"/>
      <c r="O305" s="117"/>
      <c r="P305" s="117"/>
      <c r="Q305" s="117"/>
      <c r="R305" s="117"/>
      <c r="S305" s="117"/>
      <c r="T305" s="117"/>
      <c r="U305" s="117"/>
      <c r="V305" s="117"/>
      <c r="W305" s="42">
        <f t="shared" ca="1" si="29"/>
        <v>0</v>
      </c>
      <c r="X305" s="42">
        <f t="shared" ca="1" si="30"/>
        <v>0</v>
      </c>
      <c r="Y305" s="43">
        <f t="shared" ca="1" si="31"/>
        <v>0</v>
      </c>
      <c r="Z305" s="43">
        <f t="shared" ca="1" si="32"/>
        <v>0</v>
      </c>
      <c r="AA305" s="44">
        <f t="shared" ca="1" si="34"/>
        <v>0</v>
      </c>
    </row>
    <row r="306" spans="1:27" ht="14.25" x14ac:dyDescent="0.15">
      <c r="A306" s="138"/>
      <c r="B306" s="127"/>
      <c r="C306" s="81">
        <v>20</v>
      </c>
      <c r="D306" s="124"/>
      <c r="E306" s="130"/>
      <c r="F306" s="124"/>
      <c r="G306" s="124"/>
      <c r="H306" s="44">
        <f>'MPS(input_separate)'!H306</f>
        <v>0</v>
      </c>
      <c r="I306" s="44">
        <f>'MPS(input_separate)'!I306</f>
        <v>0</v>
      </c>
      <c r="J306" s="133"/>
      <c r="K306" s="157"/>
      <c r="L306" s="44">
        <f>'MPS(input_separate)'!L306</f>
        <v>0</v>
      </c>
      <c r="M306" s="41">
        <f>IF(H306="","",IF(H306&lt;40,'MRS(calc_process)'!$F$14,IF('MRS(input_separate) '!H306&gt;=40,'MRS(calc_process)'!$F$15)))</f>
        <v>73.599999999999994</v>
      </c>
      <c r="N306" s="118"/>
      <c r="O306" s="118"/>
      <c r="P306" s="118"/>
      <c r="Q306" s="118"/>
      <c r="R306" s="118"/>
      <c r="S306" s="118"/>
      <c r="T306" s="118"/>
      <c r="U306" s="118"/>
      <c r="V306" s="118"/>
      <c r="W306" s="42">
        <f t="shared" ca="1" si="29"/>
        <v>0</v>
      </c>
      <c r="X306" s="42">
        <f t="shared" ca="1" si="30"/>
        <v>0</v>
      </c>
      <c r="Y306" s="43">
        <f t="shared" ca="1" si="31"/>
        <v>0</v>
      </c>
      <c r="Z306" s="43">
        <f t="shared" ca="1" si="32"/>
        <v>0</v>
      </c>
      <c r="AA306" s="44">
        <f t="shared" ca="1" si="34"/>
        <v>0</v>
      </c>
    </row>
    <row r="307" spans="1:27" ht="14.25" customHeight="1" x14ac:dyDescent="0.15">
      <c r="A307" s="138"/>
      <c r="B307" s="125">
        <v>16</v>
      </c>
      <c r="C307" s="81">
        <v>1</v>
      </c>
      <c r="D307" s="122"/>
      <c r="E307" s="128"/>
      <c r="F307" s="122"/>
      <c r="G307" s="122"/>
      <c r="H307" s="44">
        <f>'MPS(input_separate)'!H307</f>
        <v>0</v>
      </c>
      <c r="I307" s="44">
        <f>'MPS(input_separate)'!I307</f>
        <v>0</v>
      </c>
      <c r="J307" s="131">
        <f>SUMPRODUCT(H307:H326,I307:I326)</f>
        <v>0</v>
      </c>
      <c r="K307" s="155">
        <f>'MPS(input_separate)'!K307</f>
        <v>0</v>
      </c>
      <c r="L307" s="44">
        <f>'MPS(input_separate)'!L307</f>
        <v>0</v>
      </c>
      <c r="M307" s="41">
        <f>IF(H307="","",IF(H307&lt;40,'MRS(calc_process)'!$F$14,IF('MRS(input_separate) '!H307&gt;=40,'MRS(calc_process)'!$F$15)))</f>
        <v>73.599999999999994</v>
      </c>
      <c r="N307" s="116">
        <f>IFERROR(SMALL(O307:R307,COUNTIF(O307:R307,0)+1),0)</f>
        <v>0</v>
      </c>
      <c r="O307" s="116">
        <f>'MPS(input_separate)'!O307</f>
        <v>0</v>
      </c>
      <c r="P307" s="116">
        <f>IF(ISERROR(3.6*(100/T307)*V307),0,3.6*(100/T307)*V307)</f>
        <v>0</v>
      </c>
      <c r="Q307" s="116">
        <f>IF(ISERROR(F307*U307*V307/G307),0,F307*U307*V307/G307)</f>
        <v>0</v>
      </c>
      <c r="R307" s="116">
        <f>'MPS(input_separate)'!R307</f>
        <v>0</v>
      </c>
      <c r="S307" s="116">
        <f>'MPS(input_separate)'!S307</f>
        <v>0</v>
      </c>
      <c r="T307" s="116">
        <f>'MPS(input_separate)'!T307</f>
        <v>0</v>
      </c>
      <c r="U307" s="116">
        <f>'MPS(input_separate)'!U307</f>
        <v>0</v>
      </c>
      <c r="V307" s="116">
        <f>'MPS(input_separate)'!V307</f>
        <v>0</v>
      </c>
      <c r="W307" s="42">
        <f t="shared" ca="1" si="29"/>
        <v>0</v>
      </c>
      <c r="X307" s="42">
        <f t="shared" ca="1" si="30"/>
        <v>0</v>
      </c>
      <c r="Y307" s="43">
        <f t="shared" ca="1" si="31"/>
        <v>0</v>
      </c>
      <c r="Z307" s="43">
        <f t="shared" ca="1" si="32"/>
        <v>0</v>
      </c>
      <c r="AA307" s="44">
        <f ca="1">Y307-Z307</f>
        <v>0</v>
      </c>
    </row>
    <row r="308" spans="1:27" ht="14.25" x14ac:dyDescent="0.15">
      <c r="A308" s="138"/>
      <c r="B308" s="126"/>
      <c r="C308" s="81">
        <v>2</v>
      </c>
      <c r="D308" s="123"/>
      <c r="E308" s="129"/>
      <c r="F308" s="123"/>
      <c r="G308" s="123"/>
      <c r="H308" s="44">
        <f>'MPS(input_separate)'!H308</f>
        <v>0</v>
      </c>
      <c r="I308" s="44">
        <f>'MPS(input_separate)'!I308</f>
        <v>0</v>
      </c>
      <c r="J308" s="132"/>
      <c r="K308" s="156"/>
      <c r="L308" s="44">
        <f>'MPS(input_separate)'!L308</f>
        <v>0</v>
      </c>
      <c r="M308" s="41">
        <f>IF(H308="","",IF(H308&lt;40,'MRS(calc_process)'!$F$14,IF('MRS(input_separate) '!H308&gt;=40,'MRS(calc_process)'!$F$15)))</f>
        <v>73.599999999999994</v>
      </c>
      <c r="N308" s="117"/>
      <c r="O308" s="117"/>
      <c r="P308" s="117"/>
      <c r="Q308" s="117"/>
      <c r="R308" s="117"/>
      <c r="S308" s="117"/>
      <c r="T308" s="117"/>
      <c r="U308" s="117"/>
      <c r="V308" s="117"/>
      <c r="W308" s="42">
        <f t="shared" ca="1" si="29"/>
        <v>0</v>
      </c>
      <c r="X308" s="42">
        <f t="shared" ca="1" si="30"/>
        <v>0</v>
      </c>
      <c r="Y308" s="43">
        <f t="shared" ca="1" si="31"/>
        <v>0</v>
      </c>
      <c r="Z308" s="43">
        <f t="shared" ca="1" si="32"/>
        <v>0</v>
      </c>
      <c r="AA308" s="44">
        <f t="shared" ref="AA308:AA326" ca="1" si="35">Y308-Z308</f>
        <v>0</v>
      </c>
    </row>
    <row r="309" spans="1:27" ht="14.25" x14ac:dyDescent="0.15">
      <c r="A309" s="138"/>
      <c r="B309" s="126"/>
      <c r="C309" s="81">
        <v>3</v>
      </c>
      <c r="D309" s="123"/>
      <c r="E309" s="129"/>
      <c r="F309" s="123"/>
      <c r="G309" s="123"/>
      <c r="H309" s="44">
        <f>'MPS(input_separate)'!H309</f>
        <v>0</v>
      </c>
      <c r="I309" s="44">
        <f>'MPS(input_separate)'!I309</f>
        <v>0</v>
      </c>
      <c r="J309" s="132"/>
      <c r="K309" s="156"/>
      <c r="L309" s="44">
        <f>'MPS(input_separate)'!L309</f>
        <v>0</v>
      </c>
      <c r="M309" s="41">
        <f>IF(H309="","",IF(H309&lt;40,'MRS(calc_process)'!$F$14,IF('MRS(input_separate) '!H309&gt;=40,'MRS(calc_process)'!$F$15)))</f>
        <v>73.599999999999994</v>
      </c>
      <c r="N309" s="117"/>
      <c r="O309" s="117"/>
      <c r="P309" s="117"/>
      <c r="Q309" s="117"/>
      <c r="R309" s="117"/>
      <c r="S309" s="117"/>
      <c r="T309" s="117"/>
      <c r="U309" s="117"/>
      <c r="V309" s="117"/>
      <c r="W309" s="42">
        <f t="shared" ca="1" si="29"/>
        <v>0</v>
      </c>
      <c r="X309" s="42">
        <f t="shared" ca="1" si="30"/>
        <v>0</v>
      </c>
      <c r="Y309" s="43">
        <f t="shared" ca="1" si="31"/>
        <v>0</v>
      </c>
      <c r="Z309" s="43">
        <f t="shared" ca="1" si="32"/>
        <v>0</v>
      </c>
      <c r="AA309" s="44">
        <f t="shared" ca="1" si="35"/>
        <v>0</v>
      </c>
    </row>
    <row r="310" spans="1:27" ht="14.25" x14ac:dyDescent="0.15">
      <c r="A310" s="138"/>
      <c r="B310" s="126"/>
      <c r="C310" s="81">
        <v>4</v>
      </c>
      <c r="D310" s="123"/>
      <c r="E310" s="129"/>
      <c r="F310" s="123"/>
      <c r="G310" s="123"/>
      <c r="H310" s="44">
        <f>'MPS(input_separate)'!H310</f>
        <v>0</v>
      </c>
      <c r="I310" s="44">
        <f>'MPS(input_separate)'!I310</f>
        <v>0</v>
      </c>
      <c r="J310" s="132"/>
      <c r="K310" s="156"/>
      <c r="L310" s="44">
        <f>'MPS(input_separate)'!L310</f>
        <v>0</v>
      </c>
      <c r="M310" s="41">
        <f>IF(H310="","",IF(H310&lt;40,'MRS(calc_process)'!$F$14,IF('MRS(input_separate) '!H310&gt;=40,'MRS(calc_process)'!$F$15)))</f>
        <v>73.599999999999994</v>
      </c>
      <c r="N310" s="117"/>
      <c r="O310" s="117"/>
      <c r="P310" s="117"/>
      <c r="Q310" s="117"/>
      <c r="R310" s="117"/>
      <c r="S310" s="117"/>
      <c r="T310" s="117"/>
      <c r="U310" s="117"/>
      <c r="V310" s="117"/>
      <c r="W310" s="42">
        <f t="shared" ca="1" si="29"/>
        <v>0</v>
      </c>
      <c r="X310" s="42">
        <f t="shared" ca="1" si="30"/>
        <v>0</v>
      </c>
      <c r="Y310" s="43">
        <f t="shared" ca="1" si="31"/>
        <v>0</v>
      </c>
      <c r="Z310" s="43">
        <f t="shared" ca="1" si="32"/>
        <v>0</v>
      </c>
      <c r="AA310" s="44">
        <f t="shared" ca="1" si="35"/>
        <v>0</v>
      </c>
    </row>
    <row r="311" spans="1:27" ht="14.25" x14ac:dyDescent="0.15">
      <c r="A311" s="138"/>
      <c r="B311" s="126"/>
      <c r="C311" s="81">
        <v>5</v>
      </c>
      <c r="D311" s="123"/>
      <c r="E311" s="129"/>
      <c r="F311" s="123"/>
      <c r="G311" s="123"/>
      <c r="H311" s="44">
        <f>'MPS(input_separate)'!H311</f>
        <v>0</v>
      </c>
      <c r="I311" s="44">
        <f>'MPS(input_separate)'!I311</f>
        <v>0</v>
      </c>
      <c r="J311" s="132"/>
      <c r="K311" s="156"/>
      <c r="L311" s="44">
        <f>'MPS(input_separate)'!L311</f>
        <v>0</v>
      </c>
      <c r="M311" s="41">
        <f>IF(H311="","",IF(H311&lt;40,'MRS(calc_process)'!$F$14,IF('MRS(input_separate) '!H311&gt;=40,'MRS(calc_process)'!$F$15)))</f>
        <v>73.599999999999994</v>
      </c>
      <c r="N311" s="117"/>
      <c r="O311" s="117"/>
      <c r="P311" s="117"/>
      <c r="Q311" s="117"/>
      <c r="R311" s="117"/>
      <c r="S311" s="117"/>
      <c r="T311" s="117"/>
      <c r="U311" s="117"/>
      <c r="V311" s="117"/>
      <c r="W311" s="42">
        <f t="shared" ca="1" si="29"/>
        <v>0</v>
      </c>
      <c r="X311" s="42">
        <f t="shared" ca="1" si="30"/>
        <v>0</v>
      </c>
      <c r="Y311" s="43">
        <f t="shared" ca="1" si="31"/>
        <v>0</v>
      </c>
      <c r="Z311" s="43">
        <f t="shared" ca="1" si="32"/>
        <v>0</v>
      </c>
      <c r="AA311" s="44">
        <f t="shared" ca="1" si="35"/>
        <v>0</v>
      </c>
    </row>
    <row r="312" spans="1:27" ht="14.25" x14ac:dyDescent="0.15">
      <c r="A312" s="138"/>
      <c r="B312" s="126"/>
      <c r="C312" s="81">
        <v>6</v>
      </c>
      <c r="D312" s="123"/>
      <c r="E312" s="129"/>
      <c r="F312" s="123"/>
      <c r="G312" s="123"/>
      <c r="H312" s="44">
        <f>'MPS(input_separate)'!H312</f>
        <v>0</v>
      </c>
      <c r="I312" s="44">
        <f>'MPS(input_separate)'!I312</f>
        <v>0</v>
      </c>
      <c r="J312" s="132"/>
      <c r="K312" s="156"/>
      <c r="L312" s="44">
        <f>'MPS(input_separate)'!L312</f>
        <v>0</v>
      </c>
      <c r="M312" s="41">
        <f>IF(H312="","",IF(H312&lt;40,'MRS(calc_process)'!$F$14,IF('MRS(input_separate) '!H312&gt;=40,'MRS(calc_process)'!$F$15)))</f>
        <v>73.599999999999994</v>
      </c>
      <c r="N312" s="117"/>
      <c r="O312" s="117"/>
      <c r="P312" s="117"/>
      <c r="Q312" s="117"/>
      <c r="R312" s="117"/>
      <c r="S312" s="117"/>
      <c r="T312" s="117"/>
      <c r="U312" s="117"/>
      <c r="V312" s="117"/>
      <c r="W312" s="42">
        <f t="shared" ca="1" si="29"/>
        <v>0</v>
      </c>
      <c r="X312" s="42">
        <f t="shared" ca="1" si="30"/>
        <v>0</v>
      </c>
      <c r="Y312" s="43">
        <f t="shared" ca="1" si="31"/>
        <v>0</v>
      </c>
      <c r="Z312" s="43">
        <f t="shared" ca="1" si="32"/>
        <v>0</v>
      </c>
      <c r="AA312" s="44">
        <f t="shared" ca="1" si="35"/>
        <v>0</v>
      </c>
    </row>
    <row r="313" spans="1:27" ht="14.25" x14ac:dyDescent="0.15">
      <c r="A313" s="138"/>
      <c r="B313" s="126"/>
      <c r="C313" s="81">
        <v>7</v>
      </c>
      <c r="D313" s="123"/>
      <c r="E313" s="129"/>
      <c r="F313" s="123"/>
      <c r="G313" s="123"/>
      <c r="H313" s="44">
        <f>'MPS(input_separate)'!H313</f>
        <v>0</v>
      </c>
      <c r="I313" s="44">
        <f>'MPS(input_separate)'!I313</f>
        <v>0</v>
      </c>
      <c r="J313" s="132"/>
      <c r="K313" s="156"/>
      <c r="L313" s="44">
        <f>'MPS(input_separate)'!L313</f>
        <v>0</v>
      </c>
      <c r="M313" s="41">
        <f>IF(H313="","",IF(H313&lt;40,'MRS(calc_process)'!$F$14,IF('MRS(input_separate) '!H313&gt;=40,'MRS(calc_process)'!$F$15)))</f>
        <v>73.599999999999994</v>
      </c>
      <c r="N313" s="117"/>
      <c r="O313" s="117"/>
      <c r="P313" s="117"/>
      <c r="Q313" s="117"/>
      <c r="R313" s="117"/>
      <c r="S313" s="117"/>
      <c r="T313" s="117"/>
      <c r="U313" s="117"/>
      <c r="V313" s="117"/>
      <c r="W313" s="42">
        <f t="shared" ca="1" si="29"/>
        <v>0</v>
      </c>
      <c r="X313" s="42">
        <f t="shared" ca="1" si="30"/>
        <v>0</v>
      </c>
      <c r="Y313" s="43">
        <f t="shared" ca="1" si="31"/>
        <v>0</v>
      </c>
      <c r="Z313" s="43">
        <f t="shared" ca="1" si="32"/>
        <v>0</v>
      </c>
      <c r="AA313" s="44">
        <f t="shared" ca="1" si="35"/>
        <v>0</v>
      </c>
    </row>
    <row r="314" spans="1:27" ht="14.25" x14ac:dyDescent="0.15">
      <c r="A314" s="138"/>
      <c r="B314" s="126"/>
      <c r="C314" s="81">
        <v>8</v>
      </c>
      <c r="D314" s="123"/>
      <c r="E314" s="129"/>
      <c r="F314" s="123"/>
      <c r="G314" s="123"/>
      <c r="H314" s="44">
        <f>'MPS(input_separate)'!H314</f>
        <v>0</v>
      </c>
      <c r="I314" s="44">
        <f>'MPS(input_separate)'!I314</f>
        <v>0</v>
      </c>
      <c r="J314" s="132"/>
      <c r="K314" s="156"/>
      <c r="L314" s="44">
        <f>'MPS(input_separate)'!L314</f>
        <v>0</v>
      </c>
      <c r="M314" s="41">
        <f>IF(H314="","",IF(H314&lt;40,'MRS(calc_process)'!$F$14,IF('MRS(input_separate) '!H314&gt;=40,'MRS(calc_process)'!$F$15)))</f>
        <v>73.599999999999994</v>
      </c>
      <c r="N314" s="117"/>
      <c r="O314" s="117"/>
      <c r="P314" s="117"/>
      <c r="Q314" s="117"/>
      <c r="R314" s="117"/>
      <c r="S314" s="117"/>
      <c r="T314" s="117"/>
      <c r="U314" s="117"/>
      <c r="V314" s="117"/>
      <c r="W314" s="42">
        <f t="shared" ca="1" si="29"/>
        <v>0</v>
      </c>
      <c r="X314" s="42">
        <f t="shared" ca="1" si="30"/>
        <v>0</v>
      </c>
      <c r="Y314" s="43">
        <f t="shared" ca="1" si="31"/>
        <v>0</v>
      </c>
      <c r="Z314" s="43">
        <f t="shared" ca="1" si="32"/>
        <v>0</v>
      </c>
      <c r="AA314" s="44">
        <f t="shared" ca="1" si="35"/>
        <v>0</v>
      </c>
    </row>
    <row r="315" spans="1:27" ht="14.25" x14ac:dyDescent="0.15">
      <c r="A315" s="138"/>
      <c r="B315" s="126"/>
      <c r="C315" s="81">
        <v>9</v>
      </c>
      <c r="D315" s="123"/>
      <c r="E315" s="129"/>
      <c r="F315" s="123"/>
      <c r="G315" s="123"/>
      <c r="H315" s="44">
        <f>'MPS(input_separate)'!H315</f>
        <v>0</v>
      </c>
      <c r="I315" s="44">
        <f>'MPS(input_separate)'!I315</f>
        <v>0</v>
      </c>
      <c r="J315" s="132"/>
      <c r="K315" s="156"/>
      <c r="L315" s="44">
        <f>'MPS(input_separate)'!L315</f>
        <v>0</v>
      </c>
      <c r="M315" s="41">
        <f>IF(H315="","",IF(H315&lt;40,'MRS(calc_process)'!$F$14,IF('MRS(input_separate) '!H315&gt;=40,'MRS(calc_process)'!$F$15)))</f>
        <v>73.599999999999994</v>
      </c>
      <c r="N315" s="117"/>
      <c r="O315" s="117"/>
      <c r="P315" s="117"/>
      <c r="Q315" s="117"/>
      <c r="R315" s="117"/>
      <c r="S315" s="117"/>
      <c r="T315" s="117"/>
      <c r="U315" s="117"/>
      <c r="V315" s="117"/>
      <c r="W315" s="42">
        <f t="shared" ca="1" si="29"/>
        <v>0</v>
      </c>
      <c r="X315" s="42">
        <f t="shared" ca="1" si="30"/>
        <v>0</v>
      </c>
      <c r="Y315" s="43">
        <f t="shared" ca="1" si="31"/>
        <v>0</v>
      </c>
      <c r="Z315" s="43">
        <f t="shared" ca="1" si="32"/>
        <v>0</v>
      </c>
      <c r="AA315" s="44">
        <f t="shared" ca="1" si="35"/>
        <v>0</v>
      </c>
    </row>
    <row r="316" spans="1:27" ht="14.25" x14ac:dyDescent="0.15">
      <c r="A316" s="138"/>
      <c r="B316" s="126"/>
      <c r="C316" s="81">
        <v>10</v>
      </c>
      <c r="D316" s="123"/>
      <c r="E316" s="129"/>
      <c r="F316" s="123"/>
      <c r="G316" s="123"/>
      <c r="H316" s="44">
        <f>'MPS(input_separate)'!H316</f>
        <v>0</v>
      </c>
      <c r="I316" s="44">
        <f>'MPS(input_separate)'!I316</f>
        <v>0</v>
      </c>
      <c r="J316" s="132"/>
      <c r="K316" s="156"/>
      <c r="L316" s="44">
        <f>'MPS(input_separate)'!L316</f>
        <v>0</v>
      </c>
      <c r="M316" s="41">
        <f>IF(H316="","",IF(H316&lt;40,'MRS(calc_process)'!$F$14,IF('MRS(input_separate) '!H316&gt;=40,'MRS(calc_process)'!$F$15)))</f>
        <v>73.599999999999994</v>
      </c>
      <c r="N316" s="117"/>
      <c r="O316" s="117"/>
      <c r="P316" s="117"/>
      <c r="Q316" s="117"/>
      <c r="R316" s="117"/>
      <c r="S316" s="117"/>
      <c r="T316" s="117"/>
      <c r="U316" s="117"/>
      <c r="V316" s="117"/>
      <c r="W316" s="42">
        <f t="shared" ca="1" si="29"/>
        <v>0</v>
      </c>
      <c r="X316" s="42">
        <f t="shared" ca="1" si="30"/>
        <v>0</v>
      </c>
      <c r="Y316" s="43">
        <f t="shared" ca="1" si="31"/>
        <v>0</v>
      </c>
      <c r="Z316" s="43">
        <f t="shared" ca="1" si="32"/>
        <v>0</v>
      </c>
      <c r="AA316" s="44">
        <f t="shared" ca="1" si="35"/>
        <v>0</v>
      </c>
    </row>
    <row r="317" spans="1:27" ht="14.25" x14ac:dyDescent="0.15">
      <c r="A317" s="138"/>
      <c r="B317" s="126"/>
      <c r="C317" s="81">
        <v>11</v>
      </c>
      <c r="D317" s="123"/>
      <c r="E317" s="129"/>
      <c r="F317" s="123"/>
      <c r="G317" s="123"/>
      <c r="H317" s="44">
        <f>'MPS(input_separate)'!H317</f>
        <v>0</v>
      </c>
      <c r="I317" s="44">
        <f>'MPS(input_separate)'!I317</f>
        <v>0</v>
      </c>
      <c r="J317" s="132"/>
      <c r="K317" s="156"/>
      <c r="L317" s="44">
        <f>'MPS(input_separate)'!L317</f>
        <v>0</v>
      </c>
      <c r="M317" s="41">
        <f>IF(H317="","",IF(H317&lt;40,'MRS(calc_process)'!$F$14,IF('MRS(input_separate) '!H317&gt;=40,'MRS(calc_process)'!$F$15)))</f>
        <v>73.599999999999994</v>
      </c>
      <c r="N317" s="117"/>
      <c r="O317" s="117"/>
      <c r="P317" s="117"/>
      <c r="Q317" s="117"/>
      <c r="R317" s="117"/>
      <c r="S317" s="117"/>
      <c r="T317" s="117"/>
      <c r="U317" s="117"/>
      <c r="V317" s="117"/>
      <c r="W317" s="42">
        <f t="shared" ca="1" si="29"/>
        <v>0</v>
      </c>
      <c r="X317" s="42">
        <f t="shared" ca="1" si="30"/>
        <v>0</v>
      </c>
      <c r="Y317" s="43">
        <f t="shared" ca="1" si="31"/>
        <v>0</v>
      </c>
      <c r="Z317" s="43">
        <f t="shared" ca="1" si="32"/>
        <v>0</v>
      </c>
      <c r="AA317" s="44">
        <f t="shared" ca="1" si="35"/>
        <v>0</v>
      </c>
    </row>
    <row r="318" spans="1:27" ht="14.25" x14ac:dyDescent="0.15">
      <c r="A318" s="138"/>
      <c r="B318" s="126"/>
      <c r="C318" s="81">
        <v>12</v>
      </c>
      <c r="D318" s="123"/>
      <c r="E318" s="129"/>
      <c r="F318" s="123"/>
      <c r="G318" s="123"/>
      <c r="H318" s="44">
        <f>'MPS(input_separate)'!H318</f>
        <v>0</v>
      </c>
      <c r="I318" s="44">
        <f>'MPS(input_separate)'!I318</f>
        <v>0</v>
      </c>
      <c r="J318" s="132"/>
      <c r="K318" s="156"/>
      <c r="L318" s="44">
        <f>'MPS(input_separate)'!L318</f>
        <v>0</v>
      </c>
      <c r="M318" s="41">
        <f>IF(H318="","",IF(H318&lt;40,'MRS(calc_process)'!$F$14,IF('MRS(input_separate) '!H318&gt;=40,'MRS(calc_process)'!$F$15)))</f>
        <v>73.599999999999994</v>
      </c>
      <c r="N318" s="117"/>
      <c r="O318" s="117"/>
      <c r="P318" s="117"/>
      <c r="Q318" s="117"/>
      <c r="R318" s="117"/>
      <c r="S318" s="117"/>
      <c r="T318" s="117"/>
      <c r="U318" s="117"/>
      <c r="V318" s="117"/>
      <c r="W318" s="42">
        <f t="shared" ca="1" si="29"/>
        <v>0</v>
      </c>
      <c r="X318" s="42">
        <f t="shared" ca="1" si="30"/>
        <v>0</v>
      </c>
      <c r="Y318" s="43">
        <f t="shared" ca="1" si="31"/>
        <v>0</v>
      </c>
      <c r="Z318" s="43">
        <f t="shared" ca="1" si="32"/>
        <v>0</v>
      </c>
      <c r="AA318" s="44">
        <f t="shared" ca="1" si="35"/>
        <v>0</v>
      </c>
    </row>
    <row r="319" spans="1:27" ht="14.25" x14ac:dyDescent="0.15">
      <c r="A319" s="138"/>
      <c r="B319" s="126"/>
      <c r="C319" s="81">
        <v>13</v>
      </c>
      <c r="D319" s="123"/>
      <c r="E319" s="129"/>
      <c r="F319" s="123"/>
      <c r="G319" s="123"/>
      <c r="H319" s="44">
        <f>'MPS(input_separate)'!H319</f>
        <v>0</v>
      </c>
      <c r="I319" s="44">
        <f>'MPS(input_separate)'!I319</f>
        <v>0</v>
      </c>
      <c r="J319" s="132"/>
      <c r="K319" s="156"/>
      <c r="L319" s="44">
        <f>'MPS(input_separate)'!L319</f>
        <v>0</v>
      </c>
      <c r="M319" s="41">
        <f>IF(H319="","",IF(H319&lt;40,'MRS(calc_process)'!$F$14,IF('MRS(input_separate) '!H319&gt;=40,'MRS(calc_process)'!$F$15)))</f>
        <v>73.599999999999994</v>
      </c>
      <c r="N319" s="117"/>
      <c r="O319" s="117"/>
      <c r="P319" s="117"/>
      <c r="Q319" s="117"/>
      <c r="R319" s="117"/>
      <c r="S319" s="117"/>
      <c r="T319" s="117"/>
      <c r="U319" s="117"/>
      <c r="V319" s="117"/>
      <c r="W319" s="42">
        <f t="shared" ca="1" si="29"/>
        <v>0</v>
      </c>
      <c r="X319" s="42">
        <f t="shared" ca="1" si="30"/>
        <v>0</v>
      </c>
      <c r="Y319" s="43">
        <f t="shared" ca="1" si="31"/>
        <v>0</v>
      </c>
      <c r="Z319" s="43">
        <f t="shared" ca="1" si="32"/>
        <v>0</v>
      </c>
      <c r="AA319" s="44">
        <f t="shared" ca="1" si="35"/>
        <v>0</v>
      </c>
    </row>
    <row r="320" spans="1:27" ht="14.25" x14ac:dyDescent="0.15">
      <c r="A320" s="138"/>
      <c r="B320" s="126"/>
      <c r="C320" s="81">
        <v>14</v>
      </c>
      <c r="D320" s="123"/>
      <c r="E320" s="129"/>
      <c r="F320" s="123"/>
      <c r="G320" s="123"/>
      <c r="H320" s="44">
        <f>'MPS(input_separate)'!H320</f>
        <v>0</v>
      </c>
      <c r="I320" s="44">
        <f>'MPS(input_separate)'!I320</f>
        <v>0</v>
      </c>
      <c r="J320" s="132"/>
      <c r="K320" s="156"/>
      <c r="L320" s="44">
        <f>'MPS(input_separate)'!L320</f>
        <v>0</v>
      </c>
      <c r="M320" s="41">
        <f>IF(H320="","",IF(H320&lt;40,'MRS(calc_process)'!$F$14,IF('MRS(input_separate) '!H320&gt;=40,'MRS(calc_process)'!$F$15)))</f>
        <v>73.599999999999994</v>
      </c>
      <c r="N320" s="117"/>
      <c r="O320" s="117"/>
      <c r="P320" s="117"/>
      <c r="Q320" s="117"/>
      <c r="R320" s="117"/>
      <c r="S320" s="117"/>
      <c r="T320" s="117"/>
      <c r="U320" s="117"/>
      <c r="V320" s="117"/>
      <c r="W320" s="42">
        <f t="shared" ca="1" si="29"/>
        <v>0</v>
      </c>
      <c r="X320" s="42">
        <f t="shared" ca="1" si="30"/>
        <v>0</v>
      </c>
      <c r="Y320" s="43">
        <f t="shared" ca="1" si="31"/>
        <v>0</v>
      </c>
      <c r="Z320" s="43">
        <f t="shared" ca="1" si="32"/>
        <v>0</v>
      </c>
      <c r="AA320" s="44">
        <f t="shared" ca="1" si="35"/>
        <v>0</v>
      </c>
    </row>
    <row r="321" spans="1:27" ht="14.25" x14ac:dyDescent="0.15">
      <c r="A321" s="138"/>
      <c r="B321" s="126"/>
      <c r="C321" s="81">
        <v>15</v>
      </c>
      <c r="D321" s="123"/>
      <c r="E321" s="129"/>
      <c r="F321" s="123"/>
      <c r="G321" s="123"/>
      <c r="H321" s="44">
        <f>'MPS(input_separate)'!H321</f>
        <v>0</v>
      </c>
      <c r="I321" s="44">
        <f>'MPS(input_separate)'!I321</f>
        <v>0</v>
      </c>
      <c r="J321" s="132"/>
      <c r="K321" s="156"/>
      <c r="L321" s="44">
        <f>'MPS(input_separate)'!L321</f>
        <v>0</v>
      </c>
      <c r="M321" s="41">
        <f>IF(H321="","",IF(H321&lt;40,'MRS(calc_process)'!$F$14,IF('MRS(input_separate) '!H321&gt;=40,'MRS(calc_process)'!$F$15)))</f>
        <v>73.599999999999994</v>
      </c>
      <c r="N321" s="117"/>
      <c r="O321" s="117"/>
      <c r="P321" s="117"/>
      <c r="Q321" s="117"/>
      <c r="R321" s="117"/>
      <c r="S321" s="117"/>
      <c r="T321" s="117"/>
      <c r="U321" s="117"/>
      <c r="V321" s="117"/>
      <c r="W321" s="42">
        <f t="shared" ca="1" si="29"/>
        <v>0</v>
      </c>
      <c r="X321" s="42">
        <f t="shared" ca="1" si="30"/>
        <v>0</v>
      </c>
      <c r="Y321" s="43">
        <f t="shared" ca="1" si="31"/>
        <v>0</v>
      </c>
      <c r="Z321" s="43">
        <f t="shared" ca="1" si="32"/>
        <v>0</v>
      </c>
      <c r="AA321" s="44">
        <f t="shared" ca="1" si="35"/>
        <v>0</v>
      </c>
    </row>
    <row r="322" spans="1:27" ht="14.25" x14ac:dyDescent="0.15">
      <c r="A322" s="138"/>
      <c r="B322" s="126"/>
      <c r="C322" s="81">
        <v>16</v>
      </c>
      <c r="D322" s="123"/>
      <c r="E322" s="129"/>
      <c r="F322" s="123"/>
      <c r="G322" s="123"/>
      <c r="H322" s="44">
        <f>'MPS(input_separate)'!H322</f>
        <v>0</v>
      </c>
      <c r="I322" s="44">
        <f>'MPS(input_separate)'!I322</f>
        <v>0</v>
      </c>
      <c r="J322" s="132"/>
      <c r="K322" s="156"/>
      <c r="L322" s="44">
        <f>'MPS(input_separate)'!L322</f>
        <v>0</v>
      </c>
      <c r="M322" s="41">
        <f>IF(H322="","",IF(H322&lt;40,'MRS(calc_process)'!$F$14,IF('MRS(input_separate) '!H322&gt;=40,'MRS(calc_process)'!$F$15)))</f>
        <v>73.599999999999994</v>
      </c>
      <c r="N322" s="117"/>
      <c r="O322" s="117"/>
      <c r="P322" s="117"/>
      <c r="Q322" s="117"/>
      <c r="R322" s="117"/>
      <c r="S322" s="117"/>
      <c r="T322" s="117"/>
      <c r="U322" s="117"/>
      <c r="V322" s="117"/>
      <c r="W322" s="42">
        <f t="shared" ca="1" si="29"/>
        <v>0</v>
      </c>
      <c r="X322" s="42">
        <f t="shared" ca="1" si="30"/>
        <v>0</v>
      </c>
      <c r="Y322" s="43">
        <f t="shared" ca="1" si="31"/>
        <v>0</v>
      </c>
      <c r="Z322" s="43">
        <f t="shared" ca="1" si="32"/>
        <v>0</v>
      </c>
      <c r="AA322" s="44">
        <f t="shared" ca="1" si="35"/>
        <v>0</v>
      </c>
    </row>
    <row r="323" spans="1:27" ht="14.25" x14ac:dyDescent="0.15">
      <c r="A323" s="138"/>
      <c r="B323" s="126"/>
      <c r="C323" s="81">
        <v>17</v>
      </c>
      <c r="D323" s="123"/>
      <c r="E323" s="129"/>
      <c r="F323" s="123"/>
      <c r="G323" s="123"/>
      <c r="H323" s="44">
        <f>'MPS(input_separate)'!H323</f>
        <v>0</v>
      </c>
      <c r="I323" s="44">
        <f>'MPS(input_separate)'!I323</f>
        <v>0</v>
      </c>
      <c r="J323" s="132"/>
      <c r="K323" s="156"/>
      <c r="L323" s="44">
        <f>'MPS(input_separate)'!L323</f>
        <v>0</v>
      </c>
      <c r="M323" s="41">
        <f>IF(H323="","",IF(H323&lt;40,'MRS(calc_process)'!$F$14,IF('MRS(input_separate) '!H323&gt;=40,'MRS(calc_process)'!$F$15)))</f>
        <v>73.599999999999994</v>
      </c>
      <c r="N323" s="117"/>
      <c r="O323" s="117"/>
      <c r="P323" s="117"/>
      <c r="Q323" s="117"/>
      <c r="R323" s="117"/>
      <c r="S323" s="117"/>
      <c r="T323" s="117"/>
      <c r="U323" s="117"/>
      <c r="V323" s="117"/>
      <c r="W323" s="42">
        <f t="shared" ca="1" si="29"/>
        <v>0</v>
      </c>
      <c r="X323" s="42">
        <f t="shared" ca="1" si="30"/>
        <v>0</v>
      </c>
      <c r="Y323" s="43">
        <f t="shared" ca="1" si="31"/>
        <v>0</v>
      </c>
      <c r="Z323" s="43">
        <f t="shared" ca="1" si="32"/>
        <v>0</v>
      </c>
      <c r="AA323" s="44">
        <f t="shared" ca="1" si="35"/>
        <v>0</v>
      </c>
    </row>
    <row r="324" spans="1:27" ht="14.25" x14ac:dyDescent="0.15">
      <c r="A324" s="138"/>
      <c r="B324" s="126"/>
      <c r="C324" s="81">
        <v>18</v>
      </c>
      <c r="D324" s="123"/>
      <c r="E324" s="129"/>
      <c r="F324" s="123"/>
      <c r="G324" s="123"/>
      <c r="H324" s="44">
        <f>'MPS(input_separate)'!H324</f>
        <v>0</v>
      </c>
      <c r="I324" s="44">
        <f>'MPS(input_separate)'!I324</f>
        <v>0</v>
      </c>
      <c r="J324" s="132"/>
      <c r="K324" s="156"/>
      <c r="L324" s="44">
        <f>'MPS(input_separate)'!L324</f>
        <v>0</v>
      </c>
      <c r="M324" s="41">
        <f>IF(H324="","",IF(H324&lt;40,'MRS(calc_process)'!$F$14,IF('MRS(input_separate) '!H324&gt;=40,'MRS(calc_process)'!$F$15)))</f>
        <v>73.599999999999994</v>
      </c>
      <c r="N324" s="117"/>
      <c r="O324" s="117"/>
      <c r="P324" s="117"/>
      <c r="Q324" s="117"/>
      <c r="R324" s="117"/>
      <c r="S324" s="117"/>
      <c r="T324" s="117"/>
      <c r="U324" s="117"/>
      <c r="V324" s="117"/>
      <c r="W324" s="42">
        <f t="shared" ca="1" si="29"/>
        <v>0</v>
      </c>
      <c r="X324" s="42">
        <f t="shared" ca="1" si="30"/>
        <v>0</v>
      </c>
      <c r="Y324" s="43">
        <f t="shared" ca="1" si="31"/>
        <v>0</v>
      </c>
      <c r="Z324" s="43">
        <f t="shared" ca="1" si="32"/>
        <v>0</v>
      </c>
      <c r="AA324" s="44">
        <f t="shared" ca="1" si="35"/>
        <v>0</v>
      </c>
    </row>
    <row r="325" spans="1:27" ht="14.25" x14ac:dyDescent="0.15">
      <c r="A325" s="138"/>
      <c r="B325" s="126"/>
      <c r="C325" s="81">
        <v>19</v>
      </c>
      <c r="D325" s="123"/>
      <c r="E325" s="129"/>
      <c r="F325" s="123"/>
      <c r="G325" s="123"/>
      <c r="H325" s="44">
        <f>'MPS(input_separate)'!H325</f>
        <v>0</v>
      </c>
      <c r="I325" s="44">
        <f>'MPS(input_separate)'!I325</f>
        <v>0</v>
      </c>
      <c r="J325" s="132"/>
      <c r="K325" s="156"/>
      <c r="L325" s="44">
        <f>'MPS(input_separate)'!L325</f>
        <v>0</v>
      </c>
      <c r="M325" s="41">
        <f>IF(H325="","",IF(H325&lt;40,'MRS(calc_process)'!$F$14,IF('MRS(input_separate) '!H325&gt;=40,'MRS(calc_process)'!$F$15)))</f>
        <v>73.599999999999994</v>
      </c>
      <c r="N325" s="117"/>
      <c r="O325" s="117"/>
      <c r="P325" s="117"/>
      <c r="Q325" s="117"/>
      <c r="R325" s="117"/>
      <c r="S325" s="117"/>
      <c r="T325" s="117"/>
      <c r="U325" s="117"/>
      <c r="V325" s="117"/>
      <c r="W325" s="42">
        <f t="shared" ca="1" si="29"/>
        <v>0</v>
      </c>
      <c r="X325" s="42">
        <f t="shared" ca="1" si="30"/>
        <v>0</v>
      </c>
      <c r="Y325" s="43">
        <f t="shared" ca="1" si="31"/>
        <v>0</v>
      </c>
      <c r="Z325" s="43">
        <f t="shared" ca="1" si="32"/>
        <v>0</v>
      </c>
      <c r="AA325" s="44">
        <f t="shared" ca="1" si="35"/>
        <v>0</v>
      </c>
    </row>
    <row r="326" spans="1:27" ht="14.25" x14ac:dyDescent="0.15">
      <c r="A326" s="138"/>
      <c r="B326" s="127"/>
      <c r="C326" s="81">
        <v>20</v>
      </c>
      <c r="D326" s="124"/>
      <c r="E326" s="130"/>
      <c r="F326" s="124"/>
      <c r="G326" s="124"/>
      <c r="H326" s="44">
        <f>'MPS(input_separate)'!H326</f>
        <v>0</v>
      </c>
      <c r="I326" s="44">
        <f>'MPS(input_separate)'!I326</f>
        <v>0</v>
      </c>
      <c r="J326" s="133"/>
      <c r="K326" s="157"/>
      <c r="L326" s="44">
        <f>'MPS(input_separate)'!L326</f>
        <v>0</v>
      </c>
      <c r="M326" s="41">
        <f>IF(H326="","",IF(H326&lt;40,'MRS(calc_process)'!$F$14,IF('MRS(input_separate) '!H326&gt;=40,'MRS(calc_process)'!$F$15)))</f>
        <v>73.599999999999994</v>
      </c>
      <c r="N326" s="118"/>
      <c r="O326" s="118"/>
      <c r="P326" s="118"/>
      <c r="Q326" s="118"/>
      <c r="R326" s="118"/>
      <c r="S326" s="118"/>
      <c r="T326" s="118"/>
      <c r="U326" s="118"/>
      <c r="V326" s="118"/>
      <c r="W326" s="42">
        <f t="shared" ca="1" si="29"/>
        <v>0</v>
      </c>
      <c r="X326" s="42">
        <f t="shared" ca="1" si="30"/>
        <v>0</v>
      </c>
      <c r="Y326" s="43">
        <f t="shared" ca="1" si="31"/>
        <v>0</v>
      </c>
      <c r="Z326" s="43">
        <f t="shared" ca="1" si="32"/>
        <v>0</v>
      </c>
      <c r="AA326" s="44">
        <f t="shared" ca="1" si="35"/>
        <v>0</v>
      </c>
    </row>
    <row r="327" spans="1:27" ht="14.25" customHeight="1" x14ac:dyDescent="0.15">
      <c r="A327" s="138"/>
      <c r="B327" s="125">
        <v>17</v>
      </c>
      <c r="C327" s="81">
        <v>1</v>
      </c>
      <c r="D327" s="122"/>
      <c r="E327" s="128"/>
      <c r="F327" s="122"/>
      <c r="G327" s="122"/>
      <c r="H327" s="44">
        <f>'MPS(input_separate)'!H327</f>
        <v>0</v>
      </c>
      <c r="I327" s="44">
        <f>'MPS(input_separate)'!I327</f>
        <v>0</v>
      </c>
      <c r="J327" s="131">
        <f>SUMPRODUCT(H327:H346,I327:I346)</f>
        <v>0</v>
      </c>
      <c r="K327" s="155">
        <f>'MPS(input_separate)'!K327</f>
        <v>0</v>
      </c>
      <c r="L327" s="44">
        <f>'MPS(input_separate)'!L327</f>
        <v>0</v>
      </c>
      <c r="M327" s="41">
        <f>IF(H327="","",IF(H327&lt;40,'MRS(calc_process)'!$F$14,IF('MRS(input_separate) '!H327&gt;=40,'MRS(calc_process)'!$F$15)))</f>
        <v>73.599999999999994</v>
      </c>
      <c r="N327" s="116">
        <f>IFERROR(SMALL(O327:R327,COUNTIF(O327:R327,0)+1),0)</f>
        <v>0</v>
      </c>
      <c r="O327" s="116">
        <f>'MPS(input_separate)'!O327</f>
        <v>0</v>
      </c>
      <c r="P327" s="116">
        <f>IF(ISERROR(3.6*(100/T327)*V327),0,3.6*(100/T327)*V327)</f>
        <v>0</v>
      </c>
      <c r="Q327" s="116">
        <f>IF(ISERROR(F327*U327*V327/G327),0,F327*U327*V327/G327)</f>
        <v>0</v>
      </c>
      <c r="R327" s="116">
        <f>'MPS(input_separate)'!R327</f>
        <v>0</v>
      </c>
      <c r="S327" s="116">
        <f>'MPS(input_separate)'!S327</f>
        <v>0</v>
      </c>
      <c r="T327" s="116">
        <f>'MPS(input_separate)'!T327</f>
        <v>0</v>
      </c>
      <c r="U327" s="116">
        <f>'MPS(input_separate)'!U327</f>
        <v>0</v>
      </c>
      <c r="V327" s="116">
        <f>'MPS(input_separate)'!V327</f>
        <v>0</v>
      </c>
      <c r="W327" s="42">
        <f t="shared" ref="W327:W390" ca="1" si="36">IFERROR(OFFSET(D327,1-C327,0)*H327*I327/OFFSET(J327,1-C327,0),)</f>
        <v>0</v>
      </c>
      <c r="X327" s="42">
        <f t="shared" ref="X327:X390" ca="1" si="37">H327*I327*10^(-6)*OFFSET(K327,1-C327,0)*OFFSET(E327,1-C327,0)</f>
        <v>0</v>
      </c>
      <c r="Y327" s="43">
        <f t="shared" ref="Y327:Y390" ca="1" si="38">IFERROR(IF(W327=0,X327*L327/M327*OFFSET(N327,1-C327,0),W327*L327/M327*OFFSET(N327,1-C327,0)),)</f>
        <v>0</v>
      </c>
      <c r="Z327" s="43">
        <f t="shared" ref="Z327:Z390" ca="1" si="39">IF(W327=0,X327*OFFSET(N327,1-C327,0),W327*OFFSET(N327,1-C327,0))</f>
        <v>0</v>
      </c>
      <c r="AA327" s="44">
        <f ca="1">Y327-Z327</f>
        <v>0</v>
      </c>
    </row>
    <row r="328" spans="1:27" ht="14.25" x14ac:dyDescent="0.15">
      <c r="A328" s="138"/>
      <c r="B328" s="126"/>
      <c r="C328" s="81">
        <v>2</v>
      </c>
      <c r="D328" s="123"/>
      <c r="E328" s="129"/>
      <c r="F328" s="123"/>
      <c r="G328" s="123"/>
      <c r="H328" s="44">
        <f>'MPS(input_separate)'!H328</f>
        <v>0</v>
      </c>
      <c r="I328" s="44">
        <f>'MPS(input_separate)'!I328</f>
        <v>0</v>
      </c>
      <c r="J328" s="132"/>
      <c r="K328" s="156"/>
      <c r="L328" s="44">
        <f>'MPS(input_separate)'!L328</f>
        <v>0</v>
      </c>
      <c r="M328" s="41">
        <f>IF(H328="","",IF(H328&lt;40,'MRS(calc_process)'!$F$14,IF('MRS(input_separate) '!H328&gt;=40,'MRS(calc_process)'!$F$15)))</f>
        <v>73.599999999999994</v>
      </c>
      <c r="N328" s="117"/>
      <c r="O328" s="117"/>
      <c r="P328" s="117"/>
      <c r="Q328" s="117"/>
      <c r="R328" s="117"/>
      <c r="S328" s="117"/>
      <c r="T328" s="117"/>
      <c r="U328" s="117"/>
      <c r="V328" s="117"/>
      <c r="W328" s="42">
        <f t="shared" ca="1" si="36"/>
        <v>0</v>
      </c>
      <c r="X328" s="42">
        <f t="shared" ca="1" si="37"/>
        <v>0</v>
      </c>
      <c r="Y328" s="43">
        <f t="shared" ca="1" si="38"/>
        <v>0</v>
      </c>
      <c r="Z328" s="43">
        <f t="shared" ca="1" si="39"/>
        <v>0</v>
      </c>
      <c r="AA328" s="44">
        <f t="shared" ref="AA328:AA346" ca="1" si="40">Y328-Z328</f>
        <v>0</v>
      </c>
    </row>
    <row r="329" spans="1:27" ht="14.25" x14ac:dyDescent="0.15">
      <c r="A329" s="138"/>
      <c r="B329" s="126"/>
      <c r="C329" s="81">
        <v>3</v>
      </c>
      <c r="D329" s="123"/>
      <c r="E329" s="129"/>
      <c r="F329" s="123"/>
      <c r="G329" s="123"/>
      <c r="H329" s="44">
        <f>'MPS(input_separate)'!H329</f>
        <v>0</v>
      </c>
      <c r="I329" s="44">
        <f>'MPS(input_separate)'!I329</f>
        <v>0</v>
      </c>
      <c r="J329" s="132"/>
      <c r="K329" s="156"/>
      <c r="L329" s="44">
        <f>'MPS(input_separate)'!L329</f>
        <v>0</v>
      </c>
      <c r="M329" s="41">
        <f>IF(H329="","",IF(H329&lt;40,'MRS(calc_process)'!$F$14,IF('MRS(input_separate) '!H329&gt;=40,'MRS(calc_process)'!$F$15)))</f>
        <v>73.599999999999994</v>
      </c>
      <c r="N329" s="117"/>
      <c r="O329" s="117"/>
      <c r="P329" s="117"/>
      <c r="Q329" s="117"/>
      <c r="R329" s="117"/>
      <c r="S329" s="117"/>
      <c r="T329" s="117"/>
      <c r="U329" s="117"/>
      <c r="V329" s="117"/>
      <c r="W329" s="42">
        <f t="shared" ca="1" si="36"/>
        <v>0</v>
      </c>
      <c r="X329" s="42">
        <f t="shared" ca="1" si="37"/>
        <v>0</v>
      </c>
      <c r="Y329" s="43">
        <f t="shared" ca="1" si="38"/>
        <v>0</v>
      </c>
      <c r="Z329" s="43">
        <f t="shared" ca="1" si="39"/>
        <v>0</v>
      </c>
      <c r="AA329" s="44">
        <f t="shared" ca="1" si="40"/>
        <v>0</v>
      </c>
    </row>
    <row r="330" spans="1:27" ht="14.25" x14ac:dyDescent="0.15">
      <c r="A330" s="138"/>
      <c r="B330" s="126"/>
      <c r="C330" s="81">
        <v>4</v>
      </c>
      <c r="D330" s="123"/>
      <c r="E330" s="129"/>
      <c r="F330" s="123"/>
      <c r="G330" s="123"/>
      <c r="H330" s="44">
        <f>'MPS(input_separate)'!H330</f>
        <v>0</v>
      </c>
      <c r="I330" s="44">
        <f>'MPS(input_separate)'!I330</f>
        <v>0</v>
      </c>
      <c r="J330" s="132"/>
      <c r="K330" s="156"/>
      <c r="L330" s="44">
        <f>'MPS(input_separate)'!L330</f>
        <v>0</v>
      </c>
      <c r="M330" s="41">
        <f>IF(H330="","",IF(H330&lt;40,'MRS(calc_process)'!$F$14,IF('MRS(input_separate) '!H330&gt;=40,'MRS(calc_process)'!$F$15)))</f>
        <v>73.599999999999994</v>
      </c>
      <c r="N330" s="117"/>
      <c r="O330" s="117"/>
      <c r="P330" s="117"/>
      <c r="Q330" s="117"/>
      <c r="R330" s="117"/>
      <c r="S330" s="117"/>
      <c r="T330" s="117"/>
      <c r="U330" s="117"/>
      <c r="V330" s="117"/>
      <c r="W330" s="42">
        <f t="shared" ca="1" si="36"/>
        <v>0</v>
      </c>
      <c r="X330" s="42">
        <f t="shared" ca="1" si="37"/>
        <v>0</v>
      </c>
      <c r="Y330" s="43">
        <f t="shared" ca="1" si="38"/>
        <v>0</v>
      </c>
      <c r="Z330" s="43">
        <f t="shared" ca="1" si="39"/>
        <v>0</v>
      </c>
      <c r="AA330" s="44">
        <f t="shared" ca="1" si="40"/>
        <v>0</v>
      </c>
    </row>
    <row r="331" spans="1:27" ht="14.25" x14ac:dyDescent="0.15">
      <c r="A331" s="138"/>
      <c r="B331" s="126"/>
      <c r="C331" s="81">
        <v>5</v>
      </c>
      <c r="D331" s="123"/>
      <c r="E331" s="129"/>
      <c r="F331" s="123"/>
      <c r="G331" s="123"/>
      <c r="H331" s="44">
        <f>'MPS(input_separate)'!H331</f>
        <v>0</v>
      </c>
      <c r="I331" s="44">
        <f>'MPS(input_separate)'!I331</f>
        <v>0</v>
      </c>
      <c r="J331" s="132"/>
      <c r="K331" s="156"/>
      <c r="L331" s="44">
        <f>'MPS(input_separate)'!L331</f>
        <v>0</v>
      </c>
      <c r="M331" s="41">
        <f>IF(H331="","",IF(H331&lt;40,'MRS(calc_process)'!$F$14,IF('MRS(input_separate) '!H331&gt;=40,'MRS(calc_process)'!$F$15)))</f>
        <v>73.599999999999994</v>
      </c>
      <c r="N331" s="117"/>
      <c r="O331" s="117"/>
      <c r="P331" s="117"/>
      <c r="Q331" s="117"/>
      <c r="R331" s="117"/>
      <c r="S331" s="117"/>
      <c r="T331" s="117"/>
      <c r="U331" s="117"/>
      <c r="V331" s="117"/>
      <c r="W331" s="42">
        <f t="shared" ca="1" si="36"/>
        <v>0</v>
      </c>
      <c r="X331" s="42">
        <f t="shared" ca="1" si="37"/>
        <v>0</v>
      </c>
      <c r="Y331" s="43">
        <f t="shared" ca="1" si="38"/>
        <v>0</v>
      </c>
      <c r="Z331" s="43">
        <f t="shared" ca="1" si="39"/>
        <v>0</v>
      </c>
      <c r="AA331" s="44">
        <f t="shared" ca="1" si="40"/>
        <v>0</v>
      </c>
    </row>
    <row r="332" spans="1:27" ht="14.25" x14ac:dyDescent="0.15">
      <c r="A332" s="138"/>
      <c r="B332" s="126"/>
      <c r="C332" s="81">
        <v>6</v>
      </c>
      <c r="D332" s="123"/>
      <c r="E332" s="129"/>
      <c r="F332" s="123"/>
      <c r="G332" s="123"/>
      <c r="H332" s="44">
        <f>'MPS(input_separate)'!H332</f>
        <v>0</v>
      </c>
      <c r="I332" s="44">
        <f>'MPS(input_separate)'!I332</f>
        <v>0</v>
      </c>
      <c r="J332" s="132"/>
      <c r="K332" s="156"/>
      <c r="L332" s="44">
        <f>'MPS(input_separate)'!L332</f>
        <v>0</v>
      </c>
      <c r="M332" s="41">
        <f>IF(H332="","",IF(H332&lt;40,'MRS(calc_process)'!$F$14,IF('MRS(input_separate) '!H332&gt;=40,'MRS(calc_process)'!$F$15)))</f>
        <v>73.599999999999994</v>
      </c>
      <c r="N332" s="117"/>
      <c r="O332" s="117"/>
      <c r="P332" s="117"/>
      <c r="Q332" s="117"/>
      <c r="R332" s="117"/>
      <c r="S332" s="117"/>
      <c r="T332" s="117"/>
      <c r="U332" s="117"/>
      <c r="V332" s="117"/>
      <c r="W332" s="42">
        <f t="shared" ca="1" si="36"/>
        <v>0</v>
      </c>
      <c r="X332" s="42">
        <f t="shared" ca="1" si="37"/>
        <v>0</v>
      </c>
      <c r="Y332" s="43">
        <f t="shared" ca="1" si="38"/>
        <v>0</v>
      </c>
      <c r="Z332" s="43">
        <f t="shared" ca="1" si="39"/>
        <v>0</v>
      </c>
      <c r="AA332" s="44">
        <f t="shared" ca="1" si="40"/>
        <v>0</v>
      </c>
    </row>
    <row r="333" spans="1:27" ht="14.25" x14ac:dyDescent="0.15">
      <c r="A333" s="138"/>
      <c r="B333" s="126"/>
      <c r="C333" s="81">
        <v>7</v>
      </c>
      <c r="D333" s="123"/>
      <c r="E333" s="129"/>
      <c r="F333" s="123"/>
      <c r="G333" s="123"/>
      <c r="H333" s="44">
        <f>'MPS(input_separate)'!H333</f>
        <v>0</v>
      </c>
      <c r="I333" s="44">
        <f>'MPS(input_separate)'!I333</f>
        <v>0</v>
      </c>
      <c r="J333" s="132"/>
      <c r="K333" s="156"/>
      <c r="L333" s="44">
        <f>'MPS(input_separate)'!L333</f>
        <v>0</v>
      </c>
      <c r="M333" s="41">
        <f>IF(H333="","",IF(H333&lt;40,'MRS(calc_process)'!$F$14,IF('MRS(input_separate) '!H333&gt;=40,'MRS(calc_process)'!$F$15)))</f>
        <v>73.599999999999994</v>
      </c>
      <c r="N333" s="117"/>
      <c r="O333" s="117"/>
      <c r="P333" s="117"/>
      <c r="Q333" s="117"/>
      <c r="R333" s="117"/>
      <c r="S333" s="117"/>
      <c r="T333" s="117"/>
      <c r="U333" s="117"/>
      <c r="V333" s="117"/>
      <c r="W333" s="42">
        <f t="shared" ca="1" si="36"/>
        <v>0</v>
      </c>
      <c r="X333" s="42">
        <f t="shared" ca="1" si="37"/>
        <v>0</v>
      </c>
      <c r="Y333" s="43">
        <f t="shared" ca="1" si="38"/>
        <v>0</v>
      </c>
      <c r="Z333" s="43">
        <f t="shared" ca="1" si="39"/>
        <v>0</v>
      </c>
      <c r="AA333" s="44">
        <f t="shared" ca="1" si="40"/>
        <v>0</v>
      </c>
    </row>
    <row r="334" spans="1:27" ht="14.25" x14ac:dyDescent="0.15">
      <c r="A334" s="138"/>
      <c r="B334" s="126"/>
      <c r="C334" s="81">
        <v>8</v>
      </c>
      <c r="D334" s="123"/>
      <c r="E334" s="129"/>
      <c r="F334" s="123"/>
      <c r="G334" s="123"/>
      <c r="H334" s="44">
        <f>'MPS(input_separate)'!H334</f>
        <v>0</v>
      </c>
      <c r="I334" s="44">
        <f>'MPS(input_separate)'!I334</f>
        <v>0</v>
      </c>
      <c r="J334" s="132"/>
      <c r="K334" s="156"/>
      <c r="L334" s="44">
        <f>'MPS(input_separate)'!L334</f>
        <v>0</v>
      </c>
      <c r="M334" s="41">
        <f>IF(H334="","",IF(H334&lt;40,'MRS(calc_process)'!$F$14,IF('MRS(input_separate) '!H334&gt;=40,'MRS(calc_process)'!$F$15)))</f>
        <v>73.599999999999994</v>
      </c>
      <c r="N334" s="117"/>
      <c r="O334" s="117"/>
      <c r="P334" s="117"/>
      <c r="Q334" s="117"/>
      <c r="R334" s="117"/>
      <c r="S334" s="117"/>
      <c r="T334" s="117"/>
      <c r="U334" s="117"/>
      <c r="V334" s="117"/>
      <c r="W334" s="42">
        <f t="shared" ca="1" si="36"/>
        <v>0</v>
      </c>
      <c r="X334" s="42">
        <f t="shared" ca="1" si="37"/>
        <v>0</v>
      </c>
      <c r="Y334" s="43">
        <f t="shared" ca="1" si="38"/>
        <v>0</v>
      </c>
      <c r="Z334" s="43">
        <f t="shared" ca="1" si="39"/>
        <v>0</v>
      </c>
      <c r="AA334" s="44">
        <f t="shared" ca="1" si="40"/>
        <v>0</v>
      </c>
    </row>
    <row r="335" spans="1:27" ht="14.25" x14ac:dyDescent="0.15">
      <c r="A335" s="138"/>
      <c r="B335" s="126"/>
      <c r="C335" s="81">
        <v>9</v>
      </c>
      <c r="D335" s="123"/>
      <c r="E335" s="129"/>
      <c r="F335" s="123"/>
      <c r="G335" s="123"/>
      <c r="H335" s="44">
        <f>'MPS(input_separate)'!H335</f>
        <v>0</v>
      </c>
      <c r="I335" s="44">
        <f>'MPS(input_separate)'!I335</f>
        <v>0</v>
      </c>
      <c r="J335" s="132"/>
      <c r="K335" s="156"/>
      <c r="L335" s="44">
        <f>'MPS(input_separate)'!L335</f>
        <v>0</v>
      </c>
      <c r="M335" s="41">
        <f>IF(H335="","",IF(H335&lt;40,'MRS(calc_process)'!$F$14,IF('MRS(input_separate) '!H335&gt;=40,'MRS(calc_process)'!$F$15)))</f>
        <v>73.599999999999994</v>
      </c>
      <c r="N335" s="117"/>
      <c r="O335" s="117"/>
      <c r="P335" s="117"/>
      <c r="Q335" s="117"/>
      <c r="R335" s="117"/>
      <c r="S335" s="117"/>
      <c r="T335" s="117"/>
      <c r="U335" s="117"/>
      <c r="V335" s="117"/>
      <c r="W335" s="42">
        <f t="shared" ca="1" si="36"/>
        <v>0</v>
      </c>
      <c r="X335" s="42">
        <f t="shared" ca="1" si="37"/>
        <v>0</v>
      </c>
      <c r="Y335" s="43">
        <f t="shared" ca="1" si="38"/>
        <v>0</v>
      </c>
      <c r="Z335" s="43">
        <f t="shared" ca="1" si="39"/>
        <v>0</v>
      </c>
      <c r="AA335" s="44">
        <f t="shared" ca="1" si="40"/>
        <v>0</v>
      </c>
    </row>
    <row r="336" spans="1:27" ht="14.25" x14ac:dyDescent="0.15">
      <c r="A336" s="138"/>
      <c r="B336" s="126"/>
      <c r="C336" s="81">
        <v>10</v>
      </c>
      <c r="D336" s="123"/>
      <c r="E336" s="129"/>
      <c r="F336" s="123"/>
      <c r="G336" s="123"/>
      <c r="H336" s="44">
        <f>'MPS(input_separate)'!H336</f>
        <v>0</v>
      </c>
      <c r="I336" s="44">
        <f>'MPS(input_separate)'!I336</f>
        <v>0</v>
      </c>
      <c r="J336" s="132"/>
      <c r="K336" s="156"/>
      <c r="L336" s="44">
        <f>'MPS(input_separate)'!L336</f>
        <v>0</v>
      </c>
      <c r="M336" s="41">
        <f>IF(H336="","",IF(H336&lt;40,'MRS(calc_process)'!$F$14,IF('MRS(input_separate) '!H336&gt;=40,'MRS(calc_process)'!$F$15)))</f>
        <v>73.599999999999994</v>
      </c>
      <c r="N336" s="117"/>
      <c r="O336" s="117"/>
      <c r="P336" s="117"/>
      <c r="Q336" s="117"/>
      <c r="R336" s="117"/>
      <c r="S336" s="117"/>
      <c r="T336" s="117"/>
      <c r="U336" s="117"/>
      <c r="V336" s="117"/>
      <c r="W336" s="42">
        <f t="shared" ca="1" si="36"/>
        <v>0</v>
      </c>
      <c r="X336" s="42">
        <f t="shared" ca="1" si="37"/>
        <v>0</v>
      </c>
      <c r="Y336" s="43">
        <f t="shared" ca="1" si="38"/>
        <v>0</v>
      </c>
      <c r="Z336" s="43">
        <f t="shared" ca="1" si="39"/>
        <v>0</v>
      </c>
      <c r="AA336" s="44">
        <f t="shared" ca="1" si="40"/>
        <v>0</v>
      </c>
    </row>
    <row r="337" spans="1:27" ht="14.25" x14ac:dyDescent="0.15">
      <c r="A337" s="138"/>
      <c r="B337" s="126"/>
      <c r="C337" s="81">
        <v>11</v>
      </c>
      <c r="D337" s="123"/>
      <c r="E337" s="129"/>
      <c r="F337" s="123"/>
      <c r="G337" s="123"/>
      <c r="H337" s="44">
        <f>'MPS(input_separate)'!H337</f>
        <v>0</v>
      </c>
      <c r="I337" s="44">
        <f>'MPS(input_separate)'!I337</f>
        <v>0</v>
      </c>
      <c r="J337" s="132"/>
      <c r="K337" s="156"/>
      <c r="L337" s="44">
        <f>'MPS(input_separate)'!L337</f>
        <v>0</v>
      </c>
      <c r="M337" s="41">
        <f>IF(H337="","",IF(H337&lt;40,'MRS(calc_process)'!$F$14,IF('MRS(input_separate) '!H337&gt;=40,'MRS(calc_process)'!$F$15)))</f>
        <v>73.599999999999994</v>
      </c>
      <c r="N337" s="117"/>
      <c r="O337" s="117"/>
      <c r="P337" s="117"/>
      <c r="Q337" s="117"/>
      <c r="R337" s="117"/>
      <c r="S337" s="117"/>
      <c r="T337" s="117"/>
      <c r="U337" s="117"/>
      <c r="V337" s="117"/>
      <c r="W337" s="42">
        <f t="shared" ca="1" si="36"/>
        <v>0</v>
      </c>
      <c r="X337" s="42">
        <f t="shared" ca="1" si="37"/>
        <v>0</v>
      </c>
      <c r="Y337" s="43">
        <f t="shared" ca="1" si="38"/>
        <v>0</v>
      </c>
      <c r="Z337" s="43">
        <f t="shared" ca="1" si="39"/>
        <v>0</v>
      </c>
      <c r="AA337" s="44">
        <f t="shared" ca="1" si="40"/>
        <v>0</v>
      </c>
    </row>
    <row r="338" spans="1:27" ht="14.25" x14ac:dyDescent="0.15">
      <c r="A338" s="138"/>
      <c r="B338" s="126"/>
      <c r="C338" s="81">
        <v>12</v>
      </c>
      <c r="D338" s="123"/>
      <c r="E338" s="129"/>
      <c r="F338" s="123"/>
      <c r="G338" s="123"/>
      <c r="H338" s="44">
        <f>'MPS(input_separate)'!H338</f>
        <v>0</v>
      </c>
      <c r="I338" s="44">
        <f>'MPS(input_separate)'!I338</f>
        <v>0</v>
      </c>
      <c r="J338" s="132"/>
      <c r="K338" s="156"/>
      <c r="L338" s="44">
        <f>'MPS(input_separate)'!L338</f>
        <v>0</v>
      </c>
      <c r="M338" s="41">
        <f>IF(H338="","",IF(H338&lt;40,'MRS(calc_process)'!$F$14,IF('MRS(input_separate) '!H338&gt;=40,'MRS(calc_process)'!$F$15)))</f>
        <v>73.599999999999994</v>
      </c>
      <c r="N338" s="117"/>
      <c r="O338" s="117"/>
      <c r="P338" s="117"/>
      <c r="Q338" s="117"/>
      <c r="R338" s="117"/>
      <c r="S338" s="117"/>
      <c r="T338" s="117"/>
      <c r="U338" s="117"/>
      <c r="V338" s="117"/>
      <c r="W338" s="42">
        <f t="shared" ca="1" si="36"/>
        <v>0</v>
      </c>
      <c r="X338" s="42">
        <f t="shared" ca="1" si="37"/>
        <v>0</v>
      </c>
      <c r="Y338" s="43">
        <f t="shared" ca="1" si="38"/>
        <v>0</v>
      </c>
      <c r="Z338" s="43">
        <f t="shared" ca="1" si="39"/>
        <v>0</v>
      </c>
      <c r="AA338" s="44">
        <f t="shared" ca="1" si="40"/>
        <v>0</v>
      </c>
    </row>
    <row r="339" spans="1:27" ht="14.25" x14ac:dyDescent="0.15">
      <c r="A339" s="138"/>
      <c r="B339" s="126"/>
      <c r="C339" s="81">
        <v>13</v>
      </c>
      <c r="D339" s="123"/>
      <c r="E339" s="129"/>
      <c r="F339" s="123"/>
      <c r="G339" s="123"/>
      <c r="H339" s="44">
        <f>'MPS(input_separate)'!H339</f>
        <v>0</v>
      </c>
      <c r="I339" s="44">
        <f>'MPS(input_separate)'!I339</f>
        <v>0</v>
      </c>
      <c r="J339" s="132"/>
      <c r="K339" s="156"/>
      <c r="L339" s="44">
        <f>'MPS(input_separate)'!L339</f>
        <v>0</v>
      </c>
      <c r="M339" s="41">
        <f>IF(H339="","",IF(H339&lt;40,'MRS(calc_process)'!$F$14,IF('MRS(input_separate) '!H339&gt;=40,'MRS(calc_process)'!$F$15)))</f>
        <v>73.599999999999994</v>
      </c>
      <c r="N339" s="117"/>
      <c r="O339" s="117"/>
      <c r="P339" s="117"/>
      <c r="Q339" s="117"/>
      <c r="R339" s="117"/>
      <c r="S339" s="117"/>
      <c r="T339" s="117"/>
      <c r="U339" s="117"/>
      <c r="V339" s="117"/>
      <c r="W339" s="42">
        <f t="shared" ca="1" si="36"/>
        <v>0</v>
      </c>
      <c r="X339" s="42">
        <f t="shared" ca="1" si="37"/>
        <v>0</v>
      </c>
      <c r="Y339" s="43">
        <f t="shared" ca="1" si="38"/>
        <v>0</v>
      </c>
      <c r="Z339" s="43">
        <f t="shared" ca="1" si="39"/>
        <v>0</v>
      </c>
      <c r="AA339" s="44">
        <f t="shared" ca="1" si="40"/>
        <v>0</v>
      </c>
    </row>
    <row r="340" spans="1:27" ht="14.25" x14ac:dyDescent="0.15">
      <c r="A340" s="138"/>
      <c r="B340" s="126"/>
      <c r="C340" s="81">
        <v>14</v>
      </c>
      <c r="D340" s="123"/>
      <c r="E340" s="129"/>
      <c r="F340" s="123"/>
      <c r="G340" s="123"/>
      <c r="H340" s="44">
        <f>'MPS(input_separate)'!H340</f>
        <v>0</v>
      </c>
      <c r="I340" s="44">
        <f>'MPS(input_separate)'!I340</f>
        <v>0</v>
      </c>
      <c r="J340" s="132"/>
      <c r="K340" s="156"/>
      <c r="L340" s="44">
        <f>'MPS(input_separate)'!L340</f>
        <v>0</v>
      </c>
      <c r="M340" s="41">
        <f>IF(H340="","",IF(H340&lt;40,'MRS(calc_process)'!$F$14,IF('MRS(input_separate) '!H340&gt;=40,'MRS(calc_process)'!$F$15)))</f>
        <v>73.599999999999994</v>
      </c>
      <c r="N340" s="117"/>
      <c r="O340" s="117"/>
      <c r="P340" s="117"/>
      <c r="Q340" s="117"/>
      <c r="R340" s="117"/>
      <c r="S340" s="117"/>
      <c r="T340" s="117"/>
      <c r="U340" s="117"/>
      <c r="V340" s="117"/>
      <c r="W340" s="42">
        <f t="shared" ca="1" si="36"/>
        <v>0</v>
      </c>
      <c r="X340" s="42">
        <f t="shared" ca="1" si="37"/>
        <v>0</v>
      </c>
      <c r="Y340" s="43">
        <f t="shared" ca="1" si="38"/>
        <v>0</v>
      </c>
      <c r="Z340" s="43">
        <f t="shared" ca="1" si="39"/>
        <v>0</v>
      </c>
      <c r="AA340" s="44">
        <f t="shared" ca="1" si="40"/>
        <v>0</v>
      </c>
    </row>
    <row r="341" spans="1:27" ht="14.25" x14ac:dyDescent="0.15">
      <c r="A341" s="138"/>
      <c r="B341" s="126"/>
      <c r="C341" s="81">
        <v>15</v>
      </c>
      <c r="D341" s="123"/>
      <c r="E341" s="129"/>
      <c r="F341" s="123"/>
      <c r="G341" s="123"/>
      <c r="H341" s="44">
        <f>'MPS(input_separate)'!H341</f>
        <v>0</v>
      </c>
      <c r="I341" s="44">
        <f>'MPS(input_separate)'!I341</f>
        <v>0</v>
      </c>
      <c r="J341" s="132"/>
      <c r="K341" s="156"/>
      <c r="L341" s="44">
        <f>'MPS(input_separate)'!L341</f>
        <v>0</v>
      </c>
      <c r="M341" s="41">
        <f>IF(H341="","",IF(H341&lt;40,'MRS(calc_process)'!$F$14,IF('MRS(input_separate) '!H341&gt;=40,'MRS(calc_process)'!$F$15)))</f>
        <v>73.599999999999994</v>
      </c>
      <c r="N341" s="117"/>
      <c r="O341" s="117"/>
      <c r="P341" s="117"/>
      <c r="Q341" s="117"/>
      <c r="R341" s="117"/>
      <c r="S341" s="117"/>
      <c r="T341" s="117"/>
      <c r="U341" s="117"/>
      <c r="V341" s="117"/>
      <c r="W341" s="42">
        <f t="shared" ca="1" si="36"/>
        <v>0</v>
      </c>
      <c r="X341" s="42">
        <f t="shared" ca="1" si="37"/>
        <v>0</v>
      </c>
      <c r="Y341" s="43">
        <f t="shared" ca="1" si="38"/>
        <v>0</v>
      </c>
      <c r="Z341" s="43">
        <f t="shared" ca="1" si="39"/>
        <v>0</v>
      </c>
      <c r="AA341" s="44">
        <f t="shared" ca="1" si="40"/>
        <v>0</v>
      </c>
    </row>
    <row r="342" spans="1:27" ht="14.25" x14ac:dyDescent="0.15">
      <c r="A342" s="138"/>
      <c r="B342" s="126"/>
      <c r="C342" s="81">
        <v>16</v>
      </c>
      <c r="D342" s="123"/>
      <c r="E342" s="129"/>
      <c r="F342" s="123"/>
      <c r="G342" s="123"/>
      <c r="H342" s="44">
        <f>'MPS(input_separate)'!H342</f>
        <v>0</v>
      </c>
      <c r="I342" s="44">
        <f>'MPS(input_separate)'!I342</f>
        <v>0</v>
      </c>
      <c r="J342" s="132"/>
      <c r="K342" s="156"/>
      <c r="L342" s="44">
        <f>'MPS(input_separate)'!L342</f>
        <v>0</v>
      </c>
      <c r="M342" s="41">
        <f>IF(H342="","",IF(H342&lt;40,'MRS(calc_process)'!$F$14,IF('MRS(input_separate) '!H342&gt;=40,'MRS(calc_process)'!$F$15)))</f>
        <v>73.599999999999994</v>
      </c>
      <c r="N342" s="117"/>
      <c r="O342" s="117"/>
      <c r="P342" s="117"/>
      <c r="Q342" s="117"/>
      <c r="R342" s="117"/>
      <c r="S342" s="117"/>
      <c r="T342" s="117"/>
      <c r="U342" s="117"/>
      <c r="V342" s="117"/>
      <c r="W342" s="42">
        <f t="shared" ca="1" si="36"/>
        <v>0</v>
      </c>
      <c r="X342" s="42">
        <f t="shared" ca="1" si="37"/>
        <v>0</v>
      </c>
      <c r="Y342" s="43">
        <f t="shared" ca="1" si="38"/>
        <v>0</v>
      </c>
      <c r="Z342" s="43">
        <f t="shared" ca="1" si="39"/>
        <v>0</v>
      </c>
      <c r="AA342" s="44">
        <f t="shared" ca="1" si="40"/>
        <v>0</v>
      </c>
    </row>
    <row r="343" spans="1:27" ht="14.25" x14ac:dyDescent="0.15">
      <c r="A343" s="138"/>
      <c r="B343" s="126"/>
      <c r="C343" s="81">
        <v>17</v>
      </c>
      <c r="D343" s="123"/>
      <c r="E343" s="129"/>
      <c r="F343" s="123"/>
      <c r="G343" s="123"/>
      <c r="H343" s="44">
        <f>'MPS(input_separate)'!H343</f>
        <v>0</v>
      </c>
      <c r="I343" s="44">
        <f>'MPS(input_separate)'!I343</f>
        <v>0</v>
      </c>
      <c r="J343" s="132"/>
      <c r="K343" s="156"/>
      <c r="L343" s="44">
        <f>'MPS(input_separate)'!L343</f>
        <v>0</v>
      </c>
      <c r="M343" s="41">
        <f>IF(H343="","",IF(H343&lt;40,'MRS(calc_process)'!$F$14,IF('MRS(input_separate) '!H343&gt;=40,'MRS(calc_process)'!$F$15)))</f>
        <v>73.599999999999994</v>
      </c>
      <c r="N343" s="117"/>
      <c r="O343" s="117"/>
      <c r="P343" s="117"/>
      <c r="Q343" s="117"/>
      <c r="R343" s="117"/>
      <c r="S343" s="117"/>
      <c r="T343" s="117"/>
      <c r="U343" s="117"/>
      <c r="V343" s="117"/>
      <c r="W343" s="42">
        <f t="shared" ca="1" si="36"/>
        <v>0</v>
      </c>
      <c r="X343" s="42">
        <f t="shared" ca="1" si="37"/>
        <v>0</v>
      </c>
      <c r="Y343" s="43">
        <f t="shared" ca="1" si="38"/>
        <v>0</v>
      </c>
      <c r="Z343" s="43">
        <f t="shared" ca="1" si="39"/>
        <v>0</v>
      </c>
      <c r="AA343" s="44">
        <f t="shared" ca="1" si="40"/>
        <v>0</v>
      </c>
    </row>
    <row r="344" spans="1:27" ht="14.25" x14ac:dyDescent="0.15">
      <c r="A344" s="138"/>
      <c r="B344" s="126"/>
      <c r="C344" s="81">
        <v>18</v>
      </c>
      <c r="D344" s="123"/>
      <c r="E344" s="129"/>
      <c r="F344" s="123"/>
      <c r="G344" s="123"/>
      <c r="H344" s="44">
        <f>'MPS(input_separate)'!H344</f>
        <v>0</v>
      </c>
      <c r="I344" s="44">
        <f>'MPS(input_separate)'!I344</f>
        <v>0</v>
      </c>
      <c r="J344" s="132"/>
      <c r="K344" s="156"/>
      <c r="L344" s="44">
        <f>'MPS(input_separate)'!L344</f>
        <v>0</v>
      </c>
      <c r="M344" s="41">
        <f>IF(H344="","",IF(H344&lt;40,'MRS(calc_process)'!$F$14,IF('MRS(input_separate) '!H344&gt;=40,'MRS(calc_process)'!$F$15)))</f>
        <v>73.599999999999994</v>
      </c>
      <c r="N344" s="117"/>
      <c r="O344" s="117"/>
      <c r="P344" s="117"/>
      <c r="Q344" s="117"/>
      <c r="R344" s="117"/>
      <c r="S344" s="117"/>
      <c r="T344" s="117"/>
      <c r="U344" s="117"/>
      <c r="V344" s="117"/>
      <c r="W344" s="42">
        <f t="shared" ca="1" si="36"/>
        <v>0</v>
      </c>
      <c r="X344" s="42">
        <f t="shared" ca="1" si="37"/>
        <v>0</v>
      </c>
      <c r="Y344" s="43">
        <f t="shared" ca="1" si="38"/>
        <v>0</v>
      </c>
      <c r="Z344" s="43">
        <f t="shared" ca="1" si="39"/>
        <v>0</v>
      </c>
      <c r="AA344" s="44">
        <f t="shared" ca="1" si="40"/>
        <v>0</v>
      </c>
    </row>
    <row r="345" spans="1:27" ht="14.25" x14ac:dyDescent="0.15">
      <c r="A345" s="138"/>
      <c r="B345" s="126"/>
      <c r="C345" s="81">
        <v>19</v>
      </c>
      <c r="D345" s="123"/>
      <c r="E345" s="129"/>
      <c r="F345" s="123"/>
      <c r="G345" s="123"/>
      <c r="H345" s="44">
        <f>'MPS(input_separate)'!H345</f>
        <v>0</v>
      </c>
      <c r="I345" s="44">
        <f>'MPS(input_separate)'!I345</f>
        <v>0</v>
      </c>
      <c r="J345" s="132"/>
      <c r="K345" s="156"/>
      <c r="L345" s="44">
        <f>'MPS(input_separate)'!L345</f>
        <v>0</v>
      </c>
      <c r="M345" s="41">
        <f>IF(H345="","",IF(H345&lt;40,'MRS(calc_process)'!$F$14,IF('MRS(input_separate) '!H345&gt;=40,'MRS(calc_process)'!$F$15)))</f>
        <v>73.599999999999994</v>
      </c>
      <c r="N345" s="117"/>
      <c r="O345" s="117"/>
      <c r="P345" s="117"/>
      <c r="Q345" s="117"/>
      <c r="R345" s="117"/>
      <c r="S345" s="117"/>
      <c r="T345" s="117"/>
      <c r="U345" s="117"/>
      <c r="V345" s="117"/>
      <c r="W345" s="42">
        <f t="shared" ca="1" si="36"/>
        <v>0</v>
      </c>
      <c r="X345" s="42">
        <f t="shared" ca="1" si="37"/>
        <v>0</v>
      </c>
      <c r="Y345" s="43">
        <f t="shared" ca="1" si="38"/>
        <v>0</v>
      </c>
      <c r="Z345" s="43">
        <f t="shared" ca="1" si="39"/>
        <v>0</v>
      </c>
      <c r="AA345" s="44">
        <f t="shared" ca="1" si="40"/>
        <v>0</v>
      </c>
    </row>
    <row r="346" spans="1:27" ht="14.25" x14ac:dyDescent="0.15">
      <c r="A346" s="138"/>
      <c r="B346" s="127"/>
      <c r="C346" s="81">
        <v>20</v>
      </c>
      <c r="D346" s="124"/>
      <c r="E346" s="130"/>
      <c r="F346" s="124"/>
      <c r="G346" s="124"/>
      <c r="H346" s="44">
        <f>'MPS(input_separate)'!H346</f>
        <v>0</v>
      </c>
      <c r="I346" s="44">
        <f>'MPS(input_separate)'!I346</f>
        <v>0</v>
      </c>
      <c r="J346" s="133"/>
      <c r="K346" s="157"/>
      <c r="L346" s="44">
        <f>'MPS(input_separate)'!L346</f>
        <v>0</v>
      </c>
      <c r="M346" s="41">
        <f>IF(H346="","",IF(H346&lt;40,'MRS(calc_process)'!$F$14,IF('MRS(input_separate) '!H346&gt;=40,'MRS(calc_process)'!$F$15)))</f>
        <v>73.599999999999994</v>
      </c>
      <c r="N346" s="118"/>
      <c r="O346" s="118"/>
      <c r="P346" s="118"/>
      <c r="Q346" s="118"/>
      <c r="R346" s="118"/>
      <c r="S346" s="118"/>
      <c r="T346" s="118"/>
      <c r="U346" s="118"/>
      <c r="V346" s="118"/>
      <c r="W346" s="42">
        <f t="shared" ca="1" si="36"/>
        <v>0</v>
      </c>
      <c r="X346" s="42">
        <f t="shared" ca="1" si="37"/>
        <v>0</v>
      </c>
      <c r="Y346" s="43">
        <f t="shared" ca="1" si="38"/>
        <v>0</v>
      </c>
      <c r="Z346" s="43">
        <f t="shared" ca="1" si="39"/>
        <v>0</v>
      </c>
      <c r="AA346" s="44">
        <f t="shared" ca="1" si="40"/>
        <v>0</v>
      </c>
    </row>
    <row r="347" spans="1:27" ht="14.25" customHeight="1" x14ac:dyDescent="0.15">
      <c r="A347" s="138"/>
      <c r="B347" s="125">
        <v>18</v>
      </c>
      <c r="C347" s="81">
        <v>1</v>
      </c>
      <c r="D347" s="122"/>
      <c r="E347" s="128"/>
      <c r="F347" s="122"/>
      <c r="G347" s="122"/>
      <c r="H347" s="44">
        <f>'MPS(input_separate)'!H347</f>
        <v>0</v>
      </c>
      <c r="I347" s="44">
        <f>'MPS(input_separate)'!I347</f>
        <v>0</v>
      </c>
      <c r="J347" s="131">
        <f>SUMPRODUCT(H347:H366,I347:I366)</f>
        <v>0</v>
      </c>
      <c r="K347" s="155">
        <f>'MPS(input_separate)'!K347</f>
        <v>0</v>
      </c>
      <c r="L347" s="44">
        <f>'MPS(input_separate)'!L347</f>
        <v>0</v>
      </c>
      <c r="M347" s="41">
        <f>IF(H347="","",IF(H347&lt;40,'MRS(calc_process)'!$F$14,IF('MRS(input_separate) '!H347&gt;=40,'MRS(calc_process)'!$F$15)))</f>
        <v>73.599999999999994</v>
      </c>
      <c r="N347" s="116">
        <f>IFERROR(SMALL(O347:R347,COUNTIF(O347:R347,0)+1),0)</f>
        <v>0</v>
      </c>
      <c r="O347" s="116">
        <f>'MPS(input_separate)'!O347</f>
        <v>0</v>
      </c>
      <c r="P347" s="116">
        <f>IF(ISERROR(3.6*(100/T347)*V347),0,3.6*(100/T347)*V347)</f>
        <v>0</v>
      </c>
      <c r="Q347" s="116">
        <f>IF(ISERROR(F347*U347*V347/G347),0,F347*U347*V347/G347)</f>
        <v>0</v>
      </c>
      <c r="R347" s="116">
        <f>'MPS(input_separate)'!R347</f>
        <v>0</v>
      </c>
      <c r="S347" s="116">
        <f>'MPS(input_separate)'!S347</f>
        <v>0</v>
      </c>
      <c r="T347" s="116">
        <f>'MPS(input_separate)'!T347</f>
        <v>0</v>
      </c>
      <c r="U347" s="116">
        <f>'MPS(input_separate)'!U347</f>
        <v>0</v>
      </c>
      <c r="V347" s="116">
        <f>'MPS(input_separate)'!V347</f>
        <v>0</v>
      </c>
      <c r="W347" s="42">
        <f t="shared" ca="1" si="36"/>
        <v>0</v>
      </c>
      <c r="X347" s="42">
        <f t="shared" ca="1" si="37"/>
        <v>0</v>
      </c>
      <c r="Y347" s="43">
        <f t="shared" ca="1" si="38"/>
        <v>0</v>
      </c>
      <c r="Z347" s="43">
        <f t="shared" ca="1" si="39"/>
        <v>0</v>
      </c>
      <c r="AA347" s="44">
        <f ca="1">Y347-Z347</f>
        <v>0</v>
      </c>
    </row>
    <row r="348" spans="1:27" ht="14.25" x14ac:dyDescent="0.15">
      <c r="A348" s="138"/>
      <c r="B348" s="126"/>
      <c r="C348" s="81">
        <v>2</v>
      </c>
      <c r="D348" s="123"/>
      <c r="E348" s="129"/>
      <c r="F348" s="123"/>
      <c r="G348" s="123"/>
      <c r="H348" s="44">
        <f>'MPS(input_separate)'!H348</f>
        <v>0</v>
      </c>
      <c r="I348" s="44">
        <f>'MPS(input_separate)'!I348</f>
        <v>0</v>
      </c>
      <c r="J348" s="132"/>
      <c r="K348" s="156"/>
      <c r="L348" s="44">
        <f>'MPS(input_separate)'!L348</f>
        <v>0</v>
      </c>
      <c r="M348" s="41">
        <f>IF(H348="","",IF(H348&lt;40,'MRS(calc_process)'!$F$14,IF('MRS(input_separate) '!H348&gt;=40,'MRS(calc_process)'!$F$15)))</f>
        <v>73.599999999999994</v>
      </c>
      <c r="N348" s="117"/>
      <c r="O348" s="117"/>
      <c r="P348" s="117"/>
      <c r="Q348" s="117"/>
      <c r="R348" s="117"/>
      <c r="S348" s="117"/>
      <c r="T348" s="117"/>
      <c r="U348" s="117"/>
      <c r="V348" s="117"/>
      <c r="W348" s="42">
        <f t="shared" ca="1" si="36"/>
        <v>0</v>
      </c>
      <c r="X348" s="42">
        <f t="shared" ca="1" si="37"/>
        <v>0</v>
      </c>
      <c r="Y348" s="43">
        <f t="shared" ca="1" si="38"/>
        <v>0</v>
      </c>
      <c r="Z348" s="43">
        <f t="shared" ca="1" si="39"/>
        <v>0</v>
      </c>
      <c r="AA348" s="44">
        <f t="shared" ref="AA348:AA366" ca="1" si="41">Y348-Z348</f>
        <v>0</v>
      </c>
    </row>
    <row r="349" spans="1:27" ht="14.25" x14ac:dyDescent="0.15">
      <c r="A349" s="138"/>
      <c r="B349" s="126"/>
      <c r="C349" s="81">
        <v>3</v>
      </c>
      <c r="D349" s="123"/>
      <c r="E349" s="129"/>
      <c r="F349" s="123"/>
      <c r="G349" s="123"/>
      <c r="H349" s="44">
        <f>'MPS(input_separate)'!H349</f>
        <v>0</v>
      </c>
      <c r="I349" s="44">
        <f>'MPS(input_separate)'!I349</f>
        <v>0</v>
      </c>
      <c r="J349" s="132"/>
      <c r="K349" s="156"/>
      <c r="L349" s="44">
        <f>'MPS(input_separate)'!L349</f>
        <v>0</v>
      </c>
      <c r="M349" s="41">
        <f>IF(H349="","",IF(H349&lt;40,'MRS(calc_process)'!$F$14,IF('MRS(input_separate) '!H349&gt;=40,'MRS(calc_process)'!$F$15)))</f>
        <v>73.599999999999994</v>
      </c>
      <c r="N349" s="117"/>
      <c r="O349" s="117"/>
      <c r="P349" s="117"/>
      <c r="Q349" s="117"/>
      <c r="R349" s="117"/>
      <c r="S349" s="117"/>
      <c r="T349" s="117"/>
      <c r="U349" s="117"/>
      <c r="V349" s="117"/>
      <c r="W349" s="42">
        <f t="shared" ca="1" si="36"/>
        <v>0</v>
      </c>
      <c r="X349" s="42">
        <f t="shared" ca="1" si="37"/>
        <v>0</v>
      </c>
      <c r="Y349" s="43">
        <f t="shared" ca="1" si="38"/>
        <v>0</v>
      </c>
      <c r="Z349" s="43">
        <f t="shared" ca="1" si="39"/>
        <v>0</v>
      </c>
      <c r="AA349" s="44">
        <f t="shared" ca="1" si="41"/>
        <v>0</v>
      </c>
    </row>
    <row r="350" spans="1:27" ht="14.25" x14ac:dyDescent="0.15">
      <c r="A350" s="138"/>
      <c r="B350" s="126"/>
      <c r="C350" s="81">
        <v>4</v>
      </c>
      <c r="D350" s="123"/>
      <c r="E350" s="129"/>
      <c r="F350" s="123"/>
      <c r="G350" s="123"/>
      <c r="H350" s="44">
        <f>'MPS(input_separate)'!H350</f>
        <v>0</v>
      </c>
      <c r="I350" s="44">
        <f>'MPS(input_separate)'!I350</f>
        <v>0</v>
      </c>
      <c r="J350" s="132"/>
      <c r="K350" s="156"/>
      <c r="L350" s="44">
        <f>'MPS(input_separate)'!L350</f>
        <v>0</v>
      </c>
      <c r="M350" s="41">
        <f>IF(H350="","",IF(H350&lt;40,'MRS(calc_process)'!$F$14,IF('MRS(input_separate) '!H350&gt;=40,'MRS(calc_process)'!$F$15)))</f>
        <v>73.599999999999994</v>
      </c>
      <c r="N350" s="117"/>
      <c r="O350" s="117"/>
      <c r="P350" s="117"/>
      <c r="Q350" s="117"/>
      <c r="R350" s="117"/>
      <c r="S350" s="117"/>
      <c r="T350" s="117"/>
      <c r="U350" s="117"/>
      <c r="V350" s="117"/>
      <c r="W350" s="42">
        <f t="shared" ca="1" si="36"/>
        <v>0</v>
      </c>
      <c r="X350" s="42">
        <f t="shared" ca="1" si="37"/>
        <v>0</v>
      </c>
      <c r="Y350" s="43">
        <f t="shared" ca="1" si="38"/>
        <v>0</v>
      </c>
      <c r="Z350" s="43">
        <f t="shared" ca="1" si="39"/>
        <v>0</v>
      </c>
      <c r="AA350" s="44">
        <f t="shared" ca="1" si="41"/>
        <v>0</v>
      </c>
    </row>
    <row r="351" spans="1:27" ht="14.25" x14ac:dyDescent="0.15">
      <c r="A351" s="138"/>
      <c r="B351" s="126"/>
      <c r="C351" s="81">
        <v>5</v>
      </c>
      <c r="D351" s="123"/>
      <c r="E351" s="129"/>
      <c r="F351" s="123"/>
      <c r="G351" s="123"/>
      <c r="H351" s="44">
        <f>'MPS(input_separate)'!H351</f>
        <v>0</v>
      </c>
      <c r="I351" s="44">
        <f>'MPS(input_separate)'!I351</f>
        <v>0</v>
      </c>
      <c r="J351" s="132"/>
      <c r="K351" s="156"/>
      <c r="L351" s="44">
        <f>'MPS(input_separate)'!L351</f>
        <v>0</v>
      </c>
      <c r="M351" s="41">
        <f>IF(H351="","",IF(H351&lt;40,'MRS(calc_process)'!$F$14,IF('MRS(input_separate) '!H351&gt;=40,'MRS(calc_process)'!$F$15)))</f>
        <v>73.599999999999994</v>
      </c>
      <c r="N351" s="117"/>
      <c r="O351" s="117"/>
      <c r="P351" s="117"/>
      <c r="Q351" s="117"/>
      <c r="R351" s="117"/>
      <c r="S351" s="117"/>
      <c r="T351" s="117"/>
      <c r="U351" s="117"/>
      <c r="V351" s="117"/>
      <c r="W351" s="42">
        <f t="shared" ca="1" si="36"/>
        <v>0</v>
      </c>
      <c r="X351" s="42">
        <f t="shared" ca="1" si="37"/>
        <v>0</v>
      </c>
      <c r="Y351" s="43">
        <f t="shared" ca="1" si="38"/>
        <v>0</v>
      </c>
      <c r="Z351" s="43">
        <f t="shared" ca="1" si="39"/>
        <v>0</v>
      </c>
      <c r="AA351" s="44">
        <f t="shared" ca="1" si="41"/>
        <v>0</v>
      </c>
    </row>
    <row r="352" spans="1:27" ht="14.25" x14ac:dyDescent="0.15">
      <c r="A352" s="138"/>
      <c r="B352" s="126"/>
      <c r="C352" s="81">
        <v>6</v>
      </c>
      <c r="D352" s="123"/>
      <c r="E352" s="129"/>
      <c r="F352" s="123"/>
      <c r="G352" s="123"/>
      <c r="H352" s="44">
        <f>'MPS(input_separate)'!H352</f>
        <v>0</v>
      </c>
      <c r="I352" s="44">
        <f>'MPS(input_separate)'!I352</f>
        <v>0</v>
      </c>
      <c r="J352" s="132"/>
      <c r="K352" s="156"/>
      <c r="L352" s="44">
        <f>'MPS(input_separate)'!L352</f>
        <v>0</v>
      </c>
      <c r="M352" s="41">
        <f>IF(H352="","",IF(H352&lt;40,'MRS(calc_process)'!$F$14,IF('MRS(input_separate) '!H352&gt;=40,'MRS(calc_process)'!$F$15)))</f>
        <v>73.599999999999994</v>
      </c>
      <c r="N352" s="117"/>
      <c r="O352" s="117"/>
      <c r="P352" s="117"/>
      <c r="Q352" s="117"/>
      <c r="R352" s="117"/>
      <c r="S352" s="117"/>
      <c r="T352" s="117"/>
      <c r="U352" s="117"/>
      <c r="V352" s="117"/>
      <c r="W352" s="42">
        <f t="shared" ca="1" si="36"/>
        <v>0</v>
      </c>
      <c r="X352" s="42">
        <f t="shared" ca="1" si="37"/>
        <v>0</v>
      </c>
      <c r="Y352" s="43">
        <f t="shared" ca="1" si="38"/>
        <v>0</v>
      </c>
      <c r="Z352" s="43">
        <f t="shared" ca="1" si="39"/>
        <v>0</v>
      </c>
      <c r="AA352" s="44">
        <f t="shared" ca="1" si="41"/>
        <v>0</v>
      </c>
    </row>
    <row r="353" spans="1:27" ht="14.25" x14ac:dyDescent="0.15">
      <c r="A353" s="138"/>
      <c r="B353" s="126"/>
      <c r="C353" s="81">
        <v>7</v>
      </c>
      <c r="D353" s="123"/>
      <c r="E353" s="129"/>
      <c r="F353" s="123"/>
      <c r="G353" s="123"/>
      <c r="H353" s="44">
        <f>'MPS(input_separate)'!H353</f>
        <v>0</v>
      </c>
      <c r="I353" s="44">
        <f>'MPS(input_separate)'!I353</f>
        <v>0</v>
      </c>
      <c r="J353" s="132"/>
      <c r="K353" s="156"/>
      <c r="L353" s="44">
        <f>'MPS(input_separate)'!L353</f>
        <v>0</v>
      </c>
      <c r="M353" s="41">
        <f>IF(H353="","",IF(H353&lt;40,'MRS(calc_process)'!$F$14,IF('MRS(input_separate) '!H353&gt;=40,'MRS(calc_process)'!$F$15)))</f>
        <v>73.599999999999994</v>
      </c>
      <c r="N353" s="117"/>
      <c r="O353" s="117"/>
      <c r="P353" s="117"/>
      <c r="Q353" s="117"/>
      <c r="R353" s="117"/>
      <c r="S353" s="117"/>
      <c r="T353" s="117"/>
      <c r="U353" s="117"/>
      <c r="V353" s="117"/>
      <c r="W353" s="42">
        <f t="shared" ca="1" si="36"/>
        <v>0</v>
      </c>
      <c r="X353" s="42">
        <f t="shared" ca="1" si="37"/>
        <v>0</v>
      </c>
      <c r="Y353" s="43">
        <f t="shared" ca="1" si="38"/>
        <v>0</v>
      </c>
      <c r="Z353" s="43">
        <f t="shared" ca="1" si="39"/>
        <v>0</v>
      </c>
      <c r="AA353" s="44">
        <f t="shared" ca="1" si="41"/>
        <v>0</v>
      </c>
    </row>
    <row r="354" spans="1:27" ht="14.25" x14ac:dyDescent="0.15">
      <c r="A354" s="138"/>
      <c r="B354" s="126"/>
      <c r="C354" s="81">
        <v>8</v>
      </c>
      <c r="D354" s="123"/>
      <c r="E354" s="129"/>
      <c r="F354" s="123"/>
      <c r="G354" s="123"/>
      <c r="H354" s="44">
        <f>'MPS(input_separate)'!H354</f>
        <v>0</v>
      </c>
      <c r="I354" s="44">
        <f>'MPS(input_separate)'!I354</f>
        <v>0</v>
      </c>
      <c r="J354" s="132"/>
      <c r="K354" s="156"/>
      <c r="L354" s="44">
        <f>'MPS(input_separate)'!L354</f>
        <v>0</v>
      </c>
      <c r="M354" s="41">
        <f>IF(H354="","",IF(H354&lt;40,'MRS(calc_process)'!$F$14,IF('MRS(input_separate) '!H354&gt;=40,'MRS(calc_process)'!$F$15)))</f>
        <v>73.599999999999994</v>
      </c>
      <c r="N354" s="117"/>
      <c r="O354" s="117"/>
      <c r="P354" s="117"/>
      <c r="Q354" s="117"/>
      <c r="R354" s="117"/>
      <c r="S354" s="117"/>
      <c r="T354" s="117"/>
      <c r="U354" s="117"/>
      <c r="V354" s="117"/>
      <c r="W354" s="42">
        <f t="shared" ca="1" si="36"/>
        <v>0</v>
      </c>
      <c r="X354" s="42">
        <f t="shared" ca="1" si="37"/>
        <v>0</v>
      </c>
      <c r="Y354" s="43">
        <f t="shared" ca="1" si="38"/>
        <v>0</v>
      </c>
      <c r="Z354" s="43">
        <f t="shared" ca="1" si="39"/>
        <v>0</v>
      </c>
      <c r="AA354" s="44">
        <f t="shared" ca="1" si="41"/>
        <v>0</v>
      </c>
    </row>
    <row r="355" spans="1:27" ht="14.25" x14ac:dyDescent="0.15">
      <c r="A355" s="138"/>
      <c r="B355" s="126"/>
      <c r="C355" s="81">
        <v>9</v>
      </c>
      <c r="D355" s="123"/>
      <c r="E355" s="129"/>
      <c r="F355" s="123"/>
      <c r="G355" s="123"/>
      <c r="H355" s="44">
        <f>'MPS(input_separate)'!H355</f>
        <v>0</v>
      </c>
      <c r="I355" s="44">
        <f>'MPS(input_separate)'!I355</f>
        <v>0</v>
      </c>
      <c r="J355" s="132"/>
      <c r="K355" s="156"/>
      <c r="L355" s="44">
        <f>'MPS(input_separate)'!L355</f>
        <v>0</v>
      </c>
      <c r="M355" s="41">
        <f>IF(H355="","",IF(H355&lt;40,'MRS(calc_process)'!$F$14,IF('MRS(input_separate) '!H355&gt;=40,'MRS(calc_process)'!$F$15)))</f>
        <v>73.599999999999994</v>
      </c>
      <c r="N355" s="117"/>
      <c r="O355" s="117"/>
      <c r="P355" s="117"/>
      <c r="Q355" s="117"/>
      <c r="R355" s="117"/>
      <c r="S355" s="117"/>
      <c r="T355" s="117"/>
      <c r="U355" s="117"/>
      <c r="V355" s="117"/>
      <c r="W355" s="42">
        <f t="shared" ca="1" si="36"/>
        <v>0</v>
      </c>
      <c r="X355" s="42">
        <f t="shared" ca="1" si="37"/>
        <v>0</v>
      </c>
      <c r="Y355" s="43">
        <f t="shared" ca="1" si="38"/>
        <v>0</v>
      </c>
      <c r="Z355" s="43">
        <f t="shared" ca="1" si="39"/>
        <v>0</v>
      </c>
      <c r="AA355" s="44">
        <f t="shared" ca="1" si="41"/>
        <v>0</v>
      </c>
    </row>
    <row r="356" spans="1:27" ht="14.25" x14ac:dyDescent="0.15">
      <c r="A356" s="138"/>
      <c r="B356" s="126"/>
      <c r="C356" s="81">
        <v>10</v>
      </c>
      <c r="D356" s="123"/>
      <c r="E356" s="129"/>
      <c r="F356" s="123"/>
      <c r="G356" s="123"/>
      <c r="H356" s="44">
        <f>'MPS(input_separate)'!H356</f>
        <v>0</v>
      </c>
      <c r="I356" s="44">
        <f>'MPS(input_separate)'!I356</f>
        <v>0</v>
      </c>
      <c r="J356" s="132"/>
      <c r="K356" s="156"/>
      <c r="L356" s="44">
        <f>'MPS(input_separate)'!L356</f>
        <v>0</v>
      </c>
      <c r="M356" s="41">
        <f>IF(H356="","",IF(H356&lt;40,'MRS(calc_process)'!$F$14,IF('MRS(input_separate) '!H356&gt;=40,'MRS(calc_process)'!$F$15)))</f>
        <v>73.599999999999994</v>
      </c>
      <c r="N356" s="117"/>
      <c r="O356" s="117"/>
      <c r="P356" s="117"/>
      <c r="Q356" s="117"/>
      <c r="R356" s="117"/>
      <c r="S356" s="117"/>
      <c r="T356" s="117"/>
      <c r="U356" s="117"/>
      <c r="V356" s="117"/>
      <c r="W356" s="42">
        <f t="shared" ca="1" si="36"/>
        <v>0</v>
      </c>
      <c r="X356" s="42">
        <f t="shared" ca="1" si="37"/>
        <v>0</v>
      </c>
      <c r="Y356" s="43">
        <f t="shared" ca="1" si="38"/>
        <v>0</v>
      </c>
      <c r="Z356" s="43">
        <f t="shared" ca="1" si="39"/>
        <v>0</v>
      </c>
      <c r="AA356" s="44">
        <f t="shared" ca="1" si="41"/>
        <v>0</v>
      </c>
    </row>
    <row r="357" spans="1:27" ht="14.25" x14ac:dyDescent="0.15">
      <c r="A357" s="138"/>
      <c r="B357" s="126"/>
      <c r="C357" s="81">
        <v>11</v>
      </c>
      <c r="D357" s="123"/>
      <c r="E357" s="129"/>
      <c r="F357" s="123"/>
      <c r="G357" s="123"/>
      <c r="H357" s="44">
        <f>'MPS(input_separate)'!H357</f>
        <v>0</v>
      </c>
      <c r="I357" s="44">
        <f>'MPS(input_separate)'!I357</f>
        <v>0</v>
      </c>
      <c r="J357" s="132"/>
      <c r="K357" s="156"/>
      <c r="L357" s="44">
        <f>'MPS(input_separate)'!L357</f>
        <v>0</v>
      </c>
      <c r="M357" s="41">
        <f>IF(H357="","",IF(H357&lt;40,'MRS(calc_process)'!$F$14,IF('MRS(input_separate) '!H357&gt;=40,'MRS(calc_process)'!$F$15)))</f>
        <v>73.599999999999994</v>
      </c>
      <c r="N357" s="117"/>
      <c r="O357" s="117"/>
      <c r="P357" s="117"/>
      <c r="Q357" s="117"/>
      <c r="R357" s="117"/>
      <c r="S357" s="117"/>
      <c r="T357" s="117"/>
      <c r="U357" s="117"/>
      <c r="V357" s="117"/>
      <c r="W357" s="42">
        <f t="shared" ca="1" si="36"/>
        <v>0</v>
      </c>
      <c r="X357" s="42">
        <f t="shared" ca="1" si="37"/>
        <v>0</v>
      </c>
      <c r="Y357" s="43">
        <f t="shared" ca="1" si="38"/>
        <v>0</v>
      </c>
      <c r="Z357" s="43">
        <f t="shared" ca="1" si="39"/>
        <v>0</v>
      </c>
      <c r="AA357" s="44">
        <f t="shared" ca="1" si="41"/>
        <v>0</v>
      </c>
    </row>
    <row r="358" spans="1:27" ht="14.25" x14ac:dyDescent="0.15">
      <c r="A358" s="138"/>
      <c r="B358" s="126"/>
      <c r="C358" s="81">
        <v>12</v>
      </c>
      <c r="D358" s="123"/>
      <c r="E358" s="129"/>
      <c r="F358" s="123"/>
      <c r="G358" s="123"/>
      <c r="H358" s="44">
        <f>'MPS(input_separate)'!H358</f>
        <v>0</v>
      </c>
      <c r="I358" s="44">
        <f>'MPS(input_separate)'!I358</f>
        <v>0</v>
      </c>
      <c r="J358" s="132"/>
      <c r="K358" s="156"/>
      <c r="L358" s="44">
        <f>'MPS(input_separate)'!L358</f>
        <v>0</v>
      </c>
      <c r="M358" s="41">
        <f>IF(H358="","",IF(H358&lt;40,'MRS(calc_process)'!$F$14,IF('MRS(input_separate) '!H358&gt;=40,'MRS(calc_process)'!$F$15)))</f>
        <v>73.599999999999994</v>
      </c>
      <c r="N358" s="117"/>
      <c r="O358" s="117"/>
      <c r="P358" s="117"/>
      <c r="Q358" s="117"/>
      <c r="R358" s="117"/>
      <c r="S358" s="117"/>
      <c r="T358" s="117"/>
      <c r="U358" s="117"/>
      <c r="V358" s="117"/>
      <c r="W358" s="42">
        <f t="shared" ca="1" si="36"/>
        <v>0</v>
      </c>
      <c r="X358" s="42">
        <f t="shared" ca="1" si="37"/>
        <v>0</v>
      </c>
      <c r="Y358" s="43">
        <f t="shared" ca="1" si="38"/>
        <v>0</v>
      </c>
      <c r="Z358" s="43">
        <f t="shared" ca="1" si="39"/>
        <v>0</v>
      </c>
      <c r="AA358" s="44">
        <f t="shared" ca="1" si="41"/>
        <v>0</v>
      </c>
    </row>
    <row r="359" spans="1:27" ht="14.25" x14ac:dyDescent="0.15">
      <c r="A359" s="138"/>
      <c r="B359" s="126"/>
      <c r="C359" s="81">
        <v>13</v>
      </c>
      <c r="D359" s="123"/>
      <c r="E359" s="129"/>
      <c r="F359" s="123"/>
      <c r="G359" s="123"/>
      <c r="H359" s="44">
        <f>'MPS(input_separate)'!H359</f>
        <v>0</v>
      </c>
      <c r="I359" s="44">
        <f>'MPS(input_separate)'!I359</f>
        <v>0</v>
      </c>
      <c r="J359" s="132"/>
      <c r="K359" s="156"/>
      <c r="L359" s="44">
        <f>'MPS(input_separate)'!L359</f>
        <v>0</v>
      </c>
      <c r="M359" s="41">
        <f>IF(H359="","",IF(H359&lt;40,'MRS(calc_process)'!$F$14,IF('MRS(input_separate) '!H359&gt;=40,'MRS(calc_process)'!$F$15)))</f>
        <v>73.599999999999994</v>
      </c>
      <c r="N359" s="117"/>
      <c r="O359" s="117"/>
      <c r="P359" s="117"/>
      <c r="Q359" s="117"/>
      <c r="R359" s="117"/>
      <c r="S359" s="117"/>
      <c r="T359" s="117"/>
      <c r="U359" s="117"/>
      <c r="V359" s="117"/>
      <c r="W359" s="42">
        <f t="shared" ca="1" si="36"/>
        <v>0</v>
      </c>
      <c r="X359" s="42">
        <f t="shared" ca="1" si="37"/>
        <v>0</v>
      </c>
      <c r="Y359" s="43">
        <f t="shared" ca="1" si="38"/>
        <v>0</v>
      </c>
      <c r="Z359" s="43">
        <f t="shared" ca="1" si="39"/>
        <v>0</v>
      </c>
      <c r="AA359" s="44">
        <f t="shared" ca="1" si="41"/>
        <v>0</v>
      </c>
    </row>
    <row r="360" spans="1:27" ht="14.25" x14ac:dyDescent="0.15">
      <c r="A360" s="138"/>
      <c r="B360" s="126"/>
      <c r="C360" s="81">
        <v>14</v>
      </c>
      <c r="D360" s="123"/>
      <c r="E360" s="129"/>
      <c r="F360" s="123"/>
      <c r="G360" s="123"/>
      <c r="H360" s="44">
        <f>'MPS(input_separate)'!H360</f>
        <v>0</v>
      </c>
      <c r="I360" s="44">
        <f>'MPS(input_separate)'!I360</f>
        <v>0</v>
      </c>
      <c r="J360" s="132"/>
      <c r="K360" s="156"/>
      <c r="L360" s="44">
        <f>'MPS(input_separate)'!L360</f>
        <v>0</v>
      </c>
      <c r="M360" s="41">
        <f>IF(H360="","",IF(H360&lt;40,'MRS(calc_process)'!$F$14,IF('MRS(input_separate) '!H360&gt;=40,'MRS(calc_process)'!$F$15)))</f>
        <v>73.599999999999994</v>
      </c>
      <c r="N360" s="117"/>
      <c r="O360" s="117"/>
      <c r="P360" s="117"/>
      <c r="Q360" s="117"/>
      <c r="R360" s="117"/>
      <c r="S360" s="117"/>
      <c r="T360" s="117"/>
      <c r="U360" s="117"/>
      <c r="V360" s="117"/>
      <c r="W360" s="42">
        <f t="shared" ca="1" si="36"/>
        <v>0</v>
      </c>
      <c r="X360" s="42">
        <f t="shared" ca="1" si="37"/>
        <v>0</v>
      </c>
      <c r="Y360" s="43">
        <f t="shared" ca="1" si="38"/>
        <v>0</v>
      </c>
      <c r="Z360" s="43">
        <f t="shared" ca="1" si="39"/>
        <v>0</v>
      </c>
      <c r="AA360" s="44">
        <f t="shared" ca="1" si="41"/>
        <v>0</v>
      </c>
    </row>
    <row r="361" spans="1:27" ht="14.25" x14ac:dyDescent="0.15">
      <c r="A361" s="138"/>
      <c r="B361" s="126"/>
      <c r="C361" s="81">
        <v>15</v>
      </c>
      <c r="D361" s="123"/>
      <c r="E361" s="129"/>
      <c r="F361" s="123"/>
      <c r="G361" s="123"/>
      <c r="H361" s="44">
        <f>'MPS(input_separate)'!H361</f>
        <v>0</v>
      </c>
      <c r="I361" s="44">
        <f>'MPS(input_separate)'!I361</f>
        <v>0</v>
      </c>
      <c r="J361" s="132"/>
      <c r="K361" s="156"/>
      <c r="L361" s="44">
        <f>'MPS(input_separate)'!L361</f>
        <v>0</v>
      </c>
      <c r="M361" s="41">
        <f>IF(H361="","",IF(H361&lt;40,'MRS(calc_process)'!$F$14,IF('MRS(input_separate) '!H361&gt;=40,'MRS(calc_process)'!$F$15)))</f>
        <v>73.599999999999994</v>
      </c>
      <c r="N361" s="117"/>
      <c r="O361" s="117"/>
      <c r="P361" s="117"/>
      <c r="Q361" s="117"/>
      <c r="R361" s="117"/>
      <c r="S361" s="117"/>
      <c r="T361" s="117"/>
      <c r="U361" s="117"/>
      <c r="V361" s="117"/>
      <c r="W361" s="42">
        <f t="shared" ca="1" si="36"/>
        <v>0</v>
      </c>
      <c r="X361" s="42">
        <f t="shared" ca="1" si="37"/>
        <v>0</v>
      </c>
      <c r="Y361" s="43">
        <f t="shared" ca="1" si="38"/>
        <v>0</v>
      </c>
      <c r="Z361" s="43">
        <f t="shared" ca="1" si="39"/>
        <v>0</v>
      </c>
      <c r="AA361" s="44">
        <f t="shared" ca="1" si="41"/>
        <v>0</v>
      </c>
    </row>
    <row r="362" spans="1:27" ht="14.25" x14ac:dyDescent="0.15">
      <c r="A362" s="138"/>
      <c r="B362" s="126"/>
      <c r="C362" s="81">
        <v>16</v>
      </c>
      <c r="D362" s="123"/>
      <c r="E362" s="129"/>
      <c r="F362" s="123"/>
      <c r="G362" s="123"/>
      <c r="H362" s="44">
        <f>'MPS(input_separate)'!H362</f>
        <v>0</v>
      </c>
      <c r="I362" s="44">
        <f>'MPS(input_separate)'!I362</f>
        <v>0</v>
      </c>
      <c r="J362" s="132"/>
      <c r="K362" s="156"/>
      <c r="L362" s="44">
        <f>'MPS(input_separate)'!L362</f>
        <v>0</v>
      </c>
      <c r="M362" s="41">
        <f>IF(H362="","",IF(H362&lt;40,'MRS(calc_process)'!$F$14,IF('MRS(input_separate) '!H362&gt;=40,'MRS(calc_process)'!$F$15)))</f>
        <v>73.599999999999994</v>
      </c>
      <c r="N362" s="117"/>
      <c r="O362" s="117"/>
      <c r="P362" s="117"/>
      <c r="Q362" s="117"/>
      <c r="R362" s="117"/>
      <c r="S362" s="117"/>
      <c r="T362" s="117"/>
      <c r="U362" s="117"/>
      <c r="V362" s="117"/>
      <c r="W362" s="42">
        <f t="shared" ca="1" si="36"/>
        <v>0</v>
      </c>
      <c r="X362" s="42">
        <f t="shared" ca="1" si="37"/>
        <v>0</v>
      </c>
      <c r="Y362" s="43">
        <f t="shared" ca="1" si="38"/>
        <v>0</v>
      </c>
      <c r="Z362" s="43">
        <f t="shared" ca="1" si="39"/>
        <v>0</v>
      </c>
      <c r="AA362" s="44">
        <f t="shared" ca="1" si="41"/>
        <v>0</v>
      </c>
    </row>
    <row r="363" spans="1:27" ht="14.25" x14ac:dyDescent="0.15">
      <c r="A363" s="138"/>
      <c r="B363" s="126"/>
      <c r="C363" s="81">
        <v>17</v>
      </c>
      <c r="D363" s="123"/>
      <c r="E363" s="129"/>
      <c r="F363" s="123"/>
      <c r="G363" s="123"/>
      <c r="H363" s="44">
        <f>'MPS(input_separate)'!H363</f>
        <v>0</v>
      </c>
      <c r="I363" s="44">
        <f>'MPS(input_separate)'!I363</f>
        <v>0</v>
      </c>
      <c r="J363" s="132"/>
      <c r="K363" s="156"/>
      <c r="L363" s="44">
        <f>'MPS(input_separate)'!L363</f>
        <v>0</v>
      </c>
      <c r="M363" s="41">
        <f>IF(H363="","",IF(H363&lt;40,'MRS(calc_process)'!$F$14,IF('MRS(input_separate) '!H363&gt;=40,'MRS(calc_process)'!$F$15)))</f>
        <v>73.599999999999994</v>
      </c>
      <c r="N363" s="117"/>
      <c r="O363" s="117"/>
      <c r="P363" s="117"/>
      <c r="Q363" s="117"/>
      <c r="R363" s="117"/>
      <c r="S363" s="117"/>
      <c r="T363" s="117"/>
      <c r="U363" s="117"/>
      <c r="V363" s="117"/>
      <c r="W363" s="42">
        <f t="shared" ca="1" si="36"/>
        <v>0</v>
      </c>
      <c r="X363" s="42">
        <f t="shared" ca="1" si="37"/>
        <v>0</v>
      </c>
      <c r="Y363" s="43">
        <f t="shared" ca="1" si="38"/>
        <v>0</v>
      </c>
      <c r="Z363" s="43">
        <f t="shared" ca="1" si="39"/>
        <v>0</v>
      </c>
      <c r="AA363" s="44">
        <f t="shared" ca="1" si="41"/>
        <v>0</v>
      </c>
    </row>
    <row r="364" spans="1:27" ht="14.25" x14ac:dyDescent="0.15">
      <c r="A364" s="138"/>
      <c r="B364" s="126"/>
      <c r="C364" s="81">
        <v>18</v>
      </c>
      <c r="D364" s="123"/>
      <c r="E364" s="129"/>
      <c r="F364" s="123"/>
      <c r="G364" s="123"/>
      <c r="H364" s="44">
        <f>'MPS(input_separate)'!H364</f>
        <v>0</v>
      </c>
      <c r="I364" s="44">
        <f>'MPS(input_separate)'!I364</f>
        <v>0</v>
      </c>
      <c r="J364" s="132"/>
      <c r="K364" s="156"/>
      <c r="L364" s="44">
        <f>'MPS(input_separate)'!L364</f>
        <v>0</v>
      </c>
      <c r="M364" s="41">
        <f>IF(H364="","",IF(H364&lt;40,'MRS(calc_process)'!$F$14,IF('MRS(input_separate) '!H364&gt;=40,'MRS(calc_process)'!$F$15)))</f>
        <v>73.599999999999994</v>
      </c>
      <c r="N364" s="117"/>
      <c r="O364" s="117"/>
      <c r="P364" s="117"/>
      <c r="Q364" s="117"/>
      <c r="R364" s="117"/>
      <c r="S364" s="117"/>
      <c r="T364" s="117"/>
      <c r="U364" s="117"/>
      <c r="V364" s="117"/>
      <c r="W364" s="42">
        <f t="shared" ca="1" si="36"/>
        <v>0</v>
      </c>
      <c r="X364" s="42">
        <f t="shared" ca="1" si="37"/>
        <v>0</v>
      </c>
      <c r="Y364" s="43">
        <f t="shared" ca="1" si="38"/>
        <v>0</v>
      </c>
      <c r="Z364" s="43">
        <f t="shared" ca="1" si="39"/>
        <v>0</v>
      </c>
      <c r="AA364" s="44">
        <f t="shared" ca="1" si="41"/>
        <v>0</v>
      </c>
    </row>
    <row r="365" spans="1:27" ht="14.25" x14ac:dyDescent="0.15">
      <c r="A365" s="138"/>
      <c r="B365" s="126"/>
      <c r="C365" s="81">
        <v>19</v>
      </c>
      <c r="D365" s="123"/>
      <c r="E365" s="129"/>
      <c r="F365" s="123"/>
      <c r="G365" s="123"/>
      <c r="H365" s="44">
        <f>'MPS(input_separate)'!H365</f>
        <v>0</v>
      </c>
      <c r="I365" s="44">
        <f>'MPS(input_separate)'!I365</f>
        <v>0</v>
      </c>
      <c r="J365" s="132"/>
      <c r="K365" s="156"/>
      <c r="L365" s="44">
        <f>'MPS(input_separate)'!L365</f>
        <v>0</v>
      </c>
      <c r="M365" s="41">
        <f>IF(H365="","",IF(H365&lt;40,'MRS(calc_process)'!$F$14,IF('MRS(input_separate) '!H365&gt;=40,'MRS(calc_process)'!$F$15)))</f>
        <v>73.599999999999994</v>
      </c>
      <c r="N365" s="117"/>
      <c r="O365" s="117"/>
      <c r="P365" s="117"/>
      <c r="Q365" s="117"/>
      <c r="R365" s="117"/>
      <c r="S365" s="117"/>
      <c r="T365" s="117"/>
      <c r="U365" s="117"/>
      <c r="V365" s="117"/>
      <c r="W365" s="42">
        <f t="shared" ca="1" si="36"/>
        <v>0</v>
      </c>
      <c r="X365" s="42">
        <f t="shared" ca="1" si="37"/>
        <v>0</v>
      </c>
      <c r="Y365" s="43">
        <f t="shared" ca="1" si="38"/>
        <v>0</v>
      </c>
      <c r="Z365" s="43">
        <f t="shared" ca="1" si="39"/>
        <v>0</v>
      </c>
      <c r="AA365" s="44">
        <f t="shared" ca="1" si="41"/>
        <v>0</v>
      </c>
    </row>
    <row r="366" spans="1:27" ht="14.25" x14ac:dyDescent="0.15">
      <c r="A366" s="138"/>
      <c r="B366" s="127"/>
      <c r="C366" s="81">
        <v>20</v>
      </c>
      <c r="D366" s="124"/>
      <c r="E366" s="130"/>
      <c r="F366" s="124"/>
      <c r="G366" s="124"/>
      <c r="H366" s="44">
        <f>'MPS(input_separate)'!H366</f>
        <v>0</v>
      </c>
      <c r="I366" s="44">
        <f>'MPS(input_separate)'!I366</f>
        <v>0</v>
      </c>
      <c r="J366" s="133"/>
      <c r="K366" s="157"/>
      <c r="L366" s="44">
        <f>'MPS(input_separate)'!L366</f>
        <v>0</v>
      </c>
      <c r="M366" s="41">
        <f>IF(H366="","",IF(H366&lt;40,'MRS(calc_process)'!$F$14,IF('MRS(input_separate) '!H366&gt;=40,'MRS(calc_process)'!$F$15)))</f>
        <v>73.599999999999994</v>
      </c>
      <c r="N366" s="118"/>
      <c r="O366" s="118"/>
      <c r="P366" s="118"/>
      <c r="Q366" s="118"/>
      <c r="R366" s="118"/>
      <c r="S366" s="118"/>
      <c r="T366" s="118"/>
      <c r="U366" s="118"/>
      <c r="V366" s="118"/>
      <c r="W366" s="42">
        <f t="shared" ca="1" si="36"/>
        <v>0</v>
      </c>
      <c r="X366" s="42">
        <f t="shared" ca="1" si="37"/>
        <v>0</v>
      </c>
      <c r="Y366" s="43">
        <f t="shared" ca="1" si="38"/>
        <v>0</v>
      </c>
      <c r="Z366" s="43">
        <f t="shared" ca="1" si="39"/>
        <v>0</v>
      </c>
      <c r="AA366" s="44">
        <f t="shared" ca="1" si="41"/>
        <v>0</v>
      </c>
    </row>
    <row r="367" spans="1:27" ht="14.25" customHeight="1" x14ac:dyDescent="0.15">
      <c r="A367" s="138"/>
      <c r="B367" s="125">
        <v>19</v>
      </c>
      <c r="C367" s="81">
        <v>1</v>
      </c>
      <c r="D367" s="122"/>
      <c r="E367" s="128"/>
      <c r="F367" s="122"/>
      <c r="G367" s="122"/>
      <c r="H367" s="44">
        <f>'MPS(input_separate)'!H367</f>
        <v>0</v>
      </c>
      <c r="I367" s="44">
        <f>'MPS(input_separate)'!I367</f>
        <v>0</v>
      </c>
      <c r="J367" s="131">
        <f>SUMPRODUCT(H367:H386,I367:I386)</f>
        <v>0</v>
      </c>
      <c r="K367" s="155">
        <f>'MPS(input_separate)'!K367</f>
        <v>0</v>
      </c>
      <c r="L367" s="44">
        <f>'MPS(input_separate)'!L367</f>
        <v>0</v>
      </c>
      <c r="M367" s="41">
        <f>IF(H367="","",IF(H367&lt;40,'MRS(calc_process)'!$F$14,IF('MRS(input_separate) '!H367&gt;=40,'MRS(calc_process)'!$F$15)))</f>
        <v>73.599999999999994</v>
      </c>
      <c r="N367" s="116">
        <f>IFERROR(SMALL(O367:R367,COUNTIF(O367:R367,0)+1),0)</f>
        <v>0</v>
      </c>
      <c r="O367" s="116">
        <f>'MPS(input_separate)'!O367</f>
        <v>0</v>
      </c>
      <c r="P367" s="116">
        <f>IF(ISERROR(3.6*(100/T367)*V367),0,3.6*(100/T367)*V367)</f>
        <v>0</v>
      </c>
      <c r="Q367" s="116">
        <f>IF(ISERROR(F367*U367*V367/G367),0,F367*U367*V367/G367)</f>
        <v>0</v>
      </c>
      <c r="R367" s="116">
        <f>'MPS(input_separate)'!R367</f>
        <v>0</v>
      </c>
      <c r="S367" s="116">
        <f>'MPS(input_separate)'!S367</f>
        <v>0</v>
      </c>
      <c r="T367" s="116">
        <f>'MPS(input_separate)'!T367</f>
        <v>0</v>
      </c>
      <c r="U367" s="116">
        <f>'MPS(input_separate)'!U367</f>
        <v>0</v>
      </c>
      <c r="V367" s="116">
        <f>'MPS(input_separate)'!V367</f>
        <v>0</v>
      </c>
      <c r="W367" s="42">
        <f t="shared" ca="1" si="36"/>
        <v>0</v>
      </c>
      <c r="X367" s="42">
        <f t="shared" ca="1" si="37"/>
        <v>0</v>
      </c>
      <c r="Y367" s="43">
        <f t="shared" ca="1" si="38"/>
        <v>0</v>
      </c>
      <c r="Z367" s="43">
        <f t="shared" ca="1" si="39"/>
        <v>0</v>
      </c>
      <c r="AA367" s="44">
        <f ca="1">Y367-Z367</f>
        <v>0</v>
      </c>
    </row>
    <row r="368" spans="1:27" ht="14.25" x14ac:dyDescent="0.15">
      <c r="A368" s="138"/>
      <c r="B368" s="126"/>
      <c r="C368" s="81">
        <v>2</v>
      </c>
      <c r="D368" s="123"/>
      <c r="E368" s="129"/>
      <c r="F368" s="123"/>
      <c r="G368" s="123"/>
      <c r="H368" s="44">
        <f>'MPS(input_separate)'!H368</f>
        <v>0</v>
      </c>
      <c r="I368" s="44">
        <f>'MPS(input_separate)'!I368</f>
        <v>0</v>
      </c>
      <c r="J368" s="132"/>
      <c r="K368" s="156"/>
      <c r="L368" s="44">
        <f>'MPS(input_separate)'!L368</f>
        <v>0</v>
      </c>
      <c r="M368" s="41">
        <f>IF(H368="","",IF(H368&lt;40,'MRS(calc_process)'!$F$14,IF('MRS(input_separate) '!H368&gt;=40,'MRS(calc_process)'!$F$15)))</f>
        <v>73.599999999999994</v>
      </c>
      <c r="N368" s="117"/>
      <c r="O368" s="117"/>
      <c r="P368" s="117"/>
      <c r="Q368" s="117"/>
      <c r="R368" s="117"/>
      <c r="S368" s="117"/>
      <c r="T368" s="117"/>
      <c r="U368" s="117"/>
      <c r="V368" s="117"/>
      <c r="W368" s="42">
        <f t="shared" ca="1" si="36"/>
        <v>0</v>
      </c>
      <c r="X368" s="42">
        <f t="shared" ca="1" si="37"/>
        <v>0</v>
      </c>
      <c r="Y368" s="43">
        <f t="shared" ca="1" si="38"/>
        <v>0</v>
      </c>
      <c r="Z368" s="43">
        <f t="shared" ca="1" si="39"/>
        <v>0</v>
      </c>
      <c r="AA368" s="44">
        <f t="shared" ref="AA368:AA386" ca="1" si="42">Y368-Z368</f>
        <v>0</v>
      </c>
    </row>
    <row r="369" spans="1:27" ht="14.25" x14ac:dyDescent="0.15">
      <c r="A369" s="138"/>
      <c r="B369" s="126"/>
      <c r="C369" s="81">
        <v>3</v>
      </c>
      <c r="D369" s="123"/>
      <c r="E369" s="129"/>
      <c r="F369" s="123"/>
      <c r="G369" s="123"/>
      <c r="H369" s="44">
        <f>'MPS(input_separate)'!H369</f>
        <v>0</v>
      </c>
      <c r="I369" s="44">
        <f>'MPS(input_separate)'!I369</f>
        <v>0</v>
      </c>
      <c r="J369" s="132"/>
      <c r="K369" s="156"/>
      <c r="L369" s="44">
        <f>'MPS(input_separate)'!L369</f>
        <v>0</v>
      </c>
      <c r="M369" s="41">
        <f>IF(H369="","",IF(H369&lt;40,'MRS(calc_process)'!$F$14,IF('MRS(input_separate) '!H369&gt;=40,'MRS(calc_process)'!$F$15)))</f>
        <v>73.599999999999994</v>
      </c>
      <c r="N369" s="117"/>
      <c r="O369" s="117"/>
      <c r="P369" s="117"/>
      <c r="Q369" s="117"/>
      <c r="R369" s="117"/>
      <c r="S369" s="117"/>
      <c r="T369" s="117"/>
      <c r="U369" s="117"/>
      <c r="V369" s="117"/>
      <c r="W369" s="42">
        <f t="shared" ca="1" si="36"/>
        <v>0</v>
      </c>
      <c r="X369" s="42">
        <f t="shared" ca="1" si="37"/>
        <v>0</v>
      </c>
      <c r="Y369" s="43">
        <f t="shared" ca="1" si="38"/>
        <v>0</v>
      </c>
      <c r="Z369" s="43">
        <f t="shared" ca="1" si="39"/>
        <v>0</v>
      </c>
      <c r="AA369" s="44">
        <f t="shared" ca="1" si="42"/>
        <v>0</v>
      </c>
    </row>
    <row r="370" spans="1:27" ht="14.25" x14ac:dyDescent="0.15">
      <c r="A370" s="138"/>
      <c r="B370" s="126"/>
      <c r="C370" s="81">
        <v>4</v>
      </c>
      <c r="D370" s="123"/>
      <c r="E370" s="129"/>
      <c r="F370" s="123"/>
      <c r="G370" s="123"/>
      <c r="H370" s="44">
        <f>'MPS(input_separate)'!H370</f>
        <v>0</v>
      </c>
      <c r="I370" s="44">
        <f>'MPS(input_separate)'!I370</f>
        <v>0</v>
      </c>
      <c r="J370" s="132"/>
      <c r="K370" s="156"/>
      <c r="L370" s="44">
        <f>'MPS(input_separate)'!L370</f>
        <v>0</v>
      </c>
      <c r="M370" s="41">
        <f>IF(H370="","",IF(H370&lt;40,'MRS(calc_process)'!$F$14,IF('MRS(input_separate) '!H370&gt;=40,'MRS(calc_process)'!$F$15)))</f>
        <v>73.599999999999994</v>
      </c>
      <c r="N370" s="117"/>
      <c r="O370" s="117"/>
      <c r="P370" s="117"/>
      <c r="Q370" s="117"/>
      <c r="R370" s="117"/>
      <c r="S370" s="117"/>
      <c r="T370" s="117"/>
      <c r="U370" s="117"/>
      <c r="V370" s="117"/>
      <c r="W370" s="42">
        <f t="shared" ca="1" si="36"/>
        <v>0</v>
      </c>
      <c r="X370" s="42">
        <f t="shared" ca="1" si="37"/>
        <v>0</v>
      </c>
      <c r="Y370" s="43">
        <f t="shared" ca="1" si="38"/>
        <v>0</v>
      </c>
      <c r="Z370" s="43">
        <f t="shared" ca="1" si="39"/>
        <v>0</v>
      </c>
      <c r="AA370" s="44">
        <f t="shared" ca="1" si="42"/>
        <v>0</v>
      </c>
    </row>
    <row r="371" spans="1:27" ht="14.25" x14ac:dyDescent="0.15">
      <c r="A371" s="138"/>
      <c r="B371" s="126"/>
      <c r="C371" s="81">
        <v>5</v>
      </c>
      <c r="D371" s="123"/>
      <c r="E371" s="129"/>
      <c r="F371" s="123"/>
      <c r="G371" s="123"/>
      <c r="H371" s="44">
        <f>'MPS(input_separate)'!H371</f>
        <v>0</v>
      </c>
      <c r="I371" s="44">
        <f>'MPS(input_separate)'!I371</f>
        <v>0</v>
      </c>
      <c r="J371" s="132"/>
      <c r="K371" s="156"/>
      <c r="L371" s="44">
        <f>'MPS(input_separate)'!L371</f>
        <v>0</v>
      </c>
      <c r="M371" s="41">
        <f>IF(H371="","",IF(H371&lt;40,'MRS(calc_process)'!$F$14,IF('MRS(input_separate) '!H371&gt;=40,'MRS(calc_process)'!$F$15)))</f>
        <v>73.599999999999994</v>
      </c>
      <c r="N371" s="117"/>
      <c r="O371" s="117"/>
      <c r="P371" s="117"/>
      <c r="Q371" s="117"/>
      <c r="R371" s="117"/>
      <c r="S371" s="117"/>
      <c r="T371" s="117"/>
      <c r="U371" s="117"/>
      <c r="V371" s="117"/>
      <c r="W371" s="42">
        <f t="shared" ca="1" si="36"/>
        <v>0</v>
      </c>
      <c r="X371" s="42">
        <f t="shared" ca="1" si="37"/>
        <v>0</v>
      </c>
      <c r="Y371" s="43">
        <f t="shared" ca="1" si="38"/>
        <v>0</v>
      </c>
      <c r="Z371" s="43">
        <f t="shared" ca="1" si="39"/>
        <v>0</v>
      </c>
      <c r="AA371" s="44">
        <f t="shared" ca="1" si="42"/>
        <v>0</v>
      </c>
    </row>
    <row r="372" spans="1:27" ht="14.25" x14ac:dyDescent="0.15">
      <c r="A372" s="138"/>
      <c r="B372" s="126"/>
      <c r="C372" s="81">
        <v>6</v>
      </c>
      <c r="D372" s="123"/>
      <c r="E372" s="129"/>
      <c r="F372" s="123"/>
      <c r="G372" s="123"/>
      <c r="H372" s="44">
        <f>'MPS(input_separate)'!H372</f>
        <v>0</v>
      </c>
      <c r="I372" s="44">
        <f>'MPS(input_separate)'!I372</f>
        <v>0</v>
      </c>
      <c r="J372" s="132"/>
      <c r="K372" s="156"/>
      <c r="L372" s="44">
        <f>'MPS(input_separate)'!L372</f>
        <v>0</v>
      </c>
      <c r="M372" s="41">
        <f>IF(H372="","",IF(H372&lt;40,'MRS(calc_process)'!$F$14,IF('MRS(input_separate) '!H372&gt;=40,'MRS(calc_process)'!$F$15)))</f>
        <v>73.599999999999994</v>
      </c>
      <c r="N372" s="117"/>
      <c r="O372" s="117"/>
      <c r="P372" s="117"/>
      <c r="Q372" s="117"/>
      <c r="R372" s="117"/>
      <c r="S372" s="117"/>
      <c r="T372" s="117"/>
      <c r="U372" s="117"/>
      <c r="V372" s="117"/>
      <c r="W372" s="42">
        <f t="shared" ca="1" si="36"/>
        <v>0</v>
      </c>
      <c r="X372" s="42">
        <f t="shared" ca="1" si="37"/>
        <v>0</v>
      </c>
      <c r="Y372" s="43">
        <f t="shared" ca="1" si="38"/>
        <v>0</v>
      </c>
      <c r="Z372" s="43">
        <f t="shared" ca="1" si="39"/>
        <v>0</v>
      </c>
      <c r="AA372" s="44">
        <f t="shared" ca="1" si="42"/>
        <v>0</v>
      </c>
    </row>
    <row r="373" spans="1:27" ht="14.25" x14ac:dyDescent="0.15">
      <c r="A373" s="138"/>
      <c r="B373" s="126"/>
      <c r="C373" s="81">
        <v>7</v>
      </c>
      <c r="D373" s="123"/>
      <c r="E373" s="129"/>
      <c r="F373" s="123"/>
      <c r="G373" s="123"/>
      <c r="H373" s="44">
        <f>'MPS(input_separate)'!H373</f>
        <v>0</v>
      </c>
      <c r="I373" s="44">
        <f>'MPS(input_separate)'!I373</f>
        <v>0</v>
      </c>
      <c r="J373" s="132"/>
      <c r="K373" s="156"/>
      <c r="L373" s="44">
        <f>'MPS(input_separate)'!L373</f>
        <v>0</v>
      </c>
      <c r="M373" s="41">
        <f>IF(H373="","",IF(H373&lt;40,'MRS(calc_process)'!$F$14,IF('MRS(input_separate) '!H373&gt;=40,'MRS(calc_process)'!$F$15)))</f>
        <v>73.599999999999994</v>
      </c>
      <c r="N373" s="117"/>
      <c r="O373" s="117"/>
      <c r="P373" s="117"/>
      <c r="Q373" s="117"/>
      <c r="R373" s="117"/>
      <c r="S373" s="117"/>
      <c r="T373" s="117"/>
      <c r="U373" s="117"/>
      <c r="V373" s="117"/>
      <c r="W373" s="42">
        <f t="shared" ca="1" si="36"/>
        <v>0</v>
      </c>
      <c r="X373" s="42">
        <f t="shared" ca="1" si="37"/>
        <v>0</v>
      </c>
      <c r="Y373" s="43">
        <f t="shared" ca="1" si="38"/>
        <v>0</v>
      </c>
      <c r="Z373" s="43">
        <f t="shared" ca="1" si="39"/>
        <v>0</v>
      </c>
      <c r="AA373" s="44">
        <f t="shared" ca="1" si="42"/>
        <v>0</v>
      </c>
    </row>
    <row r="374" spans="1:27" ht="14.25" x14ac:dyDescent="0.15">
      <c r="A374" s="138"/>
      <c r="B374" s="126"/>
      <c r="C374" s="81">
        <v>8</v>
      </c>
      <c r="D374" s="123"/>
      <c r="E374" s="129"/>
      <c r="F374" s="123"/>
      <c r="G374" s="123"/>
      <c r="H374" s="44">
        <f>'MPS(input_separate)'!H374</f>
        <v>0</v>
      </c>
      <c r="I374" s="44">
        <f>'MPS(input_separate)'!I374</f>
        <v>0</v>
      </c>
      <c r="J374" s="132"/>
      <c r="K374" s="156"/>
      <c r="L374" s="44">
        <f>'MPS(input_separate)'!L374</f>
        <v>0</v>
      </c>
      <c r="M374" s="41">
        <f>IF(H374="","",IF(H374&lt;40,'MRS(calc_process)'!$F$14,IF('MRS(input_separate) '!H374&gt;=40,'MRS(calc_process)'!$F$15)))</f>
        <v>73.599999999999994</v>
      </c>
      <c r="N374" s="117"/>
      <c r="O374" s="117"/>
      <c r="P374" s="117"/>
      <c r="Q374" s="117"/>
      <c r="R374" s="117"/>
      <c r="S374" s="117"/>
      <c r="T374" s="117"/>
      <c r="U374" s="117"/>
      <c r="V374" s="117"/>
      <c r="W374" s="42">
        <f t="shared" ca="1" si="36"/>
        <v>0</v>
      </c>
      <c r="X374" s="42">
        <f t="shared" ca="1" si="37"/>
        <v>0</v>
      </c>
      <c r="Y374" s="43">
        <f t="shared" ca="1" si="38"/>
        <v>0</v>
      </c>
      <c r="Z374" s="43">
        <f t="shared" ca="1" si="39"/>
        <v>0</v>
      </c>
      <c r="AA374" s="44">
        <f t="shared" ca="1" si="42"/>
        <v>0</v>
      </c>
    </row>
    <row r="375" spans="1:27" ht="14.25" x14ac:dyDescent="0.15">
      <c r="A375" s="138"/>
      <c r="B375" s="126"/>
      <c r="C375" s="81">
        <v>9</v>
      </c>
      <c r="D375" s="123"/>
      <c r="E375" s="129"/>
      <c r="F375" s="123"/>
      <c r="G375" s="123"/>
      <c r="H375" s="44">
        <f>'MPS(input_separate)'!H375</f>
        <v>0</v>
      </c>
      <c r="I375" s="44">
        <f>'MPS(input_separate)'!I375</f>
        <v>0</v>
      </c>
      <c r="J375" s="132"/>
      <c r="K375" s="156"/>
      <c r="L375" s="44">
        <f>'MPS(input_separate)'!L375</f>
        <v>0</v>
      </c>
      <c r="M375" s="41">
        <f>IF(H375="","",IF(H375&lt;40,'MRS(calc_process)'!$F$14,IF('MRS(input_separate) '!H375&gt;=40,'MRS(calc_process)'!$F$15)))</f>
        <v>73.599999999999994</v>
      </c>
      <c r="N375" s="117"/>
      <c r="O375" s="117"/>
      <c r="P375" s="117"/>
      <c r="Q375" s="117"/>
      <c r="R375" s="117"/>
      <c r="S375" s="117"/>
      <c r="T375" s="117"/>
      <c r="U375" s="117"/>
      <c r="V375" s="117"/>
      <c r="W375" s="42">
        <f t="shared" ca="1" si="36"/>
        <v>0</v>
      </c>
      <c r="X375" s="42">
        <f t="shared" ca="1" si="37"/>
        <v>0</v>
      </c>
      <c r="Y375" s="43">
        <f t="shared" ca="1" si="38"/>
        <v>0</v>
      </c>
      <c r="Z375" s="43">
        <f t="shared" ca="1" si="39"/>
        <v>0</v>
      </c>
      <c r="AA375" s="44">
        <f t="shared" ca="1" si="42"/>
        <v>0</v>
      </c>
    </row>
    <row r="376" spans="1:27" ht="14.25" x14ac:dyDescent="0.15">
      <c r="A376" s="138"/>
      <c r="B376" s="126"/>
      <c r="C376" s="81">
        <v>10</v>
      </c>
      <c r="D376" s="123"/>
      <c r="E376" s="129"/>
      <c r="F376" s="123"/>
      <c r="G376" s="123"/>
      <c r="H376" s="44">
        <f>'MPS(input_separate)'!H376</f>
        <v>0</v>
      </c>
      <c r="I376" s="44">
        <f>'MPS(input_separate)'!I376</f>
        <v>0</v>
      </c>
      <c r="J376" s="132"/>
      <c r="K376" s="156"/>
      <c r="L376" s="44">
        <f>'MPS(input_separate)'!L376</f>
        <v>0</v>
      </c>
      <c r="M376" s="41">
        <f>IF(H376="","",IF(H376&lt;40,'MRS(calc_process)'!$F$14,IF('MRS(input_separate) '!H376&gt;=40,'MRS(calc_process)'!$F$15)))</f>
        <v>73.599999999999994</v>
      </c>
      <c r="N376" s="117"/>
      <c r="O376" s="117"/>
      <c r="P376" s="117"/>
      <c r="Q376" s="117"/>
      <c r="R376" s="117"/>
      <c r="S376" s="117"/>
      <c r="T376" s="117"/>
      <c r="U376" s="117"/>
      <c r="V376" s="117"/>
      <c r="W376" s="42">
        <f t="shared" ca="1" si="36"/>
        <v>0</v>
      </c>
      <c r="X376" s="42">
        <f t="shared" ca="1" si="37"/>
        <v>0</v>
      </c>
      <c r="Y376" s="43">
        <f t="shared" ca="1" si="38"/>
        <v>0</v>
      </c>
      <c r="Z376" s="43">
        <f t="shared" ca="1" si="39"/>
        <v>0</v>
      </c>
      <c r="AA376" s="44">
        <f t="shared" ca="1" si="42"/>
        <v>0</v>
      </c>
    </row>
    <row r="377" spans="1:27" ht="14.25" x14ac:dyDescent="0.15">
      <c r="A377" s="138"/>
      <c r="B377" s="126"/>
      <c r="C377" s="81">
        <v>11</v>
      </c>
      <c r="D377" s="123"/>
      <c r="E377" s="129"/>
      <c r="F377" s="123"/>
      <c r="G377" s="123"/>
      <c r="H377" s="44">
        <f>'MPS(input_separate)'!H377</f>
        <v>0</v>
      </c>
      <c r="I377" s="44">
        <f>'MPS(input_separate)'!I377</f>
        <v>0</v>
      </c>
      <c r="J377" s="132"/>
      <c r="K377" s="156"/>
      <c r="L377" s="44">
        <f>'MPS(input_separate)'!L377</f>
        <v>0</v>
      </c>
      <c r="M377" s="41">
        <f>IF(H377="","",IF(H377&lt;40,'MRS(calc_process)'!$F$14,IF('MRS(input_separate) '!H377&gt;=40,'MRS(calc_process)'!$F$15)))</f>
        <v>73.599999999999994</v>
      </c>
      <c r="N377" s="117"/>
      <c r="O377" s="117"/>
      <c r="P377" s="117"/>
      <c r="Q377" s="117"/>
      <c r="R377" s="117"/>
      <c r="S377" s="117"/>
      <c r="T377" s="117"/>
      <c r="U377" s="117"/>
      <c r="V377" s="117"/>
      <c r="W377" s="42">
        <f t="shared" ca="1" si="36"/>
        <v>0</v>
      </c>
      <c r="X377" s="42">
        <f t="shared" ca="1" si="37"/>
        <v>0</v>
      </c>
      <c r="Y377" s="43">
        <f t="shared" ca="1" si="38"/>
        <v>0</v>
      </c>
      <c r="Z377" s="43">
        <f t="shared" ca="1" si="39"/>
        <v>0</v>
      </c>
      <c r="AA377" s="44">
        <f t="shared" ca="1" si="42"/>
        <v>0</v>
      </c>
    </row>
    <row r="378" spans="1:27" ht="14.25" x14ac:dyDescent="0.15">
      <c r="A378" s="138"/>
      <c r="B378" s="126"/>
      <c r="C378" s="81">
        <v>12</v>
      </c>
      <c r="D378" s="123"/>
      <c r="E378" s="129"/>
      <c r="F378" s="123"/>
      <c r="G378" s="123"/>
      <c r="H378" s="44">
        <f>'MPS(input_separate)'!H378</f>
        <v>0</v>
      </c>
      <c r="I378" s="44">
        <f>'MPS(input_separate)'!I378</f>
        <v>0</v>
      </c>
      <c r="J378" s="132"/>
      <c r="K378" s="156"/>
      <c r="L378" s="44">
        <f>'MPS(input_separate)'!L378</f>
        <v>0</v>
      </c>
      <c r="M378" s="41">
        <f>IF(H378="","",IF(H378&lt;40,'MRS(calc_process)'!$F$14,IF('MRS(input_separate) '!H378&gt;=40,'MRS(calc_process)'!$F$15)))</f>
        <v>73.599999999999994</v>
      </c>
      <c r="N378" s="117"/>
      <c r="O378" s="117"/>
      <c r="P378" s="117"/>
      <c r="Q378" s="117"/>
      <c r="R378" s="117"/>
      <c r="S378" s="117"/>
      <c r="T378" s="117"/>
      <c r="U378" s="117"/>
      <c r="V378" s="117"/>
      <c r="W378" s="42">
        <f t="shared" ca="1" si="36"/>
        <v>0</v>
      </c>
      <c r="X378" s="42">
        <f t="shared" ca="1" si="37"/>
        <v>0</v>
      </c>
      <c r="Y378" s="43">
        <f t="shared" ca="1" si="38"/>
        <v>0</v>
      </c>
      <c r="Z378" s="43">
        <f t="shared" ca="1" si="39"/>
        <v>0</v>
      </c>
      <c r="AA378" s="44">
        <f t="shared" ca="1" si="42"/>
        <v>0</v>
      </c>
    </row>
    <row r="379" spans="1:27" ht="14.25" x14ac:dyDescent="0.15">
      <c r="A379" s="138"/>
      <c r="B379" s="126"/>
      <c r="C379" s="81">
        <v>13</v>
      </c>
      <c r="D379" s="123"/>
      <c r="E379" s="129"/>
      <c r="F379" s="123"/>
      <c r="G379" s="123"/>
      <c r="H379" s="44">
        <f>'MPS(input_separate)'!H379</f>
        <v>0</v>
      </c>
      <c r="I379" s="44">
        <f>'MPS(input_separate)'!I379</f>
        <v>0</v>
      </c>
      <c r="J379" s="132"/>
      <c r="K379" s="156"/>
      <c r="L379" s="44">
        <f>'MPS(input_separate)'!L379</f>
        <v>0</v>
      </c>
      <c r="M379" s="41">
        <f>IF(H379="","",IF(H379&lt;40,'MRS(calc_process)'!$F$14,IF('MRS(input_separate) '!H379&gt;=40,'MRS(calc_process)'!$F$15)))</f>
        <v>73.599999999999994</v>
      </c>
      <c r="N379" s="117"/>
      <c r="O379" s="117"/>
      <c r="P379" s="117"/>
      <c r="Q379" s="117"/>
      <c r="R379" s="117"/>
      <c r="S379" s="117"/>
      <c r="T379" s="117"/>
      <c r="U379" s="117"/>
      <c r="V379" s="117"/>
      <c r="W379" s="42">
        <f t="shared" ca="1" si="36"/>
        <v>0</v>
      </c>
      <c r="X379" s="42">
        <f t="shared" ca="1" si="37"/>
        <v>0</v>
      </c>
      <c r="Y379" s="43">
        <f t="shared" ca="1" si="38"/>
        <v>0</v>
      </c>
      <c r="Z379" s="43">
        <f t="shared" ca="1" si="39"/>
        <v>0</v>
      </c>
      <c r="AA379" s="44">
        <f t="shared" ca="1" si="42"/>
        <v>0</v>
      </c>
    </row>
    <row r="380" spans="1:27" ht="14.25" x14ac:dyDescent="0.15">
      <c r="A380" s="138"/>
      <c r="B380" s="126"/>
      <c r="C380" s="81">
        <v>14</v>
      </c>
      <c r="D380" s="123"/>
      <c r="E380" s="129"/>
      <c r="F380" s="123"/>
      <c r="G380" s="123"/>
      <c r="H380" s="44">
        <f>'MPS(input_separate)'!H380</f>
        <v>0</v>
      </c>
      <c r="I380" s="44">
        <f>'MPS(input_separate)'!I380</f>
        <v>0</v>
      </c>
      <c r="J380" s="132"/>
      <c r="K380" s="156"/>
      <c r="L380" s="44">
        <f>'MPS(input_separate)'!L380</f>
        <v>0</v>
      </c>
      <c r="M380" s="41">
        <f>IF(H380="","",IF(H380&lt;40,'MRS(calc_process)'!$F$14,IF('MRS(input_separate) '!H380&gt;=40,'MRS(calc_process)'!$F$15)))</f>
        <v>73.599999999999994</v>
      </c>
      <c r="N380" s="117"/>
      <c r="O380" s="117"/>
      <c r="P380" s="117"/>
      <c r="Q380" s="117"/>
      <c r="R380" s="117"/>
      <c r="S380" s="117"/>
      <c r="T380" s="117"/>
      <c r="U380" s="117"/>
      <c r="V380" s="117"/>
      <c r="W380" s="42">
        <f t="shared" ca="1" si="36"/>
        <v>0</v>
      </c>
      <c r="X380" s="42">
        <f t="shared" ca="1" si="37"/>
        <v>0</v>
      </c>
      <c r="Y380" s="43">
        <f t="shared" ca="1" si="38"/>
        <v>0</v>
      </c>
      <c r="Z380" s="43">
        <f t="shared" ca="1" si="39"/>
        <v>0</v>
      </c>
      <c r="AA380" s="44">
        <f t="shared" ca="1" si="42"/>
        <v>0</v>
      </c>
    </row>
    <row r="381" spans="1:27" ht="14.25" x14ac:dyDescent="0.15">
      <c r="A381" s="138"/>
      <c r="B381" s="126"/>
      <c r="C381" s="81">
        <v>15</v>
      </c>
      <c r="D381" s="123"/>
      <c r="E381" s="129"/>
      <c r="F381" s="123"/>
      <c r="G381" s="123"/>
      <c r="H381" s="44">
        <f>'MPS(input_separate)'!H381</f>
        <v>0</v>
      </c>
      <c r="I381" s="44">
        <f>'MPS(input_separate)'!I381</f>
        <v>0</v>
      </c>
      <c r="J381" s="132"/>
      <c r="K381" s="156"/>
      <c r="L381" s="44">
        <f>'MPS(input_separate)'!L381</f>
        <v>0</v>
      </c>
      <c r="M381" s="41">
        <f>IF(H381="","",IF(H381&lt;40,'MRS(calc_process)'!$F$14,IF('MRS(input_separate) '!H381&gt;=40,'MRS(calc_process)'!$F$15)))</f>
        <v>73.599999999999994</v>
      </c>
      <c r="N381" s="117"/>
      <c r="O381" s="117"/>
      <c r="P381" s="117"/>
      <c r="Q381" s="117"/>
      <c r="R381" s="117"/>
      <c r="S381" s="117"/>
      <c r="T381" s="117"/>
      <c r="U381" s="117"/>
      <c r="V381" s="117"/>
      <c r="W381" s="42">
        <f t="shared" ca="1" si="36"/>
        <v>0</v>
      </c>
      <c r="X381" s="42">
        <f t="shared" ca="1" si="37"/>
        <v>0</v>
      </c>
      <c r="Y381" s="43">
        <f t="shared" ca="1" si="38"/>
        <v>0</v>
      </c>
      <c r="Z381" s="43">
        <f t="shared" ca="1" si="39"/>
        <v>0</v>
      </c>
      <c r="AA381" s="44">
        <f t="shared" ca="1" si="42"/>
        <v>0</v>
      </c>
    </row>
    <row r="382" spans="1:27" ht="14.25" x14ac:dyDescent="0.15">
      <c r="A382" s="138"/>
      <c r="B382" s="126"/>
      <c r="C382" s="81">
        <v>16</v>
      </c>
      <c r="D382" s="123"/>
      <c r="E382" s="129"/>
      <c r="F382" s="123"/>
      <c r="G382" s="123"/>
      <c r="H382" s="44">
        <f>'MPS(input_separate)'!H382</f>
        <v>0</v>
      </c>
      <c r="I382" s="44">
        <f>'MPS(input_separate)'!I382</f>
        <v>0</v>
      </c>
      <c r="J382" s="132"/>
      <c r="K382" s="156"/>
      <c r="L382" s="44">
        <f>'MPS(input_separate)'!L382</f>
        <v>0</v>
      </c>
      <c r="M382" s="41">
        <f>IF(H382="","",IF(H382&lt;40,'MRS(calc_process)'!$F$14,IF('MRS(input_separate) '!H382&gt;=40,'MRS(calc_process)'!$F$15)))</f>
        <v>73.599999999999994</v>
      </c>
      <c r="N382" s="117"/>
      <c r="O382" s="117"/>
      <c r="P382" s="117"/>
      <c r="Q382" s="117"/>
      <c r="R382" s="117"/>
      <c r="S382" s="117"/>
      <c r="T382" s="117"/>
      <c r="U382" s="117"/>
      <c r="V382" s="117"/>
      <c r="W382" s="42">
        <f t="shared" ca="1" si="36"/>
        <v>0</v>
      </c>
      <c r="X382" s="42">
        <f t="shared" ca="1" si="37"/>
        <v>0</v>
      </c>
      <c r="Y382" s="43">
        <f t="shared" ca="1" si="38"/>
        <v>0</v>
      </c>
      <c r="Z382" s="43">
        <f t="shared" ca="1" si="39"/>
        <v>0</v>
      </c>
      <c r="AA382" s="44">
        <f t="shared" ca="1" si="42"/>
        <v>0</v>
      </c>
    </row>
    <row r="383" spans="1:27" ht="14.25" x14ac:dyDescent="0.15">
      <c r="A383" s="138"/>
      <c r="B383" s="126"/>
      <c r="C383" s="81">
        <v>17</v>
      </c>
      <c r="D383" s="123"/>
      <c r="E383" s="129"/>
      <c r="F383" s="123"/>
      <c r="G383" s="123"/>
      <c r="H383" s="44">
        <f>'MPS(input_separate)'!H383</f>
        <v>0</v>
      </c>
      <c r="I383" s="44">
        <f>'MPS(input_separate)'!I383</f>
        <v>0</v>
      </c>
      <c r="J383" s="132"/>
      <c r="K383" s="156"/>
      <c r="L383" s="44">
        <f>'MPS(input_separate)'!L383</f>
        <v>0</v>
      </c>
      <c r="M383" s="41">
        <f>IF(H383="","",IF(H383&lt;40,'MRS(calc_process)'!$F$14,IF('MRS(input_separate) '!H383&gt;=40,'MRS(calc_process)'!$F$15)))</f>
        <v>73.599999999999994</v>
      </c>
      <c r="N383" s="117"/>
      <c r="O383" s="117"/>
      <c r="P383" s="117"/>
      <c r="Q383" s="117"/>
      <c r="R383" s="117"/>
      <c r="S383" s="117"/>
      <c r="T383" s="117"/>
      <c r="U383" s="117"/>
      <c r="V383" s="117"/>
      <c r="W383" s="42">
        <f t="shared" ca="1" si="36"/>
        <v>0</v>
      </c>
      <c r="X383" s="42">
        <f t="shared" ca="1" si="37"/>
        <v>0</v>
      </c>
      <c r="Y383" s="43">
        <f t="shared" ca="1" si="38"/>
        <v>0</v>
      </c>
      <c r="Z383" s="43">
        <f t="shared" ca="1" si="39"/>
        <v>0</v>
      </c>
      <c r="AA383" s="44">
        <f t="shared" ca="1" si="42"/>
        <v>0</v>
      </c>
    </row>
    <row r="384" spans="1:27" ht="14.25" x14ac:dyDescent="0.15">
      <c r="A384" s="138"/>
      <c r="B384" s="126"/>
      <c r="C384" s="81">
        <v>18</v>
      </c>
      <c r="D384" s="123"/>
      <c r="E384" s="129"/>
      <c r="F384" s="123"/>
      <c r="G384" s="123"/>
      <c r="H384" s="44">
        <f>'MPS(input_separate)'!H384</f>
        <v>0</v>
      </c>
      <c r="I384" s="44">
        <f>'MPS(input_separate)'!I384</f>
        <v>0</v>
      </c>
      <c r="J384" s="132"/>
      <c r="K384" s="156"/>
      <c r="L384" s="44">
        <f>'MPS(input_separate)'!L384</f>
        <v>0</v>
      </c>
      <c r="M384" s="41">
        <f>IF(H384="","",IF(H384&lt;40,'MRS(calc_process)'!$F$14,IF('MRS(input_separate) '!H384&gt;=40,'MRS(calc_process)'!$F$15)))</f>
        <v>73.599999999999994</v>
      </c>
      <c r="N384" s="117"/>
      <c r="O384" s="117"/>
      <c r="P384" s="117"/>
      <c r="Q384" s="117"/>
      <c r="R384" s="117"/>
      <c r="S384" s="117"/>
      <c r="T384" s="117"/>
      <c r="U384" s="117"/>
      <c r="V384" s="117"/>
      <c r="W384" s="42">
        <f t="shared" ca="1" si="36"/>
        <v>0</v>
      </c>
      <c r="X384" s="42">
        <f t="shared" ca="1" si="37"/>
        <v>0</v>
      </c>
      <c r="Y384" s="43">
        <f t="shared" ca="1" si="38"/>
        <v>0</v>
      </c>
      <c r="Z384" s="43">
        <f t="shared" ca="1" si="39"/>
        <v>0</v>
      </c>
      <c r="AA384" s="44">
        <f t="shared" ca="1" si="42"/>
        <v>0</v>
      </c>
    </row>
    <row r="385" spans="1:27" ht="14.25" x14ac:dyDescent="0.15">
      <c r="A385" s="138"/>
      <c r="B385" s="126"/>
      <c r="C385" s="81">
        <v>19</v>
      </c>
      <c r="D385" s="123"/>
      <c r="E385" s="129"/>
      <c r="F385" s="123"/>
      <c r="G385" s="123"/>
      <c r="H385" s="44">
        <f>'MPS(input_separate)'!H385</f>
        <v>0</v>
      </c>
      <c r="I385" s="44">
        <f>'MPS(input_separate)'!I385</f>
        <v>0</v>
      </c>
      <c r="J385" s="132"/>
      <c r="K385" s="156"/>
      <c r="L385" s="44">
        <f>'MPS(input_separate)'!L385</f>
        <v>0</v>
      </c>
      <c r="M385" s="41">
        <f>IF(H385="","",IF(H385&lt;40,'MRS(calc_process)'!$F$14,IF('MRS(input_separate) '!H385&gt;=40,'MRS(calc_process)'!$F$15)))</f>
        <v>73.599999999999994</v>
      </c>
      <c r="N385" s="117"/>
      <c r="O385" s="117"/>
      <c r="P385" s="117"/>
      <c r="Q385" s="117"/>
      <c r="R385" s="117"/>
      <c r="S385" s="117"/>
      <c r="T385" s="117"/>
      <c r="U385" s="117"/>
      <c r="V385" s="117"/>
      <c r="W385" s="42">
        <f t="shared" ca="1" si="36"/>
        <v>0</v>
      </c>
      <c r="X385" s="42">
        <f t="shared" ca="1" si="37"/>
        <v>0</v>
      </c>
      <c r="Y385" s="43">
        <f t="shared" ca="1" si="38"/>
        <v>0</v>
      </c>
      <c r="Z385" s="43">
        <f t="shared" ca="1" si="39"/>
        <v>0</v>
      </c>
      <c r="AA385" s="44">
        <f t="shared" ca="1" si="42"/>
        <v>0</v>
      </c>
    </row>
    <row r="386" spans="1:27" ht="14.25" x14ac:dyDescent="0.15">
      <c r="A386" s="138"/>
      <c r="B386" s="127"/>
      <c r="C386" s="81">
        <v>20</v>
      </c>
      <c r="D386" s="124"/>
      <c r="E386" s="130"/>
      <c r="F386" s="124"/>
      <c r="G386" s="124"/>
      <c r="H386" s="44">
        <f>'MPS(input_separate)'!H386</f>
        <v>0</v>
      </c>
      <c r="I386" s="44">
        <f>'MPS(input_separate)'!I386</f>
        <v>0</v>
      </c>
      <c r="J386" s="133"/>
      <c r="K386" s="157"/>
      <c r="L386" s="44">
        <f>'MPS(input_separate)'!L386</f>
        <v>0</v>
      </c>
      <c r="M386" s="41">
        <f>IF(H386="","",IF(H386&lt;40,'MRS(calc_process)'!$F$14,IF('MRS(input_separate) '!H386&gt;=40,'MRS(calc_process)'!$F$15)))</f>
        <v>73.599999999999994</v>
      </c>
      <c r="N386" s="118"/>
      <c r="O386" s="118"/>
      <c r="P386" s="118"/>
      <c r="Q386" s="118"/>
      <c r="R386" s="118"/>
      <c r="S386" s="118"/>
      <c r="T386" s="118"/>
      <c r="U386" s="118"/>
      <c r="V386" s="118"/>
      <c r="W386" s="42">
        <f t="shared" ca="1" si="36"/>
        <v>0</v>
      </c>
      <c r="X386" s="42">
        <f t="shared" ca="1" si="37"/>
        <v>0</v>
      </c>
      <c r="Y386" s="43">
        <f t="shared" ca="1" si="38"/>
        <v>0</v>
      </c>
      <c r="Z386" s="43">
        <f t="shared" ca="1" si="39"/>
        <v>0</v>
      </c>
      <c r="AA386" s="44">
        <f t="shared" ca="1" si="42"/>
        <v>0</v>
      </c>
    </row>
    <row r="387" spans="1:27" ht="14.25" customHeight="1" x14ac:dyDescent="0.15">
      <c r="A387" s="138"/>
      <c r="B387" s="125">
        <v>20</v>
      </c>
      <c r="C387" s="81">
        <v>1</v>
      </c>
      <c r="D387" s="122"/>
      <c r="E387" s="128"/>
      <c r="F387" s="122"/>
      <c r="G387" s="122"/>
      <c r="H387" s="44">
        <f>'MPS(input_separate)'!H387</f>
        <v>0</v>
      </c>
      <c r="I387" s="44">
        <f>'MPS(input_separate)'!I387</f>
        <v>0</v>
      </c>
      <c r="J387" s="131">
        <f>SUMPRODUCT(H387:H406,I387:I406)</f>
        <v>0</v>
      </c>
      <c r="K387" s="155">
        <f>'MPS(input_separate)'!K387</f>
        <v>0</v>
      </c>
      <c r="L387" s="44">
        <f>'MPS(input_separate)'!L387</f>
        <v>0</v>
      </c>
      <c r="M387" s="41">
        <f>IF(H387="","",IF(H387&lt;40,'MRS(calc_process)'!$F$14,IF('MRS(input_separate) '!H387&gt;=40,'MRS(calc_process)'!$F$15)))</f>
        <v>73.599999999999994</v>
      </c>
      <c r="N387" s="116">
        <f>IFERROR(SMALL(O387:R387,COUNTIF(O387:R387,0)+1),0)</f>
        <v>0</v>
      </c>
      <c r="O387" s="116">
        <f>'MPS(input_separate)'!O387</f>
        <v>0</v>
      </c>
      <c r="P387" s="116">
        <f>IF(ISERROR(3.6*(100/T387)*V387),0,3.6*(100/T387)*V387)</f>
        <v>0</v>
      </c>
      <c r="Q387" s="116">
        <f>IF(ISERROR(F387*U387*V387/G387),0,F387*U387*V387/G387)</f>
        <v>0</v>
      </c>
      <c r="R387" s="116">
        <f>'MPS(input_separate)'!R387</f>
        <v>0</v>
      </c>
      <c r="S387" s="116">
        <f>'MPS(input_separate)'!S387</f>
        <v>0</v>
      </c>
      <c r="T387" s="116">
        <f>'MPS(input_separate)'!T387</f>
        <v>0</v>
      </c>
      <c r="U387" s="116">
        <f>'MPS(input_separate)'!U387</f>
        <v>0</v>
      </c>
      <c r="V387" s="116">
        <f>'MPS(input_separate)'!V387</f>
        <v>0</v>
      </c>
      <c r="W387" s="42">
        <f t="shared" ca="1" si="36"/>
        <v>0</v>
      </c>
      <c r="X387" s="42">
        <f t="shared" ca="1" si="37"/>
        <v>0</v>
      </c>
      <c r="Y387" s="43">
        <f t="shared" ca="1" si="38"/>
        <v>0</v>
      </c>
      <c r="Z387" s="43">
        <f t="shared" ca="1" si="39"/>
        <v>0</v>
      </c>
      <c r="AA387" s="44">
        <f ca="1">Y387-Z387</f>
        <v>0</v>
      </c>
    </row>
    <row r="388" spans="1:27" ht="14.25" x14ac:dyDescent="0.15">
      <c r="A388" s="138"/>
      <c r="B388" s="126"/>
      <c r="C388" s="81">
        <v>2</v>
      </c>
      <c r="D388" s="123"/>
      <c r="E388" s="129"/>
      <c r="F388" s="123"/>
      <c r="G388" s="123"/>
      <c r="H388" s="44">
        <f>'MPS(input_separate)'!H388</f>
        <v>0</v>
      </c>
      <c r="I388" s="44">
        <f>'MPS(input_separate)'!I388</f>
        <v>0</v>
      </c>
      <c r="J388" s="132"/>
      <c r="K388" s="156"/>
      <c r="L388" s="44">
        <f>'MPS(input_separate)'!L388</f>
        <v>0</v>
      </c>
      <c r="M388" s="41">
        <f>IF(H388="","",IF(H388&lt;40,'MRS(calc_process)'!$F$14,IF('MRS(input_separate) '!H388&gt;=40,'MRS(calc_process)'!$F$15)))</f>
        <v>73.599999999999994</v>
      </c>
      <c r="N388" s="117"/>
      <c r="O388" s="117"/>
      <c r="P388" s="117"/>
      <c r="Q388" s="117"/>
      <c r="R388" s="117"/>
      <c r="S388" s="117"/>
      <c r="T388" s="117"/>
      <c r="U388" s="117"/>
      <c r="V388" s="117"/>
      <c r="W388" s="42">
        <f t="shared" ca="1" si="36"/>
        <v>0</v>
      </c>
      <c r="X388" s="42">
        <f t="shared" ca="1" si="37"/>
        <v>0</v>
      </c>
      <c r="Y388" s="43">
        <f t="shared" ca="1" si="38"/>
        <v>0</v>
      </c>
      <c r="Z388" s="43">
        <f t="shared" ca="1" si="39"/>
        <v>0</v>
      </c>
      <c r="AA388" s="44">
        <f t="shared" ref="AA388:AA406" ca="1" si="43">Y388-Z388</f>
        <v>0</v>
      </c>
    </row>
    <row r="389" spans="1:27" ht="14.25" x14ac:dyDescent="0.15">
      <c r="A389" s="138"/>
      <c r="B389" s="126"/>
      <c r="C389" s="81">
        <v>3</v>
      </c>
      <c r="D389" s="123"/>
      <c r="E389" s="129"/>
      <c r="F389" s="123"/>
      <c r="G389" s="123"/>
      <c r="H389" s="44">
        <f>'MPS(input_separate)'!H389</f>
        <v>0</v>
      </c>
      <c r="I389" s="44">
        <f>'MPS(input_separate)'!I389</f>
        <v>0</v>
      </c>
      <c r="J389" s="132"/>
      <c r="K389" s="156"/>
      <c r="L389" s="44">
        <f>'MPS(input_separate)'!L389</f>
        <v>0</v>
      </c>
      <c r="M389" s="41">
        <f>IF(H389="","",IF(H389&lt;40,'MRS(calc_process)'!$F$14,IF('MRS(input_separate) '!H389&gt;=40,'MRS(calc_process)'!$F$15)))</f>
        <v>73.599999999999994</v>
      </c>
      <c r="N389" s="117"/>
      <c r="O389" s="117"/>
      <c r="P389" s="117"/>
      <c r="Q389" s="117"/>
      <c r="R389" s="117"/>
      <c r="S389" s="117"/>
      <c r="T389" s="117"/>
      <c r="U389" s="117"/>
      <c r="V389" s="117"/>
      <c r="W389" s="42">
        <f t="shared" ca="1" si="36"/>
        <v>0</v>
      </c>
      <c r="X389" s="42">
        <f t="shared" ca="1" si="37"/>
        <v>0</v>
      </c>
      <c r="Y389" s="43">
        <f t="shared" ca="1" si="38"/>
        <v>0</v>
      </c>
      <c r="Z389" s="43">
        <f t="shared" ca="1" si="39"/>
        <v>0</v>
      </c>
      <c r="AA389" s="44">
        <f t="shared" ca="1" si="43"/>
        <v>0</v>
      </c>
    </row>
    <row r="390" spans="1:27" ht="14.25" x14ac:dyDescent="0.15">
      <c r="A390" s="138"/>
      <c r="B390" s="126"/>
      <c r="C390" s="81">
        <v>4</v>
      </c>
      <c r="D390" s="123"/>
      <c r="E390" s="129"/>
      <c r="F390" s="123"/>
      <c r="G390" s="123"/>
      <c r="H390" s="44">
        <f>'MPS(input_separate)'!H390</f>
        <v>0</v>
      </c>
      <c r="I390" s="44">
        <f>'MPS(input_separate)'!I390</f>
        <v>0</v>
      </c>
      <c r="J390" s="132"/>
      <c r="K390" s="156"/>
      <c r="L390" s="44">
        <f>'MPS(input_separate)'!L390</f>
        <v>0</v>
      </c>
      <c r="M390" s="41">
        <f>IF(H390="","",IF(H390&lt;40,'MRS(calc_process)'!$F$14,IF('MRS(input_separate) '!H390&gt;=40,'MRS(calc_process)'!$F$15)))</f>
        <v>73.599999999999994</v>
      </c>
      <c r="N390" s="117"/>
      <c r="O390" s="117"/>
      <c r="P390" s="117"/>
      <c r="Q390" s="117"/>
      <c r="R390" s="117"/>
      <c r="S390" s="117"/>
      <c r="T390" s="117"/>
      <c r="U390" s="117"/>
      <c r="V390" s="117"/>
      <c r="W390" s="42">
        <f t="shared" ca="1" si="36"/>
        <v>0</v>
      </c>
      <c r="X390" s="42">
        <f t="shared" ca="1" si="37"/>
        <v>0</v>
      </c>
      <c r="Y390" s="43">
        <f t="shared" ca="1" si="38"/>
        <v>0</v>
      </c>
      <c r="Z390" s="43">
        <f t="shared" ca="1" si="39"/>
        <v>0</v>
      </c>
      <c r="AA390" s="44">
        <f t="shared" ca="1" si="43"/>
        <v>0</v>
      </c>
    </row>
    <row r="391" spans="1:27" ht="14.25" x14ac:dyDescent="0.15">
      <c r="A391" s="138"/>
      <c r="B391" s="126"/>
      <c r="C391" s="81">
        <v>5</v>
      </c>
      <c r="D391" s="123"/>
      <c r="E391" s="129"/>
      <c r="F391" s="123"/>
      <c r="G391" s="123"/>
      <c r="H391" s="44">
        <f>'MPS(input_separate)'!H391</f>
        <v>0</v>
      </c>
      <c r="I391" s="44">
        <f>'MPS(input_separate)'!I391</f>
        <v>0</v>
      </c>
      <c r="J391" s="132"/>
      <c r="K391" s="156"/>
      <c r="L391" s="44">
        <f>'MPS(input_separate)'!L391</f>
        <v>0</v>
      </c>
      <c r="M391" s="41">
        <f>IF(H391="","",IF(H391&lt;40,'MRS(calc_process)'!$F$14,IF('MRS(input_separate) '!H391&gt;=40,'MRS(calc_process)'!$F$15)))</f>
        <v>73.599999999999994</v>
      </c>
      <c r="N391" s="117"/>
      <c r="O391" s="117"/>
      <c r="P391" s="117"/>
      <c r="Q391" s="117"/>
      <c r="R391" s="117"/>
      <c r="S391" s="117"/>
      <c r="T391" s="117"/>
      <c r="U391" s="117"/>
      <c r="V391" s="117"/>
      <c r="W391" s="42">
        <f t="shared" ref="W391:W406" ca="1" si="44">IFERROR(OFFSET(D391,1-C391,0)*H391*I391/OFFSET(J391,1-C391,0),)</f>
        <v>0</v>
      </c>
      <c r="X391" s="42">
        <f t="shared" ref="X391:X406" ca="1" si="45">H391*I391*10^(-6)*OFFSET(K391,1-C391,0)*OFFSET(E391,1-C391,0)</f>
        <v>0</v>
      </c>
      <c r="Y391" s="43">
        <f t="shared" ref="Y391:Y406" ca="1" si="46">IFERROR(IF(W391=0,X391*L391/M391*OFFSET(N391,1-C391,0),W391*L391/M391*OFFSET(N391,1-C391,0)),)</f>
        <v>0</v>
      </c>
      <c r="Z391" s="43">
        <f t="shared" ref="Z391:Z406" ca="1" si="47">IF(W391=0,X391*OFFSET(N391,1-C391,0),W391*OFFSET(N391,1-C391,0))</f>
        <v>0</v>
      </c>
      <c r="AA391" s="44">
        <f t="shared" ca="1" si="43"/>
        <v>0</v>
      </c>
    </row>
    <row r="392" spans="1:27" ht="14.25" x14ac:dyDescent="0.15">
      <c r="A392" s="138"/>
      <c r="B392" s="126"/>
      <c r="C392" s="81">
        <v>6</v>
      </c>
      <c r="D392" s="123"/>
      <c r="E392" s="129"/>
      <c r="F392" s="123"/>
      <c r="G392" s="123"/>
      <c r="H392" s="44">
        <f>'MPS(input_separate)'!H392</f>
        <v>0</v>
      </c>
      <c r="I392" s="44">
        <f>'MPS(input_separate)'!I392</f>
        <v>0</v>
      </c>
      <c r="J392" s="132"/>
      <c r="K392" s="156"/>
      <c r="L392" s="44">
        <f>'MPS(input_separate)'!L392</f>
        <v>0</v>
      </c>
      <c r="M392" s="41">
        <f>IF(H392="","",IF(H392&lt;40,'MRS(calc_process)'!$F$14,IF('MRS(input_separate) '!H392&gt;=40,'MRS(calc_process)'!$F$15)))</f>
        <v>73.599999999999994</v>
      </c>
      <c r="N392" s="117"/>
      <c r="O392" s="117"/>
      <c r="P392" s="117"/>
      <c r="Q392" s="117"/>
      <c r="R392" s="117"/>
      <c r="S392" s="117"/>
      <c r="T392" s="117"/>
      <c r="U392" s="117"/>
      <c r="V392" s="117"/>
      <c r="W392" s="42">
        <f t="shared" ca="1" si="44"/>
        <v>0</v>
      </c>
      <c r="X392" s="42">
        <f t="shared" ca="1" si="45"/>
        <v>0</v>
      </c>
      <c r="Y392" s="43">
        <f t="shared" ca="1" si="46"/>
        <v>0</v>
      </c>
      <c r="Z392" s="43">
        <f t="shared" ca="1" si="47"/>
        <v>0</v>
      </c>
      <c r="AA392" s="44">
        <f t="shared" ca="1" si="43"/>
        <v>0</v>
      </c>
    </row>
    <row r="393" spans="1:27" ht="14.25" x14ac:dyDescent="0.15">
      <c r="A393" s="138"/>
      <c r="B393" s="126"/>
      <c r="C393" s="81">
        <v>7</v>
      </c>
      <c r="D393" s="123"/>
      <c r="E393" s="129"/>
      <c r="F393" s="123"/>
      <c r="G393" s="123"/>
      <c r="H393" s="44">
        <f>'MPS(input_separate)'!H393</f>
        <v>0</v>
      </c>
      <c r="I393" s="44">
        <f>'MPS(input_separate)'!I393</f>
        <v>0</v>
      </c>
      <c r="J393" s="132"/>
      <c r="K393" s="156"/>
      <c r="L393" s="44">
        <f>'MPS(input_separate)'!L393</f>
        <v>0</v>
      </c>
      <c r="M393" s="41">
        <f>IF(H393="","",IF(H393&lt;40,'MRS(calc_process)'!$F$14,IF('MRS(input_separate) '!H393&gt;=40,'MRS(calc_process)'!$F$15)))</f>
        <v>73.599999999999994</v>
      </c>
      <c r="N393" s="117"/>
      <c r="O393" s="117"/>
      <c r="P393" s="117"/>
      <c r="Q393" s="117"/>
      <c r="R393" s="117"/>
      <c r="S393" s="117"/>
      <c r="T393" s="117"/>
      <c r="U393" s="117"/>
      <c r="V393" s="117"/>
      <c r="W393" s="42">
        <f t="shared" ca="1" si="44"/>
        <v>0</v>
      </c>
      <c r="X393" s="42">
        <f t="shared" ca="1" si="45"/>
        <v>0</v>
      </c>
      <c r="Y393" s="43">
        <f t="shared" ca="1" si="46"/>
        <v>0</v>
      </c>
      <c r="Z393" s="43">
        <f t="shared" ca="1" si="47"/>
        <v>0</v>
      </c>
      <c r="AA393" s="44">
        <f t="shared" ca="1" si="43"/>
        <v>0</v>
      </c>
    </row>
    <row r="394" spans="1:27" ht="14.25" x14ac:dyDescent="0.15">
      <c r="A394" s="138"/>
      <c r="B394" s="126"/>
      <c r="C394" s="81">
        <v>8</v>
      </c>
      <c r="D394" s="123"/>
      <c r="E394" s="129"/>
      <c r="F394" s="123"/>
      <c r="G394" s="123"/>
      <c r="H394" s="44">
        <f>'MPS(input_separate)'!H394</f>
        <v>0</v>
      </c>
      <c r="I394" s="44">
        <f>'MPS(input_separate)'!I394</f>
        <v>0</v>
      </c>
      <c r="J394" s="132"/>
      <c r="K394" s="156"/>
      <c r="L394" s="44">
        <f>'MPS(input_separate)'!L394</f>
        <v>0</v>
      </c>
      <c r="M394" s="41">
        <f>IF(H394="","",IF(H394&lt;40,'MRS(calc_process)'!$F$14,IF('MRS(input_separate) '!H394&gt;=40,'MRS(calc_process)'!$F$15)))</f>
        <v>73.599999999999994</v>
      </c>
      <c r="N394" s="117"/>
      <c r="O394" s="117"/>
      <c r="P394" s="117"/>
      <c r="Q394" s="117"/>
      <c r="R394" s="117"/>
      <c r="S394" s="117"/>
      <c r="T394" s="117"/>
      <c r="U394" s="117"/>
      <c r="V394" s="117"/>
      <c r="W394" s="42">
        <f t="shared" ca="1" si="44"/>
        <v>0</v>
      </c>
      <c r="X394" s="42">
        <f t="shared" ca="1" si="45"/>
        <v>0</v>
      </c>
      <c r="Y394" s="43">
        <f t="shared" ca="1" si="46"/>
        <v>0</v>
      </c>
      <c r="Z394" s="43">
        <f t="shared" ca="1" si="47"/>
        <v>0</v>
      </c>
      <c r="AA394" s="44">
        <f t="shared" ca="1" si="43"/>
        <v>0</v>
      </c>
    </row>
    <row r="395" spans="1:27" ht="14.25" x14ac:dyDescent="0.15">
      <c r="A395" s="138"/>
      <c r="B395" s="126"/>
      <c r="C395" s="81">
        <v>9</v>
      </c>
      <c r="D395" s="123"/>
      <c r="E395" s="129"/>
      <c r="F395" s="123"/>
      <c r="G395" s="123"/>
      <c r="H395" s="44">
        <f>'MPS(input_separate)'!H395</f>
        <v>0</v>
      </c>
      <c r="I395" s="44">
        <f>'MPS(input_separate)'!I395</f>
        <v>0</v>
      </c>
      <c r="J395" s="132"/>
      <c r="K395" s="156"/>
      <c r="L395" s="44">
        <f>'MPS(input_separate)'!L395</f>
        <v>0</v>
      </c>
      <c r="M395" s="41">
        <f>IF(H395="","",IF(H395&lt;40,'MRS(calc_process)'!$F$14,IF('MRS(input_separate) '!H395&gt;=40,'MRS(calc_process)'!$F$15)))</f>
        <v>73.599999999999994</v>
      </c>
      <c r="N395" s="117"/>
      <c r="O395" s="117"/>
      <c r="P395" s="117"/>
      <c r="Q395" s="117"/>
      <c r="R395" s="117"/>
      <c r="S395" s="117"/>
      <c r="T395" s="117"/>
      <c r="U395" s="117"/>
      <c r="V395" s="117"/>
      <c r="W395" s="42">
        <f t="shared" ca="1" si="44"/>
        <v>0</v>
      </c>
      <c r="X395" s="42">
        <f t="shared" ca="1" si="45"/>
        <v>0</v>
      </c>
      <c r="Y395" s="43">
        <f t="shared" ca="1" si="46"/>
        <v>0</v>
      </c>
      <c r="Z395" s="43">
        <f t="shared" ca="1" si="47"/>
        <v>0</v>
      </c>
      <c r="AA395" s="44">
        <f t="shared" ca="1" si="43"/>
        <v>0</v>
      </c>
    </row>
    <row r="396" spans="1:27" ht="14.25" x14ac:dyDescent="0.15">
      <c r="A396" s="138"/>
      <c r="B396" s="126"/>
      <c r="C396" s="81">
        <v>10</v>
      </c>
      <c r="D396" s="123"/>
      <c r="E396" s="129"/>
      <c r="F396" s="123"/>
      <c r="G396" s="123"/>
      <c r="H396" s="44">
        <f>'MPS(input_separate)'!H396</f>
        <v>0</v>
      </c>
      <c r="I396" s="44">
        <f>'MPS(input_separate)'!I396</f>
        <v>0</v>
      </c>
      <c r="J396" s="132"/>
      <c r="K396" s="156"/>
      <c r="L396" s="44">
        <f>'MPS(input_separate)'!L396</f>
        <v>0</v>
      </c>
      <c r="M396" s="41">
        <f>IF(H396="","",IF(H396&lt;40,'MRS(calc_process)'!$F$14,IF('MRS(input_separate) '!H396&gt;=40,'MRS(calc_process)'!$F$15)))</f>
        <v>73.599999999999994</v>
      </c>
      <c r="N396" s="117"/>
      <c r="O396" s="117"/>
      <c r="P396" s="117"/>
      <c r="Q396" s="117"/>
      <c r="R396" s="117"/>
      <c r="S396" s="117"/>
      <c r="T396" s="117"/>
      <c r="U396" s="117"/>
      <c r="V396" s="117"/>
      <c r="W396" s="42">
        <f t="shared" ca="1" si="44"/>
        <v>0</v>
      </c>
      <c r="X396" s="42">
        <f t="shared" ca="1" si="45"/>
        <v>0</v>
      </c>
      <c r="Y396" s="43">
        <f t="shared" ca="1" si="46"/>
        <v>0</v>
      </c>
      <c r="Z396" s="43">
        <f t="shared" ca="1" si="47"/>
        <v>0</v>
      </c>
      <c r="AA396" s="44">
        <f t="shared" ca="1" si="43"/>
        <v>0</v>
      </c>
    </row>
    <row r="397" spans="1:27" ht="14.25" x14ac:dyDescent="0.15">
      <c r="A397" s="138"/>
      <c r="B397" s="126"/>
      <c r="C397" s="81">
        <v>11</v>
      </c>
      <c r="D397" s="123"/>
      <c r="E397" s="129"/>
      <c r="F397" s="123"/>
      <c r="G397" s="123"/>
      <c r="H397" s="44">
        <f>'MPS(input_separate)'!H397</f>
        <v>0</v>
      </c>
      <c r="I397" s="44">
        <f>'MPS(input_separate)'!I397</f>
        <v>0</v>
      </c>
      <c r="J397" s="132"/>
      <c r="K397" s="156"/>
      <c r="L397" s="44">
        <f>'MPS(input_separate)'!L397</f>
        <v>0</v>
      </c>
      <c r="M397" s="41">
        <f>IF(H397="","",IF(H397&lt;40,'MRS(calc_process)'!$F$14,IF('MRS(input_separate) '!H397&gt;=40,'MRS(calc_process)'!$F$15)))</f>
        <v>73.599999999999994</v>
      </c>
      <c r="N397" s="117"/>
      <c r="O397" s="117"/>
      <c r="P397" s="117"/>
      <c r="Q397" s="117"/>
      <c r="R397" s="117"/>
      <c r="S397" s="117"/>
      <c r="T397" s="117"/>
      <c r="U397" s="117"/>
      <c r="V397" s="117"/>
      <c r="W397" s="42">
        <f t="shared" ca="1" si="44"/>
        <v>0</v>
      </c>
      <c r="X397" s="42">
        <f t="shared" ca="1" si="45"/>
        <v>0</v>
      </c>
      <c r="Y397" s="43">
        <f t="shared" ca="1" si="46"/>
        <v>0</v>
      </c>
      <c r="Z397" s="43">
        <f t="shared" ca="1" si="47"/>
        <v>0</v>
      </c>
      <c r="AA397" s="44">
        <f t="shared" ca="1" si="43"/>
        <v>0</v>
      </c>
    </row>
    <row r="398" spans="1:27" ht="14.25" x14ac:dyDescent="0.15">
      <c r="A398" s="138"/>
      <c r="B398" s="126"/>
      <c r="C398" s="81">
        <v>12</v>
      </c>
      <c r="D398" s="123"/>
      <c r="E398" s="129"/>
      <c r="F398" s="123"/>
      <c r="G398" s="123"/>
      <c r="H398" s="44">
        <f>'MPS(input_separate)'!H398</f>
        <v>0</v>
      </c>
      <c r="I398" s="44">
        <f>'MPS(input_separate)'!I398</f>
        <v>0</v>
      </c>
      <c r="J398" s="132"/>
      <c r="K398" s="156"/>
      <c r="L398" s="44">
        <f>'MPS(input_separate)'!L398</f>
        <v>0</v>
      </c>
      <c r="M398" s="41">
        <f>IF(H398="","",IF(H398&lt;40,'MRS(calc_process)'!$F$14,IF('MRS(input_separate) '!H398&gt;=40,'MRS(calc_process)'!$F$15)))</f>
        <v>73.599999999999994</v>
      </c>
      <c r="N398" s="117"/>
      <c r="O398" s="117"/>
      <c r="P398" s="117"/>
      <c r="Q398" s="117"/>
      <c r="R398" s="117"/>
      <c r="S398" s="117"/>
      <c r="T398" s="117"/>
      <c r="U398" s="117"/>
      <c r="V398" s="117"/>
      <c r="W398" s="42">
        <f t="shared" ca="1" si="44"/>
        <v>0</v>
      </c>
      <c r="X398" s="42">
        <f t="shared" ca="1" si="45"/>
        <v>0</v>
      </c>
      <c r="Y398" s="43">
        <f t="shared" ca="1" si="46"/>
        <v>0</v>
      </c>
      <c r="Z398" s="43">
        <f t="shared" ca="1" si="47"/>
        <v>0</v>
      </c>
      <c r="AA398" s="44">
        <f t="shared" ca="1" si="43"/>
        <v>0</v>
      </c>
    </row>
    <row r="399" spans="1:27" ht="14.25" x14ac:dyDescent="0.15">
      <c r="A399" s="138"/>
      <c r="B399" s="126"/>
      <c r="C399" s="81">
        <v>13</v>
      </c>
      <c r="D399" s="123"/>
      <c r="E399" s="129"/>
      <c r="F399" s="123"/>
      <c r="G399" s="123"/>
      <c r="H399" s="44">
        <f>'MPS(input_separate)'!H399</f>
        <v>0</v>
      </c>
      <c r="I399" s="44">
        <f>'MPS(input_separate)'!I399</f>
        <v>0</v>
      </c>
      <c r="J399" s="132"/>
      <c r="K399" s="156"/>
      <c r="L399" s="44">
        <f>'MPS(input_separate)'!L399</f>
        <v>0</v>
      </c>
      <c r="M399" s="41">
        <f>IF(H399="","",IF(H399&lt;40,'MRS(calc_process)'!$F$14,IF('MRS(input_separate) '!H399&gt;=40,'MRS(calc_process)'!$F$15)))</f>
        <v>73.599999999999994</v>
      </c>
      <c r="N399" s="117"/>
      <c r="O399" s="117"/>
      <c r="P399" s="117"/>
      <c r="Q399" s="117"/>
      <c r="R399" s="117"/>
      <c r="S399" s="117"/>
      <c r="T399" s="117"/>
      <c r="U399" s="117"/>
      <c r="V399" s="117"/>
      <c r="W399" s="42">
        <f t="shared" ca="1" si="44"/>
        <v>0</v>
      </c>
      <c r="X399" s="42">
        <f t="shared" ca="1" si="45"/>
        <v>0</v>
      </c>
      <c r="Y399" s="43">
        <f t="shared" ca="1" si="46"/>
        <v>0</v>
      </c>
      <c r="Z399" s="43">
        <f t="shared" ca="1" si="47"/>
        <v>0</v>
      </c>
      <c r="AA399" s="44">
        <f t="shared" ca="1" si="43"/>
        <v>0</v>
      </c>
    </row>
    <row r="400" spans="1:27" ht="14.25" x14ac:dyDescent="0.15">
      <c r="A400" s="138"/>
      <c r="B400" s="126"/>
      <c r="C400" s="81">
        <v>14</v>
      </c>
      <c r="D400" s="123"/>
      <c r="E400" s="129"/>
      <c r="F400" s="123"/>
      <c r="G400" s="123"/>
      <c r="H400" s="44">
        <f>'MPS(input_separate)'!H400</f>
        <v>0</v>
      </c>
      <c r="I400" s="44">
        <f>'MPS(input_separate)'!I400</f>
        <v>0</v>
      </c>
      <c r="J400" s="132"/>
      <c r="K400" s="156"/>
      <c r="L400" s="44">
        <f>'MPS(input_separate)'!L400</f>
        <v>0</v>
      </c>
      <c r="M400" s="41">
        <f>IF(H400="","",IF(H400&lt;40,'MRS(calc_process)'!$F$14,IF('MRS(input_separate) '!H400&gt;=40,'MRS(calc_process)'!$F$15)))</f>
        <v>73.599999999999994</v>
      </c>
      <c r="N400" s="117"/>
      <c r="O400" s="117"/>
      <c r="P400" s="117"/>
      <c r="Q400" s="117"/>
      <c r="R400" s="117"/>
      <c r="S400" s="117"/>
      <c r="T400" s="117"/>
      <c r="U400" s="117"/>
      <c r="V400" s="117"/>
      <c r="W400" s="42">
        <f t="shared" ca="1" si="44"/>
        <v>0</v>
      </c>
      <c r="X400" s="42">
        <f t="shared" ca="1" si="45"/>
        <v>0</v>
      </c>
      <c r="Y400" s="43">
        <f t="shared" ca="1" si="46"/>
        <v>0</v>
      </c>
      <c r="Z400" s="43">
        <f t="shared" ca="1" si="47"/>
        <v>0</v>
      </c>
      <c r="AA400" s="44">
        <f t="shared" ca="1" si="43"/>
        <v>0</v>
      </c>
    </row>
    <row r="401" spans="1:27" ht="14.25" x14ac:dyDescent="0.15">
      <c r="A401" s="138"/>
      <c r="B401" s="126"/>
      <c r="C401" s="81">
        <v>15</v>
      </c>
      <c r="D401" s="123"/>
      <c r="E401" s="129"/>
      <c r="F401" s="123"/>
      <c r="G401" s="123"/>
      <c r="H401" s="44">
        <f>'MPS(input_separate)'!H401</f>
        <v>0</v>
      </c>
      <c r="I401" s="44">
        <f>'MPS(input_separate)'!I401</f>
        <v>0</v>
      </c>
      <c r="J401" s="132"/>
      <c r="K401" s="156"/>
      <c r="L401" s="44">
        <f>'MPS(input_separate)'!L401</f>
        <v>0</v>
      </c>
      <c r="M401" s="41">
        <f>IF(H401="","",IF(H401&lt;40,'MRS(calc_process)'!$F$14,IF('MRS(input_separate) '!H401&gt;=40,'MRS(calc_process)'!$F$15)))</f>
        <v>73.599999999999994</v>
      </c>
      <c r="N401" s="117"/>
      <c r="O401" s="117"/>
      <c r="P401" s="117"/>
      <c r="Q401" s="117"/>
      <c r="R401" s="117"/>
      <c r="S401" s="117"/>
      <c r="T401" s="117"/>
      <c r="U401" s="117"/>
      <c r="V401" s="117"/>
      <c r="W401" s="42">
        <f t="shared" ca="1" si="44"/>
        <v>0</v>
      </c>
      <c r="X401" s="42">
        <f t="shared" ca="1" si="45"/>
        <v>0</v>
      </c>
      <c r="Y401" s="43">
        <f t="shared" ca="1" si="46"/>
        <v>0</v>
      </c>
      <c r="Z401" s="43">
        <f t="shared" ca="1" si="47"/>
        <v>0</v>
      </c>
      <c r="AA401" s="44">
        <f t="shared" ca="1" si="43"/>
        <v>0</v>
      </c>
    </row>
    <row r="402" spans="1:27" ht="14.25" x14ac:dyDescent="0.15">
      <c r="A402" s="138"/>
      <c r="B402" s="126"/>
      <c r="C402" s="81">
        <v>16</v>
      </c>
      <c r="D402" s="123"/>
      <c r="E402" s="129"/>
      <c r="F402" s="123"/>
      <c r="G402" s="123"/>
      <c r="H402" s="44">
        <f>'MPS(input_separate)'!H402</f>
        <v>0</v>
      </c>
      <c r="I402" s="44">
        <f>'MPS(input_separate)'!I402</f>
        <v>0</v>
      </c>
      <c r="J402" s="132"/>
      <c r="K402" s="156"/>
      <c r="L402" s="44">
        <f>'MPS(input_separate)'!L402</f>
        <v>0</v>
      </c>
      <c r="M402" s="41">
        <f>IF(H402="","",IF(H402&lt;40,'MRS(calc_process)'!$F$14,IF('MRS(input_separate) '!H402&gt;=40,'MRS(calc_process)'!$F$15)))</f>
        <v>73.599999999999994</v>
      </c>
      <c r="N402" s="117"/>
      <c r="O402" s="117"/>
      <c r="P402" s="117"/>
      <c r="Q402" s="117"/>
      <c r="R402" s="117"/>
      <c r="S402" s="117"/>
      <c r="T402" s="117"/>
      <c r="U402" s="117"/>
      <c r="V402" s="117"/>
      <c r="W402" s="42">
        <f t="shared" ca="1" si="44"/>
        <v>0</v>
      </c>
      <c r="X402" s="42">
        <f t="shared" ca="1" si="45"/>
        <v>0</v>
      </c>
      <c r="Y402" s="43">
        <f t="shared" ca="1" si="46"/>
        <v>0</v>
      </c>
      <c r="Z402" s="43">
        <f t="shared" ca="1" si="47"/>
        <v>0</v>
      </c>
      <c r="AA402" s="44">
        <f t="shared" ca="1" si="43"/>
        <v>0</v>
      </c>
    </row>
    <row r="403" spans="1:27" ht="14.25" x14ac:dyDescent="0.15">
      <c r="A403" s="138"/>
      <c r="B403" s="126"/>
      <c r="C403" s="81">
        <v>17</v>
      </c>
      <c r="D403" s="123"/>
      <c r="E403" s="129"/>
      <c r="F403" s="123"/>
      <c r="G403" s="123"/>
      <c r="H403" s="44">
        <f>'MPS(input_separate)'!H403</f>
        <v>0</v>
      </c>
      <c r="I403" s="44">
        <f>'MPS(input_separate)'!I403</f>
        <v>0</v>
      </c>
      <c r="J403" s="132"/>
      <c r="K403" s="156"/>
      <c r="L403" s="44">
        <f>'MPS(input_separate)'!L403</f>
        <v>0</v>
      </c>
      <c r="M403" s="41">
        <f>IF(H403="","",IF(H403&lt;40,'MRS(calc_process)'!$F$14,IF('MRS(input_separate) '!H403&gt;=40,'MRS(calc_process)'!$F$15)))</f>
        <v>73.599999999999994</v>
      </c>
      <c r="N403" s="117"/>
      <c r="O403" s="117"/>
      <c r="P403" s="117"/>
      <c r="Q403" s="117"/>
      <c r="R403" s="117"/>
      <c r="S403" s="117"/>
      <c r="T403" s="117"/>
      <c r="U403" s="117"/>
      <c r="V403" s="117"/>
      <c r="W403" s="42">
        <f t="shared" ca="1" si="44"/>
        <v>0</v>
      </c>
      <c r="X403" s="42">
        <f t="shared" ca="1" si="45"/>
        <v>0</v>
      </c>
      <c r="Y403" s="43">
        <f t="shared" ca="1" si="46"/>
        <v>0</v>
      </c>
      <c r="Z403" s="43">
        <f t="shared" ca="1" si="47"/>
        <v>0</v>
      </c>
      <c r="AA403" s="44">
        <f t="shared" ca="1" si="43"/>
        <v>0</v>
      </c>
    </row>
    <row r="404" spans="1:27" ht="14.25" x14ac:dyDescent="0.15">
      <c r="A404" s="138"/>
      <c r="B404" s="126"/>
      <c r="C404" s="81">
        <v>18</v>
      </c>
      <c r="D404" s="123"/>
      <c r="E404" s="129"/>
      <c r="F404" s="123"/>
      <c r="G404" s="123"/>
      <c r="H404" s="44">
        <f>'MPS(input_separate)'!H404</f>
        <v>0</v>
      </c>
      <c r="I404" s="44">
        <f>'MPS(input_separate)'!I404</f>
        <v>0</v>
      </c>
      <c r="J404" s="132"/>
      <c r="K404" s="156"/>
      <c r="L404" s="44">
        <f>'MPS(input_separate)'!L404</f>
        <v>0</v>
      </c>
      <c r="M404" s="41">
        <f>IF(H404="","",IF(H404&lt;40,'MRS(calc_process)'!$F$14,IF('MRS(input_separate) '!H404&gt;=40,'MRS(calc_process)'!$F$15)))</f>
        <v>73.599999999999994</v>
      </c>
      <c r="N404" s="117"/>
      <c r="O404" s="117"/>
      <c r="P404" s="117"/>
      <c r="Q404" s="117"/>
      <c r="R404" s="117"/>
      <c r="S404" s="117"/>
      <c r="T404" s="117"/>
      <c r="U404" s="117"/>
      <c r="V404" s="117"/>
      <c r="W404" s="42">
        <f t="shared" ca="1" si="44"/>
        <v>0</v>
      </c>
      <c r="X404" s="42">
        <f t="shared" ca="1" si="45"/>
        <v>0</v>
      </c>
      <c r="Y404" s="43">
        <f t="shared" ca="1" si="46"/>
        <v>0</v>
      </c>
      <c r="Z404" s="43">
        <f t="shared" ca="1" si="47"/>
        <v>0</v>
      </c>
      <c r="AA404" s="44">
        <f t="shared" ca="1" si="43"/>
        <v>0</v>
      </c>
    </row>
    <row r="405" spans="1:27" ht="14.25" x14ac:dyDescent="0.15">
      <c r="A405" s="138"/>
      <c r="B405" s="126"/>
      <c r="C405" s="81">
        <v>19</v>
      </c>
      <c r="D405" s="123"/>
      <c r="E405" s="129"/>
      <c r="F405" s="123"/>
      <c r="G405" s="123"/>
      <c r="H405" s="44">
        <f>'MPS(input_separate)'!H405</f>
        <v>0</v>
      </c>
      <c r="I405" s="44">
        <f>'MPS(input_separate)'!I405</f>
        <v>0</v>
      </c>
      <c r="J405" s="132"/>
      <c r="K405" s="156"/>
      <c r="L405" s="44">
        <f>'MPS(input_separate)'!L405</f>
        <v>0</v>
      </c>
      <c r="M405" s="41">
        <f>IF(H405="","",IF(H405&lt;40,'MRS(calc_process)'!$F$14,IF('MRS(input_separate) '!H405&gt;=40,'MRS(calc_process)'!$F$15)))</f>
        <v>73.599999999999994</v>
      </c>
      <c r="N405" s="117"/>
      <c r="O405" s="117"/>
      <c r="P405" s="117"/>
      <c r="Q405" s="117"/>
      <c r="R405" s="117"/>
      <c r="S405" s="117"/>
      <c r="T405" s="117"/>
      <c r="U405" s="117"/>
      <c r="V405" s="117"/>
      <c r="W405" s="42">
        <f t="shared" ca="1" si="44"/>
        <v>0</v>
      </c>
      <c r="X405" s="42">
        <f t="shared" ca="1" si="45"/>
        <v>0</v>
      </c>
      <c r="Y405" s="43">
        <f t="shared" ca="1" si="46"/>
        <v>0</v>
      </c>
      <c r="Z405" s="43">
        <f t="shared" ca="1" si="47"/>
        <v>0</v>
      </c>
      <c r="AA405" s="44">
        <f t="shared" ca="1" si="43"/>
        <v>0</v>
      </c>
    </row>
    <row r="406" spans="1:27" ht="14.25" x14ac:dyDescent="0.15">
      <c r="A406" s="138"/>
      <c r="B406" s="127"/>
      <c r="C406" s="81">
        <v>20</v>
      </c>
      <c r="D406" s="124"/>
      <c r="E406" s="130"/>
      <c r="F406" s="124"/>
      <c r="G406" s="124"/>
      <c r="H406" s="44">
        <f>'MPS(input_separate)'!H406</f>
        <v>0</v>
      </c>
      <c r="I406" s="44">
        <f>'MPS(input_separate)'!I406</f>
        <v>0</v>
      </c>
      <c r="J406" s="133"/>
      <c r="K406" s="157"/>
      <c r="L406" s="44">
        <f>'MPS(input_separate)'!L406</f>
        <v>0</v>
      </c>
      <c r="M406" s="41">
        <f>IF(H406="","",IF(H406&lt;40,'MRS(calc_process)'!$F$14,IF('MRS(input_separate) '!H406&gt;=40,'MRS(calc_process)'!$F$15)))</f>
        <v>73.599999999999994</v>
      </c>
      <c r="N406" s="118"/>
      <c r="O406" s="118"/>
      <c r="P406" s="118"/>
      <c r="Q406" s="118"/>
      <c r="R406" s="118"/>
      <c r="S406" s="118"/>
      <c r="T406" s="118"/>
      <c r="U406" s="118"/>
      <c r="V406" s="118"/>
      <c r="W406" s="42">
        <f t="shared" ca="1" si="44"/>
        <v>0</v>
      </c>
      <c r="X406" s="42">
        <f t="shared" ca="1" si="45"/>
        <v>0</v>
      </c>
      <c r="Y406" s="43">
        <f t="shared" ca="1" si="46"/>
        <v>0</v>
      </c>
      <c r="Z406" s="43">
        <f t="shared" ca="1" si="47"/>
        <v>0</v>
      </c>
      <c r="AA406" s="46">
        <f t="shared" ca="1" si="43"/>
        <v>0</v>
      </c>
    </row>
    <row r="407" spans="1:27" ht="14.25" customHeight="1" x14ac:dyDescent="0.15">
      <c r="A407" s="139"/>
      <c r="B407" s="82" t="s">
        <v>144</v>
      </c>
      <c r="C407" s="56" t="s">
        <v>138</v>
      </c>
      <c r="D407" s="57">
        <f>SUM(D7:D406)</f>
        <v>0</v>
      </c>
      <c r="E407" s="56" t="s">
        <v>138</v>
      </c>
      <c r="F407" s="56" t="s">
        <v>138</v>
      </c>
      <c r="G407" s="56" t="s">
        <v>138</v>
      </c>
      <c r="H407" s="56" t="s">
        <v>138</v>
      </c>
      <c r="I407" s="58">
        <f>SUM(I7:I406)</f>
        <v>0</v>
      </c>
      <c r="J407" s="43">
        <f>SUM(J7:J406)</f>
        <v>0</v>
      </c>
      <c r="K407" s="56" t="s">
        <v>138</v>
      </c>
      <c r="L407" s="56" t="s">
        <v>138</v>
      </c>
      <c r="M407" s="56" t="s">
        <v>138</v>
      </c>
      <c r="N407" s="56" t="s">
        <v>138</v>
      </c>
      <c r="O407" s="56" t="s">
        <v>138</v>
      </c>
      <c r="P407" s="56" t="s">
        <v>138</v>
      </c>
      <c r="Q407" s="56" t="s">
        <v>138</v>
      </c>
      <c r="R407" s="56" t="s">
        <v>138</v>
      </c>
      <c r="S407" s="56" t="s">
        <v>138</v>
      </c>
      <c r="T407" s="56" t="s">
        <v>138</v>
      </c>
      <c r="U407" s="56" t="s">
        <v>138</v>
      </c>
      <c r="V407" s="56" t="s">
        <v>138</v>
      </c>
      <c r="W407" s="43">
        <f ca="1">SUM(W7:W406)</f>
        <v>0</v>
      </c>
      <c r="X407" s="59">
        <f ca="1">SUM(X7:X406)</f>
        <v>0</v>
      </c>
      <c r="Y407" s="43">
        <f ca="1">SUM(Y7:Y406)</f>
        <v>0</v>
      </c>
      <c r="Z407" s="60">
        <f ca="1">SUM(Z7:Z406)</f>
        <v>0</v>
      </c>
      <c r="AA407" s="43">
        <f ca="1">SUM(AA7:AA406)</f>
        <v>0</v>
      </c>
    </row>
  </sheetData>
  <sheetProtection algorithmName="SHA-512" hashValue="KpDSPAV2p2AXFRjoLpndtrXlbWotsXe944/aq4rqoiKvmpjuVaM2B+XfNo425PNzJre/f1xGft6f5B/mdZGKIA==" saltValue="fiYzoKuAq2qfYwfwlTIfmw==" spinCount="100000" sheet="1" objects="1" scenarios="1" formatCells="0" formatRows="0"/>
  <mergeCells count="326">
    <mergeCell ref="S387:S406"/>
    <mergeCell ref="T387:T406"/>
    <mergeCell ref="U387:U406"/>
    <mergeCell ref="V387:V406"/>
    <mergeCell ref="K387:K406"/>
    <mergeCell ref="N387:N406"/>
    <mergeCell ref="O387:O406"/>
    <mergeCell ref="P387:P406"/>
    <mergeCell ref="Q387:Q406"/>
    <mergeCell ref="R387:R406"/>
    <mergeCell ref="B387:B406"/>
    <mergeCell ref="D387:D406"/>
    <mergeCell ref="E387:E406"/>
    <mergeCell ref="F387:F406"/>
    <mergeCell ref="G387:G406"/>
    <mergeCell ref="J387:J406"/>
    <mergeCell ref="K367:K386"/>
    <mergeCell ref="N367:N386"/>
    <mergeCell ref="O367:O386"/>
    <mergeCell ref="S347:S366"/>
    <mergeCell ref="T347:T366"/>
    <mergeCell ref="U347:U366"/>
    <mergeCell ref="V347:V366"/>
    <mergeCell ref="B367:B386"/>
    <mergeCell ref="D367:D386"/>
    <mergeCell ref="E367:E386"/>
    <mergeCell ref="F367:F386"/>
    <mergeCell ref="G367:G386"/>
    <mergeCell ref="J367:J386"/>
    <mergeCell ref="K347:K366"/>
    <mergeCell ref="N347:N366"/>
    <mergeCell ref="O347:O366"/>
    <mergeCell ref="P347:P366"/>
    <mergeCell ref="Q347:Q366"/>
    <mergeCell ref="R347:R366"/>
    <mergeCell ref="S367:S386"/>
    <mergeCell ref="T367:T386"/>
    <mergeCell ref="U367:U386"/>
    <mergeCell ref="V367:V386"/>
    <mergeCell ref="P367:P386"/>
    <mergeCell ref="Q367:Q386"/>
    <mergeCell ref="R367:R386"/>
    <mergeCell ref="B347:B366"/>
    <mergeCell ref="D347:D366"/>
    <mergeCell ref="E347:E366"/>
    <mergeCell ref="F347:F366"/>
    <mergeCell ref="G347:G366"/>
    <mergeCell ref="J347:J366"/>
    <mergeCell ref="K327:K346"/>
    <mergeCell ref="N327:N346"/>
    <mergeCell ref="O327:O346"/>
    <mergeCell ref="S307:S326"/>
    <mergeCell ref="T307:T326"/>
    <mergeCell ref="U307:U326"/>
    <mergeCell ref="V307:V326"/>
    <mergeCell ref="B327:B346"/>
    <mergeCell ref="D327:D346"/>
    <mergeCell ref="E327:E346"/>
    <mergeCell ref="F327:F346"/>
    <mergeCell ref="G327:G346"/>
    <mergeCell ref="J327:J346"/>
    <mergeCell ref="K307:K326"/>
    <mergeCell ref="N307:N326"/>
    <mergeCell ref="O307:O326"/>
    <mergeCell ref="P307:P326"/>
    <mergeCell ref="Q307:Q326"/>
    <mergeCell ref="R307:R326"/>
    <mergeCell ref="S327:S346"/>
    <mergeCell ref="T327:T346"/>
    <mergeCell ref="U327:U346"/>
    <mergeCell ref="V327:V346"/>
    <mergeCell ref="P327:P346"/>
    <mergeCell ref="Q327:Q346"/>
    <mergeCell ref="R327:R346"/>
    <mergeCell ref="B307:B326"/>
    <mergeCell ref="D307:D326"/>
    <mergeCell ref="E307:E326"/>
    <mergeCell ref="F307:F326"/>
    <mergeCell ref="G307:G326"/>
    <mergeCell ref="J307:J326"/>
    <mergeCell ref="K287:K306"/>
    <mergeCell ref="N287:N306"/>
    <mergeCell ref="O287:O306"/>
    <mergeCell ref="S267:S286"/>
    <mergeCell ref="T267:T286"/>
    <mergeCell ref="U267:U286"/>
    <mergeCell ref="V267:V286"/>
    <mergeCell ref="B287:B306"/>
    <mergeCell ref="D287:D306"/>
    <mergeCell ref="E287:E306"/>
    <mergeCell ref="F287:F306"/>
    <mergeCell ref="G287:G306"/>
    <mergeCell ref="J287:J306"/>
    <mergeCell ref="K267:K286"/>
    <mergeCell ref="N267:N286"/>
    <mergeCell ref="O267:O286"/>
    <mergeCell ref="P267:P286"/>
    <mergeCell ref="Q267:Q286"/>
    <mergeCell ref="R267:R286"/>
    <mergeCell ref="S287:S306"/>
    <mergeCell ref="T287:T306"/>
    <mergeCell ref="U287:U306"/>
    <mergeCell ref="V287:V306"/>
    <mergeCell ref="P287:P306"/>
    <mergeCell ref="Q287:Q306"/>
    <mergeCell ref="R287:R306"/>
    <mergeCell ref="B267:B286"/>
    <mergeCell ref="D267:D286"/>
    <mergeCell ref="E267:E286"/>
    <mergeCell ref="F267:F286"/>
    <mergeCell ref="G267:G286"/>
    <mergeCell ref="J267:J286"/>
    <mergeCell ref="K247:K266"/>
    <mergeCell ref="N247:N266"/>
    <mergeCell ref="O247:O266"/>
    <mergeCell ref="S227:S246"/>
    <mergeCell ref="T227:T246"/>
    <mergeCell ref="U227:U246"/>
    <mergeCell ref="V227:V246"/>
    <mergeCell ref="B247:B266"/>
    <mergeCell ref="D247:D266"/>
    <mergeCell ref="E247:E266"/>
    <mergeCell ref="F247:F266"/>
    <mergeCell ref="G247:G266"/>
    <mergeCell ref="J247:J266"/>
    <mergeCell ref="K227:K246"/>
    <mergeCell ref="N227:N246"/>
    <mergeCell ref="O227:O246"/>
    <mergeCell ref="P227:P246"/>
    <mergeCell ref="Q227:Q246"/>
    <mergeCell ref="R227:R246"/>
    <mergeCell ref="S247:S266"/>
    <mergeCell ref="T247:T266"/>
    <mergeCell ref="U247:U266"/>
    <mergeCell ref="V247:V266"/>
    <mergeCell ref="P247:P266"/>
    <mergeCell ref="Q247:Q266"/>
    <mergeCell ref="R247:R266"/>
    <mergeCell ref="B227:B246"/>
    <mergeCell ref="D227:D246"/>
    <mergeCell ref="E227:E246"/>
    <mergeCell ref="F227:F246"/>
    <mergeCell ref="G227:G246"/>
    <mergeCell ref="J227:J246"/>
    <mergeCell ref="K207:K226"/>
    <mergeCell ref="N207:N226"/>
    <mergeCell ref="O207:O226"/>
    <mergeCell ref="S187:S206"/>
    <mergeCell ref="T187:T206"/>
    <mergeCell ref="U187:U206"/>
    <mergeCell ref="V187:V206"/>
    <mergeCell ref="B207:B226"/>
    <mergeCell ref="D207:D226"/>
    <mergeCell ref="E207:E226"/>
    <mergeCell ref="F207:F226"/>
    <mergeCell ref="G207:G226"/>
    <mergeCell ref="J207:J226"/>
    <mergeCell ref="K187:K206"/>
    <mergeCell ref="N187:N206"/>
    <mergeCell ref="O187:O206"/>
    <mergeCell ref="P187:P206"/>
    <mergeCell ref="Q187:Q206"/>
    <mergeCell ref="R187:R206"/>
    <mergeCell ref="S207:S226"/>
    <mergeCell ref="T207:T226"/>
    <mergeCell ref="U207:U226"/>
    <mergeCell ref="V207:V226"/>
    <mergeCell ref="P207:P226"/>
    <mergeCell ref="Q207:Q226"/>
    <mergeCell ref="R207:R226"/>
    <mergeCell ref="B187:B206"/>
    <mergeCell ref="D187:D206"/>
    <mergeCell ref="E187:E206"/>
    <mergeCell ref="F187:F206"/>
    <mergeCell ref="G187:G206"/>
    <mergeCell ref="J187:J206"/>
    <mergeCell ref="K167:K186"/>
    <mergeCell ref="N167:N186"/>
    <mergeCell ref="O167:O186"/>
    <mergeCell ref="R127:R146"/>
    <mergeCell ref="S147:S166"/>
    <mergeCell ref="T147:T166"/>
    <mergeCell ref="U147:U166"/>
    <mergeCell ref="V147:V166"/>
    <mergeCell ref="B167:B186"/>
    <mergeCell ref="D167:D186"/>
    <mergeCell ref="E167:E186"/>
    <mergeCell ref="F167:F186"/>
    <mergeCell ref="G167:G186"/>
    <mergeCell ref="J167:J186"/>
    <mergeCell ref="K147:K166"/>
    <mergeCell ref="N147:N166"/>
    <mergeCell ref="O147:O166"/>
    <mergeCell ref="P147:P166"/>
    <mergeCell ref="Q147:Q166"/>
    <mergeCell ref="R147:R166"/>
    <mergeCell ref="S167:S186"/>
    <mergeCell ref="T167:T186"/>
    <mergeCell ref="U167:U186"/>
    <mergeCell ref="V167:V186"/>
    <mergeCell ref="P167:P186"/>
    <mergeCell ref="Q167:Q186"/>
    <mergeCell ref="R167:R186"/>
    <mergeCell ref="B147:B166"/>
    <mergeCell ref="D147:D166"/>
    <mergeCell ref="E147:E166"/>
    <mergeCell ref="F147:F166"/>
    <mergeCell ref="G147:G166"/>
    <mergeCell ref="J147:J166"/>
    <mergeCell ref="K127:K146"/>
    <mergeCell ref="N127:N146"/>
    <mergeCell ref="O127:O146"/>
    <mergeCell ref="Q87:Q106"/>
    <mergeCell ref="R87:R106"/>
    <mergeCell ref="S107:S126"/>
    <mergeCell ref="T107:T126"/>
    <mergeCell ref="U107:U126"/>
    <mergeCell ref="V107:V126"/>
    <mergeCell ref="B127:B146"/>
    <mergeCell ref="D127:D146"/>
    <mergeCell ref="E127:E146"/>
    <mergeCell ref="F127:F146"/>
    <mergeCell ref="G127:G146"/>
    <mergeCell ref="J127:J146"/>
    <mergeCell ref="K107:K126"/>
    <mergeCell ref="N107:N126"/>
    <mergeCell ref="O107:O126"/>
    <mergeCell ref="P107:P126"/>
    <mergeCell ref="Q107:Q126"/>
    <mergeCell ref="R107:R126"/>
    <mergeCell ref="S127:S146"/>
    <mergeCell ref="T127:T146"/>
    <mergeCell ref="U127:U146"/>
    <mergeCell ref="V127:V146"/>
    <mergeCell ref="P127:P146"/>
    <mergeCell ref="Q127:Q146"/>
    <mergeCell ref="B107:B126"/>
    <mergeCell ref="D107:D126"/>
    <mergeCell ref="E107:E126"/>
    <mergeCell ref="F107:F126"/>
    <mergeCell ref="G107:G126"/>
    <mergeCell ref="J107:J126"/>
    <mergeCell ref="K87:K106"/>
    <mergeCell ref="N87:N106"/>
    <mergeCell ref="O87:O106"/>
    <mergeCell ref="P47:P66"/>
    <mergeCell ref="Q47:Q66"/>
    <mergeCell ref="R47:R66"/>
    <mergeCell ref="S67:S86"/>
    <mergeCell ref="T67:T86"/>
    <mergeCell ref="U67:U86"/>
    <mergeCell ref="V67:V86"/>
    <mergeCell ref="B87:B106"/>
    <mergeCell ref="D87:D106"/>
    <mergeCell ref="E87:E106"/>
    <mergeCell ref="F87:F106"/>
    <mergeCell ref="G87:G106"/>
    <mergeCell ref="J87:J106"/>
    <mergeCell ref="K67:K86"/>
    <mergeCell ref="N67:N86"/>
    <mergeCell ref="O67:O86"/>
    <mergeCell ref="P67:P86"/>
    <mergeCell ref="Q67:Q86"/>
    <mergeCell ref="R67:R86"/>
    <mergeCell ref="S87:S106"/>
    <mergeCell ref="T87:T106"/>
    <mergeCell ref="U87:U106"/>
    <mergeCell ref="V87:V106"/>
    <mergeCell ref="P87:P106"/>
    <mergeCell ref="B67:B86"/>
    <mergeCell ref="D67:D86"/>
    <mergeCell ref="E67:E86"/>
    <mergeCell ref="F67:F86"/>
    <mergeCell ref="G67:G86"/>
    <mergeCell ref="J67:J86"/>
    <mergeCell ref="K47:K66"/>
    <mergeCell ref="N47:N66"/>
    <mergeCell ref="O47:O66"/>
    <mergeCell ref="U27:U46"/>
    <mergeCell ref="V27:V46"/>
    <mergeCell ref="B47:B66"/>
    <mergeCell ref="D47:D66"/>
    <mergeCell ref="E47:E66"/>
    <mergeCell ref="F47:F66"/>
    <mergeCell ref="G47:G66"/>
    <mergeCell ref="J47:J66"/>
    <mergeCell ref="K27:K46"/>
    <mergeCell ref="N27:N46"/>
    <mergeCell ref="O27:O46"/>
    <mergeCell ref="P27:P46"/>
    <mergeCell ref="Q27:Q46"/>
    <mergeCell ref="R27:R46"/>
    <mergeCell ref="B27:B46"/>
    <mergeCell ref="D27:D46"/>
    <mergeCell ref="E27:E46"/>
    <mergeCell ref="F27:F46"/>
    <mergeCell ref="G27:G46"/>
    <mergeCell ref="J27:J46"/>
    <mergeCell ref="S47:S66"/>
    <mergeCell ref="T47:T66"/>
    <mergeCell ref="U47:U66"/>
    <mergeCell ref="V47:V66"/>
    <mergeCell ref="B3:C3"/>
    <mergeCell ref="D3:G3"/>
    <mergeCell ref="H3:V3"/>
    <mergeCell ref="Y3:AA3"/>
    <mergeCell ref="W4:X4"/>
    <mergeCell ref="A7:A407"/>
    <mergeCell ref="B7:B26"/>
    <mergeCell ref="D7:D26"/>
    <mergeCell ref="E7:E26"/>
    <mergeCell ref="F7:F26"/>
    <mergeCell ref="Q7:Q26"/>
    <mergeCell ref="R7:R26"/>
    <mergeCell ref="S7:S26"/>
    <mergeCell ref="T7:T26"/>
    <mergeCell ref="U7:U26"/>
    <mergeCell ref="V7:V26"/>
    <mergeCell ref="G7:G26"/>
    <mergeCell ref="J7:J26"/>
    <mergeCell ref="K7:K26"/>
    <mergeCell ref="N7:N26"/>
    <mergeCell ref="O7:O26"/>
    <mergeCell ref="P7:P26"/>
    <mergeCell ref="S27:S46"/>
    <mergeCell ref="T27:T46"/>
  </mergeCells>
  <phoneticPr fontId="13"/>
  <pageMargins left="0.7" right="0.7" top="0.75" bottom="0.75" header="0.3" footer="0.3"/>
  <pageSetup paperSize="9" scale="20" orientation="portrait" r:id="rId1"/>
  <ignoredErrors>
    <ignoredError sqref="H7:I406 K7:K406 L7:L406 O7:O406 R7:V4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2871-F8CE-48D3-AAD4-04F3A5792D62}">
  <sheetPr>
    <tabColor theme="5" tint="0.39997558519241921"/>
  </sheetPr>
  <dimension ref="A1:I17"/>
  <sheetViews>
    <sheetView showGridLines="0" view="pageBreakPreview" zoomScaleNormal="100" zoomScaleSheetLayoutView="10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9" ht="18" customHeight="1" x14ac:dyDescent="0.15">
      <c r="I1" s="11" t="str">
        <f>'MPS(input)'!K1</f>
        <v>Monitoring Spreadsheet: JCM_TH_AM016_ver01.0</v>
      </c>
    </row>
    <row r="2" spans="1:9" ht="18" customHeight="1" x14ac:dyDescent="0.15">
      <c r="I2" s="11" t="str">
        <f>'MPS(input)'!K2</f>
        <v>Reference Number:</v>
      </c>
    </row>
    <row r="3" spans="1:9" ht="27.75" customHeight="1" x14ac:dyDescent="0.15">
      <c r="A3" s="140" t="s">
        <v>182</v>
      </c>
      <c r="B3" s="140"/>
      <c r="C3" s="140"/>
      <c r="D3" s="140"/>
      <c r="E3" s="140"/>
      <c r="F3" s="140"/>
      <c r="G3" s="140"/>
      <c r="H3" s="140"/>
      <c r="I3" s="140"/>
    </row>
    <row r="4" spans="1:9" ht="18" customHeight="1" x14ac:dyDescent="0.15"/>
    <row r="5" spans="1:9" ht="18" customHeight="1" thickBot="1" x14ac:dyDescent="0.2">
      <c r="A5" s="19" t="s">
        <v>146</v>
      </c>
      <c r="B5" s="14"/>
      <c r="C5" s="14"/>
      <c r="D5" s="14"/>
      <c r="E5" s="15"/>
      <c r="F5" s="16" t="s">
        <v>147</v>
      </c>
      <c r="G5" s="48" t="s">
        <v>148</v>
      </c>
      <c r="H5" s="16" t="s">
        <v>18</v>
      </c>
      <c r="I5" s="17" t="s">
        <v>149</v>
      </c>
    </row>
    <row r="6" spans="1:9" ht="18.75" customHeight="1" thickBot="1" x14ac:dyDescent="0.2">
      <c r="A6" s="20"/>
      <c r="B6" s="49" t="s">
        <v>150</v>
      </c>
      <c r="C6" s="18"/>
      <c r="D6" s="18"/>
      <c r="E6" s="49"/>
      <c r="F6" s="50" t="s">
        <v>33</v>
      </c>
      <c r="G6" s="51">
        <f ca="1">G8-G10</f>
        <v>0</v>
      </c>
      <c r="H6" s="52" t="s">
        <v>151</v>
      </c>
      <c r="I6" s="47" t="s">
        <v>152</v>
      </c>
    </row>
    <row r="7" spans="1:9" ht="18.75" customHeight="1" thickBot="1" x14ac:dyDescent="0.2">
      <c r="A7" s="19" t="s">
        <v>153</v>
      </c>
      <c r="B7" s="15"/>
      <c r="C7" s="14"/>
      <c r="D7" s="16"/>
      <c r="E7" s="16"/>
      <c r="F7" s="16"/>
      <c r="G7" s="19"/>
      <c r="H7" s="15"/>
      <c r="I7" s="16"/>
    </row>
    <row r="8" spans="1:9" ht="18.75" customHeight="1" thickBot="1" x14ac:dyDescent="0.2">
      <c r="A8" s="21"/>
      <c r="B8" s="53" t="s">
        <v>154</v>
      </c>
      <c r="C8" s="18"/>
      <c r="D8" s="18"/>
      <c r="E8" s="49"/>
      <c r="F8" s="50" t="s">
        <v>33</v>
      </c>
      <c r="G8" s="54">
        <f ca="1">'MRS(input_separate) '!Y407</f>
        <v>0</v>
      </c>
      <c r="H8" s="52" t="s">
        <v>155</v>
      </c>
      <c r="I8" s="47" t="s">
        <v>156</v>
      </c>
    </row>
    <row r="9" spans="1:9" ht="18.75" customHeight="1" thickBot="1" x14ac:dyDescent="0.2">
      <c r="A9" s="19" t="s">
        <v>157</v>
      </c>
      <c r="B9" s="14"/>
      <c r="C9" s="14"/>
      <c r="D9" s="14"/>
      <c r="E9" s="15"/>
      <c r="F9" s="16"/>
      <c r="G9" s="19"/>
      <c r="H9" s="15"/>
      <c r="I9" s="16"/>
    </row>
    <row r="10" spans="1:9" ht="18.75" customHeight="1" thickBot="1" x14ac:dyDescent="0.2">
      <c r="A10" s="21"/>
      <c r="B10" s="53" t="s">
        <v>158</v>
      </c>
      <c r="C10" s="18"/>
      <c r="D10" s="18"/>
      <c r="E10" s="49"/>
      <c r="F10" s="50" t="s">
        <v>33</v>
      </c>
      <c r="G10" s="51">
        <f ca="1">'MRS(input_separate) '!Z407</f>
        <v>0</v>
      </c>
      <c r="H10" s="52" t="s">
        <v>155</v>
      </c>
      <c r="I10" s="47" t="s">
        <v>159</v>
      </c>
    </row>
    <row r="11" spans="1:9" ht="18.75" customHeight="1" x14ac:dyDescent="0.15">
      <c r="C11" s="5"/>
      <c r="E11" s="5"/>
      <c r="F11" s="7"/>
      <c r="G11" s="6"/>
      <c r="H11" s="6"/>
      <c r="I11" s="4"/>
    </row>
    <row r="12" spans="1:9" x14ac:dyDescent="0.15">
      <c r="E12" s="1" t="s">
        <v>160</v>
      </c>
    </row>
    <row r="13" spans="1:9" ht="21.75" customHeight="1" x14ac:dyDescent="0.15">
      <c r="E13" s="22" t="s">
        <v>161</v>
      </c>
      <c r="F13" s="141" t="s">
        <v>162</v>
      </c>
      <c r="G13" s="142"/>
      <c r="H13" s="2"/>
    </row>
    <row r="14" spans="1:9" ht="21.75" customHeight="1" x14ac:dyDescent="0.15">
      <c r="E14" s="22" t="s">
        <v>163</v>
      </c>
      <c r="F14" s="55">
        <v>73.599999999999994</v>
      </c>
      <c r="G14" s="22" t="s">
        <v>84</v>
      </c>
      <c r="H14" s="2"/>
    </row>
    <row r="15" spans="1:9" ht="21.75" customHeight="1" x14ac:dyDescent="0.15">
      <c r="E15" s="22" t="s">
        <v>164</v>
      </c>
      <c r="F15" s="55">
        <v>78</v>
      </c>
      <c r="G15" s="22" t="s">
        <v>84</v>
      </c>
    </row>
    <row r="16" spans="1:9" ht="21.75" customHeight="1" x14ac:dyDescent="0.15">
      <c r="A16" s="2"/>
      <c r="B16" s="2"/>
      <c r="C16" s="2"/>
      <c r="D16" s="2"/>
    </row>
    <row r="17" spans="1:8" s="2" customFormat="1" x14ac:dyDescent="0.15">
      <c r="A17" s="1"/>
      <c r="B17" s="1"/>
      <c r="C17" s="1"/>
      <c r="D17" s="1"/>
      <c r="E17" s="1"/>
      <c r="F17" s="1"/>
      <c r="G17" s="1"/>
      <c r="H17" s="1"/>
    </row>
  </sheetData>
  <sheetProtection algorithmName="SHA-512" hashValue="QiduvlLOj4q56s21WFO/SybMXnVGb3InueuLLjKboDGdCSe74fPZIsrLFEsRbAnF5z4KT0UheMXEPN0bhpAEBA==" saltValue="qzDgM9xJu3GHLbVScQMj5Q==" spinCount="100000" sheet="1" objects="1" scenarios="1"/>
  <mergeCells count="2">
    <mergeCell ref="A3:I3"/>
    <mergeCell ref="F13:G13"/>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5559C-AFE8-486A-892E-BF6AD976E7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8AB1E0F-CE14-4F26-8F70-CB0BF78954DC}">
  <ds:schemaRefs>
    <ds:schemaRef ds:uri="http://schemas.microsoft.com/sharepoint/v3/contenttype/forms"/>
  </ds:schemaRefs>
</ds:datastoreItem>
</file>

<file path=customXml/itemProps3.xml><?xml version="1.0" encoding="utf-8"?>
<ds:datastoreItem xmlns:ds="http://schemas.openxmlformats.org/officeDocument/2006/customXml" ds:itemID="{27BAE2D7-D6DC-4C99-A587-A061E7501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 </vt:lpstr>
      <vt:lpstr>MRS(input_separate) </vt:lpstr>
      <vt:lpstr>MRS(calc_process)</vt:lpstr>
      <vt:lpstr>'MPS(calc_process)'!Print_Area</vt:lpstr>
      <vt:lpstr>'MPS(input)'!Print_Area</vt:lpstr>
      <vt:lpstr>'MRS(calc_process)'!Print_Area</vt:lpstr>
      <vt:lpstr>'MRS(input)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2022-06-20T11:12:29Z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