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Thailand\6 プロジェクト\TH033 三井住友ファイナンス＆リース（5MW太陽光）Existing Project\1 PDD\3 PDDパブコメ\パブコメ用ファイル\"/>
    </mc:Choice>
  </mc:AlternateContent>
  <xr:revisionPtr revIDLastSave="0" documentId="13_ncr:1_{237B7D68-5E75-491D-A85D-EFB1B216A0AB}" xr6:coauthVersionLast="47" xr6:coauthVersionMax="47" xr10:uidLastSave="{00000000-0000-0000-0000-000000000000}"/>
  <bookViews>
    <workbookView xWindow="-28920" yWindow="-60" windowWidth="29040" windowHeight="1584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<sst xmlns="http://schemas.openxmlformats.org/spreadsheetml/2006/main" count="214" uniqueCount="101">
  <si>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</si>
  <si>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</si>
  <si>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</si>
  <si>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</si>
  <si>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</si>
  <si>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</si>
  <si>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</si>
  <si>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</si>
  <si>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</si>
  <si>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</si>
  <si>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</si>
  <si>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</si>
  <si>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</si>
  <si>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</si>
  <si>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</si>
  <si>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</si>
  <si>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</si>
  <si>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</si>
  <si>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</si>
  <si>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</si>
  <si>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</si>
  <si>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</si>
  <si>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</si>
  <si>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</si>
  <si>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</si>
  <si>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</si>
  <si>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</si>
  <si>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</si>
  <si>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</si>
  <si>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</si>
  <si>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</si>
  <si>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</si>
  <si>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</si>
  <si>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</si>
  <si>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</si>
  <si>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</si>
  <si>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</si>
  <si>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</si>
  <si>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</si>
  <si>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</si>
  <si>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</si>
  <si>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</si>
  <si>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</si>
  <si>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</si>
  <si>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</si>
  <si>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</si>
  <si>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</si>
  <si>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</si>
  <si>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</si>
  <si>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</si>
  <si>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</si>
  <si>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</si>
  <si>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</si>
  <si>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</si>
  <si>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</si>
  <si>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</si>
  <si>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</si>
  <si>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</si>
  <si>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</si>
  <si>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</si>
  <si>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</si>
  <si>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</si>
  <si>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</si>
  <si>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</si>
  <si>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</si>
  <si>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</si>
  <si>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</si>
  <si>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</si>
  <si>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</si>
  <si>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</si>
  <si>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</si>
  <si>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</si>
  <si>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</si>
  <si>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</si>
  <si>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</si>
  <si>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</si>
  <si>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</si>
  <si>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</si>
  <si>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</si>
  <si>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</si>
  <si>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</si>
  <si>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</si>
  <si>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</si>
  <si>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</si>
  <si>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</si>
  <si>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</si>
  <si>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</si>
  <si>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</si>
  <si>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</si>
  <si>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</si>
  <si>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</si>
  <si>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</si>
  <si>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</si>
  <si>
    <t>Project Manager (Sumitomo Mitsui Finance and Leasing Co., Ltd.)</t>
    <phoneticPr fontId="11"/>
  </si>
  <si>
    <t xml:space="preserve">Responsible for project implementation, monitoring results and reporting the result of MRV (Monitoring, Reporting, and Verification) in a timely manner. </t>
    <phoneticPr fontId="11"/>
  </si>
  <si>
    <t>Engineer in charge of QA/QC (Tostem Thai Co., Ltd.)</t>
    <phoneticPr fontId="11"/>
  </si>
  <si>
    <t>Responsible for confirming the monitored and archived data, as well as QA/QC of monitoring including checking the data for irregularity.</t>
    <phoneticPr fontId="11"/>
  </si>
  <si>
    <t>Engineer in charge of monitoring and archiving (Tostem Thai Co., Ltd.)</t>
    <phoneticPr fontId="11"/>
  </si>
  <si>
    <t>Responsible for cheking and archiving the monitored data.</t>
    <phoneticPr fontId="11"/>
  </si>
  <si>
    <t>The AC output of the inverters is measured to determine the amount of net electricity generation by the solar PV system. The reading is taken from an electricity meter. The reading is taken electronically using a data logger.
The electricity meter is calibrated every year and is replaced according to the manufacturer’s recommendation.</t>
    <phoneticPr fontId="2"/>
  </si>
  <si>
    <t>Reference Number:TH033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</si>
</sst>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0" fontId="5" fillId="5"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zoomScale="60" zoomScaleNormal="60" workbookViewId="0"/>
  </sheetViews>
  <sheetFormatPr defaultColWidth="9" defaultRowHeight="14.25" x14ac:dyDescent="0.15"/>
  <cols>
    <col min="1" max="1" width="2.625" style="1" customWidth="1"/>
    <col min="2" max="2" width="12.875" style="1" customWidth="1"/>
    <col min="3" max="3" width="12.375" style="1" customWidth="1"/>
    <col min="4" max="4" width="28.125" style="1" customWidth="1"/>
    <col min="5" max="5" width="10.625" style="1" customWidth="1"/>
    <col min="6" max="6" width="14.1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64" t="s">
        <v>90</v>
      </c>
    </row>
    <row r="2" spans="1:11" ht="18" customHeight="1" x14ac:dyDescent="0.15">
      <c r="K2" s="9" t="s">
        <v>100</v>
      </c>
    </row>
    <row r="3" spans="1:11" ht="27.75" customHeight="1" x14ac:dyDescent="0.15">
      <c r="A3" s="17" t="s">
        <v>63</v>
      </c>
      <c r="B3" s="10"/>
      <c r="C3" s="10"/>
      <c r="D3" s="10"/>
      <c r="E3" s="10"/>
      <c r="F3" s="10"/>
      <c r="G3" s="10"/>
      <c r="H3" s="10"/>
      <c r="I3" s="10"/>
      <c r="J3" s="10"/>
      <c r="K3" s="11"/>
    </row>
    <row r="5" spans="1:11" ht="15" customHeight="1" x14ac:dyDescent="0.15">
      <c r="A5" s="3" t="s">
        <v>60</v>
      </c>
      <c r="B5" s="3"/>
    </row>
    <row r="6" spans="1:11" ht="15" customHeight="1" x14ac:dyDescent="0.15">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15">
      <c r="B7" s="20" t="s">
        <v>20</v>
      </c>
      <c r="C7" s="20" t="s">
        <v>21</v>
      </c>
      <c r="D7" s="20" t="s">
        <v>22</v>
      </c>
      <c r="E7" s="20" t="s">
        <v>23</v>
      </c>
      <c r="F7" s="20" t="s">
        <v>24</v>
      </c>
      <c r="G7" s="20" t="s">
        <v>25</v>
      </c>
      <c r="H7" s="20" t="s">
        <v>26</v>
      </c>
      <c r="I7" s="20" t="s">
        <v>27</v>
      </c>
      <c r="J7" s="20" t="s">
        <v>28</v>
      </c>
      <c r="K7" s="20" t="s">
        <v>29</v>
      </c>
    </row>
    <row r="8" spans="1:11" ht="295.5" customHeight="1" x14ac:dyDescent="0.15">
      <c r="B8" s="21" t="s">
        <v>36</v>
      </c>
      <c r="C8" s="22" t="s">
        <v>83</v>
      </c>
      <c r="D8" s="23" t="s">
        <v>57</v>
      </c>
      <c r="E8" s="33">
        <f>SUM('MPS(input_separate)'!B6:B105)</f>
        <v>6897.4690000000001</v>
      </c>
      <c r="F8" s="22" t="s">
        <v>37</v>
      </c>
      <c r="G8" s="25" t="s">
        <v>38</v>
      </c>
      <c r="H8" s="25" t="s">
        <v>39</v>
      </c>
      <c r="I8" s="26" t="s">
        <v>99</v>
      </c>
      <c r="J8" s="27" t="s">
        <v>40</v>
      </c>
      <c r="K8" s="27" t="s">
        <v>67</v>
      </c>
    </row>
    <row r="9" spans="1:11" ht="8.25" customHeight="1" x14ac:dyDescent="0.15"/>
    <row r="10" spans="1:11" ht="15" customHeight="1" x14ac:dyDescent="0.15">
      <c r="A10" s="3" t="s">
        <v>61</v>
      </c>
    </row>
    <row r="11" spans="1:11" ht="15" customHeight="1" x14ac:dyDescent="0.15">
      <c r="B11" s="20" t="s">
        <v>10</v>
      </c>
      <c r="C11" s="65" t="s">
        <v>11</v>
      </c>
      <c r="D11" s="65"/>
      <c r="E11" s="20" t="s">
        <v>12</v>
      </c>
      <c r="F11" s="20" t="s">
        <v>13</v>
      </c>
      <c r="G11" s="65" t="s">
        <v>14</v>
      </c>
      <c r="H11" s="65"/>
      <c r="I11" s="65"/>
      <c r="J11" s="65" t="s">
        <v>15</v>
      </c>
      <c r="K11" s="65"/>
    </row>
    <row r="12" spans="1:11" ht="34.5" customHeight="1" x14ac:dyDescent="0.15">
      <c r="B12" s="20" t="s">
        <v>21</v>
      </c>
      <c r="C12" s="65" t="s">
        <v>22</v>
      </c>
      <c r="D12" s="65"/>
      <c r="E12" s="20" t="s">
        <v>23</v>
      </c>
      <c r="F12" s="20" t="s">
        <v>24</v>
      </c>
      <c r="G12" s="65" t="s">
        <v>26</v>
      </c>
      <c r="H12" s="65"/>
      <c r="I12" s="65"/>
      <c r="J12" s="65" t="s">
        <v>29</v>
      </c>
      <c r="K12" s="65"/>
    </row>
    <row r="13" spans="1:11" ht="113.25" customHeight="1" x14ac:dyDescent="0.15">
      <c r="B13" s="22" t="s">
        <v>62</v>
      </c>
      <c r="C13" s="72" t="s">
        <v>68</v>
      </c>
      <c r="D13" s="72"/>
      <c r="E13" s="52">
        <f>'MPS(calc_process)'!F17</f>
        <v>0.30499999999999999</v>
      </c>
      <c r="F13" s="22" t="s">
        <v>85</v>
      </c>
      <c r="G13" s="67" t="s">
        <v>45</v>
      </c>
      <c r="H13" s="67"/>
      <c r="I13" s="67"/>
      <c r="J13" s="66" t="s">
        <v>67</v>
      </c>
      <c r="K13" s="66"/>
    </row>
    <row r="14" spans="1:11" ht="6.75" customHeight="1" x14ac:dyDescent="0.15"/>
    <row r="15" spans="1:11" ht="18.75" customHeight="1" x14ac:dyDescent="0.15">
      <c r="A15" s="3" t="s">
        <v>58</v>
      </c>
      <c r="B15" s="3"/>
    </row>
    <row r="16" spans="1:11" ht="17.25" thickBot="1" x14ac:dyDescent="0.2">
      <c r="B16" s="69" t="s">
        <v>59</v>
      </c>
      <c r="C16" s="69"/>
      <c r="D16" s="24" t="s">
        <v>24</v>
      </c>
    </row>
    <row r="17" spans="1:10" ht="19.5" thickBot="1" x14ac:dyDescent="0.2">
      <c r="B17" s="70">
        <f>ROUNDDOWN('MPS(calc_process)'!G6, 0)</f>
        <v>2103</v>
      </c>
      <c r="C17" s="71"/>
      <c r="D17" s="53" t="s">
        <v>86</v>
      </c>
    </row>
    <row r="18" spans="1:10" ht="20.100000000000001" customHeight="1" x14ac:dyDescent="0.15">
      <c r="F18" s="7"/>
      <c r="G18" s="7"/>
    </row>
    <row r="19" spans="1:10" ht="14.25" customHeight="1" x14ac:dyDescent="0.15">
      <c r="A19" s="3" t="s">
        <v>9</v>
      </c>
    </row>
    <row r="20" spans="1:10" ht="14.25" customHeight="1" x14ac:dyDescent="0.15">
      <c r="B20" s="12" t="s">
        <v>31</v>
      </c>
      <c r="C20" s="68" t="s">
        <v>32</v>
      </c>
      <c r="D20" s="68"/>
      <c r="E20" s="68"/>
      <c r="F20" s="68"/>
      <c r="G20" s="68"/>
      <c r="H20" s="68"/>
      <c r="I20" s="68"/>
      <c r="J20" s="8"/>
    </row>
    <row r="21" spans="1:10" ht="14.25" customHeight="1" x14ac:dyDescent="0.15">
      <c r="B21" s="12" t="s">
        <v>30</v>
      </c>
      <c r="C21" s="68" t="s">
        <v>33</v>
      </c>
      <c r="D21" s="68"/>
      <c r="E21" s="68"/>
      <c r="F21" s="68"/>
      <c r="G21" s="68"/>
      <c r="H21" s="68"/>
      <c r="I21" s="68"/>
      <c r="J21" s="8"/>
    </row>
    <row r="22" spans="1:10" ht="14.25" customHeight="1" x14ac:dyDescent="0.15">
      <c r="B22" s="12" t="s">
        <v>34</v>
      </c>
      <c r="C22" s="68" t="s">
        <v>35</v>
      </c>
      <c r="D22" s="68"/>
      <c r="E22" s="68"/>
      <c r="F22" s="68"/>
      <c r="G22" s="68"/>
      <c r="H22" s="68"/>
      <c r="I22" s="68"/>
      <c r="J22" s="8"/>
    </row>
  </sheetData>
  <sheetProtection algorithmName="SHA-512" hashValue="u/TxUSR063ipnyRqw6xR1xNFw83eT2nDql+IdMAFTyZixyyavo830V6qHuBa0FL4njuWZgrgbfSbRAxhjzs8zQ==" saltValue="bntPYOCaLH0ZM8ak4hLMLA==" spinCount="100000" sheet="1" formatCells="0" formatRows="0"/>
  <mergeCells count="14">
    <mergeCell ref="C21:I21"/>
    <mergeCell ref="C22:I22"/>
    <mergeCell ref="C11:D11"/>
    <mergeCell ref="C12:D12"/>
    <mergeCell ref="B16:C16"/>
    <mergeCell ref="B17:C17"/>
    <mergeCell ref="C13:D13"/>
    <mergeCell ref="C20:I20"/>
    <mergeCell ref="J11:K11"/>
    <mergeCell ref="J12:K12"/>
    <mergeCell ref="J13:K13"/>
    <mergeCell ref="G11:I11"/>
    <mergeCell ref="G12:I12"/>
    <mergeCell ref="G13:I13"/>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election activeCell="B6" sqref="B6"/>
    </sheetView>
  </sheetViews>
  <sheetFormatPr defaultColWidth="9" defaultRowHeight="13.5" x14ac:dyDescent="0.15"/>
  <cols>
    <col min="1" max="1" width="20.875" style="16" customWidth="1"/>
    <col min="2" max="2" width="57.875" style="16" customWidth="1"/>
    <col min="3" max="16384" width="9" style="16"/>
  </cols>
  <sheetData>
    <row r="1" spans="1:2" ht="15" customHeight="1" x14ac:dyDescent="0.15">
      <c r="B1" s="18" t="str">
        <f>'MPS(input)'!K1</f>
        <v>Monitoring Spreadsheet: JCM_TH_AM001_ver03.0</v>
      </c>
    </row>
    <row r="2" spans="1:2" ht="15" customHeight="1" x14ac:dyDescent="0.15">
      <c r="B2" s="18" t="str">
        <f>'MPS(input)'!K2</f>
        <v>Reference Number:TH033</v>
      </c>
    </row>
    <row r="3" spans="1:2" ht="16.5" x14ac:dyDescent="0.15">
      <c r="A3" s="14" t="s">
        <v>41</v>
      </c>
      <c r="B3" s="15" t="s">
        <v>55</v>
      </c>
    </row>
    <row r="4" spans="1:2" ht="30" x14ac:dyDescent="0.15">
      <c r="A4" s="14" t="s">
        <v>42</v>
      </c>
      <c r="B4" s="15" t="s">
        <v>56</v>
      </c>
    </row>
    <row r="5" spans="1:2" ht="15" x14ac:dyDescent="0.15">
      <c r="A5" s="14"/>
      <c r="B5" s="14" t="s">
        <v>43</v>
      </c>
    </row>
    <row r="6" spans="1:2" ht="14.25" x14ac:dyDescent="0.15">
      <c r="A6" s="28">
        <v>1</v>
      </c>
      <c r="B6" s="29">
        <v>6897.4690000000001</v>
      </c>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3.87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Number:TH033</v>
      </c>
    </row>
    <row r="3" spans="1:11" ht="27.75" customHeight="1" x14ac:dyDescent="0.15">
      <c r="A3" s="75" t="s">
        <v>64</v>
      </c>
      <c r="B3" s="75"/>
      <c r="C3" s="75"/>
      <c r="D3" s="75"/>
      <c r="E3" s="75"/>
      <c r="F3" s="75"/>
      <c r="G3" s="75"/>
      <c r="H3" s="75"/>
      <c r="I3" s="75"/>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4" t="s">
        <v>46</v>
      </c>
      <c r="C6" s="74"/>
      <c r="D6" s="74"/>
      <c r="E6" s="74"/>
      <c r="F6" s="31" t="s">
        <v>65</v>
      </c>
      <c r="G6" s="54">
        <f>G10-G14</f>
        <v>2103.7280449999998</v>
      </c>
      <c r="H6" s="55" t="s">
        <v>86</v>
      </c>
      <c r="I6" s="56" t="s">
        <v>87</v>
      </c>
    </row>
    <row r="7" spans="1:11" ht="18.75" customHeight="1" x14ac:dyDescent="0.15">
      <c r="A7" s="40" t="s">
        <v>3</v>
      </c>
      <c r="B7" s="36"/>
      <c r="C7" s="36"/>
      <c r="D7" s="36"/>
      <c r="E7" s="35"/>
      <c r="F7" s="35"/>
      <c r="G7" s="32"/>
      <c r="H7" s="35"/>
      <c r="I7" s="37"/>
      <c r="J7" s="19"/>
      <c r="K7" s="19"/>
    </row>
    <row r="8" spans="1:11" ht="33.6" customHeight="1" x14ac:dyDescent="0.15">
      <c r="A8" s="42"/>
      <c r="B8" s="74" t="s">
        <v>70</v>
      </c>
      <c r="C8" s="74"/>
      <c r="D8" s="74"/>
      <c r="E8" s="74"/>
      <c r="F8" s="39" t="s">
        <v>44</v>
      </c>
      <c r="G8" s="57">
        <f>F17</f>
        <v>0.30499999999999999</v>
      </c>
      <c r="H8" s="58" t="s">
        <v>85</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6" t="s">
        <v>49</v>
      </c>
      <c r="C10" s="74"/>
      <c r="D10" s="74"/>
      <c r="E10" s="74"/>
      <c r="F10" s="31" t="s">
        <v>66</v>
      </c>
      <c r="G10" s="54">
        <f>G11*G12</f>
        <v>2103.7280449999998</v>
      </c>
      <c r="H10" s="55" t="s">
        <v>86</v>
      </c>
      <c r="I10" s="56" t="s">
        <v>88</v>
      </c>
    </row>
    <row r="11" spans="1:11" ht="36" customHeight="1" x14ac:dyDescent="0.15">
      <c r="A11" s="41"/>
      <c r="B11" s="43"/>
      <c r="C11" s="73" t="s">
        <v>51</v>
      </c>
      <c r="D11" s="73"/>
      <c r="E11" s="73"/>
      <c r="F11" s="39" t="s">
        <v>44</v>
      </c>
      <c r="G11" s="50">
        <f>'MPS(input)'!E8</f>
        <v>6897.4690000000001</v>
      </c>
      <c r="H11" s="34" t="s">
        <v>37</v>
      </c>
      <c r="I11" s="39" t="s">
        <v>52</v>
      </c>
    </row>
    <row r="12" spans="1:11" ht="36" customHeight="1" x14ac:dyDescent="0.15">
      <c r="A12" s="42"/>
      <c r="B12" s="44"/>
      <c r="C12" s="73" t="s">
        <v>70</v>
      </c>
      <c r="D12" s="73"/>
      <c r="E12" s="73"/>
      <c r="F12" s="39" t="s">
        <v>44</v>
      </c>
      <c r="G12" s="59">
        <f>F17</f>
        <v>0.30499999999999999</v>
      </c>
      <c r="H12" s="60" t="s">
        <v>85</v>
      </c>
      <c r="I12" s="61" t="s">
        <v>62</v>
      </c>
    </row>
    <row r="13" spans="1:11" ht="18.75" customHeight="1" thickBot="1" x14ac:dyDescent="0.2">
      <c r="A13" s="40" t="s">
        <v>5</v>
      </c>
      <c r="B13" s="36"/>
      <c r="C13" s="36"/>
      <c r="D13" s="36"/>
      <c r="E13" s="35"/>
      <c r="F13" s="37"/>
      <c r="G13" s="40"/>
      <c r="H13" s="35"/>
      <c r="I13" s="37"/>
    </row>
    <row r="14" spans="1:11" ht="18.75" customHeight="1" thickBot="1" x14ac:dyDescent="0.2">
      <c r="A14" s="42"/>
      <c r="B14" s="74" t="s">
        <v>53</v>
      </c>
      <c r="C14" s="74"/>
      <c r="D14" s="74"/>
      <c r="E14" s="74"/>
      <c r="F14" s="31" t="s">
        <v>66</v>
      </c>
      <c r="G14" s="54">
        <v>0</v>
      </c>
      <c r="H14" s="55" t="s">
        <v>86</v>
      </c>
      <c r="I14" s="56" t="s">
        <v>89</v>
      </c>
    </row>
    <row r="15" spans="1:11" x14ac:dyDescent="0.15">
      <c r="F15" s="5"/>
      <c r="G15" s="4"/>
      <c r="H15" s="4"/>
    </row>
    <row r="16" spans="1:11" ht="21.75" customHeight="1" x14ac:dyDescent="0.15">
      <c r="E16" s="1" t="s">
        <v>8</v>
      </c>
    </row>
    <row r="17" spans="5:8" ht="36" customHeight="1" x14ac:dyDescent="0.15">
      <c r="E17" s="30" t="s">
        <v>69</v>
      </c>
      <c r="F17" s="62">
        <v>0.30499999999999999</v>
      </c>
      <c r="G17" s="63" t="s">
        <v>85</v>
      </c>
      <c r="H17" s="2"/>
    </row>
    <row r="18" spans="5:8" s="2" customFormat="1" x14ac:dyDescent="0.15">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48" t="str">
        <f>'MPS(input)'!K1</f>
        <v>Monitoring Spreadsheet: JCM_TH_AM001_ver03.0</v>
      </c>
    </row>
    <row r="2" spans="1:3" ht="18" customHeight="1" x14ac:dyDescent="0.15">
      <c r="C2" s="48" t="str">
        <f>'MPS(input)'!K2</f>
        <v>Reference Number:TH033</v>
      </c>
    </row>
    <row r="3" spans="1:3" ht="24.75" customHeight="1" x14ac:dyDescent="0.15">
      <c r="A3" s="77" t="s">
        <v>71</v>
      </c>
      <c r="B3" s="77"/>
      <c r="C3" s="77"/>
    </row>
    <row r="5" spans="1:3" ht="21" customHeight="1" x14ac:dyDescent="0.15">
      <c r="B5" s="47" t="s">
        <v>72</v>
      </c>
      <c r="C5" s="47" t="s">
        <v>73</v>
      </c>
    </row>
    <row r="6" spans="1:3" ht="54.75" customHeight="1" x14ac:dyDescent="0.15">
      <c r="B6" s="46" t="s">
        <v>93</v>
      </c>
      <c r="C6" s="46" t="s">
        <v>94</v>
      </c>
    </row>
    <row r="7" spans="1:3" ht="54.75" customHeight="1" x14ac:dyDescent="0.15">
      <c r="B7" s="46" t="s">
        <v>95</v>
      </c>
      <c r="C7" s="46" t="s">
        <v>96</v>
      </c>
    </row>
    <row r="8" spans="1:3" ht="54.75" customHeight="1" x14ac:dyDescent="0.15">
      <c r="B8" s="46" t="s">
        <v>97</v>
      </c>
      <c r="C8" s="46" t="s">
        <v>98</v>
      </c>
    </row>
    <row r="9" spans="1:3" ht="54.75" customHeight="1" x14ac:dyDescent="0.15">
      <c r="B9" s="46"/>
      <c r="C9" s="46"/>
    </row>
    <row r="10" spans="1:3" ht="54.75" customHeight="1" x14ac:dyDescent="0.15">
      <c r="B10" s="46"/>
      <c r="C10" s="46"/>
    </row>
    <row r="11" spans="1:3" ht="54.75" customHeight="1" x14ac:dyDescent="0.15">
      <c r="B11" s="46"/>
      <c r="C11" s="46"/>
    </row>
    <row r="12" spans="1:3" ht="54.75" customHeight="1" x14ac:dyDescent="0.15">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875" style="1" customWidth="1"/>
    <col min="4" max="4" width="12.375" style="1" customWidth="1"/>
    <col min="5" max="5" width="28.125" style="1" customWidth="1"/>
    <col min="6" max="6" width="10.625" style="1" customWidth="1"/>
    <col min="7" max="7" width="13.1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JCM_TH_AM001_ver03.0</v>
      </c>
    </row>
    <row r="2" spans="1:12" ht="18" customHeight="1" x14ac:dyDescent="0.15">
      <c r="L2" s="9" t="str">
        <f>'MPS(input)'!K2</f>
        <v>Reference Number:TH033</v>
      </c>
    </row>
    <row r="3" spans="1:12" ht="27.75" customHeight="1" x14ac:dyDescent="0.15">
      <c r="A3" s="17" t="s">
        <v>81</v>
      </c>
      <c r="B3" s="10"/>
      <c r="C3" s="10"/>
      <c r="D3" s="10"/>
      <c r="E3" s="10"/>
      <c r="F3" s="10"/>
      <c r="G3" s="10"/>
      <c r="H3" s="10"/>
      <c r="I3" s="10"/>
      <c r="J3" s="10"/>
      <c r="K3" s="10"/>
      <c r="L3" s="11"/>
    </row>
    <row r="5" spans="1:12" ht="15" customHeight="1" x14ac:dyDescent="0.15">
      <c r="A5" s="3" t="s">
        <v>74</v>
      </c>
      <c r="B5" s="3"/>
    </row>
    <row r="6" spans="1:12" ht="15" customHeight="1" x14ac:dyDescent="0.15">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15">
      <c r="B7" s="20" t="s">
        <v>78</v>
      </c>
      <c r="C7" s="20" t="s">
        <v>20</v>
      </c>
      <c r="D7" s="20" t="s">
        <v>21</v>
      </c>
      <c r="E7" s="20" t="s">
        <v>22</v>
      </c>
      <c r="F7" s="20" t="s">
        <v>80</v>
      </c>
      <c r="G7" s="20" t="s">
        <v>1</v>
      </c>
      <c r="H7" s="20" t="s">
        <v>25</v>
      </c>
      <c r="I7" s="20" t="s">
        <v>26</v>
      </c>
      <c r="J7" s="20" t="s">
        <v>27</v>
      </c>
      <c r="K7" s="20" t="s">
        <v>28</v>
      </c>
      <c r="L7" s="20" t="s">
        <v>29</v>
      </c>
    </row>
    <row r="8" spans="1:12" ht="276.75" customHeight="1" x14ac:dyDescent="0.15">
      <c r="B8" s="49"/>
      <c r="C8" s="21" t="s">
        <v>36</v>
      </c>
      <c r="D8" s="22" t="s">
        <v>83</v>
      </c>
      <c r="E8" s="23" t="s">
        <v>57</v>
      </c>
      <c r="F8" s="33">
        <f>SUM('MRS(input_separate)'!B6:B105)</f>
        <v>0</v>
      </c>
      <c r="G8" s="22" t="s">
        <v>37</v>
      </c>
      <c r="H8" s="25" t="s">
        <v>38</v>
      </c>
      <c r="I8" s="25" t="s">
        <v>39</v>
      </c>
      <c r="J8" s="26" t="s">
        <v>84</v>
      </c>
      <c r="K8" s="27" t="s">
        <v>40</v>
      </c>
      <c r="L8" s="27" t="s">
        <v>67</v>
      </c>
    </row>
    <row r="9" spans="1:12" ht="8.25" customHeight="1" x14ac:dyDescent="0.15"/>
    <row r="10" spans="1:12" ht="15" customHeight="1" x14ac:dyDescent="0.15">
      <c r="A10" s="3" t="s">
        <v>75</v>
      </c>
    </row>
    <row r="11" spans="1:12" ht="20.100000000000001" customHeight="1" x14ac:dyDescent="0.15">
      <c r="B11" s="82" t="s">
        <v>10</v>
      </c>
      <c r="C11" s="83"/>
      <c r="D11" s="82" t="s">
        <v>11</v>
      </c>
      <c r="E11" s="83"/>
      <c r="F11" s="20" t="s">
        <v>12</v>
      </c>
      <c r="G11" s="20" t="s">
        <v>13</v>
      </c>
      <c r="H11" s="65" t="s">
        <v>14</v>
      </c>
      <c r="I11" s="65"/>
      <c r="J11" s="65"/>
      <c r="K11" s="65" t="s">
        <v>15</v>
      </c>
      <c r="L11" s="65"/>
    </row>
    <row r="12" spans="1:12" ht="39" customHeight="1" x14ac:dyDescent="0.15">
      <c r="B12" s="82" t="s">
        <v>21</v>
      </c>
      <c r="C12" s="83"/>
      <c r="D12" s="82" t="s">
        <v>22</v>
      </c>
      <c r="E12" s="83"/>
      <c r="F12" s="20" t="s">
        <v>23</v>
      </c>
      <c r="G12" s="20" t="s">
        <v>1</v>
      </c>
      <c r="H12" s="65" t="s">
        <v>26</v>
      </c>
      <c r="I12" s="65"/>
      <c r="J12" s="65"/>
      <c r="K12" s="65" t="s">
        <v>29</v>
      </c>
      <c r="L12" s="65"/>
    </row>
    <row r="13" spans="1:12" ht="113.25" customHeight="1" x14ac:dyDescent="0.15">
      <c r="B13" s="84" t="s">
        <v>62</v>
      </c>
      <c r="C13" s="85"/>
      <c r="D13" s="86" t="s">
        <v>68</v>
      </c>
      <c r="E13" s="87"/>
      <c r="F13" s="52">
        <f>'MPS(input)'!E13</f>
        <v>0.30499999999999999</v>
      </c>
      <c r="G13" s="22" t="s">
        <v>91</v>
      </c>
      <c r="H13" s="67"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67"/>
      <c r="J13" s="67"/>
      <c r="K13" s="66" t="str">
        <f>'MPS(input)'!J13</f>
        <v>N/A</v>
      </c>
      <c r="L13" s="66"/>
    </row>
    <row r="14" spans="1:12" ht="6.75" customHeight="1" x14ac:dyDescent="0.15"/>
    <row r="15" spans="1:12" ht="18.75" customHeight="1" x14ac:dyDescent="0.15">
      <c r="A15" s="3" t="s">
        <v>76</v>
      </c>
      <c r="B15" s="3"/>
    </row>
    <row r="16" spans="1:12" ht="17.25" thickBot="1" x14ac:dyDescent="0.2">
      <c r="B16" s="79" t="s">
        <v>79</v>
      </c>
      <c r="C16" s="79"/>
      <c r="D16" s="69" t="s">
        <v>59</v>
      </c>
      <c r="E16" s="69"/>
      <c r="F16" s="24" t="s">
        <v>1</v>
      </c>
    </row>
    <row r="17" spans="1:10" ht="19.5" thickBot="1" x14ac:dyDescent="0.2">
      <c r="B17" s="80"/>
      <c r="C17" s="81"/>
      <c r="D17" s="70">
        <f>ROUNDDOWN('MRS(calc_process)'!G6, 0)</f>
        <v>0</v>
      </c>
      <c r="E17" s="71"/>
      <c r="F17" s="53" t="s">
        <v>92</v>
      </c>
    </row>
    <row r="18" spans="1:10" ht="20.100000000000001" customHeight="1" x14ac:dyDescent="0.15">
      <c r="F18" s="7"/>
      <c r="G18" s="7"/>
    </row>
    <row r="19" spans="1:10" ht="14.25" customHeight="1" x14ac:dyDescent="0.15">
      <c r="A19" s="3" t="s">
        <v>9</v>
      </c>
    </row>
    <row r="20" spans="1:10" ht="14.25" customHeight="1" x14ac:dyDescent="0.15">
      <c r="B20" s="12" t="s">
        <v>31</v>
      </c>
      <c r="C20" s="78" t="s">
        <v>32</v>
      </c>
      <c r="D20" s="78"/>
      <c r="E20" s="78"/>
      <c r="F20" s="78"/>
      <c r="G20" s="78"/>
      <c r="H20" s="78"/>
      <c r="I20" s="78"/>
      <c r="J20" s="78"/>
    </row>
    <row r="21" spans="1:10" ht="14.25" customHeight="1" x14ac:dyDescent="0.15">
      <c r="B21" s="12" t="s">
        <v>30</v>
      </c>
      <c r="C21" s="78" t="s">
        <v>33</v>
      </c>
      <c r="D21" s="78"/>
      <c r="E21" s="78"/>
      <c r="F21" s="78"/>
      <c r="G21" s="78"/>
      <c r="H21" s="78"/>
      <c r="I21" s="78"/>
      <c r="J21" s="78"/>
    </row>
    <row r="22" spans="1:10" ht="14.25" customHeight="1" x14ac:dyDescent="0.15">
      <c r="B22" s="12" t="s">
        <v>34</v>
      </c>
      <c r="C22" s="78" t="s">
        <v>35</v>
      </c>
      <c r="D22" s="78"/>
      <c r="E22" s="78"/>
      <c r="F22" s="78"/>
      <c r="G22" s="78"/>
      <c r="H22" s="78"/>
      <c r="I22" s="78"/>
      <c r="J22" s="78"/>
    </row>
  </sheetData>
  <sheetProtection algorithmName="SHA-512" hashValue="3P8jz1S2Y13uvN4HTL+DExLajIzG0q4RhKJA7xPHNW9+FnQAbTJuwpvHODPwgQcMmmbp2BL+Gs8hL7cnPw6olA==" saltValue="jdfZmsQnWdZwCfnz6/J/Lg==" spinCount="100000" sheet="1" objects="1" scenarios="1" formatCells="0" formatRows="0"/>
  <mergeCells count="19">
    <mergeCell ref="H11:J11"/>
    <mergeCell ref="K11:L11"/>
    <mergeCell ref="H12:J12"/>
    <mergeCell ref="K12:L12"/>
    <mergeCell ref="C20:J20"/>
    <mergeCell ref="B11:C11"/>
    <mergeCell ref="B12:C12"/>
    <mergeCell ref="B13:C13"/>
    <mergeCell ref="D11:E11"/>
    <mergeCell ref="D12:E12"/>
    <mergeCell ref="D13:E13"/>
    <mergeCell ref="C21:J21"/>
    <mergeCell ref="C22:J22"/>
    <mergeCell ref="H13:J13"/>
    <mergeCell ref="K13:L13"/>
    <mergeCell ref="D16:E16"/>
    <mergeCell ref="D17:E17"/>
    <mergeCell ref="B16:C16"/>
    <mergeCell ref="B17:C17"/>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875" style="16" customWidth="1"/>
    <col min="2" max="2" width="57.875" style="16" customWidth="1"/>
    <col min="3" max="16384" width="9" style="16"/>
  </cols>
  <sheetData>
    <row r="1" spans="1:2" ht="18" customHeight="1" x14ac:dyDescent="0.15">
      <c r="B1" s="18" t="str">
        <f>'MPS(input)'!K1</f>
        <v>Monitoring Spreadsheet: JCM_TH_AM001_ver03.0</v>
      </c>
    </row>
    <row r="2" spans="1:2" ht="18" customHeight="1" x14ac:dyDescent="0.15">
      <c r="B2" s="18" t="str">
        <f>'MPS(input)'!K2</f>
        <v>Reference Number:TH033</v>
      </c>
    </row>
    <row r="3" spans="1:2" ht="16.5" x14ac:dyDescent="0.15">
      <c r="A3" s="14" t="s">
        <v>41</v>
      </c>
      <c r="B3" s="15" t="s">
        <v>55</v>
      </c>
    </row>
    <row r="4" spans="1:2" ht="30" x14ac:dyDescent="0.15">
      <c r="A4" s="14" t="s">
        <v>42</v>
      </c>
      <c r="B4" s="15" t="s">
        <v>56</v>
      </c>
    </row>
    <row r="5" spans="1:2" ht="15" x14ac:dyDescent="0.15">
      <c r="A5" s="14"/>
      <c r="B5" s="14" t="s">
        <v>37</v>
      </c>
    </row>
    <row r="6" spans="1:2" ht="14.25" x14ac:dyDescent="0.15">
      <c r="A6" s="28">
        <v>1</v>
      </c>
      <c r="B6" s="29"/>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6" width="12.625" style="1" customWidth="1"/>
    <col min="7" max="7" width="14" style="1" customWidth="1"/>
    <col min="8" max="8" width="14.12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Number:TH033</v>
      </c>
    </row>
    <row r="3" spans="1:11" ht="27.75" customHeight="1" x14ac:dyDescent="0.15">
      <c r="A3" s="75" t="s">
        <v>82</v>
      </c>
      <c r="B3" s="75"/>
      <c r="C3" s="75"/>
      <c r="D3" s="75"/>
      <c r="E3" s="75"/>
      <c r="F3" s="75"/>
      <c r="G3" s="75"/>
      <c r="H3" s="75"/>
      <c r="I3" s="75"/>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4" t="s">
        <v>46</v>
      </c>
      <c r="C6" s="74"/>
      <c r="D6" s="74"/>
      <c r="E6" s="74"/>
      <c r="F6" s="31" t="s">
        <v>65</v>
      </c>
      <c r="G6" s="51">
        <f>G10-G14</f>
        <v>0</v>
      </c>
      <c r="H6" s="55" t="s">
        <v>92</v>
      </c>
      <c r="I6" s="39" t="s">
        <v>47</v>
      </c>
    </row>
    <row r="7" spans="1:11" ht="18.75" customHeight="1" x14ac:dyDescent="0.15">
      <c r="A7" s="40" t="s">
        <v>3</v>
      </c>
      <c r="B7" s="36"/>
      <c r="C7" s="36"/>
      <c r="D7" s="36"/>
      <c r="E7" s="35"/>
      <c r="F7" s="35"/>
      <c r="G7" s="32"/>
      <c r="H7" s="35"/>
      <c r="I7" s="37"/>
      <c r="J7" s="19"/>
      <c r="K7" s="19"/>
    </row>
    <row r="8" spans="1:11" ht="33" customHeight="1" x14ac:dyDescent="0.15">
      <c r="A8" s="42"/>
      <c r="B8" s="74" t="s">
        <v>70</v>
      </c>
      <c r="C8" s="74"/>
      <c r="D8" s="74"/>
      <c r="E8" s="74"/>
      <c r="F8" s="39" t="s">
        <v>44</v>
      </c>
      <c r="G8" s="57">
        <f>F17</f>
        <v>0.30499999999999999</v>
      </c>
      <c r="H8" s="58" t="s">
        <v>91</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6" t="s">
        <v>49</v>
      </c>
      <c r="C10" s="74"/>
      <c r="D10" s="74"/>
      <c r="E10" s="74"/>
      <c r="F10" s="31" t="s">
        <v>65</v>
      </c>
      <c r="G10" s="51">
        <f>G11*G12</f>
        <v>0</v>
      </c>
      <c r="H10" s="55" t="s">
        <v>92</v>
      </c>
      <c r="I10" s="39" t="s">
        <v>50</v>
      </c>
    </row>
    <row r="11" spans="1:11" ht="36" customHeight="1" x14ac:dyDescent="0.15">
      <c r="A11" s="41"/>
      <c r="B11" s="43"/>
      <c r="C11" s="73" t="s">
        <v>51</v>
      </c>
      <c r="D11" s="73"/>
      <c r="E11" s="73"/>
      <c r="F11" s="39" t="s">
        <v>44</v>
      </c>
      <c r="G11" s="50">
        <f>'MRS(input)'!F8</f>
        <v>0</v>
      </c>
      <c r="H11" s="34" t="s">
        <v>37</v>
      </c>
      <c r="I11" s="39" t="s">
        <v>52</v>
      </c>
    </row>
    <row r="12" spans="1:11" ht="36" customHeight="1" x14ac:dyDescent="0.15">
      <c r="A12" s="42"/>
      <c r="B12" s="44"/>
      <c r="C12" s="73" t="s">
        <v>70</v>
      </c>
      <c r="D12" s="73"/>
      <c r="E12" s="73"/>
      <c r="F12" s="39" t="s">
        <v>44</v>
      </c>
      <c r="G12" s="59">
        <f>F17</f>
        <v>0.30499999999999999</v>
      </c>
      <c r="H12" s="60" t="s">
        <v>91</v>
      </c>
      <c r="I12" s="13" t="s">
        <v>48</v>
      </c>
    </row>
    <row r="13" spans="1:11" ht="18.75" customHeight="1" thickBot="1" x14ac:dyDescent="0.2">
      <c r="A13" s="40" t="s">
        <v>5</v>
      </c>
      <c r="B13" s="36"/>
      <c r="C13" s="36"/>
      <c r="D13" s="36"/>
      <c r="E13" s="35"/>
      <c r="F13" s="37"/>
      <c r="G13" s="40"/>
      <c r="H13" s="35"/>
      <c r="I13" s="37"/>
    </row>
    <row r="14" spans="1:11" ht="18.75" customHeight="1" thickBot="1" x14ac:dyDescent="0.2">
      <c r="A14" s="42"/>
      <c r="B14" s="74" t="s">
        <v>53</v>
      </c>
      <c r="C14" s="74"/>
      <c r="D14" s="74"/>
      <c r="E14" s="74"/>
      <c r="F14" s="31" t="s">
        <v>65</v>
      </c>
      <c r="G14" s="51">
        <v>0</v>
      </c>
      <c r="H14" s="55" t="s">
        <v>92</v>
      </c>
      <c r="I14" s="39" t="s">
        <v>54</v>
      </c>
    </row>
    <row r="15" spans="1:11" x14ac:dyDescent="0.15">
      <c r="F15" s="5"/>
      <c r="G15" s="4"/>
      <c r="H15" s="4"/>
    </row>
    <row r="16" spans="1:11" ht="21.75" customHeight="1" x14ac:dyDescent="0.15">
      <c r="E16" s="1" t="s">
        <v>8</v>
      </c>
    </row>
    <row r="17" spans="5:8" ht="36" customHeight="1" x14ac:dyDescent="0.15">
      <c r="E17" s="30" t="s">
        <v>69</v>
      </c>
      <c r="F17" s="62">
        <v>0.30499999999999999</v>
      </c>
      <c r="G17" s="63" t="s">
        <v>91</v>
      </c>
      <c r="H17" s="2"/>
    </row>
    <row r="18" spans="5:8" s="2" customFormat="1" x14ac:dyDescent="0.15">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9F402E-6AD0-45B9-8DFF-D1E8A8D60D63}">
  <ds:schemaRefs>
    <ds:schemaRef ds:uri="http://schemas.microsoft.com/sharepoint/v3/contenttype/forms"/>
  </ds:schemaRefs>
</ds:datastoreItem>
</file>

<file path=customXml/itemProps3.xml><?xml version="1.0" encoding="utf-8"?>
<ds:datastoreItem xmlns:ds="http://schemas.openxmlformats.org/officeDocument/2006/customXml" ds:itemID="{EAD3939A-AA4B-4BED-8089-8589F22FD67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2016-08-25T02:11:33Z</cp:lastPrinted>
  <dcterms:created xsi:type="dcterms:W3CDTF">2012-01-13T02:28:29Z</dcterms:created>
  <dcterms:modified xsi:type="dcterms:W3CDTF">2026-01-15T01:42:47Z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