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C:\Box\jcm\10_パートナー国\Thailand\6 プロジェクト\TH031 東京センチュリー（1.3MW太陽光） Existing Projects\1 PDD\3 PDDパブコメ\パブコメ用ファイル\"/>
    </mc:Choice>
  </mc:AlternateContent>
  <xr:revisionPtr revIDLastSave="0" documentId="13_ncr:1_{78D485AB-3E62-4008-BC33-86CB6252F394}" xr6:coauthVersionLast="47" xr6:coauthVersionMax="47" xr10:uidLastSave="{00000000-0000-0000-0000-000000000000}"/>
  <bookViews>
    <workbookView xWindow="-28920" yWindow="-60" windowWidth="29040" windowHeight="15840" tabRatio="670" xr2:uid="{00000000-000D-0000-FFFF-FFFF00000000}"/>
  </bookViews>
  <sheets>
    <sheet name="MPS(input)" sheetId="30" r:id="rId1"/>
    <sheet name="MPS(input_separate)" sheetId="32" r:id="rId2"/>
    <sheet name="MPS(calc_process)" sheetId="31" r:id="rId3"/>
    <sheet name="MSS" sheetId="33" r:id="rId4"/>
    <sheet name="MRS(input)" sheetId="34" r:id="rId5"/>
    <sheet name="MRS(input_separate)" sheetId="35" r:id="rId6"/>
    <sheet name="MRS(calc_process)" sheetId="36"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30" l="1"/>
  <c r="E13" i="30"/>
  <c r="G12" i="36" l="1"/>
  <c r="H13" i="34"/>
  <c r="K13" i="34"/>
  <c r="I2" i="36"/>
  <c r="I1" i="36"/>
  <c r="B2" i="35"/>
  <c r="B1" i="35"/>
  <c r="L2" i="34"/>
  <c r="L1" i="34"/>
  <c r="C2" i="33"/>
  <c r="C1" i="33"/>
  <c r="G8" i="36"/>
  <c r="F8" i="34"/>
  <c r="G11" i="36"/>
  <c r="G10" i="36" s="1"/>
  <c r="G6" i="36" s="1"/>
  <c r="D17" i="34" s="1"/>
  <c r="I1" i="31"/>
  <c r="B2" i="32"/>
  <c r="B1" i="32"/>
  <c r="G8" i="31"/>
  <c r="G12" i="31"/>
  <c r="F13" i="34"/>
  <c r="G11" i="31"/>
  <c r="I2" i="31"/>
  <c r="G10" i="31" l="1"/>
  <c r="G6" i="31" s="1"/>
  <c r="B17" i="30" s="1"/>
</calcChain>
</file>

<file path=xl/sharedStrings.xml><?xml version="1.0" encoding="utf-8"?>
<sst xmlns="http://schemas.openxmlformats.org/spreadsheetml/2006/main" count="214" uniqueCount="101">
  <si>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</si>
  <si>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</si>
  <si>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</si>
  <si>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</si>
  <si>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</si>
  <si>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</si>
  <si>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</si>
  <si>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</si>
  <si>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</si>
  <si>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</si>
  <si>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</si>
  <si>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</si>
  <si>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</si>
  <si>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</si>
  <si>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</si>
  <si>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</si>
  <si>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</si>
  <si>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</si>
  <si>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</si>
  <si>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</si>
  <si>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</si>
  <si>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</si>
  <si>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</si>
  <si>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</si>
  <si>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</si>
  <si>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</si>
  <si>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</si>
  <si>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</si>
  <si>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</si>
  <si>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</si>
  <si>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</si>
  <si>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</si>
  <si>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</si>
  <si>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</si>
  <si>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</si>
  <si>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</si>
  <si>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t>(1)</t>
    <phoneticPr fontId="2"/>
  </si>
  <si>
    <t>MWh/p</t>
    <phoneticPr fontId="2"/>
  </si>
  <si>
    <t>Option C</t>
    <phoneticPr fontId="2"/>
  </si>
  <si>
    <t>Measured data</t>
    <phoneticPr fontId="2"/>
  </si>
  <si>
    <t>Monthly recording</t>
    <phoneticPr fontId="2"/>
  </si>
  <si>
    <t>i</t>
    <phoneticPr fontId="2"/>
  </si>
  <si>
    <t>solar PV system number</t>
    <phoneticPr fontId="2"/>
  </si>
  <si>
    <t>MWh/p</t>
    <phoneticPr fontId="2"/>
  </si>
  <si>
    <t>Electricity</t>
    <phoneticPr fontId="2"/>
  </si>
  <si>
    <t>The default emission factor is derived from the result of the survey on the generation efficiency of major natural gas-fired power plants in Thailand. The default value should be revised if necessary from survey result which is conducted by the JC or project participants.</t>
    <phoneticPr fontId="2"/>
  </si>
  <si>
    <r>
      <t xml:space="preserve">Emission reductions during the period </t>
    </r>
    <r>
      <rPr>
        <i/>
        <sz val="11"/>
        <color indexed="8"/>
        <rFont val="Arial"/>
        <family val="2"/>
      </rPr>
      <t>p</t>
    </r>
    <phoneticPr fontId="2"/>
  </si>
  <si>
    <r>
      <t>ER</t>
    </r>
    <r>
      <rPr>
        <vertAlign val="subscript"/>
        <sz val="11"/>
        <color indexed="8"/>
        <rFont val="Arial"/>
        <family val="2"/>
      </rPr>
      <t>p</t>
    </r>
    <phoneticPr fontId="2"/>
  </si>
  <si>
    <r>
      <t>EF</t>
    </r>
    <r>
      <rPr>
        <vertAlign val="subscript"/>
        <sz val="11"/>
        <color indexed="8"/>
        <rFont val="Arial"/>
        <family val="2"/>
      </rPr>
      <t>RE</t>
    </r>
    <phoneticPr fontId="2"/>
  </si>
  <si>
    <r>
      <t xml:space="preserve">Reference emissions during the period </t>
    </r>
    <r>
      <rPr>
        <i/>
        <sz val="11"/>
        <color indexed="8"/>
        <rFont val="Arial"/>
        <family val="2"/>
      </rPr>
      <t>p</t>
    </r>
    <phoneticPr fontId="2"/>
  </si>
  <si>
    <r>
      <t>RE</t>
    </r>
    <r>
      <rPr>
        <vertAlign val="subscript"/>
        <sz val="11"/>
        <color indexed="8"/>
        <rFont val="Arial"/>
        <family val="2"/>
      </rPr>
      <t>p</t>
    </r>
    <phoneticPr fontId="2"/>
  </si>
  <si>
    <r>
      <t xml:space="preserve">Total quantity of the electricity generated in the project during the period </t>
    </r>
    <r>
      <rPr>
        <i/>
        <sz val="11"/>
        <color indexed="8"/>
        <rFont val="Arial"/>
        <family val="2"/>
      </rPr>
      <t>p</t>
    </r>
    <phoneticPr fontId="2"/>
  </si>
  <si>
    <r>
      <rPr>
        <sz val="11"/>
        <color indexed="8"/>
        <rFont val="ＭＳ Ｐゴシック"/>
        <family val="3"/>
        <charset val="128"/>
      </rPr>
      <t>∑</t>
    </r>
    <r>
      <rPr>
        <sz val="11"/>
        <color indexed="8"/>
        <rFont val="Arial"/>
        <family val="2"/>
      </rPr>
      <t>EG</t>
    </r>
    <r>
      <rPr>
        <vertAlign val="subscript"/>
        <sz val="11"/>
        <color indexed="8"/>
        <rFont val="Arial"/>
        <family val="2"/>
      </rPr>
      <t>i,p</t>
    </r>
    <phoneticPr fontId="2"/>
  </si>
  <si>
    <r>
      <t xml:space="preserve">Project emissions during the period </t>
    </r>
    <r>
      <rPr>
        <i/>
        <sz val="11"/>
        <color indexed="8"/>
        <rFont val="Arial"/>
        <family val="2"/>
      </rPr>
      <t>p</t>
    </r>
    <phoneticPr fontId="2"/>
  </si>
  <si>
    <r>
      <t>PE</t>
    </r>
    <r>
      <rPr>
        <vertAlign val="subscript"/>
        <sz val="11"/>
        <color indexed="8"/>
        <rFont val="Arial"/>
        <family val="2"/>
      </rPr>
      <t>p</t>
    </r>
    <phoneticPr fontId="2"/>
  </si>
  <si>
    <r>
      <t>EG</t>
    </r>
    <r>
      <rPr>
        <vertAlign val="subscript"/>
        <sz val="11"/>
        <color theme="0"/>
        <rFont val="ＭＳ Ｐゴシック"/>
        <family val="3"/>
        <charset val="128"/>
        <scheme val="minor"/>
      </rPr>
      <t>i,p</t>
    </r>
    <phoneticPr fontId="2"/>
  </si>
  <si>
    <r>
      <t xml:space="preserve">Quantity of the electricity generated by the project solar PV system </t>
    </r>
    <r>
      <rPr>
        <b/>
        <i/>
        <sz val="11"/>
        <color theme="0"/>
        <rFont val="Arial"/>
        <family val="2"/>
      </rPr>
      <t>i</t>
    </r>
    <r>
      <rPr>
        <b/>
        <sz val="11"/>
        <color theme="0"/>
        <rFont val="Arial"/>
        <family val="2"/>
      </rPr>
      <t xml:space="preserve"> during the period </t>
    </r>
    <r>
      <rPr>
        <b/>
        <i/>
        <sz val="11"/>
        <color theme="0"/>
        <rFont val="Arial"/>
        <family val="2"/>
      </rPr>
      <t>p</t>
    </r>
    <phoneticPr fontId="2"/>
  </si>
  <si>
    <r>
      <t xml:space="preserve">Total quantity of the electricity generated in the project during the period </t>
    </r>
    <r>
      <rPr>
        <i/>
        <sz val="11"/>
        <rFont val="Arial"/>
        <family val="2"/>
      </rPr>
      <t>p</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</si>
  <si>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</si>
  <si>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</si>
  <si>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 xml:space="preserve">Table 1: Parameters to be monitored </t>
    </r>
    <r>
      <rPr>
        <b/>
        <i/>
        <sz val="11"/>
        <color indexed="8"/>
        <rFont val="Arial"/>
        <family val="2"/>
      </rPr>
      <t>ex post</t>
    </r>
    <phoneticPr fontId="2"/>
  </si>
  <si>
    <r>
      <t xml:space="preserve">Table 2: Project-specific parameters to be fixed </t>
    </r>
    <r>
      <rPr>
        <b/>
        <i/>
        <sz val="11"/>
        <color indexed="8"/>
        <rFont val="Arial"/>
        <family val="2"/>
      </rPr>
      <t>ex ante</t>
    </r>
    <phoneticPr fontId="2"/>
  </si>
  <si>
    <r>
      <t>EF</t>
    </r>
    <r>
      <rPr>
        <vertAlign val="subscript"/>
        <sz val="11"/>
        <rFont val="Arial"/>
        <family val="2"/>
      </rPr>
      <t>RE</t>
    </r>
    <phoneticPr fontId="2"/>
  </si>
  <si>
    <t>Monitoring Plan Sheet (Input Sheet) [Attachment to Project Design Document]</t>
    <phoneticPr fontId="2"/>
  </si>
  <si>
    <t>Monitoring Plan Sheet (Calculation Process Sheet) [Attachment to Project Design Document]</t>
    <phoneticPr fontId="2"/>
  </si>
  <si>
    <t>N/A</t>
    <phoneticPr fontId="2"/>
  </si>
  <si>
    <t>N/A</t>
    <phoneticPr fontId="2"/>
  </si>
  <si>
    <t>N/A</t>
    <phoneticPr fontId="2"/>
  </si>
  <si>
    <r>
      <t>Reference CO</t>
    </r>
    <r>
      <rPr>
        <vertAlign val="subscript"/>
        <sz val="11"/>
        <rFont val="Arial"/>
        <family val="2"/>
      </rPr>
      <t>2</t>
    </r>
    <r>
      <rPr>
        <sz val="11"/>
        <rFont val="Arial"/>
        <family val="2"/>
      </rPr>
      <t xml:space="preserve"> emission factor of grid and/or captive electricity</t>
    </r>
    <phoneticPr fontId="2"/>
  </si>
  <si>
    <r>
      <t>Reference CO</t>
    </r>
    <r>
      <rPr>
        <vertAlign val="subscript"/>
        <sz val="11"/>
        <color indexed="8"/>
        <rFont val="Arial"/>
        <family val="2"/>
      </rPr>
      <t>2</t>
    </r>
    <r>
      <rPr>
        <sz val="11"/>
        <color indexed="8"/>
        <rFont val="Arial"/>
        <family val="2"/>
      </rPr>
      <t xml:space="preserve"> emission factor of grid and/or captive electricity</t>
    </r>
    <phoneticPr fontId="2"/>
  </si>
  <si>
    <r>
      <t>Reference CO</t>
    </r>
    <r>
      <rPr>
        <vertAlign val="subscript"/>
        <sz val="11"/>
        <color indexed="8"/>
        <rFont val="Arial"/>
        <family val="2"/>
      </rPr>
      <t>2</t>
    </r>
    <r>
      <rPr>
        <sz val="11"/>
        <color indexed="8"/>
        <rFont val="Arial"/>
        <family val="2"/>
      </rPr>
      <t xml:space="preserve"> emission factor of grid and/or captive electricity</t>
    </r>
    <phoneticPr fontId="2"/>
  </si>
  <si>
    <t>Monitoring Structure Sheet [Attachment to Project Design Document]</t>
  </si>
  <si>
    <t>Responsible personnel</t>
  </si>
  <si>
    <t>Role</t>
  </si>
  <si>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</si>
  <si>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</si>
  <si>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</si>
  <si>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(k)</t>
    <phoneticPr fontId="2"/>
  </si>
  <si>
    <t>Monitoring period</t>
    <phoneticPr fontId="2"/>
  </si>
  <si>
    <t>Monitoring period</t>
    <phoneticPr fontId="2"/>
  </si>
  <si>
    <t>Monitored Values</t>
    <phoneticPr fontId="2"/>
  </si>
  <si>
    <t>Monitoring Report Sheet (Input Sheet) [For Verification]</t>
    <phoneticPr fontId="2"/>
  </si>
  <si>
    <t>Monitoring Report Sheet (Calculation Process Sheet) [For Verification]</t>
    <phoneticPr fontId="2"/>
  </si>
  <si>
    <t>ΣEGi,p</t>
    <phoneticPr fontId="2"/>
  </si>
  <si>
    <t>The AC output of the inverters is measured to determine the amount of net electricity generation by the solar PV system. The reading is taken from an electricity meter. The reading is taken manually or electronically using a data logger.
The electricity meter is replaced or calibrated at an interval following the regulations in the country in which the electricity meter is commonly used or according to the manufacturer’s recommendation, unless a type approval, manufacturer’s specification, or certification issued by an entity accredited under international/national standards for the electricity meter has been prepared by the time of installation.</t>
    <phoneticPr fontId="2"/>
  </si>
  <si>
    <r>
      <t>tCO</t>
    </r>
    <r>
      <rPr>
        <vertAlign val="subscript"/>
        <sz val="11"/>
        <rFont val="Arial"/>
        <family val="2"/>
      </rPr>
      <t>2</t>
    </r>
    <r>
      <rPr>
        <sz val="11"/>
        <rFont val="Arial"/>
        <family val="2"/>
      </rPr>
      <t>eq/MWh</t>
    </r>
    <phoneticPr fontId="2"/>
  </si>
  <si>
    <r>
      <t>tCO</t>
    </r>
    <r>
      <rPr>
        <vertAlign val="subscript"/>
        <sz val="11"/>
        <rFont val="Arial"/>
        <family val="2"/>
      </rPr>
      <t>2</t>
    </r>
    <r>
      <rPr>
        <sz val="11"/>
        <rFont val="Arial"/>
        <family val="2"/>
      </rPr>
      <t>eq/p</t>
    </r>
    <phoneticPr fontId="2"/>
  </si>
  <si>
    <r>
      <t>ER</t>
    </r>
    <r>
      <rPr>
        <vertAlign val="subscript"/>
        <sz val="11"/>
        <rFont val="Arial"/>
        <family val="2"/>
      </rPr>
      <t>p</t>
    </r>
    <phoneticPr fontId="2"/>
  </si>
  <si>
    <r>
      <t>RE</t>
    </r>
    <r>
      <rPr>
        <vertAlign val="subscript"/>
        <sz val="11"/>
        <rFont val="Arial"/>
        <family val="2"/>
      </rPr>
      <t>p</t>
    </r>
    <phoneticPr fontId="2"/>
  </si>
  <si>
    <r>
      <t>PE</t>
    </r>
    <r>
      <rPr>
        <vertAlign val="subscript"/>
        <sz val="11"/>
        <rFont val="Arial"/>
        <family val="2"/>
      </rPr>
      <t>p</t>
    </r>
    <phoneticPr fontId="2"/>
  </si>
  <si>
    <t>Monitoring Spreadsheet: JCM_TH_AM001_ver03.0</t>
    <phoneticPr fontId="2"/>
  </si>
  <si>
    <r>
      <t>tCO</t>
    </r>
    <r>
      <rPr>
        <vertAlign val="subscript"/>
        <sz val="11"/>
        <rFont val="Arial"/>
        <family val="2"/>
      </rPr>
      <t>2</t>
    </r>
    <r>
      <rPr>
        <sz val="11"/>
        <rFont val="Arial"/>
        <family val="2"/>
      </rPr>
      <t>eq/MWh</t>
    </r>
    <phoneticPr fontId="11"/>
  </si>
  <si>
    <r>
      <t>tCO</t>
    </r>
    <r>
      <rPr>
        <vertAlign val="subscript"/>
        <sz val="11"/>
        <rFont val="Arial"/>
        <family val="2"/>
      </rPr>
      <t>2</t>
    </r>
    <r>
      <rPr>
        <sz val="11"/>
        <rFont val="Arial"/>
        <family val="2"/>
      </rPr>
      <t>eq/p</t>
    </r>
    <phoneticPr fontId="11"/>
  </si>
  <si>
    <t>Project Manager (Tokyo Century Corporation)</t>
  </si>
  <si>
    <t>Responsible for overseeing project implementation, monitoring and reporting in a timely manner, as well as conducting QA/QC of monitoring including checking the data for irregularities.</t>
  </si>
  <si>
    <t>Facility Manager (PRIMAHAM FOODS(Thailand) Co.,Ltd.)</t>
    <phoneticPr fontId="11"/>
  </si>
  <si>
    <t>Responsible for confirming the monitored and archived data, QA/QC of monitoring including checking the data for irregularity, as well as equipment inspection and maintenance.</t>
  </si>
  <si>
    <t>Operator (PRIMAHAM FOODS(Thailand) Co.,Ltd.)</t>
    <phoneticPr fontId="11"/>
  </si>
  <si>
    <t>Responsible for cheking and archiving the monitored data.</t>
  </si>
  <si>
    <t>The AC output of the inverters is measured to determine the amount of net electricity generation by the solar PV system. The reading is taken from an electricity meter. The reading is taken electronically using a data logger.
Electricity meters that are appropriately calibrated or type-approved in accordance with relevant international or national standards are used at the time of installation.
After installation, calibration or replacement of the meters is conducted as necessary—such as when equipment malfunction or significant anomalies in measured values are confirmed—in accordance with the manufacturer’s recommendation.</t>
    <phoneticPr fontId="2"/>
  </si>
  <si>
    <t>Reference Number:TH031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</si>
</sst>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_ "/>
    <numFmt numFmtId="177" formatCode="0.000_ "/>
    <numFmt numFmtId="178" formatCode="#,##0.00_ ;[Red]\-#,##0.00\ "/>
    <numFmt numFmtId="179" formatCode="#,##0.0_ "/>
    <numFmt numFmtId="180" formatCode="#,##0.000;[Red]\-#,##0.000"/>
  </numFmts>
  <fonts count="22"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ＭＳ Ｐゴシック"/>
      <family val="3"/>
      <charset val="128"/>
      <scheme val="minor"/>
    </font>
    <font>
      <i/>
      <sz val="11"/>
      <color indexed="8"/>
      <name val="Arial"/>
      <family val="2"/>
    </font>
    <font>
      <sz val="6"/>
      <name val="ＭＳ Ｐゴシック"/>
      <family val="3"/>
      <charset val="128"/>
      <scheme val="minor"/>
    </font>
    <font>
      <b/>
      <sz val="11"/>
      <color theme="0"/>
      <name val="Arial"/>
      <family val="2"/>
    </font>
    <font>
      <vertAlign val="subscript"/>
      <sz val="11"/>
      <color theme="0"/>
      <name val="ＭＳ Ｐゴシック"/>
      <family val="3"/>
      <charset val="128"/>
      <scheme val="minor"/>
    </font>
    <font>
      <b/>
      <i/>
      <sz val="11"/>
      <color theme="0"/>
      <name val="Arial"/>
      <family val="2"/>
    </font>
    <font>
      <sz val="11"/>
      <color theme="1"/>
      <name val="Arial"/>
      <family val="2"/>
    </font>
    <font>
      <b/>
      <i/>
      <sz val="11"/>
      <color indexed="8"/>
      <name val="Arial"/>
      <family val="2"/>
    </font>
    <font>
      <vertAlign val="subscript"/>
      <sz val="11"/>
      <name val="Arial"/>
      <family val="2"/>
    </font>
    <font>
      <i/>
      <sz val="11"/>
      <name val="Arial"/>
      <family val="2"/>
    </font>
    <font>
      <b/>
      <vertAlign val="subscript"/>
      <sz val="11"/>
      <color indexed="8"/>
      <name val="Arial"/>
      <family val="2"/>
    </font>
    <font>
      <b/>
      <vertAlign val="subscript"/>
      <sz val="11"/>
      <color indexed="9"/>
      <name val="Arial"/>
      <family val="2"/>
    </font>
    <font>
      <sz val="11"/>
      <color indexed="10"/>
      <name val="Arial"/>
      <family val="2"/>
    </font>
  </fonts>
  <fills count="12">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3" tint="-0.249977111117893"/>
        <bgColor indexed="64"/>
      </patternFill>
    </fill>
    <fill>
      <patternFill patternType="solid">
        <fgColor rgb="FFC5D9F1"/>
        <bgColor indexed="64"/>
      </patternFill>
    </fill>
    <fill>
      <patternFill patternType="solid">
        <fgColor rgb="FFF2DCDB"/>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medium">
        <color rgb="FFFF0000"/>
      </left>
      <right style="medium">
        <color rgb="FFFF0000"/>
      </right>
      <top style="medium">
        <color rgb="FFFF0000"/>
      </top>
      <bottom style="medium">
        <color rgb="FFFF0000"/>
      </bottom>
      <diagonal/>
    </border>
    <border>
      <left style="thin">
        <color indexed="23"/>
      </left>
      <right/>
      <top style="thin">
        <color indexed="23"/>
      </top>
      <bottom style="thin">
        <color indexed="23"/>
      </bottom>
      <diagonal/>
    </border>
    <border>
      <left/>
      <right style="medium">
        <color rgb="FFFF0000"/>
      </right>
      <top style="thin">
        <color indexed="23"/>
      </top>
      <bottom style="thin">
        <color indexed="23"/>
      </bottom>
      <diagonal/>
    </border>
  </borders>
  <cellStyleXfs count="3">
    <xf numFmtId="0" fontId="0" fillId="0" borderId="0">
      <alignment vertical="center"/>
    </xf>
    <xf numFmtId="0" fontId="9" fillId="3" borderId="0" applyNumberFormat="0" applyBorder="0" applyAlignment="0" applyProtection="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6" fillId="0" borderId="0" xfId="0" applyFont="1">
      <alignment vertical="center"/>
    </xf>
    <xf numFmtId="0" fontId="7" fillId="0" borderId="0" xfId="0" applyFont="1">
      <alignment vertical="center"/>
    </xf>
    <xf numFmtId="0" fontId="7" fillId="0" borderId="0" xfId="0" applyFont="1" applyAlignment="1">
      <alignment horizontal="left" vertical="center"/>
    </xf>
    <xf numFmtId="0" fontId="3" fillId="0" borderId="0" xfId="0" applyFont="1" applyAlignment="1">
      <alignment vertical="center" wrapText="1"/>
    </xf>
    <xf numFmtId="38" fontId="3" fillId="0" borderId="0" xfId="2" applyFont="1">
      <alignment vertical="center"/>
    </xf>
    <xf numFmtId="0" fontId="3" fillId="0" borderId="0" xfId="0" applyFont="1" applyAlignment="1">
      <alignment horizontal="left" vertical="center" wrapText="1"/>
    </xf>
    <xf numFmtId="0" fontId="3" fillId="0" borderId="0" xfId="0" applyFont="1" applyAlignment="1">
      <alignment horizontal="right" vertical="center"/>
    </xf>
    <xf numFmtId="0" fontId="5" fillId="4" borderId="0" xfId="0" applyFont="1" applyFill="1">
      <alignment vertical="center"/>
    </xf>
    <xf numFmtId="0" fontId="5" fillId="4" borderId="0" xfId="0" applyFont="1" applyFill="1" applyAlignment="1">
      <alignment horizontal="right" vertical="center"/>
    </xf>
    <xf numFmtId="0" fontId="3" fillId="0" borderId="6" xfId="0" applyFont="1" applyBorder="1">
      <alignment vertical="center"/>
    </xf>
    <xf numFmtId="0" fontId="3" fillId="2" borderId="6" xfId="0" applyFont="1" applyFill="1" applyBorder="1" applyAlignment="1">
      <alignment horizontal="center" vertical="center"/>
    </xf>
    <xf numFmtId="0" fontId="5" fillId="9" borderId="1" xfId="0" applyFont="1" applyFill="1" applyBorder="1" applyAlignment="1">
      <alignment horizontal="center" vertical="center" wrapText="1"/>
    </xf>
    <xf numFmtId="0" fontId="12" fillId="9" borderId="1" xfId="0" applyFont="1" applyFill="1" applyBorder="1" applyAlignment="1">
      <alignment horizontal="center" vertical="center" wrapText="1"/>
    </xf>
    <xf numFmtId="0" fontId="0" fillId="0" borderId="0" xfId="0" applyAlignment="1">
      <alignment horizontal="center" vertical="center" wrapText="1"/>
    </xf>
    <xf numFmtId="0" fontId="8" fillId="4" borderId="0" xfId="0" applyFont="1" applyFill="1">
      <alignment vertical="center"/>
    </xf>
    <xf numFmtId="0" fontId="15" fillId="0" borderId="0" xfId="0" applyFont="1" applyAlignment="1">
      <alignment horizontal="right" vertical="center" wrapText="1"/>
    </xf>
    <xf numFmtId="0" fontId="5" fillId="0" borderId="0" xfId="0" applyFont="1">
      <alignment vertical="center"/>
    </xf>
    <xf numFmtId="0" fontId="5" fillId="5" borderId="1" xfId="0" applyFont="1" applyFill="1" applyBorder="1" applyAlignment="1">
      <alignment horizontal="center" vertical="center" wrapText="1"/>
    </xf>
    <xf numFmtId="0" fontId="7" fillId="6" borderId="1" xfId="0" quotePrefix="1" applyFont="1" applyFill="1" applyBorder="1" applyAlignment="1">
      <alignment horizontal="center" vertical="center"/>
    </xf>
    <xf numFmtId="0" fontId="7" fillId="6" borderId="1" xfId="0" applyFont="1" applyFill="1" applyBorder="1" applyAlignment="1">
      <alignment horizontal="center" vertical="center"/>
    </xf>
    <xf numFmtId="0" fontId="7" fillId="6" borderId="1" xfId="0" applyFont="1" applyFill="1" applyBorder="1" applyAlignment="1">
      <alignment vertical="center" wrapText="1"/>
    </xf>
    <xf numFmtId="0" fontId="5" fillId="5" borderId="1" xfId="0" applyFont="1" applyFill="1" applyBorder="1" applyAlignment="1">
      <alignment horizontal="center" vertical="center"/>
    </xf>
    <xf numFmtId="0" fontId="7" fillId="0" borderId="1" xfId="0" applyFont="1" applyBorder="1" applyAlignment="1" applyProtection="1">
      <alignment horizontal="center" vertical="center" wrapText="1"/>
      <protection locked="0"/>
    </xf>
    <xf numFmtId="0" fontId="7" fillId="2" borderId="1" xfId="0" applyFont="1" applyFill="1" applyBorder="1" applyAlignment="1" applyProtection="1">
      <alignment vertical="center" wrapText="1"/>
      <protection locked="0"/>
    </xf>
    <xf numFmtId="0" fontId="7" fillId="2" borderId="1" xfId="0" applyFont="1" applyFill="1" applyBorder="1" applyAlignment="1" applyProtection="1">
      <alignment horizontal="center" vertical="center" wrapText="1"/>
      <protection locked="0"/>
    </xf>
    <xf numFmtId="38" fontId="7" fillId="2" borderId="1" xfId="2" applyFont="1" applyFill="1" applyBorder="1" applyAlignment="1" applyProtection="1">
      <alignment horizontal="center" vertical="center" wrapText="1"/>
      <protection locked="0"/>
    </xf>
    <xf numFmtId="176" fontId="7" fillId="2" borderId="1" xfId="2" applyNumberFormat="1" applyFont="1" applyFill="1" applyBorder="1" applyAlignment="1" applyProtection="1">
      <alignment horizontal="right" vertical="center"/>
      <protection locked="0"/>
    </xf>
    <xf numFmtId="0" fontId="3" fillId="11" borderId="6" xfId="0" applyFont="1" applyFill="1" applyBorder="1" applyAlignment="1">
      <alignment vertical="center" wrapText="1"/>
    </xf>
    <xf numFmtId="0" fontId="3" fillId="0" borderId="7" xfId="0" applyFont="1" applyBorder="1" applyAlignment="1">
      <alignment horizontal="center" vertical="center"/>
    </xf>
    <xf numFmtId="0" fontId="5" fillId="5" borderId="10" xfId="0" applyFont="1" applyFill="1" applyBorder="1">
      <alignment vertical="center"/>
    </xf>
    <xf numFmtId="40" fontId="7" fillId="10" borderId="1" xfId="2" applyNumberFormat="1" applyFont="1" applyFill="1" applyBorder="1" applyAlignment="1" applyProtection="1">
      <alignment horizontal="center" vertical="center"/>
    </xf>
    <xf numFmtId="0" fontId="3" fillId="10" borderId="6" xfId="0" applyFont="1" applyFill="1" applyBorder="1" applyAlignment="1">
      <alignment horizontal="center" vertical="center"/>
    </xf>
    <xf numFmtId="0" fontId="5" fillId="5" borderId="6" xfId="0" applyFont="1" applyFill="1" applyBorder="1">
      <alignment vertical="center"/>
    </xf>
    <xf numFmtId="0" fontId="3" fillId="5" borderId="6" xfId="0" applyFont="1" applyFill="1" applyBorder="1">
      <alignment vertical="center"/>
    </xf>
    <xf numFmtId="0" fontId="5" fillId="5" borderId="6" xfId="0" applyFont="1" applyFill="1" applyBorder="1" applyAlignment="1">
      <alignment horizontal="center" vertical="center"/>
    </xf>
    <xf numFmtId="0" fontId="5" fillId="5" borderId="6" xfId="0" applyFont="1" applyFill="1" applyBorder="1" applyAlignment="1">
      <alignment horizontal="center" vertical="center" shrinkToFit="1"/>
    </xf>
    <xf numFmtId="0" fontId="3" fillId="0" borderId="6" xfId="0" applyFont="1" applyBorder="1" applyAlignment="1">
      <alignment horizontal="center" vertical="center"/>
    </xf>
    <xf numFmtId="0" fontId="5" fillId="5" borderId="9" xfId="0" applyFont="1" applyFill="1" applyBorder="1">
      <alignment vertical="center"/>
    </xf>
    <xf numFmtId="0" fontId="3" fillId="5" borderId="11" xfId="0" applyFont="1" applyFill="1" applyBorder="1">
      <alignment vertical="center"/>
    </xf>
    <xf numFmtId="0" fontId="3" fillId="5" borderId="10" xfId="0" applyFont="1" applyFill="1" applyBorder="1">
      <alignment vertical="center"/>
    </xf>
    <xf numFmtId="0" fontId="3" fillId="7" borderId="11" xfId="0" applyFont="1" applyFill="1" applyBorder="1">
      <alignment vertical="center"/>
    </xf>
    <xf numFmtId="0" fontId="3" fillId="7" borderId="10" xfId="0" applyFont="1" applyFill="1" applyBorder="1">
      <alignment vertical="center"/>
    </xf>
    <xf numFmtId="0" fontId="5" fillId="5" borderId="9" xfId="0" applyFont="1" applyFill="1" applyBorder="1" applyAlignment="1">
      <alignment horizontal="center" vertical="center"/>
    </xf>
    <xf numFmtId="0" fontId="7" fillId="0" borderId="6" xfId="0" applyFont="1" applyBorder="1" applyAlignment="1" applyProtection="1">
      <alignment vertical="center" wrapText="1"/>
      <protection locked="0"/>
    </xf>
    <xf numFmtId="0" fontId="5" fillId="5" borderId="6" xfId="0" applyFont="1" applyFill="1" applyBorder="1" applyAlignment="1">
      <alignment horizontal="center" vertical="center" wrapText="1"/>
    </xf>
    <xf numFmtId="0" fontId="15" fillId="0" borderId="0" xfId="0" applyFont="1" applyAlignment="1">
      <alignment horizontal="right" vertical="center"/>
    </xf>
    <xf numFmtId="0" fontId="7" fillId="0" borderId="1" xfId="0" quotePrefix="1" applyFont="1" applyBorder="1" applyAlignment="1" applyProtection="1">
      <alignment horizontal="center" vertical="center" wrapText="1"/>
      <protection locked="0"/>
    </xf>
    <xf numFmtId="178" fontId="3" fillId="10" borderId="10" xfId="0" applyNumberFormat="1" applyFont="1" applyFill="1" applyBorder="1">
      <alignment vertical="center"/>
    </xf>
    <xf numFmtId="179" fontId="3" fillId="0" borderId="12" xfId="0" applyNumberFormat="1" applyFont="1" applyBorder="1">
      <alignment vertical="center"/>
    </xf>
    <xf numFmtId="0" fontId="7" fillId="10" borderId="1" xfId="0" applyFont="1" applyFill="1" applyBorder="1" applyAlignment="1">
      <alignment horizontal="center" vertical="center"/>
    </xf>
    <xf numFmtId="0" fontId="7" fillId="6" borderId="2" xfId="0" applyFont="1" applyFill="1" applyBorder="1" applyAlignment="1">
      <alignment horizontal="left" vertical="center"/>
    </xf>
    <xf numFmtId="179" fontId="7" fillId="0" borderId="12" xfId="0" applyNumberFormat="1" applyFont="1" applyBorder="1">
      <alignment vertical="center"/>
    </xf>
    <xf numFmtId="0" fontId="7" fillId="0" borderId="8" xfId="0" applyFont="1" applyBorder="1" applyAlignment="1">
      <alignment horizontal="center" vertical="center"/>
    </xf>
    <xf numFmtId="0" fontId="7" fillId="0" borderId="6" xfId="0" applyFont="1" applyBorder="1" applyAlignment="1">
      <alignment horizontal="center" vertical="center"/>
    </xf>
    <xf numFmtId="177" fontId="7" fillId="11" borderId="6" xfId="0" applyNumberFormat="1" applyFont="1" applyFill="1" applyBorder="1">
      <alignment vertical="center"/>
    </xf>
    <xf numFmtId="0" fontId="7" fillId="11" borderId="6" xfId="0" applyFont="1" applyFill="1" applyBorder="1" applyAlignment="1">
      <alignment horizontal="center" vertical="center"/>
    </xf>
    <xf numFmtId="177" fontId="7" fillId="11" borderId="6" xfId="1" applyNumberFormat="1" applyFont="1" applyFill="1" applyBorder="1">
      <alignment vertical="center"/>
    </xf>
    <xf numFmtId="0" fontId="7" fillId="11" borderId="6" xfId="1" applyFont="1" applyFill="1" applyBorder="1" applyAlignment="1">
      <alignment horizontal="center" vertical="center"/>
    </xf>
    <xf numFmtId="0" fontId="7" fillId="2" borderId="6" xfId="0" applyFont="1" applyFill="1" applyBorder="1" applyAlignment="1">
      <alignment horizontal="center" vertical="center"/>
    </xf>
    <xf numFmtId="0" fontId="7" fillId="8" borderId="6" xfId="0" applyFont="1" applyFill="1" applyBorder="1">
      <alignment vertical="center"/>
    </xf>
    <xf numFmtId="0" fontId="7" fillId="8" borderId="6" xfId="0" applyFont="1" applyFill="1" applyBorder="1" applyAlignment="1">
      <alignment horizontal="center" vertical="center"/>
    </xf>
    <xf numFmtId="0" fontId="7" fillId="0" borderId="0" xfId="0" applyFont="1" applyAlignment="1">
      <alignment horizontal="right" vertical="center"/>
    </xf>
    <xf numFmtId="180" fontId="7" fillId="2" borderId="1" xfId="2" applyNumberFormat="1" applyFont="1" applyFill="1" applyBorder="1" applyAlignment="1" applyProtection="1">
      <alignment horizontal="right" vertical="center"/>
      <protection locked="0"/>
    </xf>
    <xf numFmtId="0" fontId="3" fillId="0" borderId="6" xfId="0" applyFont="1" applyBorder="1" applyAlignment="1">
      <alignment vertical="center" wrapText="1"/>
    </xf>
    <xf numFmtId="0" fontId="5" fillId="5" borderId="1" xfId="0" applyFont="1" applyFill="1" applyBorder="1" applyAlignment="1">
      <alignment horizontal="center" vertical="center" wrapText="1"/>
    </xf>
    <xf numFmtId="0" fontId="5" fillId="5" borderId="3" xfId="0" applyFont="1" applyFill="1" applyBorder="1" applyAlignment="1">
      <alignment horizontal="center" vertical="center"/>
    </xf>
    <xf numFmtId="38" fontId="21" fillId="2" borderId="4" xfId="2" applyFont="1" applyFill="1" applyBorder="1" applyAlignment="1">
      <alignment horizontal="right" vertical="center"/>
    </xf>
    <xf numFmtId="38" fontId="21" fillId="2" borderId="5" xfId="2" applyFont="1" applyFill="1" applyBorder="1" applyAlignment="1">
      <alignment horizontal="right" vertical="center"/>
    </xf>
    <xf numFmtId="0" fontId="7" fillId="10" borderId="1" xfId="0" applyFont="1" applyFill="1" applyBorder="1" applyAlignment="1">
      <alignment vertical="center" wrapText="1"/>
    </xf>
    <xf numFmtId="0" fontId="3" fillId="10" borderId="1" xfId="0" applyFont="1" applyFill="1" applyBorder="1" applyAlignment="1">
      <alignment horizontal="center" vertical="center" wrapText="1"/>
    </xf>
    <xf numFmtId="0" fontId="7" fillId="10" borderId="1" xfId="0" applyFont="1" applyFill="1" applyBorder="1" applyAlignment="1">
      <alignment horizontal="left" vertical="center" wrapText="1"/>
    </xf>
    <xf numFmtId="0" fontId="3" fillId="6" borderId="6" xfId="0" applyFont="1" applyFill="1" applyBorder="1" applyAlignment="1">
      <alignment horizontal="left" vertical="center" wrapText="1"/>
    </xf>
    <xf numFmtId="0" fontId="3" fillId="7" borderId="6" xfId="0" applyFont="1" applyFill="1" applyBorder="1" applyAlignment="1">
      <alignment horizontal="left" vertical="center" wrapText="1"/>
    </xf>
    <xf numFmtId="0" fontId="8" fillId="4" borderId="0" xfId="0" applyFont="1" applyFill="1">
      <alignment vertical="center"/>
    </xf>
    <xf numFmtId="0" fontId="3" fillId="7" borderId="9" xfId="0" applyFont="1" applyFill="1" applyBorder="1" applyAlignment="1">
      <alignment horizontal="left" vertical="center" wrapText="1"/>
    </xf>
    <xf numFmtId="0" fontId="8" fillId="4" borderId="0" xfId="0" applyFont="1" applyFill="1" applyAlignment="1">
      <alignment horizontal="left" vertical="center"/>
    </xf>
    <xf numFmtId="0" fontId="3" fillId="0" borderId="6" xfId="0" applyFont="1" applyBorder="1" applyAlignment="1">
      <alignment horizontal="left" vertical="center" wrapText="1"/>
    </xf>
    <xf numFmtId="0" fontId="5" fillId="5" borderId="1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7" fillId="6" borderId="13" xfId="0" applyFont="1" applyFill="1" applyBorder="1" applyAlignment="1">
      <alignment horizontal="center" vertical="center"/>
    </xf>
    <xf numFmtId="0" fontId="7" fillId="6" borderId="2" xfId="0" applyFont="1" applyFill="1" applyBorder="1" applyAlignment="1">
      <alignment horizontal="center" vertical="center"/>
    </xf>
    <xf numFmtId="0" fontId="7" fillId="10" borderId="13" xfId="0" applyFont="1" applyFill="1" applyBorder="1" applyAlignment="1">
      <alignment vertical="center" wrapText="1"/>
    </xf>
    <xf numFmtId="0" fontId="7" fillId="10" borderId="2" xfId="0" applyFont="1" applyFill="1" applyBorder="1" applyAlignment="1">
      <alignment vertical="center" wrapText="1"/>
    </xf>
    <xf numFmtId="0" fontId="5" fillId="5" borderId="1" xfId="0" applyFont="1" applyFill="1" applyBorder="1" applyAlignment="1">
      <alignment horizontal="center" vertical="center"/>
    </xf>
    <xf numFmtId="0" fontId="3" fillId="0" borderId="13" xfId="0" applyFont="1" applyBorder="1" applyAlignment="1" applyProtection="1">
      <alignment horizontal="center" vertical="center" shrinkToFit="1"/>
      <protection locked="0"/>
    </xf>
    <xf numFmtId="0" fontId="3" fillId="0" borderId="14" xfId="0" applyFont="1" applyBorder="1" applyAlignment="1" applyProtection="1">
      <alignment horizontal="center" vertical="center" shrinkToFit="1"/>
      <protection locked="0"/>
    </xf>
  </cellXfs>
  <cellStyles count="3">
    <cellStyle name="40% - アクセント 6" xfId="1" builtinId="51"/>
    <cellStyle name="桁区切り" xfId="2" builtinId="6"/>
    <cellStyle name="標準" xfId="0" builtinId="0"/>
  </cellStyles>
  <dxfs count="0"/>
  <tableStyles count="0" defaultTableStyle="TableStyleMedium9" defaultPivotStyle="PivotStyleLight16"/>
  <colors>
    <mruColors>
      <color rgb="FFF2DCDB"/>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22"/>
  <sheetViews>
    <sheetView showGridLines="0" tabSelected="1" view="pageBreakPreview" zoomScale="91" zoomScaleNormal="60" zoomScaleSheetLayoutView="91" workbookViewId="0"/>
  </sheetViews>
  <sheetFormatPr defaultColWidth="9" defaultRowHeight="14.25" x14ac:dyDescent="0.15"/>
  <cols>
    <col min="1" max="1" width="2.625" style="1" customWidth="1"/>
    <col min="2" max="2" width="12.875" style="1" customWidth="1"/>
    <col min="3" max="3" width="12.375" style="1" customWidth="1"/>
    <col min="4" max="4" width="28.125" style="1" customWidth="1"/>
    <col min="5" max="5" width="10.625" style="1" customWidth="1"/>
    <col min="6" max="6" width="14.125" style="1" customWidth="1"/>
    <col min="7" max="7" width="11.625" style="1" customWidth="1"/>
    <col min="8" max="8" width="11.5" style="1" customWidth="1"/>
    <col min="9" max="9" width="63.125" style="1" customWidth="1"/>
    <col min="10" max="10" width="12.625" style="1" customWidth="1"/>
    <col min="11" max="11" width="11.625" style="1" customWidth="1"/>
    <col min="12" max="16384" width="9" style="1"/>
  </cols>
  <sheetData>
    <row r="1" spans="1:11" ht="18" customHeight="1" x14ac:dyDescent="0.15">
      <c r="K1" s="64" t="s">
        <v>90</v>
      </c>
    </row>
    <row r="2" spans="1:11" ht="18" customHeight="1" x14ac:dyDescent="0.15">
      <c r="K2" s="9" t="s">
        <v>100</v>
      </c>
    </row>
    <row r="3" spans="1:11" ht="27.75" customHeight="1" x14ac:dyDescent="0.15">
      <c r="A3" s="17" t="s">
        <v>63</v>
      </c>
      <c r="B3" s="10"/>
      <c r="C3" s="10"/>
      <c r="D3" s="10"/>
      <c r="E3" s="10"/>
      <c r="F3" s="10"/>
      <c r="G3" s="10"/>
      <c r="H3" s="10"/>
      <c r="I3" s="10"/>
      <c r="J3" s="10"/>
      <c r="K3" s="11"/>
    </row>
    <row r="5" spans="1:11" ht="15" customHeight="1" x14ac:dyDescent="0.15">
      <c r="A5" s="3" t="s">
        <v>60</v>
      </c>
      <c r="B5" s="3"/>
    </row>
    <row r="6" spans="1:11" ht="15" customHeight="1" x14ac:dyDescent="0.15">
      <c r="A6" s="3"/>
      <c r="B6" s="20" t="s">
        <v>10</v>
      </c>
      <c r="C6" s="20" t="s">
        <v>11</v>
      </c>
      <c r="D6" s="20" t="s">
        <v>12</v>
      </c>
      <c r="E6" s="20" t="s">
        <v>13</v>
      </c>
      <c r="F6" s="20" t="s">
        <v>14</v>
      </c>
      <c r="G6" s="20" t="s">
        <v>15</v>
      </c>
      <c r="H6" s="20" t="s">
        <v>16</v>
      </c>
      <c r="I6" s="20" t="s">
        <v>17</v>
      </c>
      <c r="J6" s="20" t="s">
        <v>18</v>
      </c>
      <c r="K6" s="20" t="s">
        <v>19</v>
      </c>
    </row>
    <row r="7" spans="1:11" s="6" customFormat="1" ht="34.5" customHeight="1" x14ac:dyDescent="0.15">
      <c r="B7" s="20" t="s">
        <v>20</v>
      </c>
      <c r="C7" s="20" t="s">
        <v>21</v>
      </c>
      <c r="D7" s="20" t="s">
        <v>22</v>
      </c>
      <c r="E7" s="20" t="s">
        <v>23</v>
      </c>
      <c r="F7" s="20" t="s">
        <v>24</v>
      </c>
      <c r="G7" s="20" t="s">
        <v>25</v>
      </c>
      <c r="H7" s="20" t="s">
        <v>26</v>
      </c>
      <c r="I7" s="20" t="s">
        <v>27</v>
      </c>
      <c r="J7" s="20" t="s">
        <v>28</v>
      </c>
      <c r="K7" s="20" t="s">
        <v>29</v>
      </c>
    </row>
    <row r="8" spans="1:11" ht="295.5" customHeight="1" x14ac:dyDescent="0.15">
      <c r="B8" s="21" t="s">
        <v>36</v>
      </c>
      <c r="C8" s="22" t="s">
        <v>83</v>
      </c>
      <c r="D8" s="23" t="s">
        <v>57</v>
      </c>
      <c r="E8" s="33">
        <f>SUM('MPS(input_separate)'!B6:B105)</f>
        <v>1892.3679999999999</v>
      </c>
      <c r="F8" s="22" t="s">
        <v>37</v>
      </c>
      <c r="G8" s="25" t="s">
        <v>38</v>
      </c>
      <c r="H8" s="25" t="s">
        <v>39</v>
      </c>
      <c r="I8" s="26" t="s">
        <v>99</v>
      </c>
      <c r="J8" s="27" t="s">
        <v>40</v>
      </c>
      <c r="K8" s="27" t="s">
        <v>67</v>
      </c>
    </row>
    <row r="9" spans="1:11" ht="8.25" customHeight="1" x14ac:dyDescent="0.15"/>
    <row r="10" spans="1:11" ht="15" customHeight="1" x14ac:dyDescent="0.15">
      <c r="A10" s="3" t="s">
        <v>61</v>
      </c>
    </row>
    <row r="11" spans="1:11" ht="15" customHeight="1" x14ac:dyDescent="0.15">
      <c r="B11" s="20" t="s">
        <v>10</v>
      </c>
      <c r="C11" s="67" t="s">
        <v>11</v>
      </c>
      <c r="D11" s="67"/>
      <c r="E11" s="20" t="s">
        <v>12</v>
      </c>
      <c r="F11" s="20" t="s">
        <v>13</v>
      </c>
      <c r="G11" s="67" t="s">
        <v>14</v>
      </c>
      <c r="H11" s="67"/>
      <c r="I11" s="67"/>
      <c r="J11" s="67" t="s">
        <v>15</v>
      </c>
      <c r="K11" s="67"/>
    </row>
    <row r="12" spans="1:11" ht="34.5" customHeight="1" x14ac:dyDescent="0.15">
      <c r="B12" s="20" t="s">
        <v>21</v>
      </c>
      <c r="C12" s="67" t="s">
        <v>22</v>
      </c>
      <c r="D12" s="67"/>
      <c r="E12" s="20" t="s">
        <v>23</v>
      </c>
      <c r="F12" s="20" t="s">
        <v>24</v>
      </c>
      <c r="G12" s="67" t="s">
        <v>26</v>
      </c>
      <c r="H12" s="67"/>
      <c r="I12" s="67"/>
      <c r="J12" s="67" t="s">
        <v>29</v>
      </c>
      <c r="K12" s="67"/>
    </row>
    <row r="13" spans="1:11" ht="113.25" customHeight="1" x14ac:dyDescent="0.15">
      <c r="B13" s="22" t="s">
        <v>62</v>
      </c>
      <c r="C13" s="71" t="s">
        <v>68</v>
      </c>
      <c r="D13" s="71"/>
      <c r="E13" s="52">
        <f>'MPS(calc_process)'!F17</f>
        <v>0.30499999999999999</v>
      </c>
      <c r="F13" s="22" t="s">
        <v>85</v>
      </c>
      <c r="G13" s="73" t="s">
        <v>45</v>
      </c>
      <c r="H13" s="73"/>
      <c r="I13" s="73"/>
      <c r="J13" s="72" t="s">
        <v>67</v>
      </c>
      <c r="K13" s="72"/>
    </row>
    <row r="14" spans="1:11" ht="6.75" customHeight="1" x14ac:dyDescent="0.15"/>
    <row r="15" spans="1:11" ht="18.75" customHeight="1" x14ac:dyDescent="0.15">
      <c r="A15" s="3" t="s">
        <v>58</v>
      </c>
      <c r="B15" s="3"/>
    </row>
    <row r="16" spans="1:11" ht="17.25" thickBot="1" x14ac:dyDescent="0.2">
      <c r="B16" s="68" t="s">
        <v>59</v>
      </c>
      <c r="C16" s="68"/>
      <c r="D16" s="24" t="s">
        <v>24</v>
      </c>
    </row>
    <row r="17" spans="1:10" ht="19.5" thickBot="1" x14ac:dyDescent="0.2">
      <c r="B17" s="69">
        <f>ROUNDDOWN('MPS(calc_process)'!G6, 0)</f>
        <v>577</v>
      </c>
      <c r="C17" s="70"/>
      <c r="D17" s="53" t="s">
        <v>86</v>
      </c>
    </row>
    <row r="18" spans="1:10" ht="20.25" customHeight="1" x14ac:dyDescent="0.15">
      <c r="F18" s="7"/>
      <c r="G18" s="7"/>
    </row>
    <row r="19" spans="1:10" ht="14.25" customHeight="1" x14ac:dyDescent="0.15">
      <c r="A19" s="3" t="s">
        <v>9</v>
      </c>
    </row>
    <row r="20" spans="1:10" ht="14.25" customHeight="1" x14ac:dyDescent="0.15">
      <c r="B20" s="12" t="s">
        <v>31</v>
      </c>
      <c r="C20" s="66" t="s">
        <v>32</v>
      </c>
      <c r="D20" s="66"/>
      <c r="E20" s="66"/>
      <c r="F20" s="66"/>
      <c r="G20" s="66"/>
      <c r="H20" s="66"/>
      <c r="I20" s="66"/>
      <c r="J20" s="8"/>
    </row>
    <row r="21" spans="1:10" ht="14.25" customHeight="1" x14ac:dyDescent="0.15">
      <c r="B21" s="12" t="s">
        <v>30</v>
      </c>
      <c r="C21" s="66" t="s">
        <v>33</v>
      </c>
      <c r="D21" s="66"/>
      <c r="E21" s="66"/>
      <c r="F21" s="66"/>
      <c r="G21" s="66"/>
      <c r="H21" s="66"/>
      <c r="I21" s="66"/>
      <c r="J21" s="8"/>
    </row>
    <row r="22" spans="1:10" ht="14.25" customHeight="1" x14ac:dyDescent="0.15">
      <c r="B22" s="12" t="s">
        <v>34</v>
      </c>
      <c r="C22" s="66" t="s">
        <v>35</v>
      </c>
      <c r="D22" s="66"/>
      <c r="E22" s="66"/>
      <c r="F22" s="66"/>
      <c r="G22" s="66"/>
      <c r="H22" s="66"/>
      <c r="I22" s="66"/>
      <c r="J22" s="8"/>
    </row>
  </sheetData>
  <sheetProtection algorithmName="SHA-512" hashValue="nkOriEp7oSFcZiV7J8e8GWPXvvlFdCEFT+IG3GqdpkZFRZSRwFW8pkNPXQ3YKZWSAu2NssxVImiDKqkE1b6bJQ==" saltValue="5270XoOv4gKxjGW5lf6m4g==" spinCount="100000" sheet="1" objects="1" scenarios="1" formatCells="0" formatRows="0"/>
  <mergeCells count="14">
    <mergeCell ref="J11:K11"/>
    <mergeCell ref="J12:K12"/>
    <mergeCell ref="J13:K13"/>
    <mergeCell ref="G11:I11"/>
    <mergeCell ref="G12:I12"/>
    <mergeCell ref="G13:I13"/>
    <mergeCell ref="C21:I21"/>
    <mergeCell ref="C22:I22"/>
    <mergeCell ref="C11:D11"/>
    <mergeCell ref="C12:D12"/>
    <mergeCell ref="B16:C16"/>
    <mergeCell ref="B17:C17"/>
    <mergeCell ref="C13:D13"/>
    <mergeCell ref="C20:I20"/>
  </mergeCells>
  <phoneticPr fontId="2"/>
  <pageMargins left="0.70866141732283472" right="0.70866141732283472" top="0.74803149606299213" bottom="0.74803149606299213" header="0.31496062992125984" footer="0.31496062992125984"/>
  <pageSetup paperSize="9"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B105"/>
  <sheetViews>
    <sheetView view="pageBreakPreview" zoomScale="80" zoomScaleNormal="100" zoomScaleSheetLayoutView="80" workbookViewId="0">
      <selection activeCell="B6" sqref="B6"/>
    </sheetView>
  </sheetViews>
  <sheetFormatPr defaultColWidth="9" defaultRowHeight="13.5" x14ac:dyDescent="0.15"/>
  <cols>
    <col min="1" max="1" width="20.875" style="16" customWidth="1"/>
    <col min="2" max="2" width="57.875" style="16" customWidth="1"/>
    <col min="3" max="16384" width="9" style="16"/>
  </cols>
  <sheetData>
    <row r="1" spans="1:2" ht="15" customHeight="1" x14ac:dyDescent="0.15">
      <c r="B1" s="18" t="str">
        <f>'MPS(input)'!K1</f>
        <v>Monitoring Spreadsheet: JCM_TH_AM001_ver03.0</v>
      </c>
    </row>
    <row r="2" spans="1:2" ht="15" customHeight="1" x14ac:dyDescent="0.15">
      <c r="B2" s="18" t="str">
        <f>'MPS(input)'!K2</f>
        <v>Reference Number:TH031</v>
      </c>
    </row>
    <row r="3" spans="1:2" ht="16.5" x14ac:dyDescent="0.15">
      <c r="A3" s="14" t="s">
        <v>41</v>
      </c>
      <c r="B3" s="15" t="s">
        <v>55</v>
      </c>
    </row>
    <row r="4" spans="1:2" ht="30" x14ac:dyDescent="0.15">
      <c r="A4" s="14" t="s">
        <v>42</v>
      </c>
      <c r="B4" s="15" t="s">
        <v>56</v>
      </c>
    </row>
    <row r="5" spans="1:2" ht="15" x14ac:dyDescent="0.15">
      <c r="A5" s="14"/>
      <c r="B5" s="14" t="s">
        <v>43</v>
      </c>
    </row>
    <row r="6" spans="1:2" ht="14.25" x14ac:dyDescent="0.15">
      <c r="A6" s="28">
        <v>1</v>
      </c>
      <c r="B6" s="65">
        <v>1892.3679999999999</v>
      </c>
    </row>
    <row r="7" spans="1:2" ht="14.25" x14ac:dyDescent="0.15">
      <c r="A7" s="28">
        <v>2</v>
      </c>
      <c r="B7" s="29"/>
    </row>
    <row r="8" spans="1:2" ht="14.25" x14ac:dyDescent="0.15">
      <c r="A8" s="28">
        <v>3</v>
      </c>
      <c r="B8" s="29"/>
    </row>
    <row r="9" spans="1:2" ht="14.25" x14ac:dyDescent="0.15">
      <c r="A9" s="28">
        <v>4</v>
      </c>
      <c r="B9" s="29"/>
    </row>
    <row r="10" spans="1:2" ht="14.25" x14ac:dyDescent="0.15">
      <c r="A10" s="28">
        <v>5</v>
      </c>
      <c r="B10" s="29"/>
    </row>
    <row r="11" spans="1:2" ht="14.25" x14ac:dyDescent="0.15">
      <c r="A11" s="28">
        <v>6</v>
      </c>
      <c r="B11" s="29"/>
    </row>
    <row r="12" spans="1:2" ht="14.25" x14ac:dyDescent="0.15">
      <c r="A12" s="28">
        <v>7</v>
      </c>
      <c r="B12" s="29"/>
    </row>
    <row r="13" spans="1:2" ht="14.25" x14ac:dyDescent="0.15">
      <c r="A13" s="28">
        <v>8</v>
      </c>
      <c r="B13" s="29"/>
    </row>
    <row r="14" spans="1:2" ht="14.25" x14ac:dyDescent="0.15">
      <c r="A14" s="28">
        <v>9</v>
      </c>
      <c r="B14" s="29"/>
    </row>
    <row r="15" spans="1:2" ht="14.25" x14ac:dyDescent="0.15">
      <c r="A15" s="28">
        <v>10</v>
      </c>
      <c r="B15" s="29"/>
    </row>
    <row r="16" spans="1:2" ht="14.25" x14ac:dyDescent="0.15">
      <c r="A16" s="28">
        <v>11</v>
      </c>
      <c r="B16" s="29"/>
    </row>
    <row r="17" spans="1:2" ht="14.25" x14ac:dyDescent="0.15">
      <c r="A17" s="28">
        <v>12</v>
      </c>
      <c r="B17" s="29"/>
    </row>
    <row r="18" spans="1:2" ht="14.25" x14ac:dyDescent="0.15">
      <c r="A18" s="28">
        <v>13</v>
      </c>
      <c r="B18" s="29"/>
    </row>
    <row r="19" spans="1:2" ht="14.25" x14ac:dyDescent="0.15">
      <c r="A19" s="28">
        <v>14</v>
      </c>
      <c r="B19" s="29"/>
    </row>
    <row r="20" spans="1:2" ht="14.25" x14ac:dyDescent="0.15">
      <c r="A20" s="28">
        <v>15</v>
      </c>
      <c r="B20" s="29"/>
    </row>
    <row r="21" spans="1:2" ht="14.25" x14ac:dyDescent="0.15">
      <c r="A21" s="28">
        <v>16</v>
      </c>
      <c r="B21" s="29"/>
    </row>
    <row r="22" spans="1:2" ht="14.25" x14ac:dyDescent="0.15">
      <c r="A22" s="28">
        <v>17</v>
      </c>
      <c r="B22" s="29"/>
    </row>
    <row r="23" spans="1:2" ht="14.25" x14ac:dyDescent="0.15">
      <c r="A23" s="28">
        <v>18</v>
      </c>
      <c r="B23" s="29"/>
    </row>
    <row r="24" spans="1:2" ht="14.25" x14ac:dyDescent="0.15">
      <c r="A24" s="28">
        <v>19</v>
      </c>
      <c r="B24" s="29"/>
    </row>
    <row r="25" spans="1:2" ht="14.25" x14ac:dyDescent="0.15">
      <c r="A25" s="28">
        <v>20</v>
      </c>
      <c r="B25" s="29"/>
    </row>
    <row r="26" spans="1:2" ht="14.25" x14ac:dyDescent="0.15">
      <c r="A26" s="28">
        <v>21</v>
      </c>
      <c r="B26" s="29"/>
    </row>
    <row r="27" spans="1:2" ht="14.25" x14ac:dyDescent="0.15">
      <c r="A27" s="28">
        <v>22</v>
      </c>
      <c r="B27" s="29"/>
    </row>
    <row r="28" spans="1:2" ht="14.25" x14ac:dyDescent="0.15">
      <c r="A28" s="28">
        <v>23</v>
      </c>
      <c r="B28" s="29"/>
    </row>
    <row r="29" spans="1:2" ht="14.25" x14ac:dyDescent="0.15">
      <c r="A29" s="28">
        <v>24</v>
      </c>
      <c r="B29" s="29"/>
    </row>
    <row r="30" spans="1:2" ht="14.25" x14ac:dyDescent="0.15">
      <c r="A30" s="28">
        <v>25</v>
      </c>
      <c r="B30" s="29"/>
    </row>
    <row r="31" spans="1:2" ht="14.25" x14ac:dyDescent="0.15">
      <c r="A31" s="28">
        <v>26</v>
      </c>
      <c r="B31" s="29"/>
    </row>
    <row r="32" spans="1:2" ht="14.25" x14ac:dyDescent="0.15">
      <c r="A32" s="28">
        <v>27</v>
      </c>
      <c r="B32" s="29"/>
    </row>
    <row r="33" spans="1:2" ht="14.25" x14ac:dyDescent="0.15">
      <c r="A33" s="28">
        <v>28</v>
      </c>
      <c r="B33" s="29"/>
    </row>
    <row r="34" spans="1:2" ht="14.25" x14ac:dyDescent="0.15">
      <c r="A34" s="28">
        <v>29</v>
      </c>
      <c r="B34" s="29"/>
    </row>
    <row r="35" spans="1:2" ht="14.25" x14ac:dyDescent="0.15">
      <c r="A35" s="28">
        <v>30</v>
      </c>
      <c r="B35" s="29"/>
    </row>
    <row r="36" spans="1:2" ht="14.25" x14ac:dyDescent="0.15">
      <c r="A36" s="28">
        <v>31</v>
      </c>
      <c r="B36" s="29"/>
    </row>
    <row r="37" spans="1:2" ht="14.25" x14ac:dyDescent="0.15">
      <c r="A37" s="28">
        <v>32</v>
      </c>
      <c r="B37" s="29"/>
    </row>
    <row r="38" spans="1:2" ht="14.25" x14ac:dyDescent="0.15">
      <c r="A38" s="28">
        <v>33</v>
      </c>
      <c r="B38" s="29"/>
    </row>
    <row r="39" spans="1:2" ht="14.25" x14ac:dyDescent="0.15">
      <c r="A39" s="28">
        <v>34</v>
      </c>
      <c r="B39" s="29"/>
    </row>
    <row r="40" spans="1:2" ht="14.25" x14ac:dyDescent="0.15">
      <c r="A40" s="28">
        <v>35</v>
      </c>
      <c r="B40" s="29"/>
    </row>
    <row r="41" spans="1:2" ht="14.25" x14ac:dyDescent="0.15">
      <c r="A41" s="28">
        <v>36</v>
      </c>
      <c r="B41" s="29"/>
    </row>
    <row r="42" spans="1:2" ht="14.25" x14ac:dyDescent="0.15">
      <c r="A42" s="28">
        <v>37</v>
      </c>
      <c r="B42" s="29"/>
    </row>
    <row r="43" spans="1:2" ht="14.25" x14ac:dyDescent="0.15">
      <c r="A43" s="28">
        <v>38</v>
      </c>
      <c r="B43" s="29"/>
    </row>
    <row r="44" spans="1:2" ht="14.25" x14ac:dyDescent="0.15">
      <c r="A44" s="28">
        <v>39</v>
      </c>
      <c r="B44" s="29"/>
    </row>
    <row r="45" spans="1:2" ht="14.25" x14ac:dyDescent="0.15">
      <c r="A45" s="28">
        <v>40</v>
      </c>
      <c r="B45" s="29"/>
    </row>
    <row r="46" spans="1:2" ht="14.25" x14ac:dyDescent="0.15">
      <c r="A46" s="28">
        <v>41</v>
      </c>
      <c r="B46" s="29"/>
    </row>
    <row r="47" spans="1:2" ht="14.25" x14ac:dyDescent="0.15">
      <c r="A47" s="28">
        <v>42</v>
      </c>
      <c r="B47" s="29"/>
    </row>
    <row r="48" spans="1:2" ht="14.25" x14ac:dyDescent="0.15">
      <c r="A48" s="28">
        <v>43</v>
      </c>
      <c r="B48" s="29"/>
    </row>
    <row r="49" spans="1:2" ht="14.25" x14ac:dyDescent="0.15">
      <c r="A49" s="28">
        <v>44</v>
      </c>
      <c r="B49" s="29"/>
    </row>
    <row r="50" spans="1:2" ht="14.25" x14ac:dyDescent="0.15">
      <c r="A50" s="28">
        <v>45</v>
      </c>
      <c r="B50" s="29"/>
    </row>
    <row r="51" spans="1:2" ht="14.25" x14ac:dyDescent="0.15">
      <c r="A51" s="28">
        <v>46</v>
      </c>
      <c r="B51" s="29"/>
    </row>
    <row r="52" spans="1:2" ht="14.25" x14ac:dyDescent="0.15">
      <c r="A52" s="28">
        <v>47</v>
      </c>
      <c r="B52" s="29"/>
    </row>
    <row r="53" spans="1:2" ht="14.25" x14ac:dyDescent="0.15">
      <c r="A53" s="28">
        <v>48</v>
      </c>
      <c r="B53" s="29"/>
    </row>
    <row r="54" spans="1:2" ht="14.25" x14ac:dyDescent="0.15">
      <c r="A54" s="28">
        <v>49</v>
      </c>
      <c r="B54" s="29"/>
    </row>
    <row r="55" spans="1:2" ht="14.25" x14ac:dyDescent="0.15">
      <c r="A55" s="28">
        <v>50</v>
      </c>
      <c r="B55" s="29"/>
    </row>
    <row r="56" spans="1:2" ht="14.25" x14ac:dyDescent="0.15">
      <c r="A56" s="28">
        <v>51</v>
      </c>
      <c r="B56" s="29"/>
    </row>
    <row r="57" spans="1:2" ht="14.25" x14ac:dyDescent="0.15">
      <c r="A57" s="28">
        <v>52</v>
      </c>
      <c r="B57" s="29"/>
    </row>
    <row r="58" spans="1:2" ht="14.25" x14ac:dyDescent="0.15">
      <c r="A58" s="28">
        <v>53</v>
      </c>
      <c r="B58" s="29"/>
    </row>
    <row r="59" spans="1:2" ht="14.25" x14ac:dyDescent="0.15">
      <c r="A59" s="28">
        <v>54</v>
      </c>
      <c r="B59" s="29"/>
    </row>
    <row r="60" spans="1:2" ht="14.25" x14ac:dyDescent="0.15">
      <c r="A60" s="28">
        <v>55</v>
      </c>
      <c r="B60" s="29"/>
    </row>
    <row r="61" spans="1:2" ht="14.25" x14ac:dyDescent="0.15">
      <c r="A61" s="28">
        <v>56</v>
      </c>
      <c r="B61" s="29"/>
    </row>
    <row r="62" spans="1:2" ht="14.25" x14ac:dyDescent="0.15">
      <c r="A62" s="28">
        <v>57</v>
      </c>
      <c r="B62" s="29"/>
    </row>
    <row r="63" spans="1:2" ht="14.25" x14ac:dyDescent="0.15">
      <c r="A63" s="28">
        <v>58</v>
      </c>
      <c r="B63" s="29"/>
    </row>
    <row r="64" spans="1:2" ht="14.25" x14ac:dyDescent="0.15">
      <c r="A64" s="28">
        <v>59</v>
      </c>
      <c r="B64" s="29"/>
    </row>
    <row r="65" spans="1:2" ht="14.25" x14ac:dyDescent="0.15">
      <c r="A65" s="28">
        <v>60</v>
      </c>
      <c r="B65" s="29"/>
    </row>
    <row r="66" spans="1:2" ht="14.25" x14ac:dyDescent="0.15">
      <c r="A66" s="28">
        <v>61</v>
      </c>
      <c r="B66" s="29"/>
    </row>
    <row r="67" spans="1:2" ht="14.25" x14ac:dyDescent="0.15">
      <c r="A67" s="28">
        <v>62</v>
      </c>
      <c r="B67" s="29"/>
    </row>
    <row r="68" spans="1:2" ht="14.25" x14ac:dyDescent="0.15">
      <c r="A68" s="28">
        <v>63</v>
      </c>
      <c r="B68" s="29"/>
    </row>
    <row r="69" spans="1:2" ht="14.25" x14ac:dyDescent="0.15">
      <c r="A69" s="28">
        <v>64</v>
      </c>
      <c r="B69" s="29"/>
    </row>
    <row r="70" spans="1:2" ht="14.25" x14ac:dyDescent="0.15">
      <c r="A70" s="28">
        <v>65</v>
      </c>
      <c r="B70" s="29"/>
    </row>
    <row r="71" spans="1:2" ht="14.25" x14ac:dyDescent="0.15">
      <c r="A71" s="28">
        <v>66</v>
      </c>
      <c r="B71" s="29"/>
    </row>
    <row r="72" spans="1:2" ht="14.25" x14ac:dyDescent="0.15">
      <c r="A72" s="28">
        <v>67</v>
      </c>
      <c r="B72" s="29"/>
    </row>
    <row r="73" spans="1:2" ht="14.25" x14ac:dyDescent="0.15">
      <c r="A73" s="28">
        <v>68</v>
      </c>
      <c r="B73" s="29"/>
    </row>
    <row r="74" spans="1:2" ht="14.25" x14ac:dyDescent="0.15">
      <c r="A74" s="28">
        <v>69</v>
      </c>
      <c r="B74" s="29"/>
    </row>
    <row r="75" spans="1:2" ht="14.25" x14ac:dyDescent="0.15">
      <c r="A75" s="28">
        <v>70</v>
      </c>
      <c r="B75" s="29"/>
    </row>
    <row r="76" spans="1:2" ht="14.25" x14ac:dyDescent="0.15">
      <c r="A76" s="28">
        <v>71</v>
      </c>
      <c r="B76" s="29"/>
    </row>
    <row r="77" spans="1:2" ht="14.25" x14ac:dyDescent="0.15">
      <c r="A77" s="28">
        <v>72</v>
      </c>
      <c r="B77" s="29"/>
    </row>
    <row r="78" spans="1:2" ht="14.25" x14ac:dyDescent="0.15">
      <c r="A78" s="28">
        <v>73</v>
      </c>
      <c r="B78" s="29"/>
    </row>
    <row r="79" spans="1:2" ht="14.25" x14ac:dyDescent="0.15">
      <c r="A79" s="28">
        <v>74</v>
      </c>
      <c r="B79" s="29"/>
    </row>
    <row r="80" spans="1:2" ht="14.25" x14ac:dyDescent="0.15">
      <c r="A80" s="28">
        <v>75</v>
      </c>
      <c r="B80" s="29"/>
    </row>
    <row r="81" spans="1:2" ht="14.25" x14ac:dyDescent="0.15">
      <c r="A81" s="28">
        <v>76</v>
      </c>
      <c r="B81" s="29"/>
    </row>
    <row r="82" spans="1:2" ht="14.25" x14ac:dyDescent="0.15">
      <c r="A82" s="28">
        <v>77</v>
      </c>
      <c r="B82" s="29"/>
    </row>
    <row r="83" spans="1:2" ht="14.25" x14ac:dyDescent="0.15">
      <c r="A83" s="28">
        <v>78</v>
      </c>
      <c r="B83" s="29"/>
    </row>
    <row r="84" spans="1:2" ht="14.25" x14ac:dyDescent="0.15">
      <c r="A84" s="28">
        <v>79</v>
      </c>
      <c r="B84" s="29"/>
    </row>
    <row r="85" spans="1:2" ht="14.25" x14ac:dyDescent="0.15">
      <c r="A85" s="28">
        <v>80</v>
      </c>
      <c r="B85" s="29"/>
    </row>
    <row r="86" spans="1:2" ht="14.25" x14ac:dyDescent="0.15">
      <c r="A86" s="28">
        <v>81</v>
      </c>
      <c r="B86" s="29"/>
    </row>
    <row r="87" spans="1:2" ht="14.25" x14ac:dyDescent="0.15">
      <c r="A87" s="28">
        <v>82</v>
      </c>
      <c r="B87" s="29"/>
    </row>
    <row r="88" spans="1:2" ht="14.25" x14ac:dyDescent="0.15">
      <c r="A88" s="28">
        <v>83</v>
      </c>
      <c r="B88" s="29"/>
    </row>
    <row r="89" spans="1:2" ht="14.25" x14ac:dyDescent="0.15">
      <c r="A89" s="28">
        <v>84</v>
      </c>
      <c r="B89" s="29"/>
    </row>
    <row r="90" spans="1:2" ht="14.25" x14ac:dyDescent="0.15">
      <c r="A90" s="28">
        <v>85</v>
      </c>
      <c r="B90" s="29"/>
    </row>
    <row r="91" spans="1:2" ht="14.25" x14ac:dyDescent="0.15">
      <c r="A91" s="28">
        <v>86</v>
      </c>
      <c r="B91" s="29"/>
    </row>
    <row r="92" spans="1:2" ht="14.25" x14ac:dyDescent="0.15">
      <c r="A92" s="28">
        <v>87</v>
      </c>
      <c r="B92" s="29"/>
    </row>
    <row r="93" spans="1:2" ht="14.25" x14ac:dyDescent="0.15">
      <c r="A93" s="28">
        <v>88</v>
      </c>
      <c r="B93" s="29"/>
    </row>
    <row r="94" spans="1:2" ht="14.25" x14ac:dyDescent="0.15">
      <c r="A94" s="28">
        <v>89</v>
      </c>
      <c r="B94" s="29"/>
    </row>
    <row r="95" spans="1:2" ht="14.25" x14ac:dyDescent="0.15">
      <c r="A95" s="28">
        <v>90</v>
      </c>
      <c r="B95" s="29"/>
    </row>
    <row r="96" spans="1:2" ht="14.25" x14ac:dyDescent="0.15">
      <c r="A96" s="28">
        <v>91</v>
      </c>
      <c r="B96" s="29"/>
    </row>
    <row r="97" spans="1:2" ht="14.25" x14ac:dyDescent="0.15">
      <c r="A97" s="28">
        <v>92</v>
      </c>
      <c r="B97" s="29"/>
    </row>
    <row r="98" spans="1:2" ht="14.25" x14ac:dyDescent="0.15">
      <c r="A98" s="28">
        <v>93</v>
      </c>
      <c r="B98" s="29"/>
    </row>
    <row r="99" spans="1:2" ht="14.25" x14ac:dyDescent="0.15">
      <c r="A99" s="28">
        <v>94</v>
      </c>
      <c r="B99" s="29"/>
    </row>
    <row r="100" spans="1:2" ht="14.25" x14ac:dyDescent="0.15">
      <c r="A100" s="28">
        <v>95</v>
      </c>
      <c r="B100" s="29"/>
    </row>
    <row r="101" spans="1:2" ht="14.25" x14ac:dyDescent="0.15">
      <c r="A101" s="28">
        <v>96</v>
      </c>
      <c r="B101" s="29"/>
    </row>
    <row r="102" spans="1:2" ht="14.25" x14ac:dyDescent="0.15">
      <c r="A102" s="28">
        <v>97</v>
      </c>
      <c r="B102" s="29"/>
    </row>
    <row r="103" spans="1:2" ht="14.25" x14ac:dyDescent="0.15">
      <c r="A103" s="28">
        <v>98</v>
      </c>
      <c r="B103" s="29"/>
    </row>
    <row r="104" spans="1:2" ht="14.25" x14ac:dyDescent="0.15">
      <c r="A104" s="28">
        <v>99</v>
      </c>
      <c r="B104" s="29"/>
    </row>
    <row r="105" spans="1:2" ht="14.25" x14ac:dyDescent="0.15">
      <c r="A105" s="28">
        <v>100</v>
      </c>
      <c r="B105" s="29"/>
    </row>
  </sheetData>
  <sheetProtection algorithmName="SHA-512" hashValue="oloKikhkouVNVYeF8HgTuyPCpFBWeywO4KsT+H3n+yEQF3tIUkB5VOV/Ls339vr+JbeWOyt1wBgDLa02qk2dpg==" saltValue="dnHZduP1Y5KVZfFciGjwig==" spinCount="100000" sheet="1" objects="1" scenarios="1" formatCells="0" formatRows="0"/>
  <phoneticPr fontId="1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K18"/>
  <sheetViews>
    <sheetView showGridLines="0" view="pageBreakPreview" zoomScaleNormal="100" zoomScaleSheetLayoutView="100" workbookViewId="0"/>
  </sheetViews>
  <sheetFormatPr defaultColWidth="9" defaultRowHeight="14.25" x14ac:dyDescent="0.15"/>
  <cols>
    <col min="1" max="2" width="2.625" style="1" customWidth="1"/>
    <col min="3" max="4" width="3.625" style="1" customWidth="1"/>
    <col min="5" max="5" width="47.125" style="1" customWidth="1"/>
    <col min="6" max="7" width="12.625" style="1" customWidth="1"/>
    <col min="8" max="8" width="13.875" style="1" customWidth="1"/>
    <col min="9" max="9" width="11.875" style="2" customWidth="1"/>
    <col min="10" max="16384" width="9" style="1"/>
  </cols>
  <sheetData>
    <row r="1" spans="1:11" ht="18" customHeight="1" x14ac:dyDescent="0.15">
      <c r="I1" s="9" t="str">
        <f>'MPS(input)'!K1</f>
        <v>Monitoring Spreadsheet: JCM_TH_AM001_ver03.0</v>
      </c>
    </row>
    <row r="2" spans="1:11" ht="18" customHeight="1" x14ac:dyDescent="0.15">
      <c r="I2" s="9" t="str">
        <f>'MPS(input)'!K2</f>
        <v>Reference Number:TH031</v>
      </c>
    </row>
    <row r="3" spans="1:11" ht="27.75" customHeight="1" x14ac:dyDescent="0.15">
      <c r="A3" s="76" t="s">
        <v>64</v>
      </c>
      <c r="B3" s="76"/>
      <c r="C3" s="76"/>
      <c r="D3" s="76"/>
      <c r="E3" s="76"/>
      <c r="F3" s="76"/>
      <c r="G3" s="76"/>
      <c r="H3" s="76"/>
      <c r="I3" s="76"/>
    </row>
    <row r="4" spans="1:11" ht="11.25" customHeight="1" x14ac:dyDescent="0.15"/>
    <row r="5" spans="1:11" ht="18.75" customHeight="1" thickBot="1" x14ac:dyDescent="0.2">
      <c r="A5" s="40" t="s">
        <v>2</v>
      </c>
      <c r="B5" s="36"/>
      <c r="C5" s="36"/>
      <c r="D5" s="36"/>
      <c r="E5" s="35"/>
      <c r="F5" s="37" t="s">
        <v>6</v>
      </c>
      <c r="G5" s="45" t="s">
        <v>0</v>
      </c>
      <c r="H5" s="37" t="s">
        <v>1</v>
      </c>
      <c r="I5" s="38" t="s">
        <v>7</v>
      </c>
    </row>
    <row r="6" spans="1:11" ht="18.75" customHeight="1" thickBot="1" x14ac:dyDescent="0.2">
      <c r="A6" s="42"/>
      <c r="B6" s="75" t="s">
        <v>46</v>
      </c>
      <c r="C6" s="75"/>
      <c r="D6" s="75"/>
      <c r="E6" s="75"/>
      <c r="F6" s="31" t="s">
        <v>65</v>
      </c>
      <c r="G6" s="54">
        <f>G10-G14</f>
        <v>577.17223999999999</v>
      </c>
      <c r="H6" s="55" t="s">
        <v>86</v>
      </c>
      <c r="I6" s="56" t="s">
        <v>87</v>
      </c>
    </row>
    <row r="7" spans="1:11" ht="18.75" customHeight="1" x14ac:dyDescent="0.15">
      <c r="A7" s="40" t="s">
        <v>3</v>
      </c>
      <c r="B7" s="36"/>
      <c r="C7" s="36"/>
      <c r="D7" s="36"/>
      <c r="E7" s="35"/>
      <c r="F7" s="35"/>
      <c r="G7" s="32"/>
      <c r="H7" s="35"/>
      <c r="I7" s="37"/>
      <c r="J7" s="19"/>
      <c r="K7" s="19"/>
    </row>
    <row r="8" spans="1:11" ht="33.6" customHeight="1" x14ac:dyDescent="0.15">
      <c r="A8" s="42"/>
      <c r="B8" s="75" t="s">
        <v>70</v>
      </c>
      <c r="C8" s="75"/>
      <c r="D8" s="75"/>
      <c r="E8" s="75"/>
      <c r="F8" s="39" t="s">
        <v>44</v>
      </c>
      <c r="G8" s="57">
        <f>F17</f>
        <v>0.30499999999999999</v>
      </c>
      <c r="H8" s="58" t="s">
        <v>85</v>
      </c>
      <c r="I8" s="56" t="s">
        <v>62</v>
      </c>
    </row>
    <row r="9" spans="1:11" ht="18.75" customHeight="1" thickBot="1" x14ac:dyDescent="0.2">
      <c r="A9" s="40" t="s">
        <v>4</v>
      </c>
      <c r="B9" s="35"/>
      <c r="C9" s="36"/>
      <c r="D9" s="37"/>
      <c r="E9" s="37"/>
      <c r="F9" s="37"/>
      <c r="G9" s="40"/>
      <c r="H9" s="35"/>
      <c r="I9" s="37"/>
    </row>
    <row r="10" spans="1:11" ht="18.75" customHeight="1" thickBot="1" x14ac:dyDescent="0.2">
      <c r="A10" s="41"/>
      <c r="B10" s="77" t="s">
        <v>49</v>
      </c>
      <c r="C10" s="75"/>
      <c r="D10" s="75"/>
      <c r="E10" s="75"/>
      <c r="F10" s="31" t="s">
        <v>66</v>
      </c>
      <c r="G10" s="54">
        <f>G11*G12</f>
        <v>577.17223999999999</v>
      </c>
      <c r="H10" s="55" t="s">
        <v>86</v>
      </c>
      <c r="I10" s="56" t="s">
        <v>88</v>
      </c>
    </row>
    <row r="11" spans="1:11" ht="36" customHeight="1" x14ac:dyDescent="0.15">
      <c r="A11" s="41"/>
      <c r="B11" s="43"/>
      <c r="C11" s="74" t="s">
        <v>51</v>
      </c>
      <c r="D11" s="74"/>
      <c r="E11" s="74"/>
      <c r="F11" s="39" t="s">
        <v>44</v>
      </c>
      <c r="G11" s="50">
        <f>'MPS(input)'!E8</f>
        <v>1892.3679999999999</v>
      </c>
      <c r="H11" s="34" t="s">
        <v>37</v>
      </c>
      <c r="I11" s="39" t="s">
        <v>52</v>
      </c>
    </row>
    <row r="12" spans="1:11" ht="36" customHeight="1" x14ac:dyDescent="0.15">
      <c r="A12" s="42"/>
      <c r="B12" s="44"/>
      <c r="C12" s="74" t="s">
        <v>70</v>
      </c>
      <c r="D12" s="74"/>
      <c r="E12" s="74"/>
      <c r="F12" s="39" t="s">
        <v>44</v>
      </c>
      <c r="G12" s="59">
        <f>F17</f>
        <v>0.30499999999999999</v>
      </c>
      <c r="H12" s="60" t="s">
        <v>85</v>
      </c>
      <c r="I12" s="61" t="s">
        <v>62</v>
      </c>
    </row>
    <row r="13" spans="1:11" ht="18.75" customHeight="1" thickBot="1" x14ac:dyDescent="0.2">
      <c r="A13" s="40" t="s">
        <v>5</v>
      </c>
      <c r="B13" s="36"/>
      <c r="C13" s="36"/>
      <c r="D13" s="36"/>
      <c r="E13" s="35"/>
      <c r="F13" s="37"/>
      <c r="G13" s="40"/>
      <c r="H13" s="35"/>
      <c r="I13" s="37"/>
    </row>
    <row r="14" spans="1:11" ht="18.75" customHeight="1" thickBot="1" x14ac:dyDescent="0.2">
      <c r="A14" s="42"/>
      <c r="B14" s="75" t="s">
        <v>53</v>
      </c>
      <c r="C14" s="75"/>
      <c r="D14" s="75"/>
      <c r="E14" s="75"/>
      <c r="F14" s="31" t="s">
        <v>66</v>
      </c>
      <c r="G14" s="54">
        <v>0</v>
      </c>
      <c r="H14" s="55" t="s">
        <v>86</v>
      </c>
      <c r="I14" s="56" t="s">
        <v>89</v>
      </c>
    </row>
    <row r="15" spans="1:11" x14ac:dyDescent="0.15">
      <c r="F15" s="5"/>
      <c r="G15" s="4"/>
      <c r="H15" s="4"/>
    </row>
    <row r="16" spans="1:11" ht="21.75" customHeight="1" x14ac:dyDescent="0.15">
      <c r="E16" s="1" t="s">
        <v>8</v>
      </c>
    </row>
    <row r="17" spans="5:8" ht="36" customHeight="1" x14ac:dyDescent="0.15">
      <c r="E17" s="30" t="s">
        <v>69</v>
      </c>
      <c r="F17" s="62">
        <v>0.30499999999999999</v>
      </c>
      <c r="G17" s="63" t="s">
        <v>85</v>
      </c>
      <c r="H17" s="2"/>
    </row>
    <row r="18" spans="5:8" s="2" customFormat="1" x14ac:dyDescent="0.15">
      <c r="E18" s="1"/>
      <c r="F18" s="1"/>
      <c r="G18" s="1"/>
      <c r="H18" s="1"/>
    </row>
  </sheetData>
  <sheetProtection algorithmName="SHA-512" hashValue="xFkX7nibAvXGX7uaM+E5bwfR7PcdZ65UU96gvrXs4DgoFxwwX3G5hE62DTtmYr22ty0YLfsYikYqbYEHDcf6vQ==" saltValue="2PX4EXEeHgp4JtalTnJB1A==" spinCount="100000" sheet="1" objects="1" scenarios="1"/>
  <mergeCells count="7">
    <mergeCell ref="C11:E11"/>
    <mergeCell ref="C12:E12"/>
    <mergeCell ref="B14:E14"/>
    <mergeCell ref="A3:I3"/>
    <mergeCell ref="B6:E6"/>
    <mergeCell ref="B8:E8"/>
    <mergeCell ref="B10:E10"/>
  </mergeCells>
  <phoneticPr fontId="2"/>
  <pageMargins left="0.70866141732283472" right="0.70866141732283472" top="0.74803149606299213" bottom="0.74803149606299213" header="0.31496062992125984" footer="0.31496062992125984"/>
  <pageSetup paperSize="9" scale="80"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C12"/>
  <sheetViews>
    <sheetView view="pageBreakPreview" zoomScale="80" zoomScaleNormal="80" zoomScaleSheetLayoutView="80" workbookViewId="0"/>
  </sheetViews>
  <sheetFormatPr defaultColWidth="9" defaultRowHeight="13.5" x14ac:dyDescent="0.15"/>
  <cols>
    <col min="1" max="1" width="3.625" customWidth="1"/>
    <col min="2" max="2" width="36.375" customWidth="1"/>
    <col min="3" max="3" width="49.125" customWidth="1"/>
  </cols>
  <sheetData>
    <row r="1" spans="1:3" ht="18" customHeight="1" x14ac:dyDescent="0.15">
      <c r="C1" s="48" t="str">
        <f>'MPS(input)'!K1</f>
        <v>Monitoring Spreadsheet: JCM_TH_AM001_ver03.0</v>
      </c>
    </row>
    <row r="2" spans="1:3" ht="18" customHeight="1" x14ac:dyDescent="0.15">
      <c r="C2" s="48" t="str">
        <f>'MPS(input)'!K2</f>
        <v>Reference Number:TH031</v>
      </c>
    </row>
    <row r="3" spans="1:3" ht="24.75" customHeight="1" x14ac:dyDescent="0.15">
      <c r="A3" s="78" t="s">
        <v>71</v>
      </c>
      <c r="B3" s="78"/>
      <c r="C3" s="78"/>
    </row>
    <row r="5" spans="1:3" ht="21" customHeight="1" x14ac:dyDescent="0.15">
      <c r="B5" s="47" t="s">
        <v>72</v>
      </c>
      <c r="C5" s="47" t="s">
        <v>73</v>
      </c>
    </row>
    <row r="6" spans="1:3" ht="54.75" customHeight="1" x14ac:dyDescent="0.15">
      <c r="B6" s="46" t="s">
        <v>93</v>
      </c>
      <c r="C6" s="46" t="s">
        <v>94</v>
      </c>
    </row>
    <row r="7" spans="1:3" ht="54.75" customHeight="1" x14ac:dyDescent="0.15">
      <c r="B7" s="46" t="s">
        <v>95</v>
      </c>
      <c r="C7" s="46" t="s">
        <v>96</v>
      </c>
    </row>
    <row r="8" spans="1:3" ht="54.75" customHeight="1" x14ac:dyDescent="0.15">
      <c r="B8" s="46" t="s">
        <v>97</v>
      </c>
      <c r="C8" s="46" t="s">
        <v>98</v>
      </c>
    </row>
    <row r="9" spans="1:3" ht="54.75" customHeight="1" x14ac:dyDescent="0.15">
      <c r="B9" s="46"/>
      <c r="C9" s="46"/>
    </row>
    <row r="10" spans="1:3" ht="54.75" customHeight="1" x14ac:dyDescent="0.15">
      <c r="B10" s="46"/>
      <c r="C10" s="46"/>
    </row>
    <row r="11" spans="1:3" ht="54.75" customHeight="1" x14ac:dyDescent="0.15">
      <c r="B11" s="46"/>
      <c r="C11" s="46"/>
    </row>
    <row r="12" spans="1:3" ht="54.75" customHeight="1" x14ac:dyDescent="0.15">
      <c r="B12" s="46"/>
      <c r="C12" s="46"/>
    </row>
  </sheetData>
  <sheetProtection algorithmName="SHA-512" hashValue="Va3jQ4BTjAJFPNBv3eN2zh/jousS6TIH+WMzls2yg5YpvhzqZ29o5uombUfH+d03LFsJ7an3eimZysuzlV1Xxg==" saltValue="44MwWDI2UYiqT8GfnqGy6g==" spinCount="100000" sheet="1" objects="1" scenarios="1" formatCells="0" formatRows="0" insertRows="0"/>
  <mergeCells count="1">
    <mergeCell ref="A3:C3"/>
  </mergeCells>
  <phoneticPr fontId="1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pageSetUpPr fitToPage="1"/>
  </sheetPr>
  <dimension ref="A1:L22"/>
  <sheetViews>
    <sheetView showGridLines="0" view="pageBreakPreview" zoomScale="70" zoomScaleNormal="60" zoomScaleSheetLayoutView="70" workbookViewId="0"/>
  </sheetViews>
  <sheetFormatPr defaultColWidth="9" defaultRowHeight="14.25" x14ac:dyDescent="0.15"/>
  <cols>
    <col min="1" max="1" width="2.625" style="1" customWidth="1"/>
    <col min="2" max="2" width="11.625" style="1" customWidth="1"/>
    <col min="3" max="3" width="12.875" style="1" customWidth="1"/>
    <col min="4" max="4" width="12.375" style="1" customWidth="1"/>
    <col min="5" max="5" width="28.125" style="1" customWidth="1"/>
    <col min="6" max="6" width="10.625" style="1" customWidth="1"/>
    <col min="7" max="7" width="13.125" style="1" customWidth="1"/>
    <col min="8" max="8" width="11.625" style="1" customWidth="1"/>
    <col min="9" max="9" width="11.5" style="1" customWidth="1"/>
    <col min="10" max="10" width="63.125" style="1" customWidth="1"/>
    <col min="11" max="11" width="12.625" style="1" customWidth="1"/>
    <col min="12" max="12" width="11.625" style="1" customWidth="1"/>
    <col min="13" max="16384" width="9" style="1"/>
  </cols>
  <sheetData>
    <row r="1" spans="1:12" ht="18" customHeight="1" x14ac:dyDescent="0.15">
      <c r="L1" s="9" t="str">
        <f>'MPS(input)'!K1</f>
        <v>Monitoring Spreadsheet: JCM_TH_AM001_ver03.0</v>
      </c>
    </row>
    <row r="2" spans="1:12" ht="18" customHeight="1" x14ac:dyDescent="0.15">
      <c r="L2" s="9" t="str">
        <f>'MPS(input)'!K2</f>
        <v>Reference Number:TH031</v>
      </c>
    </row>
    <row r="3" spans="1:12" ht="27.75" customHeight="1" x14ac:dyDescent="0.15">
      <c r="A3" s="17" t="s">
        <v>81</v>
      </c>
      <c r="B3" s="10"/>
      <c r="C3" s="10"/>
      <c r="D3" s="10"/>
      <c r="E3" s="10"/>
      <c r="F3" s="10"/>
      <c r="G3" s="10"/>
      <c r="H3" s="10"/>
      <c r="I3" s="10"/>
      <c r="J3" s="10"/>
      <c r="K3" s="10"/>
      <c r="L3" s="11"/>
    </row>
    <row r="5" spans="1:12" ht="15" customHeight="1" x14ac:dyDescent="0.15">
      <c r="A5" s="3" t="s">
        <v>74</v>
      </c>
      <c r="B5" s="3"/>
    </row>
    <row r="6" spans="1:12" ht="15" customHeight="1" x14ac:dyDescent="0.15">
      <c r="A6" s="3"/>
      <c r="B6" s="20" t="s">
        <v>10</v>
      </c>
      <c r="C6" s="20" t="s">
        <v>11</v>
      </c>
      <c r="D6" s="20" t="s">
        <v>12</v>
      </c>
      <c r="E6" s="20" t="s">
        <v>13</v>
      </c>
      <c r="F6" s="20" t="s">
        <v>14</v>
      </c>
      <c r="G6" s="20" t="s">
        <v>15</v>
      </c>
      <c r="H6" s="20" t="s">
        <v>16</v>
      </c>
      <c r="I6" s="20" t="s">
        <v>17</v>
      </c>
      <c r="J6" s="20" t="s">
        <v>18</v>
      </c>
      <c r="K6" s="20" t="s">
        <v>19</v>
      </c>
      <c r="L6" s="20" t="s">
        <v>77</v>
      </c>
    </row>
    <row r="7" spans="1:12" s="6" customFormat="1" ht="34.5" customHeight="1" x14ac:dyDescent="0.15">
      <c r="B7" s="20" t="s">
        <v>78</v>
      </c>
      <c r="C7" s="20" t="s">
        <v>20</v>
      </c>
      <c r="D7" s="20" t="s">
        <v>21</v>
      </c>
      <c r="E7" s="20" t="s">
        <v>22</v>
      </c>
      <c r="F7" s="20" t="s">
        <v>80</v>
      </c>
      <c r="G7" s="20" t="s">
        <v>1</v>
      </c>
      <c r="H7" s="20" t="s">
        <v>25</v>
      </c>
      <c r="I7" s="20" t="s">
        <v>26</v>
      </c>
      <c r="J7" s="20" t="s">
        <v>27</v>
      </c>
      <c r="K7" s="20" t="s">
        <v>28</v>
      </c>
      <c r="L7" s="20" t="s">
        <v>29</v>
      </c>
    </row>
    <row r="8" spans="1:12" ht="276.75" customHeight="1" x14ac:dyDescent="0.15">
      <c r="B8" s="49"/>
      <c r="C8" s="21" t="s">
        <v>36</v>
      </c>
      <c r="D8" s="22" t="s">
        <v>83</v>
      </c>
      <c r="E8" s="23" t="s">
        <v>57</v>
      </c>
      <c r="F8" s="33">
        <f>SUM('MRS(input_separate)'!B6:B105)</f>
        <v>0</v>
      </c>
      <c r="G8" s="22" t="s">
        <v>37</v>
      </c>
      <c r="H8" s="25" t="s">
        <v>38</v>
      </c>
      <c r="I8" s="25" t="s">
        <v>39</v>
      </c>
      <c r="J8" s="26" t="s">
        <v>84</v>
      </c>
      <c r="K8" s="27" t="s">
        <v>40</v>
      </c>
      <c r="L8" s="27" t="s">
        <v>67</v>
      </c>
    </row>
    <row r="9" spans="1:12" ht="8.25" customHeight="1" x14ac:dyDescent="0.15"/>
    <row r="10" spans="1:12" ht="15" customHeight="1" x14ac:dyDescent="0.15">
      <c r="A10" s="3" t="s">
        <v>75</v>
      </c>
    </row>
    <row r="11" spans="1:12" ht="20.25" customHeight="1" x14ac:dyDescent="0.15">
      <c r="B11" s="80" t="s">
        <v>10</v>
      </c>
      <c r="C11" s="81"/>
      <c r="D11" s="80" t="s">
        <v>11</v>
      </c>
      <c r="E11" s="81"/>
      <c r="F11" s="20" t="s">
        <v>12</v>
      </c>
      <c r="G11" s="20" t="s">
        <v>13</v>
      </c>
      <c r="H11" s="67" t="s">
        <v>14</v>
      </c>
      <c r="I11" s="67"/>
      <c r="J11" s="67"/>
      <c r="K11" s="67" t="s">
        <v>15</v>
      </c>
      <c r="L11" s="67"/>
    </row>
    <row r="12" spans="1:12" ht="39" customHeight="1" x14ac:dyDescent="0.15">
      <c r="B12" s="80" t="s">
        <v>21</v>
      </c>
      <c r="C12" s="81"/>
      <c r="D12" s="80" t="s">
        <v>22</v>
      </c>
      <c r="E12" s="81"/>
      <c r="F12" s="20" t="s">
        <v>23</v>
      </c>
      <c r="G12" s="20" t="s">
        <v>1</v>
      </c>
      <c r="H12" s="67" t="s">
        <v>26</v>
      </c>
      <c r="I12" s="67"/>
      <c r="J12" s="67"/>
      <c r="K12" s="67" t="s">
        <v>29</v>
      </c>
      <c r="L12" s="67"/>
    </row>
    <row r="13" spans="1:12" ht="113.25" customHeight="1" x14ac:dyDescent="0.15">
      <c r="B13" s="82" t="s">
        <v>62</v>
      </c>
      <c r="C13" s="83"/>
      <c r="D13" s="84" t="s">
        <v>68</v>
      </c>
      <c r="E13" s="85"/>
      <c r="F13" s="52">
        <f>'MPS(input)'!E13</f>
        <v>0.30499999999999999</v>
      </c>
      <c r="G13" s="22" t="s">
        <v>91</v>
      </c>
      <c r="H13" s="73" t="str">
        <f>'MPS(input)'!G13</f>
        <v>The default emission factor is derived from the result of the survey on the generation efficiency of major natural gas-fired power plants in Thailand. The default value should be revised if necessary from survey result which is conducted by the JC or project participants.</v>
      </c>
      <c r="I13" s="73"/>
      <c r="J13" s="73"/>
      <c r="K13" s="72" t="str">
        <f>'MPS(input)'!J13</f>
        <v>N/A</v>
      </c>
      <c r="L13" s="72"/>
    </row>
    <row r="14" spans="1:12" ht="6.75" customHeight="1" x14ac:dyDescent="0.15"/>
    <row r="15" spans="1:12" ht="18.75" customHeight="1" x14ac:dyDescent="0.15">
      <c r="A15" s="3" t="s">
        <v>76</v>
      </c>
      <c r="B15" s="3"/>
    </row>
    <row r="16" spans="1:12" ht="17.25" thickBot="1" x14ac:dyDescent="0.2">
      <c r="B16" s="86" t="s">
        <v>79</v>
      </c>
      <c r="C16" s="86"/>
      <c r="D16" s="68" t="s">
        <v>59</v>
      </c>
      <c r="E16" s="68"/>
      <c r="F16" s="24" t="s">
        <v>1</v>
      </c>
    </row>
    <row r="17" spans="1:10" ht="19.5" thickBot="1" x14ac:dyDescent="0.2">
      <c r="B17" s="87"/>
      <c r="C17" s="88"/>
      <c r="D17" s="69">
        <f>ROUNDDOWN('MRS(calc_process)'!G6, 0)</f>
        <v>0</v>
      </c>
      <c r="E17" s="70"/>
      <c r="F17" s="53" t="s">
        <v>92</v>
      </c>
    </row>
    <row r="18" spans="1:10" ht="20.25" customHeight="1" x14ac:dyDescent="0.15">
      <c r="F18" s="7"/>
      <c r="G18" s="7"/>
    </row>
    <row r="19" spans="1:10" ht="14.25" customHeight="1" x14ac:dyDescent="0.15">
      <c r="A19" s="3" t="s">
        <v>9</v>
      </c>
    </row>
    <row r="20" spans="1:10" ht="14.25" customHeight="1" x14ac:dyDescent="0.15">
      <c r="B20" s="12" t="s">
        <v>31</v>
      </c>
      <c r="C20" s="79" t="s">
        <v>32</v>
      </c>
      <c r="D20" s="79"/>
      <c r="E20" s="79"/>
      <c r="F20" s="79"/>
      <c r="G20" s="79"/>
      <c r="H20" s="79"/>
      <c r="I20" s="79"/>
      <c r="J20" s="79"/>
    </row>
    <row r="21" spans="1:10" ht="14.25" customHeight="1" x14ac:dyDescent="0.15">
      <c r="B21" s="12" t="s">
        <v>30</v>
      </c>
      <c r="C21" s="79" t="s">
        <v>33</v>
      </c>
      <c r="D21" s="79"/>
      <c r="E21" s="79"/>
      <c r="F21" s="79"/>
      <c r="G21" s="79"/>
      <c r="H21" s="79"/>
      <c r="I21" s="79"/>
      <c r="J21" s="79"/>
    </row>
    <row r="22" spans="1:10" ht="14.25" customHeight="1" x14ac:dyDescent="0.15">
      <c r="B22" s="12" t="s">
        <v>34</v>
      </c>
      <c r="C22" s="79" t="s">
        <v>35</v>
      </c>
      <c r="D22" s="79"/>
      <c r="E22" s="79"/>
      <c r="F22" s="79"/>
      <c r="G22" s="79"/>
      <c r="H22" s="79"/>
      <c r="I22" s="79"/>
      <c r="J22" s="79"/>
    </row>
  </sheetData>
  <sheetProtection algorithmName="SHA-512" hashValue="3P8jz1S2Y13uvN4HTL+DExLajIzG0q4RhKJA7xPHNW9+FnQAbTJuwpvHODPwgQcMmmbp2BL+Gs8hL7cnPw6olA==" saltValue="jdfZmsQnWdZwCfnz6/J/Lg==" spinCount="100000" sheet="1" objects="1" scenarios="1" formatCells="0" formatRows="0"/>
  <mergeCells count="19">
    <mergeCell ref="C21:J21"/>
    <mergeCell ref="C22:J22"/>
    <mergeCell ref="H13:J13"/>
    <mergeCell ref="K13:L13"/>
    <mergeCell ref="D16:E16"/>
    <mergeCell ref="D17:E17"/>
    <mergeCell ref="B16:C16"/>
    <mergeCell ref="B17:C17"/>
    <mergeCell ref="H11:J11"/>
    <mergeCell ref="K11:L11"/>
    <mergeCell ref="H12:J12"/>
    <mergeCell ref="K12:L12"/>
    <mergeCell ref="C20:J20"/>
    <mergeCell ref="B11:C11"/>
    <mergeCell ref="B12:C12"/>
    <mergeCell ref="B13:C13"/>
    <mergeCell ref="D11:E11"/>
    <mergeCell ref="D12:E12"/>
    <mergeCell ref="D13:E13"/>
  </mergeCells>
  <phoneticPr fontId="11"/>
  <pageMargins left="0.70866141732283472" right="0.70866141732283472" top="0.74803149606299213" bottom="0.74803149606299213" header="0.31496062992125984" footer="0.31496062992125984"/>
  <pageSetup paperSize="9" scale="6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sheetPr>
  <dimension ref="A1:B105"/>
  <sheetViews>
    <sheetView view="pageBreakPreview" zoomScale="80" zoomScaleNormal="100" zoomScaleSheetLayoutView="80" workbookViewId="0"/>
  </sheetViews>
  <sheetFormatPr defaultColWidth="9" defaultRowHeight="13.5" x14ac:dyDescent="0.15"/>
  <cols>
    <col min="1" max="1" width="20.875" style="16" customWidth="1"/>
    <col min="2" max="2" width="57.875" style="16" customWidth="1"/>
    <col min="3" max="16384" width="9" style="16"/>
  </cols>
  <sheetData>
    <row r="1" spans="1:2" ht="18" customHeight="1" x14ac:dyDescent="0.15">
      <c r="B1" s="18" t="str">
        <f>'MPS(input)'!K1</f>
        <v>Monitoring Spreadsheet: JCM_TH_AM001_ver03.0</v>
      </c>
    </row>
    <row r="2" spans="1:2" ht="18" customHeight="1" x14ac:dyDescent="0.15">
      <c r="B2" s="18" t="str">
        <f>'MPS(input)'!K2</f>
        <v>Reference Number:TH031</v>
      </c>
    </row>
    <row r="3" spans="1:2" ht="16.5" x14ac:dyDescent="0.15">
      <c r="A3" s="14" t="s">
        <v>41</v>
      </c>
      <c r="B3" s="15" t="s">
        <v>55</v>
      </c>
    </row>
    <row r="4" spans="1:2" ht="30" x14ac:dyDescent="0.15">
      <c r="A4" s="14" t="s">
        <v>42</v>
      </c>
      <c r="B4" s="15" t="s">
        <v>56</v>
      </c>
    </row>
    <row r="5" spans="1:2" ht="15" x14ac:dyDescent="0.15">
      <c r="A5" s="14"/>
      <c r="B5" s="14" t="s">
        <v>37</v>
      </c>
    </row>
    <row r="6" spans="1:2" ht="14.25" x14ac:dyDescent="0.15">
      <c r="A6" s="28">
        <v>1</v>
      </c>
      <c r="B6" s="29"/>
    </row>
    <row r="7" spans="1:2" ht="14.25" x14ac:dyDescent="0.15">
      <c r="A7" s="28">
        <v>2</v>
      </c>
      <c r="B7" s="29"/>
    </row>
    <row r="8" spans="1:2" ht="14.25" x14ac:dyDescent="0.15">
      <c r="A8" s="28">
        <v>3</v>
      </c>
      <c r="B8" s="29"/>
    </row>
    <row r="9" spans="1:2" ht="14.25" x14ac:dyDescent="0.15">
      <c r="A9" s="28">
        <v>4</v>
      </c>
      <c r="B9" s="29"/>
    </row>
    <row r="10" spans="1:2" ht="14.25" x14ac:dyDescent="0.15">
      <c r="A10" s="28">
        <v>5</v>
      </c>
      <c r="B10" s="29"/>
    </row>
    <row r="11" spans="1:2" ht="14.25" x14ac:dyDescent="0.15">
      <c r="A11" s="28">
        <v>6</v>
      </c>
      <c r="B11" s="29"/>
    </row>
    <row r="12" spans="1:2" ht="14.25" x14ac:dyDescent="0.15">
      <c r="A12" s="28">
        <v>7</v>
      </c>
      <c r="B12" s="29"/>
    </row>
    <row r="13" spans="1:2" ht="14.25" x14ac:dyDescent="0.15">
      <c r="A13" s="28">
        <v>8</v>
      </c>
      <c r="B13" s="29"/>
    </row>
    <row r="14" spans="1:2" ht="14.25" x14ac:dyDescent="0.15">
      <c r="A14" s="28">
        <v>9</v>
      </c>
      <c r="B14" s="29"/>
    </row>
    <row r="15" spans="1:2" ht="14.25" x14ac:dyDescent="0.15">
      <c r="A15" s="28">
        <v>10</v>
      </c>
      <c r="B15" s="29"/>
    </row>
    <row r="16" spans="1:2" ht="14.25" x14ac:dyDescent="0.15">
      <c r="A16" s="28">
        <v>11</v>
      </c>
      <c r="B16" s="29"/>
    </row>
    <row r="17" spans="1:2" ht="14.25" x14ac:dyDescent="0.15">
      <c r="A17" s="28">
        <v>12</v>
      </c>
      <c r="B17" s="29"/>
    </row>
    <row r="18" spans="1:2" ht="14.25" x14ac:dyDescent="0.15">
      <c r="A18" s="28">
        <v>13</v>
      </c>
      <c r="B18" s="29"/>
    </row>
    <row r="19" spans="1:2" ht="14.25" x14ac:dyDescent="0.15">
      <c r="A19" s="28">
        <v>14</v>
      </c>
      <c r="B19" s="29"/>
    </row>
    <row r="20" spans="1:2" ht="14.25" x14ac:dyDescent="0.15">
      <c r="A20" s="28">
        <v>15</v>
      </c>
      <c r="B20" s="29"/>
    </row>
    <row r="21" spans="1:2" ht="14.25" x14ac:dyDescent="0.15">
      <c r="A21" s="28">
        <v>16</v>
      </c>
      <c r="B21" s="29"/>
    </row>
    <row r="22" spans="1:2" ht="14.25" x14ac:dyDescent="0.15">
      <c r="A22" s="28">
        <v>17</v>
      </c>
      <c r="B22" s="29"/>
    </row>
    <row r="23" spans="1:2" ht="14.25" x14ac:dyDescent="0.15">
      <c r="A23" s="28">
        <v>18</v>
      </c>
      <c r="B23" s="29"/>
    </row>
    <row r="24" spans="1:2" ht="14.25" x14ac:dyDescent="0.15">
      <c r="A24" s="28">
        <v>19</v>
      </c>
      <c r="B24" s="29"/>
    </row>
    <row r="25" spans="1:2" ht="14.25" x14ac:dyDescent="0.15">
      <c r="A25" s="28">
        <v>20</v>
      </c>
      <c r="B25" s="29"/>
    </row>
    <row r="26" spans="1:2" ht="14.25" x14ac:dyDescent="0.15">
      <c r="A26" s="28">
        <v>21</v>
      </c>
      <c r="B26" s="29"/>
    </row>
    <row r="27" spans="1:2" ht="14.25" x14ac:dyDescent="0.15">
      <c r="A27" s="28">
        <v>22</v>
      </c>
      <c r="B27" s="29"/>
    </row>
    <row r="28" spans="1:2" ht="14.25" x14ac:dyDescent="0.15">
      <c r="A28" s="28">
        <v>23</v>
      </c>
      <c r="B28" s="29"/>
    </row>
    <row r="29" spans="1:2" ht="14.25" x14ac:dyDescent="0.15">
      <c r="A29" s="28">
        <v>24</v>
      </c>
      <c r="B29" s="29"/>
    </row>
    <row r="30" spans="1:2" ht="14.25" x14ac:dyDescent="0.15">
      <c r="A30" s="28">
        <v>25</v>
      </c>
      <c r="B30" s="29"/>
    </row>
    <row r="31" spans="1:2" ht="14.25" x14ac:dyDescent="0.15">
      <c r="A31" s="28">
        <v>26</v>
      </c>
      <c r="B31" s="29"/>
    </row>
    <row r="32" spans="1:2" ht="14.25" x14ac:dyDescent="0.15">
      <c r="A32" s="28">
        <v>27</v>
      </c>
      <c r="B32" s="29"/>
    </row>
    <row r="33" spans="1:2" ht="14.25" x14ac:dyDescent="0.15">
      <c r="A33" s="28">
        <v>28</v>
      </c>
      <c r="B33" s="29"/>
    </row>
    <row r="34" spans="1:2" ht="14.25" x14ac:dyDescent="0.15">
      <c r="A34" s="28">
        <v>29</v>
      </c>
      <c r="B34" s="29"/>
    </row>
    <row r="35" spans="1:2" ht="14.25" x14ac:dyDescent="0.15">
      <c r="A35" s="28">
        <v>30</v>
      </c>
      <c r="B35" s="29"/>
    </row>
    <row r="36" spans="1:2" ht="14.25" x14ac:dyDescent="0.15">
      <c r="A36" s="28">
        <v>31</v>
      </c>
      <c r="B36" s="29"/>
    </row>
    <row r="37" spans="1:2" ht="14.25" x14ac:dyDescent="0.15">
      <c r="A37" s="28">
        <v>32</v>
      </c>
      <c r="B37" s="29"/>
    </row>
    <row r="38" spans="1:2" ht="14.25" x14ac:dyDescent="0.15">
      <c r="A38" s="28">
        <v>33</v>
      </c>
      <c r="B38" s="29"/>
    </row>
    <row r="39" spans="1:2" ht="14.25" x14ac:dyDescent="0.15">
      <c r="A39" s="28">
        <v>34</v>
      </c>
      <c r="B39" s="29"/>
    </row>
    <row r="40" spans="1:2" ht="14.25" x14ac:dyDescent="0.15">
      <c r="A40" s="28">
        <v>35</v>
      </c>
      <c r="B40" s="29"/>
    </row>
    <row r="41" spans="1:2" ht="14.25" x14ac:dyDescent="0.15">
      <c r="A41" s="28">
        <v>36</v>
      </c>
      <c r="B41" s="29"/>
    </row>
    <row r="42" spans="1:2" ht="14.25" x14ac:dyDescent="0.15">
      <c r="A42" s="28">
        <v>37</v>
      </c>
      <c r="B42" s="29"/>
    </row>
    <row r="43" spans="1:2" ht="14.25" x14ac:dyDescent="0.15">
      <c r="A43" s="28">
        <v>38</v>
      </c>
      <c r="B43" s="29"/>
    </row>
    <row r="44" spans="1:2" ht="14.25" x14ac:dyDescent="0.15">
      <c r="A44" s="28">
        <v>39</v>
      </c>
      <c r="B44" s="29"/>
    </row>
    <row r="45" spans="1:2" ht="14.25" x14ac:dyDescent="0.15">
      <c r="A45" s="28">
        <v>40</v>
      </c>
      <c r="B45" s="29"/>
    </row>
    <row r="46" spans="1:2" ht="14.25" x14ac:dyDescent="0.15">
      <c r="A46" s="28">
        <v>41</v>
      </c>
      <c r="B46" s="29"/>
    </row>
    <row r="47" spans="1:2" ht="14.25" x14ac:dyDescent="0.15">
      <c r="A47" s="28">
        <v>42</v>
      </c>
      <c r="B47" s="29"/>
    </row>
    <row r="48" spans="1:2" ht="14.25" x14ac:dyDescent="0.15">
      <c r="A48" s="28">
        <v>43</v>
      </c>
      <c r="B48" s="29"/>
    </row>
    <row r="49" spans="1:2" ht="14.25" x14ac:dyDescent="0.15">
      <c r="A49" s="28">
        <v>44</v>
      </c>
      <c r="B49" s="29"/>
    </row>
    <row r="50" spans="1:2" ht="14.25" x14ac:dyDescent="0.15">
      <c r="A50" s="28">
        <v>45</v>
      </c>
      <c r="B50" s="29"/>
    </row>
    <row r="51" spans="1:2" ht="14.25" x14ac:dyDescent="0.15">
      <c r="A51" s="28">
        <v>46</v>
      </c>
      <c r="B51" s="29"/>
    </row>
    <row r="52" spans="1:2" ht="14.25" x14ac:dyDescent="0.15">
      <c r="A52" s="28">
        <v>47</v>
      </c>
      <c r="B52" s="29"/>
    </row>
    <row r="53" spans="1:2" ht="14.25" x14ac:dyDescent="0.15">
      <c r="A53" s="28">
        <v>48</v>
      </c>
      <c r="B53" s="29"/>
    </row>
    <row r="54" spans="1:2" ht="14.25" x14ac:dyDescent="0.15">
      <c r="A54" s="28">
        <v>49</v>
      </c>
      <c r="B54" s="29"/>
    </row>
    <row r="55" spans="1:2" ht="14.25" x14ac:dyDescent="0.15">
      <c r="A55" s="28">
        <v>50</v>
      </c>
      <c r="B55" s="29"/>
    </row>
    <row r="56" spans="1:2" ht="14.25" x14ac:dyDescent="0.15">
      <c r="A56" s="28">
        <v>51</v>
      </c>
      <c r="B56" s="29"/>
    </row>
    <row r="57" spans="1:2" ht="14.25" x14ac:dyDescent="0.15">
      <c r="A57" s="28">
        <v>52</v>
      </c>
      <c r="B57" s="29"/>
    </row>
    <row r="58" spans="1:2" ht="14.25" x14ac:dyDescent="0.15">
      <c r="A58" s="28">
        <v>53</v>
      </c>
      <c r="B58" s="29"/>
    </row>
    <row r="59" spans="1:2" ht="14.25" x14ac:dyDescent="0.15">
      <c r="A59" s="28">
        <v>54</v>
      </c>
      <c r="B59" s="29"/>
    </row>
    <row r="60" spans="1:2" ht="14.25" x14ac:dyDescent="0.15">
      <c r="A60" s="28">
        <v>55</v>
      </c>
      <c r="B60" s="29"/>
    </row>
    <row r="61" spans="1:2" ht="14.25" x14ac:dyDescent="0.15">
      <c r="A61" s="28">
        <v>56</v>
      </c>
      <c r="B61" s="29"/>
    </row>
    <row r="62" spans="1:2" ht="14.25" x14ac:dyDescent="0.15">
      <c r="A62" s="28">
        <v>57</v>
      </c>
      <c r="B62" s="29"/>
    </row>
    <row r="63" spans="1:2" ht="14.25" x14ac:dyDescent="0.15">
      <c r="A63" s="28">
        <v>58</v>
      </c>
      <c r="B63" s="29"/>
    </row>
    <row r="64" spans="1:2" ht="14.25" x14ac:dyDescent="0.15">
      <c r="A64" s="28">
        <v>59</v>
      </c>
      <c r="B64" s="29"/>
    </row>
    <row r="65" spans="1:2" ht="14.25" x14ac:dyDescent="0.15">
      <c r="A65" s="28">
        <v>60</v>
      </c>
      <c r="B65" s="29"/>
    </row>
    <row r="66" spans="1:2" ht="14.25" x14ac:dyDescent="0.15">
      <c r="A66" s="28">
        <v>61</v>
      </c>
      <c r="B66" s="29"/>
    </row>
    <row r="67" spans="1:2" ht="14.25" x14ac:dyDescent="0.15">
      <c r="A67" s="28">
        <v>62</v>
      </c>
      <c r="B67" s="29"/>
    </row>
    <row r="68" spans="1:2" ht="14.25" x14ac:dyDescent="0.15">
      <c r="A68" s="28">
        <v>63</v>
      </c>
      <c r="B68" s="29"/>
    </row>
    <row r="69" spans="1:2" ht="14.25" x14ac:dyDescent="0.15">
      <c r="A69" s="28">
        <v>64</v>
      </c>
      <c r="B69" s="29"/>
    </row>
    <row r="70" spans="1:2" ht="14.25" x14ac:dyDescent="0.15">
      <c r="A70" s="28">
        <v>65</v>
      </c>
      <c r="B70" s="29"/>
    </row>
    <row r="71" spans="1:2" ht="14.25" x14ac:dyDescent="0.15">
      <c r="A71" s="28">
        <v>66</v>
      </c>
      <c r="B71" s="29"/>
    </row>
    <row r="72" spans="1:2" ht="14.25" x14ac:dyDescent="0.15">
      <c r="A72" s="28">
        <v>67</v>
      </c>
      <c r="B72" s="29"/>
    </row>
    <row r="73" spans="1:2" ht="14.25" x14ac:dyDescent="0.15">
      <c r="A73" s="28">
        <v>68</v>
      </c>
      <c r="B73" s="29"/>
    </row>
    <row r="74" spans="1:2" ht="14.25" x14ac:dyDescent="0.15">
      <c r="A74" s="28">
        <v>69</v>
      </c>
      <c r="B74" s="29"/>
    </row>
    <row r="75" spans="1:2" ht="14.25" x14ac:dyDescent="0.15">
      <c r="A75" s="28">
        <v>70</v>
      </c>
      <c r="B75" s="29"/>
    </row>
    <row r="76" spans="1:2" ht="14.25" x14ac:dyDescent="0.15">
      <c r="A76" s="28">
        <v>71</v>
      </c>
      <c r="B76" s="29"/>
    </row>
    <row r="77" spans="1:2" ht="14.25" x14ac:dyDescent="0.15">
      <c r="A77" s="28">
        <v>72</v>
      </c>
      <c r="B77" s="29"/>
    </row>
    <row r="78" spans="1:2" ht="14.25" x14ac:dyDescent="0.15">
      <c r="A78" s="28">
        <v>73</v>
      </c>
      <c r="B78" s="29"/>
    </row>
    <row r="79" spans="1:2" ht="14.25" x14ac:dyDescent="0.15">
      <c r="A79" s="28">
        <v>74</v>
      </c>
      <c r="B79" s="29"/>
    </row>
    <row r="80" spans="1:2" ht="14.25" x14ac:dyDescent="0.15">
      <c r="A80" s="28">
        <v>75</v>
      </c>
      <c r="B80" s="29"/>
    </row>
    <row r="81" spans="1:2" ht="14.25" x14ac:dyDescent="0.15">
      <c r="A81" s="28">
        <v>76</v>
      </c>
      <c r="B81" s="29"/>
    </row>
    <row r="82" spans="1:2" ht="14.25" x14ac:dyDescent="0.15">
      <c r="A82" s="28">
        <v>77</v>
      </c>
      <c r="B82" s="29"/>
    </row>
    <row r="83" spans="1:2" ht="14.25" x14ac:dyDescent="0.15">
      <c r="A83" s="28">
        <v>78</v>
      </c>
      <c r="B83" s="29"/>
    </row>
    <row r="84" spans="1:2" ht="14.25" x14ac:dyDescent="0.15">
      <c r="A84" s="28">
        <v>79</v>
      </c>
      <c r="B84" s="29"/>
    </row>
    <row r="85" spans="1:2" ht="14.25" x14ac:dyDescent="0.15">
      <c r="A85" s="28">
        <v>80</v>
      </c>
      <c r="B85" s="29"/>
    </row>
    <row r="86" spans="1:2" ht="14.25" x14ac:dyDescent="0.15">
      <c r="A86" s="28">
        <v>81</v>
      </c>
      <c r="B86" s="29"/>
    </row>
    <row r="87" spans="1:2" ht="14.25" x14ac:dyDescent="0.15">
      <c r="A87" s="28">
        <v>82</v>
      </c>
      <c r="B87" s="29"/>
    </row>
    <row r="88" spans="1:2" ht="14.25" x14ac:dyDescent="0.15">
      <c r="A88" s="28">
        <v>83</v>
      </c>
      <c r="B88" s="29"/>
    </row>
    <row r="89" spans="1:2" ht="14.25" x14ac:dyDescent="0.15">
      <c r="A89" s="28">
        <v>84</v>
      </c>
      <c r="B89" s="29"/>
    </row>
    <row r="90" spans="1:2" ht="14.25" x14ac:dyDescent="0.15">
      <c r="A90" s="28">
        <v>85</v>
      </c>
      <c r="B90" s="29"/>
    </row>
    <row r="91" spans="1:2" ht="14.25" x14ac:dyDescent="0.15">
      <c r="A91" s="28">
        <v>86</v>
      </c>
      <c r="B91" s="29"/>
    </row>
    <row r="92" spans="1:2" ht="14.25" x14ac:dyDescent="0.15">
      <c r="A92" s="28">
        <v>87</v>
      </c>
      <c r="B92" s="29"/>
    </row>
    <row r="93" spans="1:2" ht="14.25" x14ac:dyDescent="0.15">
      <c r="A93" s="28">
        <v>88</v>
      </c>
      <c r="B93" s="29"/>
    </row>
    <row r="94" spans="1:2" ht="14.25" x14ac:dyDescent="0.15">
      <c r="A94" s="28">
        <v>89</v>
      </c>
      <c r="B94" s="29"/>
    </row>
    <row r="95" spans="1:2" ht="14.25" x14ac:dyDescent="0.15">
      <c r="A95" s="28">
        <v>90</v>
      </c>
      <c r="B95" s="29"/>
    </row>
    <row r="96" spans="1:2" ht="14.25" x14ac:dyDescent="0.15">
      <c r="A96" s="28">
        <v>91</v>
      </c>
      <c r="B96" s="29"/>
    </row>
    <row r="97" spans="1:2" ht="14.25" x14ac:dyDescent="0.15">
      <c r="A97" s="28">
        <v>92</v>
      </c>
      <c r="B97" s="29"/>
    </row>
    <row r="98" spans="1:2" ht="14.25" x14ac:dyDescent="0.15">
      <c r="A98" s="28">
        <v>93</v>
      </c>
      <c r="B98" s="29"/>
    </row>
    <row r="99" spans="1:2" ht="14.25" x14ac:dyDescent="0.15">
      <c r="A99" s="28">
        <v>94</v>
      </c>
      <c r="B99" s="29"/>
    </row>
    <row r="100" spans="1:2" ht="14.25" x14ac:dyDescent="0.15">
      <c r="A100" s="28">
        <v>95</v>
      </c>
      <c r="B100" s="29"/>
    </row>
    <row r="101" spans="1:2" ht="14.25" x14ac:dyDescent="0.15">
      <c r="A101" s="28">
        <v>96</v>
      </c>
      <c r="B101" s="29"/>
    </row>
    <row r="102" spans="1:2" ht="14.25" x14ac:dyDescent="0.15">
      <c r="A102" s="28">
        <v>97</v>
      </c>
      <c r="B102" s="29"/>
    </row>
    <row r="103" spans="1:2" ht="14.25" x14ac:dyDescent="0.15">
      <c r="A103" s="28">
        <v>98</v>
      </c>
      <c r="B103" s="29"/>
    </row>
    <row r="104" spans="1:2" ht="14.25" x14ac:dyDescent="0.15">
      <c r="A104" s="28">
        <v>99</v>
      </c>
      <c r="B104" s="29"/>
    </row>
    <row r="105" spans="1:2" ht="14.25" x14ac:dyDescent="0.15">
      <c r="A105" s="28">
        <v>100</v>
      </c>
      <c r="B105" s="29"/>
    </row>
  </sheetData>
  <sheetProtection algorithmName="SHA-512" hashValue="ap6CAfWsBWLSufvOwu10wknOqn7iHg439bBr+bjhhQsPg3j2xauJsmtumfk1/CdG1TnpgpVDOKt3bIhpHhyVPw==" saltValue="hXsgTEgzECHzW13G1C/p8g==" spinCount="100000" sheet="1" objects="1" scenarios="1" formatCells="0" formatRows="0"/>
  <phoneticPr fontId="1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K18"/>
  <sheetViews>
    <sheetView showGridLines="0" view="pageBreakPreview" zoomScale="80" zoomScaleNormal="100" zoomScaleSheetLayoutView="80" workbookViewId="0"/>
  </sheetViews>
  <sheetFormatPr defaultColWidth="9" defaultRowHeight="14.25" x14ac:dyDescent="0.15"/>
  <cols>
    <col min="1" max="2" width="2.625" style="1" customWidth="1"/>
    <col min="3" max="4" width="3.625" style="1" customWidth="1"/>
    <col min="5" max="5" width="47.125" style="1" customWidth="1"/>
    <col min="6" max="6" width="12.625" style="1" customWidth="1"/>
    <col min="7" max="7" width="14" style="1" customWidth="1"/>
    <col min="8" max="8" width="14.125" style="1" customWidth="1"/>
    <col min="9" max="9" width="11.875" style="2" customWidth="1"/>
    <col min="10" max="16384" width="9" style="1"/>
  </cols>
  <sheetData>
    <row r="1" spans="1:11" ht="18" customHeight="1" x14ac:dyDescent="0.15">
      <c r="I1" s="9" t="str">
        <f>'MPS(input)'!K1</f>
        <v>Monitoring Spreadsheet: JCM_TH_AM001_ver03.0</v>
      </c>
    </row>
    <row r="2" spans="1:11" ht="18" customHeight="1" x14ac:dyDescent="0.15">
      <c r="I2" s="9" t="str">
        <f>'MPS(input)'!K2</f>
        <v>Reference Number:TH031</v>
      </c>
    </row>
    <row r="3" spans="1:11" ht="27.75" customHeight="1" x14ac:dyDescent="0.15">
      <c r="A3" s="76" t="s">
        <v>82</v>
      </c>
      <c r="B3" s="76"/>
      <c r="C3" s="76"/>
      <c r="D3" s="76"/>
      <c r="E3" s="76"/>
      <c r="F3" s="76"/>
      <c r="G3" s="76"/>
      <c r="H3" s="76"/>
      <c r="I3" s="76"/>
    </row>
    <row r="4" spans="1:11" ht="11.25" customHeight="1" x14ac:dyDescent="0.15"/>
    <row r="5" spans="1:11" ht="18.75" customHeight="1" thickBot="1" x14ac:dyDescent="0.2">
      <c r="A5" s="40" t="s">
        <v>2</v>
      </c>
      <c r="B5" s="36"/>
      <c r="C5" s="36"/>
      <c r="D5" s="36"/>
      <c r="E5" s="35"/>
      <c r="F5" s="37" t="s">
        <v>6</v>
      </c>
      <c r="G5" s="45" t="s">
        <v>0</v>
      </c>
      <c r="H5" s="37" t="s">
        <v>1</v>
      </c>
      <c r="I5" s="38" t="s">
        <v>7</v>
      </c>
    </row>
    <row r="6" spans="1:11" ht="18.75" customHeight="1" thickBot="1" x14ac:dyDescent="0.2">
      <c r="A6" s="42"/>
      <c r="B6" s="75" t="s">
        <v>46</v>
      </c>
      <c r="C6" s="75"/>
      <c r="D6" s="75"/>
      <c r="E6" s="75"/>
      <c r="F6" s="31" t="s">
        <v>65</v>
      </c>
      <c r="G6" s="51">
        <f>G10-G14</f>
        <v>0</v>
      </c>
      <c r="H6" s="55" t="s">
        <v>92</v>
      </c>
      <c r="I6" s="39" t="s">
        <v>47</v>
      </c>
    </row>
    <row r="7" spans="1:11" ht="18.75" customHeight="1" x14ac:dyDescent="0.15">
      <c r="A7" s="40" t="s">
        <v>3</v>
      </c>
      <c r="B7" s="36"/>
      <c r="C7" s="36"/>
      <c r="D7" s="36"/>
      <c r="E7" s="35"/>
      <c r="F7" s="35"/>
      <c r="G7" s="32"/>
      <c r="H7" s="35"/>
      <c r="I7" s="37"/>
      <c r="J7" s="19"/>
      <c r="K7" s="19"/>
    </row>
    <row r="8" spans="1:11" ht="33" customHeight="1" x14ac:dyDescent="0.15">
      <c r="A8" s="42"/>
      <c r="B8" s="75" t="s">
        <v>70</v>
      </c>
      <c r="C8" s="75"/>
      <c r="D8" s="75"/>
      <c r="E8" s="75"/>
      <c r="F8" s="39" t="s">
        <v>44</v>
      </c>
      <c r="G8" s="57">
        <f>F17</f>
        <v>0.30499999999999999</v>
      </c>
      <c r="H8" s="58" t="s">
        <v>91</v>
      </c>
      <c r="I8" s="56" t="s">
        <v>62</v>
      </c>
    </row>
    <row r="9" spans="1:11" ht="18.75" customHeight="1" thickBot="1" x14ac:dyDescent="0.2">
      <c r="A9" s="40" t="s">
        <v>4</v>
      </c>
      <c r="B9" s="35"/>
      <c r="C9" s="36"/>
      <c r="D9" s="37"/>
      <c r="E9" s="37"/>
      <c r="F9" s="37"/>
      <c r="G9" s="40"/>
      <c r="H9" s="35"/>
      <c r="I9" s="37"/>
    </row>
    <row r="10" spans="1:11" ht="18.75" customHeight="1" thickBot="1" x14ac:dyDescent="0.2">
      <c r="A10" s="41"/>
      <c r="B10" s="77" t="s">
        <v>49</v>
      </c>
      <c r="C10" s="75"/>
      <c r="D10" s="75"/>
      <c r="E10" s="75"/>
      <c r="F10" s="31" t="s">
        <v>65</v>
      </c>
      <c r="G10" s="51">
        <f>G11*G12</f>
        <v>0</v>
      </c>
      <c r="H10" s="55" t="s">
        <v>92</v>
      </c>
      <c r="I10" s="39" t="s">
        <v>50</v>
      </c>
    </row>
    <row r="11" spans="1:11" ht="36" customHeight="1" x14ac:dyDescent="0.15">
      <c r="A11" s="41"/>
      <c r="B11" s="43"/>
      <c r="C11" s="74" t="s">
        <v>51</v>
      </c>
      <c r="D11" s="74"/>
      <c r="E11" s="74"/>
      <c r="F11" s="39" t="s">
        <v>44</v>
      </c>
      <c r="G11" s="50">
        <f>'MRS(input)'!F8</f>
        <v>0</v>
      </c>
      <c r="H11" s="34" t="s">
        <v>37</v>
      </c>
      <c r="I11" s="39" t="s">
        <v>52</v>
      </c>
    </row>
    <row r="12" spans="1:11" ht="36" customHeight="1" x14ac:dyDescent="0.15">
      <c r="A12" s="42"/>
      <c r="B12" s="44"/>
      <c r="C12" s="74" t="s">
        <v>70</v>
      </c>
      <c r="D12" s="74"/>
      <c r="E12" s="74"/>
      <c r="F12" s="39" t="s">
        <v>44</v>
      </c>
      <c r="G12" s="59">
        <f>F17</f>
        <v>0.30499999999999999</v>
      </c>
      <c r="H12" s="60" t="s">
        <v>91</v>
      </c>
      <c r="I12" s="13" t="s">
        <v>48</v>
      </c>
    </row>
    <row r="13" spans="1:11" ht="18.75" customHeight="1" thickBot="1" x14ac:dyDescent="0.2">
      <c r="A13" s="40" t="s">
        <v>5</v>
      </c>
      <c r="B13" s="36"/>
      <c r="C13" s="36"/>
      <c r="D13" s="36"/>
      <c r="E13" s="35"/>
      <c r="F13" s="37"/>
      <c r="G13" s="40"/>
      <c r="H13" s="35"/>
      <c r="I13" s="37"/>
    </row>
    <row r="14" spans="1:11" ht="18.75" customHeight="1" thickBot="1" x14ac:dyDescent="0.2">
      <c r="A14" s="42"/>
      <c r="B14" s="75" t="s">
        <v>53</v>
      </c>
      <c r="C14" s="75"/>
      <c r="D14" s="75"/>
      <c r="E14" s="75"/>
      <c r="F14" s="31" t="s">
        <v>65</v>
      </c>
      <c r="G14" s="51">
        <v>0</v>
      </c>
      <c r="H14" s="55" t="s">
        <v>92</v>
      </c>
      <c r="I14" s="39" t="s">
        <v>54</v>
      </c>
    </row>
    <row r="15" spans="1:11" x14ac:dyDescent="0.15">
      <c r="F15" s="5"/>
      <c r="G15" s="4"/>
      <c r="H15" s="4"/>
    </row>
    <row r="16" spans="1:11" ht="21.75" customHeight="1" x14ac:dyDescent="0.15">
      <c r="E16" s="1" t="s">
        <v>8</v>
      </c>
    </row>
    <row r="17" spans="5:8" ht="36" customHeight="1" x14ac:dyDescent="0.15">
      <c r="E17" s="30" t="s">
        <v>69</v>
      </c>
      <c r="F17" s="62">
        <v>0.30499999999999999</v>
      </c>
      <c r="G17" s="63" t="s">
        <v>91</v>
      </c>
      <c r="H17" s="2"/>
    </row>
    <row r="18" spans="5:8" s="2" customFormat="1" x14ac:dyDescent="0.15">
      <c r="E18" s="1"/>
      <c r="F18" s="1"/>
      <c r="G18" s="1"/>
      <c r="H18" s="1"/>
    </row>
  </sheetData>
  <sheetProtection algorithmName="SHA-512" hashValue="sAHsW35agMV1Hr6Ywv3wbjvRUqy7xOYmAPCfmqS7V29CT5rZRez1sqaDCIJXbAAVeTq7W+DOCzrfYR1mDk3k0Q==" saltValue="FgnDI6LRSqZoe0IYqqmwYw==" spinCount="100000" sheet="1" objects="1" scenarios="1"/>
  <mergeCells count="7">
    <mergeCell ref="B14:E14"/>
    <mergeCell ref="A3:I3"/>
    <mergeCell ref="B6:E6"/>
    <mergeCell ref="B8:E8"/>
    <mergeCell ref="B10:E10"/>
    <mergeCell ref="C11:E11"/>
    <mergeCell ref="C12:E12"/>
  </mergeCells>
  <phoneticPr fontId="11"/>
  <pageMargins left="0.70866141732283472" right="0.70866141732283472" top="0.74803149606299213" bottom="0.74803149606299213" header="0.31496062992125984" footer="0.31496062992125984"/>
  <pageSetup paperSize="9" scale="79" fitToHeight="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211D74D6178BC4D9F9CB4682A845950" ma:contentTypeVersion="17" ma:contentTypeDescription="新しいドキュメントを作成します。" ma:contentTypeScope="" ma:versionID="56f4bb20b55fc511b636144fe10154f6">
  <xsd:schema xmlns:xsd="http://www.w3.org/2001/XMLSchema" xmlns:xs="http://www.w3.org/2001/XMLSchema" xmlns:p="http://schemas.microsoft.com/office/2006/metadata/properties" xmlns:ns2="16f3ea39-9308-4011-b282-348b837af518" xmlns:ns3="aa648ee9-af07-4ee7-a823-cd9c24dceb19" targetNamespace="http://schemas.microsoft.com/office/2006/metadata/properties" ma:root="true" ma:fieldsID="4512b61834fbf6300f34b75809cbd692" ns2:_="" ns3:_="">
    <xsd:import namespace="16f3ea39-9308-4011-b282-348b837af518"/>
    <xsd:import namespace="aa648ee9-af07-4ee7-a823-cd9c24dceb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f3ea39-9308-4011-b282-348b837af5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8e93605e-8189-4175-a667-c1447a41dac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a648ee9-af07-4ee7-a823-cd9c24dceb19"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bdb20dba-2567-47ce-aec3-83d6481ad87b}" ma:internalName="TaxCatchAll" ma:showField="CatchAllData" ma:web="aa648ee9-af07-4ee7-a823-cd9c24dceb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6f3ea39-9308-4011-b282-348b837af518">
      <Terms xmlns="http://schemas.microsoft.com/office/infopath/2007/PartnerControls"/>
    </lcf76f155ced4ddcb4097134ff3c332f>
    <TaxCatchAll xmlns="aa648ee9-af07-4ee7-a823-cd9c24dceb19" xsi:nil="true"/>
  </documentManagement>
</p:properties>
</file>

<file path=customXml/itemProps1.xml><?xml version="1.0" encoding="utf-8"?>
<ds:datastoreItem xmlns:ds="http://schemas.openxmlformats.org/officeDocument/2006/customXml" ds:itemID="{C09F402E-6AD0-45B9-8DFF-D1E8A8D60D63}">
  <ds:schemaRefs>
    <ds:schemaRef ds:uri="http://schemas.microsoft.com/sharepoint/v3/contenttype/forms"/>
  </ds:schemaRefs>
</ds:datastoreItem>
</file>

<file path=customXml/itemProps2.xml><?xml version="1.0" encoding="utf-8"?>
<ds:datastoreItem xmlns:ds="http://schemas.openxmlformats.org/officeDocument/2006/customXml" ds:itemID="{7235B864-5829-4CB2-A394-80B14AA4CF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f3ea39-9308-4011-b282-348b837af518"/>
    <ds:schemaRef ds:uri="aa648ee9-af07-4ee7-a823-cd9c24dceb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AD3939A-AA4B-4BED-8089-8589F22FD674}">
  <ds:schemaRefs>
    <ds:schemaRef ds:uri="http://schemas.microsoft.com/office/2006/metadata/properties"/>
    <ds:schemaRef ds:uri="http://schemas.microsoft.com/office/infopath/2007/PartnerControls"/>
    <ds:schemaRef ds:uri="16f3ea39-9308-4011-b282-348b837af518"/>
    <ds:schemaRef ds:uri="aa648ee9-af07-4ee7-a823-cd9c24dceb1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MPS(input)</vt:lpstr>
      <vt:lpstr>MPS(input_separate)</vt:lpstr>
      <vt:lpstr>MPS(calc_process)</vt:lpstr>
      <vt:lpstr>MSS</vt:lpstr>
      <vt:lpstr>MRS(input)</vt:lpstr>
      <vt:lpstr>MRS(input_separate)</vt:lpstr>
      <vt:lpstr>MRS(calc_process)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Yohei Yoshinami (吉波 陽平)</cp:lastModifiedBy>
  <cp:lastPrinted>2016-08-25T02:11:33Z</cp:lastPrinted>
  <dcterms:created xsi:type="dcterms:W3CDTF">2012-01-13T02:28:29Z</dcterms:created>
  <dcterms:modified xsi:type="dcterms:W3CDTF">2026-01-08T05:20:55Z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0x010100C211D74D6178BC4D9F9CB4682A845950</vt:lpwstr>
  </property>
</Properties>
</file>