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30 関電（2MW屋根置き太陽光） Existing Projects\1 PDD\3 PDDパブコメ\パブコメ用ファイル\"/>
    </mc:Choice>
  </mc:AlternateContent>
  <xr:revisionPtr revIDLastSave="0" documentId="13_ncr:1_{09EC6857-4562-4B12-933B-943D23EC2B14}"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<sst xmlns="http://schemas.openxmlformats.org/spreadsheetml/2006/main" count="214" uniqueCount="101">
  <si>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</si>
  <si>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</si>
  <si>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</si>
  <si>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</si>
  <si>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</si>
  <si>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</si>
  <si>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</si>
  <si>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</si>
  <si>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</si>
  <si>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</si>
  <si>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</si>
  <si>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</si>
  <si>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</si>
  <si>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</si>
  <si>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</si>
  <si>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</si>
  <si>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</si>
  <si>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</si>
  <si>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</si>
  <si>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</si>
  <si>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</si>
  <si>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</si>
  <si>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</si>
  <si>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</si>
  <si>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</si>
  <si>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</si>
  <si>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</si>
  <si>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</si>
  <si>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</si>
  <si>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</si>
  <si>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</si>
  <si>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</si>
  <si>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</si>
  <si>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</si>
  <si>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</si>
  <si>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</si>
  <si>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</si>
  <si>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</si>
  <si>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</si>
  <si>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</si>
  <si>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</si>
  <si>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</si>
  <si>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</si>
  <si>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</si>
  <si>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</si>
  <si>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</si>
  <si>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</si>
  <si>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</si>
  <si>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</si>
  <si>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</si>
  <si>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</si>
  <si>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</si>
  <si>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</si>
  <si>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</si>
  <si>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</si>
  <si>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</si>
  <si>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</si>
  <si>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</si>
  <si>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</si>
  <si>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</si>
  <si>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</si>
  <si>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</si>
  <si>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</si>
  <si>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</si>
  <si>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</si>
  <si>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</si>
  <si>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</si>
  <si>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</si>
  <si>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</si>
  <si>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</si>
  <si>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</si>
  <si>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</si>
  <si>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</si>
  <si>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</si>
  <si>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</si>
  <si>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</si>
  <si>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</si>
  <si>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</si>
  <si>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</si>
  <si>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</si>
  <si>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</si>
  <si>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</si>
  <si>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</si>
  <si>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</si>
  <si>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</si>
  <si>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</si>
  <si>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</si>
  <si>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</si>
  <si>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</si>
  <si>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</si>
  <si>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</si>
  <si>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</si>
  <si>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</si>
  <si>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Manager
(The Kansai Electric Power Company, Incorporated)</t>
    <phoneticPr fontId="11"/>
  </si>
  <si>
    <t>Responsible for project implementation, overall progress management, and reporting of monitoring results.</t>
    <phoneticPr fontId="11"/>
  </si>
  <si>
    <t>Managing Director
(Kansai Energy Solutions (Thailand) Co., Ltd.)</t>
    <phoneticPr fontId="11"/>
  </si>
  <si>
    <t>Responsible for reviewing the monitored and archived data.</t>
    <phoneticPr fontId="11"/>
  </si>
  <si>
    <t>Senior General Manager
(Kansai Energy Solutions (Thailand) Co., Ltd.)</t>
    <phoneticPr fontId="11"/>
  </si>
  <si>
    <t>Responsible for monitoring and archiving electricity generation data, as well as QA/QC of monitoring including checking the data for irregularity.</t>
    <phoneticPr fontId="11"/>
  </si>
  <si>
    <t>The AC output of the inverters is measured to determine the amount of net electricity generation by the solar PV system. The reading is taken from an electricity meter. The reading is taken electronically using a data logger.
The electricity meter is replaced or calibrated according to the manufacturer’s recommendation.</t>
    <phoneticPr fontId="2"/>
  </si>
  <si>
    <t>Reference Number:TH030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</si>
</sst>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0" fontId="7" fillId="0" borderId="6" xfId="0" quotePrefix="1" applyFont="1" applyBorder="1" applyAlignment="1" applyProtection="1">
      <alignment vertical="center" wrapText="1"/>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2970.1511</v>
      </c>
      <c r="F8" s="22" t="s">
        <v>37</v>
      </c>
      <c r="G8" s="25" t="s">
        <v>38</v>
      </c>
      <c r="H8" s="25" t="s">
        <v>39</v>
      </c>
      <c r="I8" s="26" t="s">
        <v>99</v>
      </c>
      <c r="J8" s="27" t="s">
        <v>40</v>
      </c>
      <c r="K8" s="27" t="s">
        <v>67</v>
      </c>
    </row>
    <row r="9" spans="1:11" ht="8.25" customHeight="1" x14ac:dyDescent="0.15"/>
    <row r="10" spans="1:11" ht="15" customHeight="1" x14ac:dyDescent="0.15">
      <c r="A10" s="3" t="s">
        <v>61</v>
      </c>
    </row>
    <row r="11" spans="1:11" ht="15" customHeight="1" x14ac:dyDescent="0.15">
      <c r="B11" s="20" t="s">
        <v>10</v>
      </c>
      <c r="C11" s="67" t="s">
        <v>11</v>
      </c>
      <c r="D11" s="67"/>
      <c r="E11" s="20" t="s">
        <v>12</v>
      </c>
      <c r="F11" s="20" t="s">
        <v>13</v>
      </c>
      <c r="G11" s="67" t="s">
        <v>14</v>
      </c>
      <c r="H11" s="67"/>
      <c r="I11" s="67"/>
      <c r="J11" s="67" t="s">
        <v>15</v>
      </c>
      <c r="K11" s="67"/>
    </row>
    <row r="12" spans="1:11" ht="34.5" customHeight="1" x14ac:dyDescent="0.15">
      <c r="B12" s="20" t="s">
        <v>21</v>
      </c>
      <c r="C12" s="67" t="s">
        <v>22</v>
      </c>
      <c r="D12" s="67"/>
      <c r="E12" s="20" t="s">
        <v>23</v>
      </c>
      <c r="F12" s="20" t="s">
        <v>24</v>
      </c>
      <c r="G12" s="67" t="s">
        <v>26</v>
      </c>
      <c r="H12" s="67"/>
      <c r="I12" s="67"/>
      <c r="J12" s="67" t="s">
        <v>29</v>
      </c>
      <c r="K12" s="67"/>
    </row>
    <row r="13" spans="1:11" ht="113.25" customHeight="1" x14ac:dyDescent="0.15">
      <c r="B13" s="22" t="s">
        <v>62</v>
      </c>
      <c r="C13" s="71" t="s">
        <v>68</v>
      </c>
      <c r="D13" s="71"/>
      <c r="E13" s="52">
        <f>'MPS(calc_process)'!F17</f>
        <v>0.30499999999999999</v>
      </c>
      <c r="F13" s="22" t="s">
        <v>85</v>
      </c>
      <c r="G13" s="73" t="s">
        <v>45</v>
      </c>
      <c r="H13" s="73"/>
      <c r="I13" s="73"/>
      <c r="J13" s="72" t="s">
        <v>67</v>
      </c>
      <c r="K13" s="72"/>
    </row>
    <row r="14" spans="1:11" ht="6.75" customHeight="1" x14ac:dyDescent="0.15"/>
    <row r="15" spans="1:11" ht="18.75" customHeight="1" x14ac:dyDescent="0.15">
      <c r="A15" s="3" t="s">
        <v>58</v>
      </c>
      <c r="B15" s="3"/>
    </row>
    <row r="16" spans="1:11" ht="17.25" thickBot="1" x14ac:dyDescent="0.2">
      <c r="B16" s="68" t="s">
        <v>59</v>
      </c>
      <c r="C16" s="68"/>
      <c r="D16" s="24" t="s">
        <v>24</v>
      </c>
    </row>
    <row r="17" spans="1:10" ht="19.5" thickBot="1" x14ac:dyDescent="0.2">
      <c r="B17" s="69">
        <f>ROUNDDOWN('MPS(calc_process)'!G6, 0)</f>
        <v>905</v>
      </c>
      <c r="C17" s="70"/>
      <c r="D17" s="53" t="s">
        <v>86</v>
      </c>
    </row>
    <row r="18" spans="1:10" ht="20.100000000000001" customHeight="1" x14ac:dyDescent="0.15">
      <c r="F18" s="7"/>
      <c r="G18" s="7"/>
    </row>
    <row r="19" spans="1:10" ht="14.25" customHeight="1" x14ac:dyDescent="0.15">
      <c r="A19" s="3" t="s">
        <v>9</v>
      </c>
    </row>
    <row r="20" spans="1:10" ht="14.25" customHeight="1" x14ac:dyDescent="0.15">
      <c r="B20" s="12" t="s">
        <v>31</v>
      </c>
      <c r="C20" s="66" t="s">
        <v>32</v>
      </c>
      <c r="D20" s="66"/>
      <c r="E20" s="66"/>
      <c r="F20" s="66"/>
      <c r="G20" s="66"/>
      <c r="H20" s="66"/>
      <c r="I20" s="66"/>
      <c r="J20" s="8"/>
    </row>
    <row r="21" spans="1:10" ht="14.25" customHeight="1" x14ac:dyDescent="0.15">
      <c r="B21" s="12" t="s">
        <v>30</v>
      </c>
      <c r="C21" s="66" t="s">
        <v>33</v>
      </c>
      <c r="D21" s="66"/>
      <c r="E21" s="66"/>
      <c r="F21" s="66"/>
      <c r="G21" s="66"/>
      <c r="H21" s="66"/>
      <c r="I21" s="66"/>
      <c r="J21" s="8"/>
    </row>
    <row r="22" spans="1:10" ht="14.25" customHeight="1" x14ac:dyDescent="0.15">
      <c r="B22" s="12" t="s">
        <v>34</v>
      </c>
      <c r="C22" s="66" t="s">
        <v>35</v>
      </c>
      <c r="D22" s="66"/>
      <c r="E22" s="66"/>
      <c r="F22" s="66"/>
      <c r="G22" s="66"/>
      <c r="H22" s="66"/>
      <c r="I22" s="66"/>
      <c r="J22" s="8"/>
    </row>
  </sheetData>
  <sheetProtection algorithmName="SHA-512" hashValue="YFu9Cge2D29kdk4H/6c4GWndF4tPWDnKUfI16S0SaSrJuqNzS7HwkPj4LVi6005/AiSHJDXcLfJoGLbTtSFTKg==" saltValue="BrR7NcIXislXI2/l5NiTLw=="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6" sqref="B6"/>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Number:TH030</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29">
        <v>2970.1511</v>
      </c>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Number:TH030</v>
      </c>
    </row>
    <row r="3" spans="1:11" ht="27.75" customHeight="1" x14ac:dyDescent="0.15">
      <c r="A3" s="76" t="s">
        <v>64</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4">
        <f>G10-G14</f>
        <v>905.89608550000003</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5" t="s">
        <v>70</v>
      </c>
      <c r="C8" s="75"/>
      <c r="D8" s="75"/>
      <c r="E8" s="75"/>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66</v>
      </c>
      <c r="G10" s="54">
        <f>G11*G12</f>
        <v>905.89608550000003</v>
      </c>
      <c r="H10" s="55" t="s">
        <v>86</v>
      </c>
      <c r="I10" s="56" t="s">
        <v>88</v>
      </c>
    </row>
    <row r="11" spans="1:11" ht="36" customHeight="1" x14ac:dyDescent="0.15">
      <c r="A11" s="41"/>
      <c r="B11" s="43"/>
      <c r="C11" s="74" t="s">
        <v>51</v>
      </c>
      <c r="D11" s="74"/>
      <c r="E11" s="74"/>
      <c r="F11" s="39" t="s">
        <v>44</v>
      </c>
      <c r="G11" s="50">
        <f>'MPS(input)'!E8</f>
        <v>2970.1511</v>
      </c>
      <c r="H11" s="34" t="s">
        <v>37</v>
      </c>
      <c r="I11" s="39" t="s">
        <v>52</v>
      </c>
    </row>
    <row r="12" spans="1:11" ht="36" customHeight="1" x14ac:dyDescent="0.15">
      <c r="A12" s="42"/>
      <c r="B12" s="44"/>
      <c r="C12" s="74" t="s">
        <v>70</v>
      </c>
      <c r="D12" s="74"/>
      <c r="E12" s="74"/>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election activeCell="B9" sqref="B9"/>
    </sheetView>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Number:TH030</v>
      </c>
    </row>
    <row r="3" spans="1:3" ht="24.75" customHeight="1" x14ac:dyDescent="0.15">
      <c r="A3" s="78" t="s">
        <v>71</v>
      </c>
      <c r="B3" s="78"/>
      <c r="C3" s="78"/>
    </row>
    <row r="5" spans="1:3" ht="21" customHeight="1" x14ac:dyDescent="0.15">
      <c r="B5" s="47" t="s">
        <v>72</v>
      </c>
      <c r="C5" s="47" t="s">
        <v>73</v>
      </c>
    </row>
    <row r="6" spans="1:3" ht="54.75" customHeight="1" x14ac:dyDescent="0.15">
      <c r="B6" s="65" t="s">
        <v>93</v>
      </c>
      <c r="C6" s="46" t="s">
        <v>94</v>
      </c>
    </row>
    <row r="7" spans="1:3" ht="54.75" customHeight="1" x14ac:dyDescent="0.15">
      <c r="B7" s="46" t="s">
        <v>95</v>
      </c>
      <c r="C7" s="46" t="s">
        <v>96</v>
      </c>
    </row>
    <row r="8" spans="1:3" ht="54.75" customHeight="1" x14ac:dyDescent="0.15">
      <c r="B8" s="46" t="s">
        <v>97</v>
      </c>
      <c r="C8" s="46" t="s">
        <v>98</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Number:TH030</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100000000000001" customHeight="1" x14ac:dyDescent="0.15">
      <c r="B11" s="80" t="s">
        <v>10</v>
      </c>
      <c r="C11" s="81"/>
      <c r="D11" s="80" t="s">
        <v>11</v>
      </c>
      <c r="E11" s="81"/>
      <c r="F11" s="20" t="s">
        <v>12</v>
      </c>
      <c r="G11" s="20" t="s">
        <v>13</v>
      </c>
      <c r="H11" s="67" t="s">
        <v>14</v>
      </c>
      <c r="I11" s="67"/>
      <c r="J11" s="67"/>
      <c r="K11" s="67" t="s">
        <v>15</v>
      </c>
      <c r="L11" s="67"/>
    </row>
    <row r="12" spans="1:12" ht="39" customHeight="1" x14ac:dyDescent="0.15">
      <c r="B12" s="80" t="s">
        <v>21</v>
      </c>
      <c r="C12" s="81"/>
      <c r="D12" s="80" t="s">
        <v>22</v>
      </c>
      <c r="E12" s="81"/>
      <c r="F12" s="20" t="s">
        <v>23</v>
      </c>
      <c r="G12" s="20" t="s">
        <v>1</v>
      </c>
      <c r="H12" s="67" t="s">
        <v>26</v>
      </c>
      <c r="I12" s="67"/>
      <c r="J12" s="67"/>
      <c r="K12" s="67" t="s">
        <v>29</v>
      </c>
      <c r="L12" s="67"/>
    </row>
    <row r="13" spans="1:12" ht="113.25" customHeight="1" x14ac:dyDescent="0.15">
      <c r="B13" s="82" t="s">
        <v>62</v>
      </c>
      <c r="C13" s="83"/>
      <c r="D13" s="84" t="s">
        <v>68</v>
      </c>
      <c r="E13" s="85"/>
      <c r="F13" s="52">
        <f>'MPS(input)'!E13</f>
        <v>0.30499999999999999</v>
      </c>
      <c r="G13" s="22" t="s">
        <v>91</v>
      </c>
      <c r="H13" s="73"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73"/>
      <c r="J13" s="73"/>
      <c r="K13" s="72" t="str">
        <f>'MPS(input)'!J13</f>
        <v>N/A</v>
      </c>
      <c r="L13" s="72"/>
    </row>
    <row r="14" spans="1:12" ht="6.75" customHeight="1" x14ac:dyDescent="0.15"/>
    <row r="15" spans="1:12" ht="18.75" customHeight="1" x14ac:dyDescent="0.15">
      <c r="A15" s="3" t="s">
        <v>76</v>
      </c>
      <c r="B15" s="3"/>
    </row>
    <row r="16" spans="1:12" ht="17.25" thickBot="1" x14ac:dyDescent="0.2">
      <c r="B16" s="86" t="s">
        <v>79</v>
      </c>
      <c r="C16" s="86"/>
      <c r="D16" s="68" t="s">
        <v>59</v>
      </c>
      <c r="E16" s="68"/>
      <c r="F16" s="24" t="s">
        <v>1</v>
      </c>
    </row>
    <row r="17" spans="1:10" ht="19.5" thickBot="1" x14ac:dyDescent="0.2">
      <c r="B17" s="87"/>
      <c r="C17" s="88"/>
      <c r="D17" s="69">
        <f>ROUNDDOWN('MRS(calc_process)'!G6, 0)</f>
        <v>0</v>
      </c>
      <c r="E17" s="70"/>
      <c r="F17" s="53" t="s">
        <v>92</v>
      </c>
    </row>
    <row r="18" spans="1:10" ht="20.100000000000001" customHeight="1" x14ac:dyDescent="0.15">
      <c r="F18" s="7"/>
      <c r="G18" s="7"/>
    </row>
    <row r="19" spans="1:10" ht="14.25" customHeight="1" x14ac:dyDescent="0.15">
      <c r="A19" s="3" t="s">
        <v>9</v>
      </c>
    </row>
    <row r="20" spans="1:10" ht="14.25" customHeight="1" x14ac:dyDescent="0.15">
      <c r="B20" s="12" t="s">
        <v>31</v>
      </c>
      <c r="C20" s="79" t="s">
        <v>32</v>
      </c>
      <c r="D20" s="79"/>
      <c r="E20" s="79"/>
      <c r="F20" s="79"/>
      <c r="G20" s="79"/>
      <c r="H20" s="79"/>
      <c r="I20" s="79"/>
      <c r="J20" s="79"/>
    </row>
    <row r="21" spans="1:10" ht="14.25" customHeight="1" x14ac:dyDescent="0.15">
      <c r="B21" s="12" t="s">
        <v>30</v>
      </c>
      <c r="C21" s="79" t="s">
        <v>33</v>
      </c>
      <c r="D21" s="79"/>
      <c r="E21" s="79"/>
      <c r="F21" s="79"/>
      <c r="G21" s="79"/>
      <c r="H21" s="79"/>
      <c r="I21" s="79"/>
      <c r="J21" s="79"/>
    </row>
    <row r="22" spans="1:10" ht="14.25" customHeight="1" x14ac:dyDescent="0.15">
      <c r="B22" s="12" t="s">
        <v>34</v>
      </c>
      <c r="C22" s="79" t="s">
        <v>35</v>
      </c>
      <c r="D22" s="79"/>
      <c r="E22" s="79"/>
      <c r="F22" s="79"/>
      <c r="G22" s="79"/>
      <c r="H22" s="79"/>
      <c r="I22" s="79"/>
      <c r="J22" s="79"/>
    </row>
  </sheetData>
  <sheetProtection algorithmName="SHA-512" hashValue="3P8jz1S2Y13uvN4HTL+DExLajIzG0q4RhKJA7xPHNW9+FnQAbTJuwpvHODPwgQcMmmbp2BL+Gs8hL7cnPw6olA==" saltValue="jdfZmsQnWdZwCfnz6/J/Lg==" spinCount="100000"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Number:TH030</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Number:TH030</v>
      </c>
    </row>
    <row r="3" spans="1:11" ht="27.75" customHeight="1" x14ac:dyDescent="0.15">
      <c r="A3" s="76" t="s">
        <v>82</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5" t="s">
        <v>70</v>
      </c>
      <c r="C8" s="75"/>
      <c r="D8" s="75"/>
      <c r="E8" s="75"/>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65</v>
      </c>
      <c r="G10" s="51">
        <f>G11*G12</f>
        <v>0</v>
      </c>
      <c r="H10" s="55" t="s">
        <v>92</v>
      </c>
      <c r="I10" s="39" t="s">
        <v>50</v>
      </c>
    </row>
    <row r="11" spans="1:11" ht="36" customHeight="1" x14ac:dyDescent="0.15">
      <c r="A11" s="41"/>
      <c r="B11" s="43"/>
      <c r="C11" s="74" t="s">
        <v>51</v>
      </c>
      <c r="D11" s="74"/>
      <c r="E11" s="74"/>
      <c r="F11" s="39" t="s">
        <v>44</v>
      </c>
      <c r="G11" s="50">
        <f>'MRS(input)'!F8</f>
        <v>0</v>
      </c>
      <c r="H11" s="34" t="s">
        <v>37</v>
      </c>
      <c r="I11" s="39" t="s">
        <v>52</v>
      </c>
    </row>
    <row r="12" spans="1:11" ht="36" customHeight="1" x14ac:dyDescent="0.15">
      <c r="A12" s="42"/>
      <c r="B12" s="44"/>
      <c r="C12" s="74" t="s">
        <v>70</v>
      </c>
      <c r="D12" s="74"/>
      <c r="E12" s="74"/>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2.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Yohei Yoshinami (吉波 陽平)</cp:lastModifiedBy>
  <cp:lastPrinted>2016-08-25T02:11:33Z</cp:lastPrinted>
  <dcterms:created xsi:type="dcterms:W3CDTF">2012-01-13T02:28:29Z</dcterms:created>
  <dcterms:modified xsi:type="dcterms:W3CDTF">2026-01-08T05:20:04Z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