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16_TH\TH011(ファインテック、太陽光Thaimerry)\191225_pub com\2_upload\"/>
    </mc:Choice>
  </mc:AlternateContent>
  <xr:revisionPtr revIDLastSave="0" documentId="13_ncr:1_{3E792FA3-9676-4D86-A4CA-12BA86F4D608}" xr6:coauthVersionLast="45" xr6:coauthVersionMax="45" xr10:uidLastSave="{00000000-0000-0000-0000-000000000000}"/>
  <bookViews>
    <workbookView xWindow="34510" yWindow="1480" windowWidth="28800" windowHeight="15570" tabRatio="670" xr2:uid="{00000000-000D-0000-FFFF-FFFF00000000}"/>
  </bookViews>
  <sheets>
    <sheet name="MPS(input)" sheetId="30" r:id="rId1"/>
    <sheet name="MPS(input_separate)" sheetId="32" r:id="rId2"/>
    <sheet name="MPS(calc_process)" sheetId="31" r:id="rId3"/>
    <sheet name="MSS" sheetId="37"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1">'MPS(input_separate)'!$A$1:$B$38</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37" l="1"/>
  <c r="C1" i="37"/>
  <c r="H13" i="34" l="1"/>
  <c r="K13" i="34"/>
  <c r="I2" i="36"/>
  <c r="I1" i="36"/>
  <c r="B2" i="35"/>
  <c r="B1" i="35"/>
  <c r="L2" i="34"/>
  <c r="L1" i="34"/>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<sst xmlns="http://schemas.openxmlformats.org/spreadsheetml/2006/main" count="214" uniqueCount="97">
  <si>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</si>
  <si>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</si>
  <si>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</si>
  <si>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</si>
  <si>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</si>
  <si>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</si>
  <si>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</si>
  <si>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</si>
  <si>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</si>
  <si>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</si>
  <si>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</si>
  <si>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</si>
  <si>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</si>
  <si>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</si>
  <si>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</si>
  <si>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</si>
  <si>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</si>
  <si>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</si>
  <si>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</si>
  <si>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</si>
  <si>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</si>
  <si>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</si>
  <si>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</si>
  <si>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</si>
  <si>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</si>
  <si>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</si>
  <si>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</si>
  <si>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</si>
  <si>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</si>
  <si>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</si>
  <si>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</si>
  <si>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</si>
  <si>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</si>
  <si>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</si>
  <si>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</si>
  <si>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</si>
  <si>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</si>
  <si>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</si>
  <si>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</si>
  <si>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</si>
  <si>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</si>
  <si>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</si>
  <si>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</si>
  <si>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</si>
  <si>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</si>
  <si>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</si>
  <si>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</si>
  <si>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t>Monitoring Spreadsheet: JCM_TH_AM001_ver01.0</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</si>
  <si>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</si>
  <si>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</si>
  <si>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</si>
  <si>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</si>
  <si>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</si>
  <si>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</si>
  <si>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</si>
  <si>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</si>
  <si>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</si>
  <si>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</si>
  <si>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</si>
  <si>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</si>
  <si>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</si>
  <si>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</si>
  <si>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</si>
  <si>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</si>
  <si>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</si>
  <si>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</si>
  <si>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</si>
  <si>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</si>
  <si>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</si>
  <si>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</si>
  <si>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</si>
  <si>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</si>
  <si>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</si>
  <si>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</si>
  <si>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</si>
  <si>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</si>
  <si>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</si>
  <si>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</si>
  <si>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</si>
  <si>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</si>
  <si>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</si>
  <si>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</si>
  <si>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</si>
  <si>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</si>
  <si>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</si>
  <si>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</si>
  <si>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</si>
  <si>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</si>
  <si>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</si>
  <si>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Director of Factory</t>
  </si>
  <si>
    <t>Operation Manager</t>
  </si>
  <si>
    <t>To check the collected data</t>
  </si>
  <si>
    <t>Operator</t>
  </si>
  <si>
    <t>To collect data of PV power generation from invertor</t>
  </si>
  <si>
    <t xml:space="preserve">To supervise overall project.
Data monitored  and  required  for  verification  and issuance will be kept and archived electronically for two years after the final issuance of credits. </t>
    <phoneticPr fontId="11"/>
  </si>
  <si>
    <t>The AC output of the inverters is measured to determine the amount of net electricity generation by the solar PV system. The reading is taken from an electricity meter or the inverters. The reading is taken manually or electronically using a data logger.
The quantity of the electricity generated is measured and recorded electronically by the electricity meter with manufacture’s specification. The accuracy of the electricity meter is based on EN 62053-22 class
0.2s. The compiled data is checked in accordance with monitoring manual.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</si>
  <si>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t>Reference Number: TH011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</si>
</sst>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0000CC"/>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176" fontId="22" fillId="2" borderId="1" xfId="2" applyNumberFormat="1" applyFont="1" applyFill="1" applyBorder="1" applyAlignment="1" applyProtection="1">
      <alignment horizontal="right" vertical="center"/>
      <protection locked="0"/>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cellXfs>
  <cellStyles count="4">
    <cellStyle name="40% - アクセント 6" xfId="1" builtinId="51"/>
    <cellStyle name="Normal_MRV spreadsheet" xfId="3" xr:uid="{00000000-0005-0000-0000-000001000000}"/>
    <cellStyle name="桁区切り" xfId="2" builtinId="6"/>
    <cellStyle name="標準" xfId="0" builtinId="0"/>
  </cellStyles>
  <dxfs count="0"/>
  <tableStyles count="0" defaultTableStyle="TableStyleMedium9" defaultPivotStyle="PivotStyleLight16"/>
  <colors>
    <mruColors>
      <color rgb="FF0000CC"/>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60" zoomScaleNormal="60" workbookViewId="0"/>
  </sheetViews>
  <sheetFormatPr defaultColWidth="9" defaultRowHeight="14" x14ac:dyDescent="0.2"/>
  <cols>
    <col min="1" max="1" width="2.6328125" style="1" customWidth="1"/>
    <col min="2" max="2" width="12.7265625" style="1" customWidth="1"/>
    <col min="3" max="3" width="12.36328125" style="1" customWidth="1"/>
    <col min="4" max="4" width="28.26953125" style="1" customWidth="1"/>
    <col min="5" max="6" width="10.6328125" style="1" customWidth="1"/>
    <col min="7" max="7" width="11.6328125" style="1" customWidth="1"/>
    <col min="8" max="8" width="11.36328125" style="1" customWidth="1"/>
    <col min="9" max="9" width="63.08984375" style="1" customWidth="1"/>
    <col min="10" max="10" width="12.6328125" style="1" customWidth="1"/>
    <col min="11" max="11" width="11.6328125" style="1" customWidth="1"/>
    <col min="12" max="16384" width="9" style="1"/>
  </cols>
  <sheetData>
    <row r="1" spans="1:11" ht="18" customHeight="1" x14ac:dyDescent="0.2">
      <c r="K1" s="13" t="s">
        <v>47</v>
      </c>
    </row>
    <row r="2" spans="1:11" ht="18" customHeight="1" x14ac:dyDescent="0.2">
      <c r="K2" s="13" t="s">
        <v>96</v>
      </c>
    </row>
    <row r="3" spans="1:11" ht="27.75" customHeight="1" x14ac:dyDescent="0.2">
      <c r="A3" s="22" t="s">
        <v>68</v>
      </c>
      <c r="B3" s="14"/>
      <c r="C3" s="14"/>
      <c r="D3" s="14"/>
      <c r="E3" s="14"/>
      <c r="F3" s="14"/>
      <c r="G3" s="14"/>
      <c r="H3" s="14"/>
      <c r="I3" s="14"/>
      <c r="J3" s="14"/>
      <c r="K3" s="15"/>
    </row>
    <row r="5" spans="1:11" ht="15" customHeight="1" x14ac:dyDescent="0.2">
      <c r="A5" s="6" t="s">
        <v>65</v>
      </c>
      <c r="B5" s="6"/>
    </row>
    <row r="6" spans="1:11" ht="15" customHeight="1" x14ac:dyDescent="0.2">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2">
      <c r="B7" s="25" t="s">
        <v>20</v>
      </c>
      <c r="C7" s="25" t="s">
        <v>21</v>
      </c>
      <c r="D7" s="25" t="s">
        <v>22</v>
      </c>
      <c r="E7" s="25" t="s">
        <v>23</v>
      </c>
      <c r="F7" s="25" t="s">
        <v>24</v>
      </c>
      <c r="G7" s="25" t="s">
        <v>25</v>
      </c>
      <c r="H7" s="25" t="s">
        <v>26</v>
      </c>
      <c r="I7" s="25" t="s">
        <v>27</v>
      </c>
      <c r="J7" s="25" t="s">
        <v>28</v>
      </c>
      <c r="K7" s="25" t="s">
        <v>29</v>
      </c>
    </row>
    <row r="8" spans="1:11" ht="276.75" customHeight="1" x14ac:dyDescent="0.2">
      <c r="B8" s="26" t="s">
        <v>36</v>
      </c>
      <c r="C8" s="27" t="s">
        <v>88</v>
      </c>
      <c r="D8" s="28" t="s">
        <v>61</v>
      </c>
      <c r="E8" s="43">
        <f>SUM('MPS(input_separate)'!B6:B105)</f>
        <v>1256.94</v>
      </c>
      <c r="F8" s="27" t="s">
        <v>37</v>
      </c>
      <c r="G8" s="31" t="s">
        <v>38</v>
      </c>
      <c r="H8" s="31" t="s">
        <v>39</v>
      </c>
      <c r="I8" s="32" t="s">
        <v>95</v>
      </c>
      <c r="J8" s="33" t="s">
        <v>40</v>
      </c>
      <c r="K8" s="33" t="s">
        <v>72</v>
      </c>
    </row>
    <row r="9" spans="1:11" ht="8.25" customHeight="1" x14ac:dyDescent="0.2"/>
    <row r="10" spans="1:11" ht="15" customHeight="1" x14ac:dyDescent="0.2">
      <c r="A10" s="6" t="s">
        <v>66</v>
      </c>
    </row>
    <row r="11" spans="1:11" ht="15" customHeight="1" x14ac:dyDescent="0.2">
      <c r="B11" s="25" t="s">
        <v>10</v>
      </c>
      <c r="C11" s="85" t="s">
        <v>11</v>
      </c>
      <c r="D11" s="85"/>
      <c r="E11" s="25" t="s">
        <v>12</v>
      </c>
      <c r="F11" s="25" t="s">
        <v>13</v>
      </c>
      <c r="G11" s="85" t="s">
        <v>14</v>
      </c>
      <c r="H11" s="85"/>
      <c r="I11" s="85"/>
      <c r="J11" s="85" t="s">
        <v>15</v>
      </c>
      <c r="K11" s="85"/>
    </row>
    <row r="12" spans="1:11" ht="34.5" customHeight="1" x14ac:dyDescent="0.2">
      <c r="B12" s="25" t="s">
        <v>21</v>
      </c>
      <c r="C12" s="85" t="s">
        <v>22</v>
      </c>
      <c r="D12" s="85"/>
      <c r="E12" s="25" t="s">
        <v>23</v>
      </c>
      <c r="F12" s="25" t="s">
        <v>24</v>
      </c>
      <c r="G12" s="85" t="s">
        <v>26</v>
      </c>
      <c r="H12" s="85"/>
      <c r="I12" s="85"/>
      <c r="J12" s="85" t="s">
        <v>29</v>
      </c>
      <c r="K12" s="85"/>
    </row>
    <row r="13" spans="1:11" ht="113.25" customHeight="1" x14ac:dyDescent="0.2">
      <c r="B13" s="27" t="s">
        <v>67</v>
      </c>
      <c r="C13" s="89" t="s">
        <v>73</v>
      </c>
      <c r="D13" s="89"/>
      <c r="E13" s="42">
        <f>'MPS(calc_process)'!F17</f>
        <v>0.31900000000000001</v>
      </c>
      <c r="F13" s="27" t="s">
        <v>62</v>
      </c>
      <c r="G13" s="91" t="s">
        <v>46</v>
      </c>
      <c r="H13" s="91"/>
      <c r="I13" s="91"/>
      <c r="J13" s="90" t="s">
        <v>72</v>
      </c>
      <c r="K13" s="90"/>
    </row>
    <row r="14" spans="1:11" ht="6.75" customHeight="1" x14ac:dyDescent="0.2"/>
    <row r="15" spans="1:11" ht="18.75" customHeight="1" x14ac:dyDescent="0.2">
      <c r="A15" s="4" t="s">
        <v>63</v>
      </c>
      <c r="B15" s="4"/>
    </row>
    <row r="16" spans="1:11" ht="17.5" thickBot="1" x14ac:dyDescent="0.25">
      <c r="B16" s="86" t="s">
        <v>64</v>
      </c>
      <c r="C16" s="86"/>
      <c r="D16" s="30" t="s">
        <v>24</v>
      </c>
    </row>
    <row r="17" spans="1:10" ht="16.5" thickBot="1" x14ac:dyDescent="0.25">
      <c r="B17" s="87">
        <f>ROUNDDOWN('MPS(calc_process)'!G6, 0)</f>
        <v>400</v>
      </c>
      <c r="C17" s="88"/>
      <c r="D17" s="79" t="s">
        <v>49</v>
      </c>
    </row>
    <row r="18" spans="1:10" ht="20.149999999999999" customHeight="1" x14ac:dyDescent="0.2">
      <c r="B18" s="5"/>
      <c r="C18" s="5"/>
      <c r="F18" s="11"/>
      <c r="G18" s="11"/>
    </row>
    <row r="19" spans="1:10" ht="14.25" customHeight="1" x14ac:dyDescent="0.2">
      <c r="A19" s="6" t="s">
        <v>9</v>
      </c>
    </row>
    <row r="20" spans="1:10" ht="14.25" customHeight="1" x14ac:dyDescent="0.2">
      <c r="B20" s="16" t="s">
        <v>31</v>
      </c>
      <c r="C20" s="84" t="s">
        <v>32</v>
      </c>
      <c r="D20" s="84"/>
      <c r="E20" s="84"/>
      <c r="F20" s="84"/>
      <c r="G20" s="84"/>
      <c r="H20" s="84"/>
      <c r="I20" s="84"/>
      <c r="J20" s="12"/>
    </row>
    <row r="21" spans="1:10" ht="14.25" customHeight="1" x14ac:dyDescent="0.2">
      <c r="B21" s="16" t="s">
        <v>30</v>
      </c>
      <c r="C21" s="84" t="s">
        <v>33</v>
      </c>
      <c r="D21" s="84"/>
      <c r="E21" s="84"/>
      <c r="F21" s="84"/>
      <c r="G21" s="84"/>
      <c r="H21" s="84"/>
      <c r="I21" s="84"/>
      <c r="J21" s="12"/>
    </row>
    <row r="22" spans="1:10" ht="14.25" customHeight="1" x14ac:dyDescent="0.2">
      <c r="B22" s="16" t="s">
        <v>34</v>
      </c>
      <c r="C22" s="84" t="s">
        <v>35</v>
      </c>
      <c r="D22" s="84"/>
      <c r="E22" s="84"/>
      <c r="F22" s="84"/>
      <c r="G22" s="84"/>
      <c r="H22" s="84"/>
      <c r="I22" s="84"/>
      <c r="J22" s="12"/>
    </row>
  </sheetData>
  <sheetProtection algorithmName="SHA-512" hashValue="DzR40XL8FzkZqeRjCqhwa5+MOvibhHzg/FPKzfyUzRI//1Akxx1u3CcxYCuUePdj2QIgc22B/oqiyBvlZ5OQ1g==" saltValue="nuBJE3mZvsYfl2g0b58vUw=="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81640625" style="21" customWidth="1"/>
    <col min="3" max="16384" width="9" style="21"/>
  </cols>
  <sheetData>
    <row r="1" spans="1:2" ht="15" customHeight="1" x14ac:dyDescent="0.2">
      <c r="B1" s="23" t="str">
        <f>'MPS(input)'!K1</f>
        <v>Monitoring Spreadsheet: JCM_TH_AM001_ver01.0</v>
      </c>
    </row>
    <row r="2" spans="1:2" ht="15" customHeight="1" x14ac:dyDescent="0.2">
      <c r="B2" s="23" t="str">
        <f>'MPS(input)'!K2</f>
        <v>Reference Number: TH011</v>
      </c>
    </row>
    <row r="3" spans="1:2" ht="16" x14ac:dyDescent="0.2">
      <c r="A3" s="19" t="s">
        <v>41</v>
      </c>
      <c r="B3" s="20" t="s">
        <v>59</v>
      </c>
    </row>
    <row r="4" spans="1:2" ht="28" x14ac:dyDescent="0.2">
      <c r="A4" s="19" t="s">
        <v>42</v>
      </c>
      <c r="B4" s="20" t="s">
        <v>60</v>
      </c>
    </row>
    <row r="5" spans="1:2" ht="14" x14ac:dyDescent="0.2">
      <c r="A5" s="19"/>
      <c r="B5" s="19" t="s">
        <v>43</v>
      </c>
    </row>
    <row r="6" spans="1:2" ht="14" x14ac:dyDescent="0.2">
      <c r="A6" s="34">
        <v>1</v>
      </c>
      <c r="B6" s="83">
        <v>1256.94</v>
      </c>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1" customWidth="1"/>
    <col min="3" max="4" width="3.6328125" style="1" customWidth="1"/>
    <col min="5" max="5" width="47.08984375" style="1" customWidth="1"/>
    <col min="6" max="7" width="12.6328125" style="1" customWidth="1"/>
    <col min="8" max="8" width="10.6328125" style="1" customWidth="1"/>
    <col min="9" max="9" width="11.81640625" style="7" customWidth="1"/>
    <col min="10" max="16384" width="9" style="1"/>
  </cols>
  <sheetData>
    <row r="1" spans="1:11" ht="18" customHeight="1" x14ac:dyDescent="0.2">
      <c r="I1" s="13" t="str">
        <f>'MPS(input)'!K1</f>
        <v>Monitoring Spreadsheet: JCM_TH_AM001_ver01.0</v>
      </c>
    </row>
    <row r="2" spans="1:11" ht="18" customHeight="1" x14ac:dyDescent="0.2">
      <c r="I2" s="13" t="str">
        <f>'MPS(input)'!K2</f>
        <v>Reference Number: TH011</v>
      </c>
    </row>
    <row r="3" spans="1:11" ht="27.75" customHeight="1" x14ac:dyDescent="0.2">
      <c r="A3" s="94" t="s">
        <v>69</v>
      </c>
      <c r="B3" s="94"/>
      <c r="C3" s="94"/>
      <c r="D3" s="94"/>
      <c r="E3" s="94"/>
      <c r="F3" s="94"/>
      <c r="G3" s="94"/>
      <c r="H3" s="94"/>
      <c r="I3" s="94"/>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3" t="s">
        <v>48</v>
      </c>
      <c r="C6" s="93"/>
      <c r="D6" s="93"/>
      <c r="E6" s="93"/>
      <c r="F6" s="37" t="s">
        <v>70</v>
      </c>
      <c r="G6" s="82">
        <f>G10-G14</f>
        <v>400.96386000000001</v>
      </c>
      <c r="H6" s="38" t="s">
        <v>49</v>
      </c>
      <c r="I6" s="66" t="s">
        <v>50</v>
      </c>
    </row>
    <row r="7" spans="1:11" ht="18.75" customHeight="1" x14ac:dyDescent="0.2">
      <c r="A7" s="68" t="s">
        <v>3</v>
      </c>
      <c r="B7" s="63"/>
      <c r="C7" s="63"/>
      <c r="D7" s="63"/>
      <c r="E7" s="62"/>
      <c r="F7" s="62"/>
      <c r="G7" s="39"/>
      <c r="H7" s="62"/>
      <c r="I7" s="64"/>
      <c r="J7" s="24"/>
      <c r="K7" s="24"/>
    </row>
    <row r="8" spans="1:11" ht="18.75" customHeight="1" x14ac:dyDescent="0.2">
      <c r="A8" s="70"/>
      <c r="B8" s="93" t="s">
        <v>75</v>
      </c>
      <c r="C8" s="93"/>
      <c r="D8" s="93"/>
      <c r="E8" s="93"/>
      <c r="F8" s="66" t="s">
        <v>44</v>
      </c>
      <c r="G8" s="80">
        <f>F17</f>
        <v>0.31900000000000001</v>
      </c>
      <c r="H8" s="45" t="s">
        <v>51</v>
      </c>
      <c r="I8" s="67" t="s">
        <v>52</v>
      </c>
    </row>
    <row r="9" spans="1:11" ht="18.75" customHeight="1" thickBot="1" x14ac:dyDescent="0.25">
      <c r="A9" s="68" t="s">
        <v>4</v>
      </c>
      <c r="B9" s="62"/>
      <c r="C9" s="63"/>
      <c r="D9" s="64"/>
      <c r="E9" s="64"/>
      <c r="F9" s="64"/>
      <c r="G9" s="68"/>
      <c r="H9" s="62"/>
      <c r="I9" s="64"/>
    </row>
    <row r="10" spans="1:11" ht="18.75" customHeight="1" thickBot="1" x14ac:dyDescent="0.25">
      <c r="A10" s="69"/>
      <c r="B10" s="95" t="s">
        <v>53</v>
      </c>
      <c r="C10" s="93"/>
      <c r="D10" s="93"/>
      <c r="E10" s="93"/>
      <c r="F10" s="37" t="s">
        <v>71</v>
      </c>
      <c r="G10" s="82">
        <f>G11*G12</f>
        <v>400.96386000000001</v>
      </c>
      <c r="H10" s="38" t="s">
        <v>49</v>
      </c>
      <c r="I10" s="67" t="s">
        <v>54</v>
      </c>
    </row>
    <row r="11" spans="1:11" ht="36" customHeight="1" x14ac:dyDescent="0.2">
      <c r="A11" s="69"/>
      <c r="B11" s="71"/>
      <c r="C11" s="92" t="s">
        <v>55</v>
      </c>
      <c r="D11" s="92"/>
      <c r="E11" s="92"/>
      <c r="F11" s="66" t="s">
        <v>44</v>
      </c>
      <c r="G11" s="81">
        <f>'MPS(input)'!E8</f>
        <v>1256.94</v>
      </c>
      <c r="H11" s="44" t="s">
        <v>37</v>
      </c>
      <c r="I11" s="67" t="s">
        <v>56</v>
      </c>
    </row>
    <row r="12" spans="1:11" ht="36" customHeight="1" x14ac:dyDescent="0.2">
      <c r="A12" s="70"/>
      <c r="B12" s="72"/>
      <c r="C12" s="92" t="s">
        <v>75</v>
      </c>
      <c r="D12" s="92"/>
      <c r="E12" s="92"/>
      <c r="F12" s="66" t="s">
        <v>44</v>
      </c>
      <c r="G12" s="41">
        <f>F17</f>
        <v>0.31900000000000001</v>
      </c>
      <c r="H12" s="46" t="s">
        <v>51</v>
      </c>
      <c r="I12" s="17" t="s">
        <v>52</v>
      </c>
    </row>
    <row r="13" spans="1:11" ht="18.75" customHeight="1" thickBot="1" x14ac:dyDescent="0.25">
      <c r="A13" s="68" t="s">
        <v>5</v>
      </c>
      <c r="B13" s="63"/>
      <c r="C13" s="63"/>
      <c r="D13" s="63"/>
      <c r="E13" s="62"/>
      <c r="F13" s="64"/>
      <c r="G13" s="68"/>
      <c r="H13" s="62"/>
      <c r="I13" s="64"/>
    </row>
    <row r="14" spans="1:11" ht="18.75" customHeight="1" thickBot="1" x14ac:dyDescent="0.25">
      <c r="A14" s="70"/>
      <c r="B14" s="93" t="s">
        <v>57</v>
      </c>
      <c r="C14" s="93"/>
      <c r="D14" s="93"/>
      <c r="E14" s="93"/>
      <c r="F14" s="37" t="s">
        <v>71</v>
      </c>
      <c r="G14" s="82">
        <v>0</v>
      </c>
      <c r="H14" s="38" t="s">
        <v>49</v>
      </c>
      <c r="I14" s="67" t="s">
        <v>58</v>
      </c>
    </row>
    <row r="15" spans="1:11" x14ac:dyDescent="0.2">
      <c r="A15" s="2"/>
      <c r="B15" s="2"/>
      <c r="C15" s="2"/>
      <c r="D15" s="2"/>
      <c r="E15" s="2"/>
      <c r="F15" s="9"/>
      <c r="G15" s="8"/>
      <c r="H15" s="8"/>
      <c r="I15" s="3"/>
    </row>
    <row r="16" spans="1:11" ht="21.75" customHeight="1" x14ac:dyDescent="0.2">
      <c r="E16" s="2" t="s">
        <v>8</v>
      </c>
      <c r="F16" s="5"/>
    </row>
    <row r="17" spans="5:8" ht="36" customHeight="1" x14ac:dyDescent="0.2">
      <c r="E17" s="36" t="s">
        <v>74</v>
      </c>
      <c r="F17" s="40">
        <v>0.31900000000000001</v>
      </c>
      <c r="G17" s="18" t="s">
        <v>51</v>
      </c>
      <c r="H17" s="3"/>
    </row>
    <row r="18" spans="5:8" s="7" customFormat="1" x14ac:dyDescent="0.2">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B5A8A-974A-4B50-9658-F0E59A2770FB}">
  <sheetPr>
    <tabColor theme="3" tint="0.39997558519241921"/>
  </sheetPr>
  <dimension ref="A1:C12"/>
  <sheetViews>
    <sheetView view="pageBreakPreview" zoomScale="80" zoomScaleNormal="80" zoomScaleSheetLayoutView="80" workbookViewId="0"/>
  </sheetViews>
  <sheetFormatPr defaultColWidth="9" defaultRowHeight="13" x14ac:dyDescent="0.2"/>
  <cols>
    <col min="1" max="1" width="3.6328125" style="47" customWidth="1"/>
    <col min="2" max="2" width="36.36328125" style="47" customWidth="1"/>
    <col min="3" max="3" width="49.08984375" style="47" customWidth="1"/>
    <col min="4" max="16384" width="9" style="47"/>
  </cols>
  <sheetData>
    <row r="1" spans="1:3" ht="18" customHeight="1" x14ac:dyDescent="0.2">
      <c r="C1" s="77" t="str">
        <f>'MPS(input)'!K1</f>
        <v>Monitoring Spreadsheet: JCM_TH_AM001_ver01.0</v>
      </c>
    </row>
    <row r="2" spans="1:3" ht="18" customHeight="1" x14ac:dyDescent="0.2">
      <c r="C2" s="77" t="str">
        <f>'MPS(input)'!K2</f>
        <v>Reference Number: TH011</v>
      </c>
    </row>
    <row r="3" spans="1:3" ht="24.75" customHeight="1" x14ac:dyDescent="0.2">
      <c r="A3" s="96" t="s">
        <v>76</v>
      </c>
      <c r="B3" s="96"/>
      <c r="C3" s="96"/>
    </row>
    <row r="5" spans="1:3" ht="21" customHeight="1" x14ac:dyDescent="0.2">
      <c r="B5" s="76" t="s">
        <v>77</v>
      </c>
      <c r="C5" s="76" t="s">
        <v>78</v>
      </c>
    </row>
    <row r="6" spans="1:3" ht="94.5" customHeight="1" x14ac:dyDescent="0.2">
      <c r="B6" s="75" t="s">
        <v>89</v>
      </c>
      <c r="C6" s="75" t="s">
        <v>94</v>
      </c>
    </row>
    <row r="7" spans="1:3" ht="54.75" customHeight="1" x14ac:dyDescent="0.2">
      <c r="B7" s="75" t="s">
        <v>90</v>
      </c>
      <c r="C7" s="75" t="s">
        <v>91</v>
      </c>
    </row>
    <row r="8" spans="1:3" ht="54.75" customHeight="1" x14ac:dyDescent="0.2">
      <c r="B8" s="75" t="s">
        <v>92</v>
      </c>
      <c r="C8" s="75" t="s">
        <v>93</v>
      </c>
    </row>
    <row r="9" spans="1:3" ht="54.75" customHeight="1" x14ac:dyDescent="0.2">
      <c r="B9" s="75"/>
      <c r="C9" s="75"/>
    </row>
    <row r="10" spans="1:3" ht="54.75" customHeight="1" x14ac:dyDescent="0.2">
      <c r="B10" s="75"/>
      <c r="C10" s="75"/>
    </row>
    <row r="11" spans="1:3" ht="54.75" customHeight="1" x14ac:dyDescent="0.2">
      <c r="B11" s="75"/>
      <c r="C11" s="75"/>
    </row>
    <row r="12" spans="1:3" ht="54.75" customHeight="1" x14ac:dyDescent="0.2">
      <c r="B12" s="75"/>
      <c r="C12" s="75"/>
    </row>
  </sheetData>
  <sheetProtection algorithmName="SHA-512" hashValue="q766yxbDhYxHnjf0mwGpA7S/YY5Z3keub+L5iMOKRSgLEtjoFw6efdPQytSQ9KkuUU26EWiGAt/tQ5xFUbMguQ==" saltValue="Nmfo0nooe2hJTTbymoU8uQ==" spinCount="100000" sheet="1" objects="1" scenarios="1" formatCells="0" formatRows="0" insertRows="0"/>
  <mergeCells count="1">
    <mergeCell ref="A3:C3"/>
  </mergeCells>
  <phoneticPr fontId="1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60" zoomScaleNormal="60" workbookViewId="0"/>
  </sheetViews>
  <sheetFormatPr defaultColWidth="9" defaultRowHeight="14" x14ac:dyDescent="0.2"/>
  <cols>
    <col min="1" max="1" width="2.6328125" style="48" customWidth="1"/>
    <col min="2" max="2" width="11.6328125" style="48" customWidth="1"/>
    <col min="3" max="3" width="12.7265625" style="48" customWidth="1"/>
    <col min="4" max="4" width="12.36328125" style="48" customWidth="1"/>
    <col min="5" max="5" width="28.26953125" style="48" customWidth="1"/>
    <col min="6" max="7" width="10.6328125" style="48" customWidth="1"/>
    <col min="8" max="8" width="11.6328125" style="48" customWidth="1"/>
    <col min="9" max="9" width="11.36328125" style="48" customWidth="1"/>
    <col min="10" max="10" width="63.08984375" style="48" customWidth="1"/>
    <col min="11" max="11" width="12.6328125" style="48" customWidth="1"/>
    <col min="12" max="12" width="11.6328125" style="48" customWidth="1"/>
    <col min="13" max="16384" width="9" style="48"/>
  </cols>
  <sheetData>
    <row r="1" spans="1:12" ht="18" customHeight="1" x14ac:dyDescent="0.2">
      <c r="L1" s="58" t="str">
        <f>'MPS(input)'!K1</f>
        <v>Monitoring Spreadsheet: JCM_TH_AM001_ver01.0</v>
      </c>
    </row>
    <row r="2" spans="1:12" ht="18" customHeight="1" x14ac:dyDescent="0.2">
      <c r="L2" s="58" t="str">
        <f>'MPS(input)'!K2</f>
        <v>Reference Number: TH011</v>
      </c>
    </row>
    <row r="3" spans="1:12" ht="27.75" customHeight="1" x14ac:dyDescent="0.2">
      <c r="A3" s="59" t="s">
        <v>86</v>
      </c>
      <c r="B3" s="60"/>
      <c r="C3" s="60"/>
      <c r="D3" s="60"/>
      <c r="E3" s="60"/>
      <c r="F3" s="60"/>
      <c r="G3" s="60"/>
      <c r="H3" s="60"/>
      <c r="I3" s="60"/>
      <c r="J3" s="60"/>
      <c r="K3" s="60"/>
      <c r="L3" s="61"/>
    </row>
    <row r="5" spans="1:12" ht="15" customHeight="1" x14ac:dyDescent="0.2">
      <c r="A5" s="52" t="s">
        <v>79</v>
      </c>
      <c r="B5" s="52"/>
    </row>
    <row r="6" spans="1:12" ht="15" customHeight="1" x14ac:dyDescent="0.2">
      <c r="A6" s="52"/>
      <c r="B6" s="29" t="s">
        <v>10</v>
      </c>
      <c r="C6" s="29" t="s">
        <v>11</v>
      </c>
      <c r="D6" s="29" t="s">
        <v>12</v>
      </c>
      <c r="E6" s="29" t="s">
        <v>13</v>
      </c>
      <c r="F6" s="29" t="s">
        <v>14</v>
      </c>
      <c r="G6" s="29" t="s">
        <v>15</v>
      </c>
      <c r="H6" s="29" t="s">
        <v>16</v>
      </c>
      <c r="I6" s="29" t="s">
        <v>17</v>
      </c>
      <c r="J6" s="29" t="s">
        <v>18</v>
      </c>
      <c r="K6" s="29" t="s">
        <v>19</v>
      </c>
      <c r="L6" s="29" t="s">
        <v>82</v>
      </c>
    </row>
    <row r="7" spans="1:12" s="56" customFormat="1" ht="34.5" customHeight="1" x14ac:dyDescent="0.2">
      <c r="B7" s="29" t="s">
        <v>83</v>
      </c>
      <c r="C7" s="29" t="s">
        <v>20</v>
      </c>
      <c r="D7" s="29" t="s">
        <v>21</v>
      </c>
      <c r="E7" s="29" t="s">
        <v>22</v>
      </c>
      <c r="F7" s="29" t="s">
        <v>85</v>
      </c>
      <c r="G7" s="29" t="s">
        <v>1</v>
      </c>
      <c r="H7" s="29" t="s">
        <v>25</v>
      </c>
      <c r="I7" s="29" t="s">
        <v>26</v>
      </c>
      <c r="J7" s="29" t="s">
        <v>27</v>
      </c>
      <c r="K7" s="29" t="s">
        <v>28</v>
      </c>
      <c r="L7" s="29" t="s">
        <v>29</v>
      </c>
    </row>
    <row r="8" spans="1:12" ht="276.75" customHeight="1" x14ac:dyDescent="0.2">
      <c r="B8" s="78"/>
      <c r="C8" s="26" t="s">
        <v>36</v>
      </c>
      <c r="D8" s="27" t="s">
        <v>88</v>
      </c>
      <c r="E8" s="28" t="s">
        <v>61</v>
      </c>
      <c r="F8" s="43">
        <f>SUM('MRS(input_separate)'!B6:B105)</f>
        <v>0</v>
      </c>
      <c r="G8" s="27" t="s">
        <v>37</v>
      </c>
      <c r="H8" s="31" t="s">
        <v>38</v>
      </c>
      <c r="I8" s="31" t="s">
        <v>39</v>
      </c>
      <c r="J8" s="32" t="s">
        <v>45</v>
      </c>
      <c r="K8" s="33" t="s">
        <v>40</v>
      </c>
      <c r="L8" s="33" t="s">
        <v>72</v>
      </c>
    </row>
    <row r="9" spans="1:12" ht="8.25" customHeight="1" x14ac:dyDescent="0.2"/>
    <row r="10" spans="1:12" ht="15" customHeight="1" x14ac:dyDescent="0.2">
      <c r="A10" s="52" t="s">
        <v>80</v>
      </c>
    </row>
    <row r="11" spans="1:12" ht="20.149999999999999" customHeight="1" x14ac:dyDescent="0.2">
      <c r="B11" s="98" t="s">
        <v>10</v>
      </c>
      <c r="C11" s="99"/>
      <c r="D11" s="98" t="s">
        <v>11</v>
      </c>
      <c r="E11" s="99"/>
      <c r="F11" s="29" t="s">
        <v>12</v>
      </c>
      <c r="G11" s="29" t="s">
        <v>13</v>
      </c>
      <c r="H11" s="85" t="s">
        <v>14</v>
      </c>
      <c r="I11" s="85"/>
      <c r="J11" s="85"/>
      <c r="K11" s="85" t="s">
        <v>15</v>
      </c>
      <c r="L11" s="85"/>
    </row>
    <row r="12" spans="1:12" ht="39" customHeight="1" x14ac:dyDescent="0.2">
      <c r="B12" s="98" t="s">
        <v>21</v>
      </c>
      <c r="C12" s="99"/>
      <c r="D12" s="98" t="s">
        <v>22</v>
      </c>
      <c r="E12" s="99"/>
      <c r="F12" s="29" t="s">
        <v>23</v>
      </c>
      <c r="G12" s="29" t="s">
        <v>1</v>
      </c>
      <c r="H12" s="85" t="s">
        <v>26</v>
      </c>
      <c r="I12" s="85"/>
      <c r="J12" s="85"/>
      <c r="K12" s="85" t="s">
        <v>29</v>
      </c>
      <c r="L12" s="85"/>
    </row>
    <row r="13" spans="1:12" ht="113.25" customHeight="1" x14ac:dyDescent="0.2">
      <c r="B13" s="100" t="s">
        <v>67</v>
      </c>
      <c r="C13" s="101"/>
      <c r="D13" s="102" t="s">
        <v>73</v>
      </c>
      <c r="E13" s="103"/>
      <c r="F13" s="42">
        <f>'MPS(input)'!E13</f>
        <v>0.31900000000000001</v>
      </c>
      <c r="G13" s="27" t="s">
        <v>62</v>
      </c>
      <c r="H13" s="91"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91"/>
      <c r="J13" s="91"/>
      <c r="K13" s="90" t="str">
        <f>'MPS(input)'!J13</f>
        <v>N/A</v>
      </c>
      <c r="L13" s="90"/>
    </row>
    <row r="14" spans="1:12" ht="6.75" customHeight="1" x14ac:dyDescent="0.2"/>
    <row r="15" spans="1:12" ht="18.75" customHeight="1" x14ac:dyDescent="0.2">
      <c r="A15" s="50" t="s">
        <v>81</v>
      </c>
      <c r="B15" s="50"/>
    </row>
    <row r="16" spans="1:12" ht="17.5" thickBot="1" x14ac:dyDescent="0.25">
      <c r="B16" s="104" t="s">
        <v>84</v>
      </c>
      <c r="C16" s="104"/>
      <c r="D16" s="86" t="s">
        <v>64</v>
      </c>
      <c r="E16" s="86"/>
      <c r="F16" s="30" t="s">
        <v>1</v>
      </c>
    </row>
    <row r="17" spans="1:10" ht="16.5" thickBot="1" x14ac:dyDescent="0.25">
      <c r="B17" s="105"/>
      <c r="C17" s="106"/>
      <c r="D17" s="87">
        <f>ROUNDDOWN('MRS(calc_process)'!G6, 0)</f>
        <v>0</v>
      </c>
      <c r="E17" s="88"/>
      <c r="F17" s="79" t="s">
        <v>49</v>
      </c>
    </row>
    <row r="18" spans="1:10" ht="20.149999999999999" customHeight="1" x14ac:dyDescent="0.2">
      <c r="B18" s="51"/>
      <c r="C18" s="51"/>
      <c r="F18" s="57"/>
      <c r="G18" s="57"/>
    </row>
    <row r="19" spans="1:10" ht="14.25" customHeight="1" x14ac:dyDescent="0.2">
      <c r="A19" s="52" t="s">
        <v>9</v>
      </c>
    </row>
    <row r="20" spans="1:10" ht="14.25" customHeight="1" x14ac:dyDescent="0.2">
      <c r="B20" s="74" t="s">
        <v>31</v>
      </c>
      <c r="C20" s="97" t="s">
        <v>32</v>
      </c>
      <c r="D20" s="97"/>
      <c r="E20" s="97"/>
      <c r="F20" s="97"/>
      <c r="G20" s="97"/>
      <c r="H20" s="97"/>
      <c r="I20" s="97"/>
      <c r="J20" s="97"/>
    </row>
    <row r="21" spans="1:10" ht="14.25" customHeight="1" x14ac:dyDescent="0.2">
      <c r="B21" s="74" t="s">
        <v>30</v>
      </c>
      <c r="C21" s="97" t="s">
        <v>33</v>
      </c>
      <c r="D21" s="97"/>
      <c r="E21" s="97"/>
      <c r="F21" s="97"/>
      <c r="G21" s="97"/>
      <c r="H21" s="97"/>
      <c r="I21" s="97"/>
      <c r="J21" s="97"/>
    </row>
    <row r="22" spans="1:10" ht="14.25" customHeight="1" x14ac:dyDescent="0.2">
      <c r="B22" s="74" t="s">
        <v>34</v>
      </c>
      <c r="C22" s="97" t="s">
        <v>35</v>
      </c>
      <c r="D22" s="97"/>
      <c r="E22" s="97"/>
      <c r="F22" s="97"/>
      <c r="G22" s="97"/>
      <c r="H22" s="97"/>
      <c r="I22" s="97"/>
      <c r="J22" s="97"/>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81640625" style="21" customWidth="1"/>
    <col min="3" max="16384" width="9" style="21"/>
  </cols>
  <sheetData>
    <row r="1" spans="1:2" ht="18" customHeight="1" x14ac:dyDescent="0.2">
      <c r="B1" s="23" t="str">
        <f>'MPS(input)'!K1</f>
        <v>Monitoring Spreadsheet: JCM_TH_AM001_ver01.0</v>
      </c>
    </row>
    <row r="2" spans="1:2" ht="18" customHeight="1" x14ac:dyDescent="0.2">
      <c r="B2" s="23" t="str">
        <f>'MPS(input)'!K2</f>
        <v>Reference Number: TH011</v>
      </c>
    </row>
    <row r="3" spans="1:2" ht="16" x14ac:dyDescent="0.2">
      <c r="A3" s="19" t="s">
        <v>41</v>
      </c>
      <c r="B3" s="20" t="s">
        <v>59</v>
      </c>
    </row>
    <row r="4" spans="1:2" ht="28" x14ac:dyDescent="0.2">
      <c r="A4" s="19" t="s">
        <v>42</v>
      </c>
      <c r="B4" s="20" t="s">
        <v>60</v>
      </c>
    </row>
    <row r="5" spans="1:2" ht="14" x14ac:dyDescent="0.2">
      <c r="A5" s="19"/>
      <c r="B5" s="19" t="s">
        <v>37</v>
      </c>
    </row>
    <row r="6" spans="1:2" ht="14" x14ac:dyDescent="0.2">
      <c r="A6" s="34">
        <v>1</v>
      </c>
      <c r="B6" s="35"/>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48" customWidth="1"/>
    <col min="3" max="4" width="3.6328125" style="48" customWidth="1"/>
    <col min="5" max="5" width="47.08984375" style="48" customWidth="1"/>
    <col min="6" max="7" width="12.6328125" style="48" customWidth="1"/>
    <col min="8" max="8" width="10.6328125" style="48" customWidth="1"/>
    <col min="9" max="9" width="11.81640625" style="53" customWidth="1"/>
    <col min="10" max="16384" width="9" style="48"/>
  </cols>
  <sheetData>
    <row r="1" spans="1:11" ht="18" customHeight="1" x14ac:dyDescent="0.2">
      <c r="I1" s="58" t="str">
        <f>'MPS(input)'!K1</f>
        <v>Monitoring Spreadsheet: JCM_TH_AM001_ver01.0</v>
      </c>
    </row>
    <row r="2" spans="1:11" ht="18" customHeight="1" x14ac:dyDescent="0.2">
      <c r="I2" s="58" t="str">
        <f>'MPS(input)'!K2</f>
        <v>Reference Number: TH011</v>
      </c>
    </row>
    <row r="3" spans="1:11" ht="27.75" customHeight="1" x14ac:dyDescent="0.2">
      <c r="A3" s="94" t="s">
        <v>87</v>
      </c>
      <c r="B3" s="94"/>
      <c r="C3" s="94"/>
      <c r="D3" s="94"/>
      <c r="E3" s="94"/>
      <c r="F3" s="94"/>
      <c r="G3" s="94"/>
      <c r="H3" s="94"/>
      <c r="I3" s="94"/>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3" t="s">
        <v>48</v>
      </c>
      <c r="C6" s="93"/>
      <c r="D6" s="93"/>
      <c r="E6" s="93"/>
      <c r="F6" s="37" t="s">
        <v>70</v>
      </c>
      <c r="G6" s="82">
        <f>G10-G14</f>
        <v>0</v>
      </c>
      <c r="H6" s="38" t="s">
        <v>49</v>
      </c>
      <c r="I6" s="66" t="s">
        <v>50</v>
      </c>
    </row>
    <row r="7" spans="1:11" ht="18.75" customHeight="1" x14ac:dyDescent="0.2">
      <c r="A7" s="68" t="s">
        <v>3</v>
      </c>
      <c r="B7" s="63"/>
      <c r="C7" s="63"/>
      <c r="D7" s="63"/>
      <c r="E7" s="62"/>
      <c r="F7" s="62"/>
      <c r="G7" s="39"/>
      <c r="H7" s="62"/>
      <c r="I7" s="64"/>
      <c r="J7" s="24"/>
      <c r="K7" s="24"/>
    </row>
    <row r="8" spans="1:11" ht="18.75" customHeight="1" x14ac:dyDescent="0.2">
      <c r="A8" s="70"/>
      <c r="B8" s="93" t="s">
        <v>75</v>
      </c>
      <c r="C8" s="93"/>
      <c r="D8" s="93"/>
      <c r="E8" s="93"/>
      <c r="F8" s="66" t="s">
        <v>44</v>
      </c>
      <c r="G8" s="80">
        <f>F17</f>
        <v>0.31900000000000001</v>
      </c>
      <c r="H8" s="45" t="s">
        <v>51</v>
      </c>
      <c r="I8" s="67" t="s">
        <v>52</v>
      </c>
    </row>
    <row r="9" spans="1:11" ht="18.75" customHeight="1" thickBot="1" x14ac:dyDescent="0.25">
      <c r="A9" s="68" t="s">
        <v>4</v>
      </c>
      <c r="B9" s="62"/>
      <c r="C9" s="63"/>
      <c r="D9" s="64"/>
      <c r="E9" s="64"/>
      <c r="F9" s="64"/>
      <c r="G9" s="68"/>
      <c r="H9" s="62"/>
      <c r="I9" s="64"/>
    </row>
    <row r="10" spans="1:11" ht="18.75" customHeight="1" thickBot="1" x14ac:dyDescent="0.25">
      <c r="A10" s="69"/>
      <c r="B10" s="95" t="s">
        <v>53</v>
      </c>
      <c r="C10" s="93"/>
      <c r="D10" s="93"/>
      <c r="E10" s="93"/>
      <c r="F10" s="37" t="s">
        <v>70</v>
      </c>
      <c r="G10" s="82">
        <f>G11*G12</f>
        <v>0</v>
      </c>
      <c r="H10" s="38" t="s">
        <v>49</v>
      </c>
      <c r="I10" s="67" t="s">
        <v>54</v>
      </c>
    </row>
    <row r="11" spans="1:11" ht="36" customHeight="1" x14ac:dyDescent="0.2">
      <c r="A11" s="69"/>
      <c r="B11" s="71"/>
      <c r="C11" s="92" t="s">
        <v>55</v>
      </c>
      <c r="D11" s="92"/>
      <c r="E11" s="92"/>
      <c r="F11" s="66" t="s">
        <v>44</v>
      </c>
      <c r="G11" s="81">
        <f>'MRS(input)'!F8</f>
        <v>0</v>
      </c>
      <c r="H11" s="44" t="s">
        <v>37</v>
      </c>
      <c r="I11" s="67" t="s">
        <v>56</v>
      </c>
    </row>
    <row r="12" spans="1:11" ht="36" customHeight="1" x14ac:dyDescent="0.2">
      <c r="A12" s="70"/>
      <c r="B12" s="72"/>
      <c r="C12" s="92" t="s">
        <v>75</v>
      </c>
      <c r="D12" s="92"/>
      <c r="E12" s="92"/>
      <c r="F12" s="66" t="s">
        <v>44</v>
      </c>
      <c r="G12" s="41">
        <f>F17</f>
        <v>0.31900000000000001</v>
      </c>
      <c r="H12" s="46" t="s">
        <v>51</v>
      </c>
      <c r="I12" s="17" t="s">
        <v>52</v>
      </c>
    </row>
    <row r="13" spans="1:11" ht="18.75" customHeight="1" thickBot="1" x14ac:dyDescent="0.25">
      <c r="A13" s="68" t="s">
        <v>5</v>
      </c>
      <c r="B13" s="63"/>
      <c r="C13" s="63"/>
      <c r="D13" s="63"/>
      <c r="E13" s="62"/>
      <c r="F13" s="64"/>
      <c r="G13" s="68"/>
      <c r="H13" s="62"/>
      <c r="I13" s="64"/>
    </row>
    <row r="14" spans="1:11" ht="18.75" customHeight="1" thickBot="1" x14ac:dyDescent="0.25">
      <c r="A14" s="70"/>
      <c r="B14" s="93" t="s">
        <v>57</v>
      </c>
      <c r="C14" s="93"/>
      <c r="D14" s="93"/>
      <c r="E14" s="93"/>
      <c r="F14" s="37" t="s">
        <v>70</v>
      </c>
      <c r="G14" s="82">
        <v>0</v>
      </c>
      <c r="H14" s="38" t="s">
        <v>49</v>
      </c>
      <c r="I14" s="67" t="s">
        <v>58</v>
      </c>
    </row>
    <row r="15" spans="1:11" x14ac:dyDescent="0.2">
      <c r="A15" s="49"/>
      <c r="B15" s="49"/>
      <c r="C15" s="49"/>
      <c r="D15" s="49"/>
      <c r="E15" s="49"/>
      <c r="F15" s="55"/>
      <c r="G15" s="54"/>
      <c r="H15" s="54"/>
      <c r="I15" s="3"/>
    </row>
    <row r="16" spans="1:11" ht="21.75" customHeight="1" x14ac:dyDescent="0.2">
      <c r="E16" s="49" t="s">
        <v>8</v>
      </c>
      <c r="F16" s="51"/>
    </row>
    <row r="17" spans="5:8" ht="36" customHeight="1" x14ac:dyDescent="0.2">
      <c r="E17" s="36" t="s">
        <v>74</v>
      </c>
      <c r="F17" s="40">
        <v>0.31900000000000001</v>
      </c>
      <c r="G17" s="18" t="s">
        <v>51</v>
      </c>
      <c r="H17" s="3"/>
    </row>
    <row r="18" spans="5:8" s="53" customFormat="1" x14ac:dyDescent="0.2">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2018-11-28T12:30:43Z</cp:lastPrinted>
  <dcterms:created xsi:type="dcterms:W3CDTF">2012-01-13T02:28:29Z</dcterms:created>
  <dcterms:modified xsi:type="dcterms:W3CDTF">2020-01-06T06:53:59Z</dcterms:modified>
</cp:coreProperties>
</file>