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6_TH\TH010(トヨタ、太陽光)\191119_pub com\3_upload\"/>
    </mc:Choice>
  </mc:AlternateContent>
  <xr:revisionPtr revIDLastSave="0" documentId="13_ncr:1_{63BE0230-3787-449E-B1FC-F169DC81399A}" xr6:coauthVersionLast="45" xr6:coauthVersionMax="45" xr10:uidLastSave="{00000000-0000-0000-0000-000000000000}"/>
  <bookViews>
    <workbookView xWindow="33220" yWindow="5560" windowWidth="6000" windowHeight="1256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<sst xmlns="http://schemas.openxmlformats.org/spreadsheetml/2006/main" count="214" uniqueCount="97">
  <si>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</si>
  <si>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</si>
  <si>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</si>
  <si>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</si>
  <si>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</si>
  <si>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</si>
  <si>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</si>
  <si>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</si>
  <si>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</si>
  <si>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</si>
  <si>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</si>
  <si>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</si>
  <si>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</si>
  <si>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</si>
  <si>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</si>
  <si>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</si>
  <si>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</si>
  <si>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</si>
  <si>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</si>
  <si>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</si>
  <si>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</si>
  <si>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</si>
  <si>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</si>
  <si>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</si>
  <si>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</si>
  <si>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</si>
  <si>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</si>
  <si>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</si>
  <si>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</si>
  <si>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</si>
  <si>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</si>
  <si>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</si>
  <si>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</si>
  <si>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</si>
  <si>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</si>
  <si>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</si>
  <si>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</si>
  <si>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</si>
  <si>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</si>
  <si>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</si>
  <si>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</si>
  <si>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</si>
  <si>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</si>
  <si>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</si>
  <si>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</si>
  <si>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</si>
  <si>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</si>
  <si>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</si>
  <si>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</si>
  <si>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</si>
  <si>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</si>
  <si>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</si>
  <si>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</si>
  <si>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</si>
  <si>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</si>
  <si>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</si>
  <si>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</si>
  <si>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</si>
  <si>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</si>
  <si>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</si>
  <si>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</si>
  <si>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</si>
  <si>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</si>
  <si>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</si>
  <si>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</si>
  <si>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</si>
  <si>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</si>
  <si>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</si>
  <si>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</si>
  <si>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</si>
  <si>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</si>
  <si>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</si>
  <si>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</si>
  <si>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</si>
  <si>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</si>
  <si>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</si>
  <si>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</si>
  <si>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</si>
  <si>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</si>
  <si>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</si>
  <si>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</si>
  <si>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</si>
  <si>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</si>
  <si>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</si>
  <si>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</si>
  <si>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</si>
  <si>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</si>
  <si>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</si>
  <si>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</si>
  <si>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</si>
  <si>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r>
      <rPr>
        <b/>
        <u/>
        <sz val="11"/>
        <rFont val="Arial"/>
        <family val="2"/>
      </rPr>
      <t>Operator</t>
    </r>
    <r>
      <rPr>
        <sz val="11"/>
        <rFont val="Arial"/>
        <family val="2"/>
      </rPr>
      <t xml:space="preserve">
Plant facility engineering section</t>
    </r>
  </si>
  <si>
    <r>
      <rPr>
        <b/>
        <u/>
        <sz val="11"/>
        <rFont val="Arial"/>
        <family val="2"/>
      </rPr>
      <t>Manager</t>
    </r>
    <r>
      <rPr>
        <sz val="11"/>
        <rFont val="Arial"/>
        <family val="2"/>
      </rPr>
      <t xml:space="preserve">
Plant facility engineering section</t>
    </r>
  </si>
  <si>
    <r>
      <rPr>
        <b/>
        <u/>
        <sz val="11"/>
        <rFont val="Arial"/>
        <family val="2"/>
      </rPr>
      <t xml:space="preserve">General Manager
</t>
    </r>
    <r>
      <rPr>
        <sz val="11"/>
        <rFont val="Arial"/>
        <family val="2"/>
      </rPr>
      <t>Plant facility engineering section</t>
    </r>
  </si>
  <si>
    <r>
      <rPr>
        <b/>
        <sz val="11"/>
        <rFont val="Arial"/>
        <family val="2"/>
      </rPr>
      <t xml:space="preserve">[Operation and Maintenance Team] </t>
    </r>
    <r>
      <rPr>
        <sz val="11"/>
        <rFont val="Arial"/>
        <family val="2"/>
      </rPr>
      <t xml:space="preserve">
- Responsible for daily operation, calibration of the monitoring equipments, and maintenance
</t>
    </r>
    <r>
      <rPr>
        <b/>
        <sz val="11"/>
        <rFont val="Arial"/>
        <family val="2"/>
      </rPr>
      <t>[Monitoring Team]</t>
    </r>
    <r>
      <rPr>
        <sz val="11"/>
        <rFont val="Arial"/>
        <family val="2"/>
      </rPr>
      <t xml:space="preserve">
- Responsible for monitoring data 
- Checking monitoring data downloaded from could server gathered from inverter output and summary as monthly report</t>
    </r>
    <phoneticPr fontId="11"/>
  </si>
  <si>
    <t>- Responsible for reviewing monitoring data, project planning, implementation and maintenance
- Keeping and archiving monitored data electronically for two years after the final issuance of credits</t>
    <phoneticPr fontId="11"/>
  </si>
  <si>
    <t>- Responsible for final review of monitoring data</t>
    <phoneticPr fontId="11"/>
  </si>
  <si>
    <t>Reference Number: TH010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</si>
</sst>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b/>
      <u/>
      <sz val="11"/>
      <name val="Arial"/>
      <family val="2"/>
    </font>
    <font>
      <b/>
      <sz val="11"/>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6" xfId="0" quotePrefix="1" applyFont="1" applyFill="1" applyBorder="1" applyAlignment="1" applyProtection="1">
      <alignment vertical="center" wrapText="1"/>
      <protection locked="0"/>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0" borderId="6" xfId="0" applyFont="1" applyFill="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453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47</v>
      </c>
    </row>
    <row r="2" spans="1:11" ht="18" customHeight="1" x14ac:dyDescent="0.2">
      <c r="K2" s="13" t="s">
        <v>96</v>
      </c>
    </row>
    <row r="3" spans="1:11" ht="27.75" customHeight="1" x14ac:dyDescent="0.2">
      <c r="A3" s="22" t="s">
        <v>68</v>
      </c>
      <c r="B3" s="14"/>
      <c r="C3" s="14"/>
      <c r="D3" s="14"/>
      <c r="E3" s="14"/>
      <c r="F3" s="14"/>
      <c r="G3" s="14"/>
      <c r="H3" s="14"/>
      <c r="I3" s="14"/>
      <c r="J3" s="14"/>
      <c r="K3" s="15"/>
    </row>
    <row r="5" spans="1:11" ht="15" customHeight="1" x14ac:dyDescent="0.2">
      <c r="A5" s="6" t="s">
        <v>65</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76.75" customHeight="1" x14ac:dyDescent="0.2">
      <c r="B8" s="26" t="s">
        <v>36</v>
      </c>
      <c r="C8" s="27" t="s">
        <v>88</v>
      </c>
      <c r="D8" s="28" t="s">
        <v>61</v>
      </c>
      <c r="E8" s="43">
        <f>SUM('MPS(input_separate)'!B6:B105)</f>
        <v>5068.5569999999998</v>
      </c>
      <c r="F8" s="27" t="s">
        <v>37</v>
      </c>
      <c r="G8" s="31" t="s">
        <v>38</v>
      </c>
      <c r="H8" s="31" t="s">
        <v>39</v>
      </c>
      <c r="I8" s="32" t="s">
        <v>89</v>
      </c>
      <c r="J8" s="33" t="s">
        <v>40</v>
      </c>
      <c r="K8" s="33" t="s">
        <v>72</v>
      </c>
    </row>
    <row r="9" spans="1:11" ht="8.25" customHeight="1" x14ac:dyDescent="0.2"/>
    <row r="10" spans="1:11" ht="15" customHeight="1" x14ac:dyDescent="0.2">
      <c r="A10" s="6" t="s">
        <v>66</v>
      </c>
    </row>
    <row r="11" spans="1:11" ht="15" customHeight="1" x14ac:dyDescent="0.2">
      <c r="B11" s="25" t="s">
        <v>10</v>
      </c>
      <c r="C11" s="84" t="s">
        <v>11</v>
      </c>
      <c r="D11" s="84"/>
      <c r="E11" s="25" t="s">
        <v>12</v>
      </c>
      <c r="F11" s="25" t="s">
        <v>13</v>
      </c>
      <c r="G11" s="84" t="s">
        <v>14</v>
      </c>
      <c r="H11" s="84"/>
      <c r="I11" s="84"/>
      <c r="J11" s="84" t="s">
        <v>15</v>
      </c>
      <c r="K11" s="84"/>
    </row>
    <row r="12" spans="1:11" ht="34.5" customHeight="1" x14ac:dyDescent="0.2">
      <c r="B12" s="25" t="s">
        <v>21</v>
      </c>
      <c r="C12" s="84" t="s">
        <v>22</v>
      </c>
      <c r="D12" s="84"/>
      <c r="E12" s="25" t="s">
        <v>23</v>
      </c>
      <c r="F12" s="25" t="s">
        <v>24</v>
      </c>
      <c r="G12" s="84" t="s">
        <v>26</v>
      </c>
      <c r="H12" s="84"/>
      <c r="I12" s="84"/>
      <c r="J12" s="84" t="s">
        <v>29</v>
      </c>
      <c r="K12" s="84"/>
    </row>
    <row r="13" spans="1:11" ht="113.25" customHeight="1" x14ac:dyDescent="0.2">
      <c r="B13" s="27" t="s">
        <v>67</v>
      </c>
      <c r="C13" s="91" t="s">
        <v>73</v>
      </c>
      <c r="D13" s="91"/>
      <c r="E13" s="42">
        <f>'MPS(calc_process)'!F17</f>
        <v>0.31900000000000001</v>
      </c>
      <c r="F13" s="27" t="s">
        <v>62</v>
      </c>
      <c r="G13" s="86" t="s">
        <v>46</v>
      </c>
      <c r="H13" s="86"/>
      <c r="I13" s="86"/>
      <c r="J13" s="85" t="s">
        <v>72</v>
      </c>
      <c r="K13" s="85"/>
    </row>
    <row r="14" spans="1:11" ht="6.75" customHeight="1" x14ac:dyDescent="0.2"/>
    <row r="15" spans="1:11" ht="18.75" customHeight="1" x14ac:dyDescent="0.2">
      <c r="A15" s="4" t="s">
        <v>63</v>
      </c>
      <c r="B15" s="4"/>
    </row>
    <row r="16" spans="1:11" ht="17.5" thickBot="1" x14ac:dyDescent="0.25">
      <c r="B16" s="88" t="s">
        <v>64</v>
      </c>
      <c r="C16" s="88"/>
      <c r="D16" s="30" t="s">
        <v>24</v>
      </c>
    </row>
    <row r="17" spans="1:10" ht="16.5" thickBot="1" x14ac:dyDescent="0.25">
      <c r="B17" s="89">
        <f>ROUNDDOWN('MPS(calc_process)'!G6, 0)</f>
        <v>1616</v>
      </c>
      <c r="C17" s="90"/>
      <c r="D17" s="79" t="s">
        <v>49</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7" t="s">
        <v>32</v>
      </c>
      <c r="D20" s="87"/>
      <c r="E20" s="87"/>
      <c r="F20" s="87"/>
      <c r="G20" s="87"/>
      <c r="H20" s="87"/>
      <c r="I20" s="87"/>
      <c r="J20" s="12"/>
    </row>
    <row r="21" spans="1:10" ht="14.25" customHeight="1" x14ac:dyDescent="0.2">
      <c r="B21" s="16" t="s">
        <v>30</v>
      </c>
      <c r="C21" s="87" t="s">
        <v>33</v>
      </c>
      <c r="D21" s="87"/>
      <c r="E21" s="87"/>
      <c r="F21" s="87"/>
      <c r="G21" s="87"/>
      <c r="H21" s="87"/>
      <c r="I21" s="87"/>
      <c r="J21" s="12"/>
    </row>
    <row r="22" spans="1:10" ht="14.25" customHeight="1" x14ac:dyDescent="0.2">
      <c r="B22" s="16" t="s">
        <v>34</v>
      </c>
      <c r="C22" s="87" t="s">
        <v>35</v>
      </c>
      <c r="D22" s="87"/>
      <c r="E22" s="87"/>
      <c r="F22" s="87"/>
      <c r="G22" s="87"/>
      <c r="H22" s="87"/>
      <c r="I22" s="87"/>
      <c r="J22" s="12"/>
    </row>
  </sheetData>
  <sheetProtection algorithmName="SHA-512" hashValue="Nqo0zXN8CrOUyFGmC/m9PAYdaw0PvVUsCiIRbH0ijPlzuaTp/iW1EJ4+gQG6jc+P5YEbtPb/j6V7lFY49pJbLg==" saltValue="Am/4WzAsXkaYODJq7gqeaQ=="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5" customHeight="1" x14ac:dyDescent="0.2">
      <c r="B1" s="23" t="str">
        <f>'MPS(input)'!K1</f>
        <v>Monitoring Spreadsheet: JCM_TH_AM001_ver01.0</v>
      </c>
    </row>
    <row r="2" spans="1:2" ht="15" customHeight="1" x14ac:dyDescent="0.2">
      <c r="B2" s="23" t="str">
        <f>'MPS(input)'!K2</f>
        <v>Reference Number: TH010</v>
      </c>
    </row>
    <row r="3" spans="1:2" ht="16" x14ac:dyDescent="0.2">
      <c r="A3" s="19" t="s">
        <v>41</v>
      </c>
      <c r="B3" s="20" t="s">
        <v>59</v>
      </c>
    </row>
    <row r="4" spans="1:2" ht="28" x14ac:dyDescent="0.2">
      <c r="A4" s="19" t="s">
        <v>42</v>
      </c>
      <c r="B4" s="20" t="s">
        <v>60</v>
      </c>
    </row>
    <row r="5" spans="1:2" ht="14" x14ac:dyDescent="0.2">
      <c r="A5" s="19"/>
      <c r="B5" s="19" t="s">
        <v>43</v>
      </c>
    </row>
    <row r="6" spans="1:2" ht="14" x14ac:dyDescent="0.2">
      <c r="A6" s="34">
        <v>1</v>
      </c>
      <c r="B6" s="35">
        <v>5068.5569999999998</v>
      </c>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90625" style="7" customWidth="1"/>
    <col min="10" max="16384" width="9" style="1"/>
  </cols>
  <sheetData>
    <row r="1" spans="1:11" ht="18" customHeight="1" x14ac:dyDescent="0.2">
      <c r="I1" s="13" t="str">
        <f>'MPS(input)'!K1</f>
        <v>Monitoring Spreadsheet: JCM_TH_AM001_ver01.0</v>
      </c>
    </row>
    <row r="2" spans="1:11" ht="18" customHeight="1" x14ac:dyDescent="0.2">
      <c r="I2" s="13" t="str">
        <f>'MPS(input)'!K2</f>
        <v>Reference Number: TH010</v>
      </c>
    </row>
    <row r="3" spans="1:11" ht="27.75" customHeight="1" x14ac:dyDescent="0.2">
      <c r="A3" s="94" t="s">
        <v>69</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48</v>
      </c>
      <c r="C6" s="93"/>
      <c r="D6" s="93"/>
      <c r="E6" s="93"/>
      <c r="F6" s="37" t="s">
        <v>70</v>
      </c>
      <c r="G6" s="82">
        <f>G10-G14</f>
        <v>1616.8696829999999</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3" t="s">
        <v>75</v>
      </c>
      <c r="C8" s="93"/>
      <c r="D8" s="93"/>
      <c r="E8" s="93"/>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5" t="s">
        <v>53</v>
      </c>
      <c r="C10" s="93"/>
      <c r="D10" s="93"/>
      <c r="E10" s="93"/>
      <c r="F10" s="37" t="s">
        <v>71</v>
      </c>
      <c r="G10" s="82">
        <f>G11*G12</f>
        <v>1616.8696829999999</v>
      </c>
      <c r="H10" s="38" t="s">
        <v>49</v>
      </c>
      <c r="I10" s="67" t="s">
        <v>54</v>
      </c>
    </row>
    <row r="11" spans="1:11" ht="36" customHeight="1" x14ac:dyDescent="0.2">
      <c r="A11" s="69"/>
      <c r="B11" s="71"/>
      <c r="C11" s="92" t="s">
        <v>55</v>
      </c>
      <c r="D11" s="92"/>
      <c r="E11" s="92"/>
      <c r="F11" s="66" t="s">
        <v>44</v>
      </c>
      <c r="G11" s="81">
        <f>'MPS(input)'!E8</f>
        <v>5068.5569999999998</v>
      </c>
      <c r="H11" s="44" t="s">
        <v>37</v>
      </c>
      <c r="I11" s="67" t="s">
        <v>56</v>
      </c>
    </row>
    <row r="12" spans="1:11" ht="36" customHeight="1" x14ac:dyDescent="0.2">
      <c r="A12" s="70"/>
      <c r="B12" s="72"/>
      <c r="C12" s="92" t="s">
        <v>75</v>
      </c>
      <c r="D12" s="92"/>
      <c r="E12" s="92"/>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3" t="s">
        <v>57</v>
      </c>
      <c r="C14" s="93"/>
      <c r="D14" s="93"/>
      <c r="E14" s="93"/>
      <c r="F14" s="37" t="s">
        <v>71</v>
      </c>
      <c r="G14" s="82">
        <v>0</v>
      </c>
      <c r="H14" s="38" t="s">
        <v>49</v>
      </c>
      <c r="I14" s="67" t="s">
        <v>58</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74</v>
      </c>
      <c r="F17" s="40">
        <v>0.31900000000000001</v>
      </c>
      <c r="G17" s="18" t="s">
        <v>51</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JCM_TH_AM001_ver01.0</v>
      </c>
    </row>
    <row r="2" spans="1:3" ht="18" customHeight="1" x14ac:dyDescent="0.2">
      <c r="C2" s="77" t="str">
        <f>'MPS(input)'!K2</f>
        <v>Reference Number: TH010</v>
      </c>
    </row>
    <row r="3" spans="1:3" ht="24.75" customHeight="1" x14ac:dyDescent="0.2">
      <c r="A3" s="96" t="s">
        <v>76</v>
      </c>
      <c r="B3" s="96"/>
      <c r="C3" s="96"/>
    </row>
    <row r="5" spans="1:3" ht="21" customHeight="1" x14ac:dyDescent="0.2">
      <c r="B5" s="76" t="s">
        <v>77</v>
      </c>
      <c r="C5" s="76" t="s">
        <v>78</v>
      </c>
    </row>
    <row r="6" spans="1:3" ht="154.5" customHeight="1" x14ac:dyDescent="0.2">
      <c r="B6" s="75" t="s">
        <v>90</v>
      </c>
      <c r="C6" s="83" t="s">
        <v>93</v>
      </c>
    </row>
    <row r="7" spans="1:3" ht="93" customHeight="1" x14ac:dyDescent="0.2">
      <c r="B7" s="75" t="s">
        <v>91</v>
      </c>
      <c r="C7" s="83" t="s">
        <v>94</v>
      </c>
    </row>
    <row r="8" spans="1:3" ht="87" customHeight="1" x14ac:dyDescent="0.2">
      <c r="B8" s="75" t="s">
        <v>92</v>
      </c>
      <c r="C8" s="83" t="s">
        <v>95</v>
      </c>
    </row>
    <row r="9" spans="1:3" ht="54" customHeight="1" x14ac:dyDescent="0.2">
      <c r="B9" s="75"/>
      <c r="C9" s="83"/>
    </row>
    <row r="10" spans="1:3" ht="54.75" customHeight="1" x14ac:dyDescent="0.2">
      <c r="B10" s="75"/>
      <c r="C10" s="83"/>
    </row>
    <row r="11" spans="1:3" ht="54.75" customHeight="1" x14ac:dyDescent="0.2">
      <c r="B11" s="75"/>
      <c r="C11" s="75"/>
    </row>
    <row r="12" spans="1:3" ht="54.75" customHeight="1" x14ac:dyDescent="0.2">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6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453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JCM_TH_AM001_ver01.0</v>
      </c>
    </row>
    <row r="2" spans="1:12" ht="18" customHeight="1" x14ac:dyDescent="0.2">
      <c r="L2" s="58" t="str">
        <f>'MPS(input)'!K2</f>
        <v>Reference Number: TH010</v>
      </c>
    </row>
    <row r="3" spans="1:12" ht="27.75" customHeight="1" x14ac:dyDescent="0.2">
      <c r="A3" s="59" t="s">
        <v>86</v>
      </c>
      <c r="B3" s="60"/>
      <c r="C3" s="60"/>
      <c r="D3" s="60"/>
      <c r="E3" s="60"/>
      <c r="F3" s="60"/>
      <c r="G3" s="60"/>
      <c r="H3" s="60"/>
      <c r="I3" s="60"/>
      <c r="J3" s="60"/>
      <c r="K3" s="60"/>
      <c r="L3" s="61"/>
    </row>
    <row r="5" spans="1:12" ht="15" customHeight="1" x14ac:dyDescent="0.2">
      <c r="A5" s="52" t="s">
        <v>79</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2">
      <c r="B7" s="29" t="s">
        <v>83</v>
      </c>
      <c r="C7" s="29" t="s">
        <v>20</v>
      </c>
      <c r="D7" s="29" t="s">
        <v>21</v>
      </c>
      <c r="E7" s="29" t="s">
        <v>22</v>
      </c>
      <c r="F7" s="29" t="s">
        <v>85</v>
      </c>
      <c r="G7" s="29" t="s">
        <v>1</v>
      </c>
      <c r="H7" s="29" t="s">
        <v>25</v>
      </c>
      <c r="I7" s="29" t="s">
        <v>26</v>
      </c>
      <c r="J7" s="29" t="s">
        <v>27</v>
      </c>
      <c r="K7" s="29" t="s">
        <v>28</v>
      </c>
      <c r="L7" s="29" t="s">
        <v>29</v>
      </c>
    </row>
    <row r="8" spans="1:12" ht="276.75" customHeight="1" x14ac:dyDescent="0.2">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2"/>
    <row r="10" spans="1:12" ht="15" customHeight="1" x14ac:dyDescent="0.2">
      <c r="A10" s="52" t="s">
        <v>80</v>
      </c>
    </row>
    <row r="11" spans="1:12" ht="20.149999999999999" customHeight="1" x14ac:dyDescent="0.2">
      <c r="B11" s="101" t="s">
        <v>10</v>
      </c>
      <c r="C11" s="102"/>
      <c r="D11" s="101" t="s">
        <v>11</v>
      </c>
      <c r="E11" s="102"/>
      <c r="F11" s="29" t="s">
        <v>12</v>
      </c>
      <c r="G11" s="29" t="s">
        <v>13</v>
      </c>
      <c r="H11" s="84" t="s">
        <v>14</v>
      </c>
      <c r="I11" s="84"/>
      <c r="J11" s="84"/>
      <c r="K11" s="84" t="s">
        <v>15</v>
      </c>
      <c r="L11" s="84"/>
    </row>
    <row r="12" spans="1:12" ht="39" customHeight="1" x14ac:dyDescent="0.2">
      <c r="B12" s="101" t="s">
        <v>21</v>
      </c>
      <c r="C12" s="102"/>
      <c r="D12" s="101" t="s">
        <v>22</v>
      </c>
      <c r="E12" s="102"/>
      <c r="F12" s="29" t="s">
        <v>23</v>
      </c>
      <c r="G12" s="29" t="s">
        <v>1</v>
      </c>
      <c r="H12" s="84" t="s">
        <v>26</v>
      </c>
      <c r="I12" s="84"/>
      <c r="J12" s="84"/>
      <c r="K12" s="84" t="s">
        <v>29</v>
      </c>
      <c r="L12" s="84"/>
    </row>
    <row r="13" spans="1:12" ht="113.25" customHeight="1" x14ac:dyDescent="0.2">
      <c r="B13" s="103" t="s">
        <v>67</v>
      </c>
      <c r="C13" s="104"/>
      <c r="D13" s="105" t="s">
        <v>73</v>
      </c>
      <c r="E13" s="106"/>
      <c r="F13" s="42">
        <f>'MPS(input)'!E13</f>
        <v>0.31900000000000001</v>
      </c>
      <c r="G13" s="27" t="s">
        <v>62</v>
      </c>
      <c r="H13" s="86"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86"/>
      <c r="J13" s="86"/>
      <c r="K13" s="85" t="str">
        <f>'MPS(input)'!J13</f>
        <v>N/A</v>
      </c>
      <c r="L13" s="85"/>
    </row>
    <row r="14" spans="1:12" ht="6.75" customHeight="1" x14ac:dyDescent="0.2"/>
    <row r="15" spans="1:12" ht="18.75" customHeight="1" x14ac:dyDescent="0.2">
      <c r="A15" s="50" t="s">
        <v>81</v>
      </c>
      <c r="B15" s="50"/>
    </row>
    <row r="16" spans="1:12" ht="17.5" thickBot="1" x14ac:dyDescent="0.25">
      <c r="B16" s="98" t="s">
        <v>84</v>
      </c>
      <c r="C16" s="98"/>
      <c r="D16" s="88" t="s">
        <v>64</v>
      </c>
      <c r="E16" s="88"/>
      <c r="F16" s="30" t="s">
        <v>1</v>
      </c>
    </row>
    <row r="17" spans="1:10" ht="16.5" thickBot="1" x14ac:dyDescent="0.25">
      <c r="B17" s="99"/>
      <c r="C17" s="100"/>
      <c r="D17" s="89">
        <f>ROUNDDOWN('MRS(calc_process)'!G6, 0)</f>
        <v>0</v>
      </c>
      <c r="E17" s="90"/>
      <c r="F17" s="79" t="s">
        <v>49</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7" t="s">
        <v>32</v>
      </c>
      <c r="D20" s="97"/>
      <c r="E20" s="97"/>
      <c r="F20" s="97"/>
      <c r="G20" s="97"/>
      <c r="H20" s="97"/>
      <c r="I20" s="97"/>
      <c r="J20" s="97"/>
    </row>
    <row r="21" spans="1:10" ht="14.25" customHeight="1" x14ac:dyDescent="0.2">
      <c r="B21" s="74" t="s">
        <v>30</v>
      </c>
      <c r="C21" s="97" t="s">
        <v>33</v>
      </c>
      <c r="D21" s="97"/>
      <c r="E21" s="97"/>
      <c r="F21" s="97"/>
      <c r="G21" s="97"/>
      <c r="H21" s="97"/>
      <c r="I21" s="97"/>
      <c r="J21" s="97"/>
    </row>
    <row r="22" spans="1:10" ht="14.25" customHeight="1" x14ac:dyDescent="0.2">
      <c r="B22" s="74" t="s">
        <v>34</v>
      </c>
      <c r="C22" s="97" t="s">
        <v>35</v>
      </c>
      <c r="D22" s="97"/>
      <c r="E22" s="97"/>
      <c r="F22" s="97"/>
      <c r="G22" s="97"/>
      <c r="H22" s="97"/>
      <c r="I22" s="97"/>
      <c r="J22" s="97"/>
    </row>
  </sheetData>
  <sheetProtection password="C763"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90625" style="21" customWidth="1"/>
    <col min="3" max="16384" width="9" style="21"/>
  </cols>
  <sheetData>
    <row r="1" spans="1:2" ht="18" customHeight="1" x14ac:dyDescent="0.2">
      <c r="B1" s="23" t="str">
        <f>'MPS(input)'!K1</f>
        <v>Monitoring Spreadsheet: JCM_TH_AM001_ver01.0</v>
      </c>
    </row>
    <row r="2" spans="1:2" ht="18" customHeight="1" x14ac:dyDescent="0.2">
      <c r="B2" s="23" t="str">
        <f>'MPS(input)'!K2</f>
        <v>Reference Number: TH010</v>
      </c>
    </row>
    <row r="3" spans="1:2" ht="16" x14ac:dyDescent="0.2">
      <c r="A3" s="19" t="s">
        <v>41</v>
      </c>
      <c r="B3" s="20" t="s">
        <v>59</v>
      </c>
    </row>
    <row r="4" spans="1:2" ht="28" x14ac:dyDescent="0.2">
      <c r="A4" s="19" t="s">
        <v>42</v>
      </c>
      <c r="B4" s="20" t="s">
        <v>60</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90625" style="53" customWidth="1"/>
    <col min="10" max="16384" width="9" style="48"/>
  </cols>
  <sheetData>
    <row r="1" spans="1:11" ht="18" customHeight="1" x14ac:dyDescent="0.2">
      <c r="I1" s="58" t="str">
        <f>'MPS(input)'!K1</f>
        <v>Monitoring Spreadsheet: JCM_TH_AM001_ver01.0</v>
      </c>
    </row>
    <row r="2" spans="1:11" ht="18" customHeight="1" x14ac:dyDescent="0.2">
      <c r="I2" s="58" t="str">
        <f>'MPS(input)'!K2</f>
        <v>Reference Number: TH010</v>
      </c>
    </row>
    <row r="3" spans="1:11" ht="27.75" customHeight="1" x14ac:dyDescent="0.2">
      <c r="A3" s="94" t="s">
        <v>87</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48</v>
      </c>
      <c r="C6" s="93"/>
      <c r="D6" s="93"/>
      <c r="E6" s="93"/>
      <c r="F6" s="37" t="s">
        <v>70</v>
      </c>
      <c r="G6" s="82">
        <f>G10-G14</f>
        <v>0</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3" t="s">
        <v>75</v>
      </c>
      <c r="C8" s="93"/>
      <c r="D8" s="93"/>
      <c r="E8" s="93"/>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5" t="s">
        <v>53</v>
      </c>
      <c r="C10" s="93"/>
      <c r="D10" s="93"/>
      <c r="E10" s="93"/>
      <c r="F10" s="37" t="s">
        <v>70</v>
      </c>
      <c r="G10" s="82">
        <f>G11*G12</f>
        <v>0</v>
      </c>
      <c r="H10" s="38" t="s">
        <v>49</v>
      </c>
      <c r="I10" s="67" t="s">
        <v>54</v>
      </c>
    </row>
    <row r="11" spans="1:11" ht="36" customHeight="1" x14ac:dyDescent="0.2">
      <c r="A11" s="69"/>
      <c r="B11" s="71"/>
      <c r="C11" s="92" t="s">
        <v>55</v>
      </c>
      <c r="D11" s="92"/>
      <c r="E11" s="92"/>
      <c r="F11" s="66" t="s">
        <v>44</v>
      </c>
      <c r="G11" s="81">
        <f>'MRS(input)'!F8</f>
        <v>0</v>
      </c>
      <c r="H11" s="44" t="s">
        <v>37</v>
      </c>
      <c r="I11" s="67" t="s">
        <v>56</v>
      </c>
    </row>
    <row r="12" spans="1:11" ht="36" customHeight="1" x14ac:dyDescent="0.2">
      <c r="A12" s="70"/>
      <c r="B12" s="72"/>
      <c r="C12" s="92" t="s">
        <v>75</v>
      </c>
      <c r="D12" s="92"/>
      <c r="E12" s="92"/>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3" t="s">
        <v>57</v>
      </c>
      <c r="C14" s="93"/>
      <c r="D14" s="93"/>
      <c r="E14" s="93"/>
      <c r="F14" s="37" t="s">
        <v>70</v>
      </c>
      <c r="G14" s="82">
        <v>0</v>
      </c>
      <c r="H14" s="38" t="s">
        <v>49</v>
      </c>
      <c r="I14" s="67" t="s">
        <v>58</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74</v>
      </c>
      <c r="F17" s="40">
        <v>0.31900000000000001</v>
      </c>
      <c r="G17" s="18" t="s">
        <v>51</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2019-10-29T04:44:18Z</cp:lastPrinted>
  <dcterms:created xsi:type="dcterms:W3CDTF">2012-01-13T02:28:29Z</dcterms:created>
  <dcterms:modified xsi:type="dcterms:W3CDTF">2019-11-25T02:12:30Z</dcterms:modified>
</cp:coreProperties>
</file>