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0" yWindow="-20" windowWidth="19230" windowHeight="6240" tabRatio="67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45621"/>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<sst xmlns="http://schemas.openxmlformats.org/spreadsheetml/2006/main" count="222" uniqueCount="105">
  <si>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</si>
  <si>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</si>
  <si>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</si>
  <si>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</si>
  <si>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</si>
  <si>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</si>
  <si>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</si>
  <si>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</si>
  <si>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</si>
  <si>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</si>
  <si>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</si>
  <si>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</si>
  <si>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</si>
  <si>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</si>
  <si>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</si>
  <si>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</si>
  <si>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</si>
  <si>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</si>
  <si>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</si>
  <si>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</si>
  <si>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</si>
  <si>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</si>
  <si>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</si>
  <si>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</si>
  <si>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</si>
  <si>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</si>
  <si>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</si>
  <si>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</si>
  <si>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</si>
  <si>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</si>
  <si>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</si>
  <si>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</si>
  <si>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</si>
  <si>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</si>
  <si>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</si>
  <si>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</si>
  <si>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</si>
  <si>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</si>
  <si>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</si>
  <si>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</si>
  <si>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</si>
  <si>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</si>
  <si>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</si>
  <si>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</si>
  <si>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</si>
  <si>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</si>
  <si>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</si>
  <si>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</si>
  <si>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</si>
  <si>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</si>
  <si>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</si>
  <si>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</si>
  <si>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</si>
  <si>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</si>
  <si>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</si>
  <si>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</si>
  <si>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</si>
  <si>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</si>
  <si>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</si>
  <si>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</si>
  <si>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</si>
  <si>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</si>
  <si>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</si>
  <si>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</si>
  <si>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</si>
  <si>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</si>
  <si>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</si>
  <si>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</si>
  <si>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</si>
  <si>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</si>
  <si>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</si>
  <si>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</si>
  <si>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</si>
  <si>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</si>
  <si>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</si>
  <si>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</si>
  <si>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</si>
  <si>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</si>
  <si>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</si>
  <si>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</si>
  <si>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</si>
  <si>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</si>
  <si>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</si>
  <si>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</si>
  <si>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</si>
  <si>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</si>
  <si>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</si>
  <si>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</si>
  <si>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</si>
  <si>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1 (SPEC 1)</t>
    <phoneticPr fontId="11"/>
  </si>
  <si>
    <t>2 (SPEC 2)</t>
    <phoneticPr fontId="11"/>
  </si>
  <si>
    <t>3 (SPEC 3)</t>
    <phoneticPr fontId="11"/>
  </si>
  <si>
    <t>4 (SCAN 2)</t>
    <phoneticPr fontId="11"/>
  </si>
  <si>
    <t>5 (SCAN 3)</t>
    <phoneticPr fontId="11"/>
  </si>
  <si>
    <t>6 (SPEC 4)</t>
    <phoneticPr fontId="11"/>
  </si>
  <si>
    <t>QA/QC team
(SNC Pyongsan Evolution Co., Ltd.
 and Sharp Solar Solution Asia)</t>
    <phoneticPr fontId="11"/>
  </si>
  <si>
    <t>Appointed from SNC Pyongsan Evolution Co., Ltd.
 to be in charge of checking the archived data for irregularity and calibration of the monitoring equipments.
O&amp;M team from Sharp Solar Solution Asia will support the QA/QC.</t>
    <phoneticPr fontId="11"/>
  </si>
  <si>
    <t>Operator 
(SNC Pyongsan Evolution Co., Ltd.
 and Sharp Solar Solution Asia)</t>
    <phoneticPr fontId="11"/>
  </si>
  <si>
    <t>Deputy Project Manager
(SNC Former Public)</t>
    <phoneticPr fontId="11"/>
  </si>
  <si>
    <t xml:space="preserve">Appointed to be in charge of confirming the recorded data and archived data. </t>
    <phoneticPr fontId="11"/>
  </si>
  <si>
    <t xml:space="preserve">Responsible for project implementation, monitoring results and reporting. </t>
    <phoneticPr fontId="11"/>
  </si>
  <si>
    <t>Project Manager
(Sharp Energy Solutions Corporation)</t>
    <phoneticPr fontId="11"/>
  </si>
  <si>
    <t>Reference Number: TH005</t>
    <phoneticPr fontId="2"/>
  </si>
  <si>
    <t>The AC output of the inverters is measured to determine the amount of net electricity generation by the solar PV system. The reading is taken from Inverters (main) and Meters(secondary), and data is recorded electronically (main), and manually(secondary).
Regarding the accuracy of  electricity meters of inverters, the inverter's measuring channels may have a tolerance of up to ± 3 % based on the respective final value of the measurement range under nominal conditions. The electricity meters of inverters were built in the inverters and would not be able to calibrate.
The accuracy of electricity meter is Class 0.2S(IEC 62053-22, IEC 62052-11), and the electricity meters were calibrated according to WI-LAB-04 using Frontend 2.52 / EEMCal software for accuracy under the conditions detailed in Clause 8.1 of IEC 62053-22:2003(Class0.2 &amp; 0.5 / active energy), IEC 62053-23:2003(Class 2 &amp; 3 / reactive energy). The electricity meters are replaced or tested for accuracy every five years. 
Data monitored and required for verification and issuance is kept and  archived electronically for two years after the final issuance of credits.</t>
    <phoneticPr fontId="2"/>
  </si>
  <si>
    <t>Appointed to be in charge of inputting the monitored data to a spreadsheet (recording sheet) manually. O&amp;M team from Sharp Solar Solution Asia will support the work.</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</si>
</sst>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4">
    <cellStyle name="40% - アクセント 6" xfId="1" builtinId="51"/>
    <cellStyle name="Normal_MRV spreadsheet" xfId="3"/>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85" zoomScaleNormal="60" zoomScaleSheetLayoutView="85" workbookViewId="0"/>
  </sheetViews>
  <sheetFormatPr defaultColWidth="9" defaultRowHeight="14" x14ac:dyDescent="0.2"/>
  <cols>
    <col min="1" max="1" width="2.6328125" style="1" customWidth="1"/>
    <col min="2" max="2" width="12.7265625" style="1" customWidth="1"/>
    <col min="3" max="3" width="12.36328125" style="1" customWidth="1"/>
    <col min="4" max="4" width="28.26953125" style="1" customWidth="1"/>
    <col min="5" max="6" width="10.6328125" style="1" customWidth="1"/>
    <col min="7" max="7" width="11.6328125" style="1" customWidth="1"/>
    <col min="8" max="8" width="11.453125" style="1" customWidth="1"/>
    <col min="9" max="9" width="63.08984375" style="1" customWidth="1"/>
    <col min="10" max="10" width="12.6328125" style="1" customWidth="1"/>
    <col min="11" max="11" width="11.6328125" style="1" customWidth="1"/>
    <col min="12" max="16384" width="9" style="1"/>
  </cols>
  <sheetData>
    <row r="1" spans="1:11" ht="18" customHeight="1" x14ac:dyDescent="0.2">
      <c r="K1" s="13" t="s">
        <v>47</v>
      </c>
    </row>
    <row r="2" spans="1:11" ht="18" customHeight="1" x14ac:dyDescent="0.2">
      <c r="K2" s="13" t="s">
        <v>102</v>
      </c>
    </row>
    <row r="3" spans="1:11" ht="27.75" customHeight="1" x14ac:dyDescent="0.2">
      <c r="A3" s="22" t="s">
        <v>68</v>
      </c>
      <c r="B3" s="14"/>
      <c r="C3" s="14"/>
      <c r="D3" s="14"/>
      <c r="E3" s="14"/>
      <c r="F3" s="14"/>
      <c r="G3" s="14"/>
      <c r="H3" s="14"/>
      <c r="I3" s="14"/>
      <c r="J3" s="14"/>
      <c r="K3" s="15"/>
    </row>
    <row r="5" spans="1:11" ht="15" customHeight="1" x14ac:dyDescent="0.2">
      <c r="A5" s="6" t="s">
        <v>65</v>
      </c>
      <c r="B5" s="6"/>
    </row>
    <row r="6" spans="1:11" ht="15" customHeight="1" x14ac:dyDescent="0.2">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2">
      <c r="B7" s="25" t="s">
        <v>20</v>
      </c>
      <c r="C7" s="25" t="s">
        <v>21</v>
      </c>
      <c r="D7" s="25" t="s">
        <v>22</v>
      </c>
      <c r="E7" s="25" t="s">
        <v>23</v>
      </c>
      <c r="F7" s="25" t="s">
        <v>24</v>
      </c>
      <c r="G7" s="25" t="s">
        <v>25</v>
      </c>
      <c r="H7" s="25" t="s">
        <v>26</v>
      </c>
      <c r="I7" s="25" t="s">
        <v>27</v>
      </c>
      <c r="J7" s="25" t="s">
        <v>28</v>
      </c>
      <c r="K7" s="25" t="s">
        <v>29</v>
      </c>
    </row>
    <row r="8" spans="1:11" ht="283" customHeight="1" x14ac:dyDescent="0.2">
      <c r="B8" s="26" t="s">
        <v>36</v>
      </c>
      <c r="C8" s="27" t="s">
        <v>88</v>
      </c>
      <c r="D8" s="28" t="s">
        <v>61</v>
      </c>
      <c r="E8" s="43">
        <f>SUM('MPS(input_separate)'!B6:B105)</f>
        <v>3698.0984681953778</v>
      </c>
      <c r="F8" s="27" t="s">
        <v>37</v>
      </c>
      <c r="G8" s="31" t="s">
        <v>38</v>
      </c>
      <c r="H8" s="31" t="s">
        <v>39</v>
      </c>
      <c r="I8" s="32" t="s">
        <v>103</v>
      </c>
      <c r="J8" s="33" t="s">
        <v>40</v>
      </c>
      <c r="K8" s="33" t="s">
        <v>72</v>
      </c>
    </row>
    <row r="9" spans="1:11" ht="8.25" customHeight="1" x14ac:dyDescent="0.2"/>
    <row r="10" spans="1:11" ht="15" customHeight="1" x14ac:dyDescent="0.2">
      <c r="A10" s="6" t="s">
        <v>66</v>
      </c>
    </row>
    <row r="11" spans="1:11" ht="15" customHeight="1" x14ac:dyDescent="0.2">
      <c r="B11" s="25" t="s">
        <v>10</v>
      </c>
      <c r="C11" s="84" t="s">
        <v>11</v>
      </c>
      <c r="D11" s="84"/>
      <c r="E11" s="25" t="s">
        <v>12</v>
      </c>
      <c r="F11" s="25" t="s">
        <v>13</v>
      </c>
      <c r="G11" s="84" t="s">
        <v>14</v>
      </c>
      <c r="H11" s="84"/>
      <c r="I11" s="84"/>
      <c r="J11" s="84" t="s">
        <v>15</v>
      </c>
      <c r="K11" s="84"/>
    </row>
    <row r="12" spans="1:11" ht="34.5" customHeight="1" x14ac:dyDescent="0.2">
      <c r="B12" s="25" t="s">
        <v>21</v>
      </c>
      <c r="C12" s="84" t="s">
        <v>22</v>
      </c>
      <c r="D12" s="84"/>
      <c r="E12" s="25" t="s">
        <v>23</v>
      </c>
      <c r="F12" s="25" t="s">
        <v>24</v>
      </c>
      <c r="G12" s="84" t="s">
        <v>26</v>
      </c>
      <c r="H12" s="84"/>
      <c r="I12" s="84"/>
      <c r="J12" s="84" t="s">
        <v>29</v>
      </c>
      <c r="K12" s="84"/>
    </row>
    <row r="13" spans="1:11" ht="113.25" customHeight="1" x14ac:dyDescent="0.2">
      <c r="B13" s="27" t="s">
        <v>67</v>
      </c>
      <c r="C13" s="88" t="s">
        <v>73</v>
      </c>
      <c r="D13" s="88"/>
      <c r="E13" s="42">
        <f>'MPS(calc_process)'!F17</f>
        <v>0.31900000000000001</v>
      </c>
      <c r="F13" s="27" t="s">
        <v>62</v>
      </c>
      <c r="G13" s="90" t="s">
        <v>46</v>
      </c>
      <c r="H13" s="90"/>
      <c r="I13" s="90"/>
      <c r="J13" s="89" t="s">
        <v>72</v>
      </c>
      <c r="K13" s="89"/>
    </row>
    <row r="14" spans="1:11" ht="6.75" customHeight="1" x14ac:dyDescent="0.2"/>
    <row r="15" spans="1:11" ht="18.75" customHeight="1" x14ac:dyDescent="0.2">
      <c r="A15" s="4" t="s">
        <v>63</v>
      </c>
      <c r="B15" s="4"/>
    </row>
    <row r="16" spans="1:11" ht="17.5" thickBot="1" x14ac:dyDescent="0.25">
      <c r="B16" s="85" t="s">
        <v>64</v>
      </c>
      <c r="C16" s="85"/>
      <c r="D16" s="30" t="s">
        <v>24</v>
      </c>
    </row>
    <row r="17" spans="1:10" ht="16.5" thickBot="1" x14ac:dyDescent="0.25">
      <c r="B17" s="86">
        <f>ROUNDDOWN('MPS(calc_process)'!G6, 0)</f>
        <v>1179</v>
      </c>
      <c r="C17" s="87"/>
      <c r="D17" s="79" t="s">
        <v>49</v>
      </c>
    </row>
    <row r="18" spans="1:10" ht="20.149999999999999" customHeight="1" x14ac:dyDescent="0.2">
      <c r="B18" s="5"/>
      <c r="C18" s="5"/>
      <c r="F18" s="11"/>
      <c r="G18" s="11"/>
    </row>
    <row r="19" spans="1:10" ht="14.25" customHeight="1" x14ac:dyDescent="0.2">
      <c r="A19" s="6" t="s">
        <v>9</v>
      </c>
    </row>
    <row r="20" spans="1:10" ht="14.25" customHeight="1" x14ac:dyDescent="0.2">
      <c r="B20" s="16" t="s">
        <v>31</v>
      </c>
      <c r="C20" s="83" t="s">
        <v>32</v>
      </c>
      <c r="D20" s="83"/>
      <c r="E20" s="83"/>
      <c r="F20" s="83"/>
      <c r="G20" s="83"/>
      <c r="H20" s="83"/>
      <c r="I20" s="83"/>
      <c r="J20" s="12"/>
    </row>
    <row r="21" spans="1:10" ht="14.25" customHeight="1" x14ac:dyDescent="0.2">
      <c r="B21" s="16" t="s">
        <v>30</v>
      </c>
      <c r="C21" s="83" t="s">
        <v>33</v>
      </c>
      <c r="D21" s="83"/>
      <c r="E21" s="83"/>
      <c r="F21" s="83"/>
      <c r="G21" s="83"/>
      <c r="H21" s="83"/>
      <c r="I21" s="83"/>
      <c r="J21" s="12"/>
    </row>
    <row r="22" spans="1:10" ht="14.25" customHeight="1" x14ac:dyDescent="0.2">
      <c r="B22" s="16" t="s">
        <v>34</v>
      </c>
      <c r="C22" s="83" t="s">
        <v>35</v>
      </c>
      <c r="D22" s="83"/>
      <c r="E22" s="83"/>
      <c r="F22" s="83"/>
      <c r="G22" s="83"/>
      <c r="H22" s="83"/>
      <c r="I22" s="83"/>
      <c r="J22" s="12"/>
    </row>
  </sheetData>
  <sheetProtection password="C76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90625" style="21" customWidth="1"/>
    <col min="3" max="16384" width="9" style="21"/>
  </cols>
  <sheetData>
    <row r="1" spans="1:2" ht="15" customHeight="1" x14ac:dyDescent="0.2">
      <c r="B1" s="23" t="str">
        <f>'MPS(input)'!K1</f>
        <v>Monitoring Spreadsheet: JCM_TH_AM001_ver01.0</v>
      </c>
    </row>
    <row r="2" spans="1:2" ht="15" customHeight="1" x14ac:dyDescent="0.2">
      <c r="B2" s="23" t="str">
        <f>'MPS(input)'!K2</f>
        <v>Reference Number: TH005</v>
      </c>
    </row>
    <row r="3" spans="1:2" ht="16" x14ac:dyDescent="0.2">
      <c r="A3" s="19" t="s">
        <v>41</v>
      </c>
      <c r="B3" s="20" t="s">
        <v>59</v>
      </c>
    </row>
    <row r="4" spans="1:2" ht="28" x14ac:dyDescent="0.2">
      <c r="A4" s="19" t="s">
        <v>42</v>
      </c>
      <c r="B4" s="20" t="s">
        <v>60</v>
      </c>
    </row>
    <row r="5" spans="1:2" ht="14" x14ac:dyDescent="0.2">
      <c r="A5" s="19"/>
      <c r="B5" s="19" t="s">
        <v>43</v>
      </c>
    </row>
    <row r="6" spans="1:2" ht="14" x14ac:dyDescent="0.2">
      <c r="A6" s="34" t="s">
        <v>89</v>
      </c>
      <c r="B6" s="35">
        <v>335.91060800000002</v>
      </c>
    </row>
    <row r="7" spans="1:2" ht="14" x14ac:dyDescent="0.2">
      <c r="A7" s="34" t="s">
        <v>90</v>
      </c>
      <c r="B7" s="35">
        <v>246.452933</v>
      </c>
    </row>
    <row r="8" spans="1:2" ht="14" x14ac:dyDescent="0.2">
      <c r="A8" s="34" t="s">
        <v>91</v>
      </c>
      <c r="B8" s="35">
        <v>641.47483799999998</v>
      </c>
    </row>
    <row r="9" spans="1:2" ht="14" x14ac:dyDescent="0.2">
      <c r="A9" s="34" t="s">
        <v>92</v>
      </c>
      <c r="B9" s="35">
        <v>824.75336319537803</v>
      </c>
    </row>
    <row r="10" spans="1:2" ht="14" x14ac:dyDescent="0.2">
      <c r="A10" s="34" t="s">
        <v>93</v>
      </c>
      <c r="B10" s="35">
        <v>824.75336300000004</v>
      </c>
    </row>
    <row r="11" spans="1:2" ht="14" x14ac:dyDescent="0.2">
      <c r="A11" s="34" t="s">
        <v>94</v>
      </c>
      <c r="B11" s="35">
        <v>824.75336300000004</v>
      </c>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1" customWidth="1"/>
    <col min="3" max="4" width="3.6328125" style="1" customWidth="1"/>
    <col min="5" max="5" width="47.08984375" style="1" customWidth="1"/>
    <col min="6" max="7" width="12.6328125" style="1" customWidth="1"/>
    <col min="8" max="8" width="10.6328125" style="1" customWidth="1"/>
    <col min="9" max="9" width="11.90625" style="7" customWidth="1"/>
    <col min="10" max="16384" width="9" style="1"/>
  </cols>
  <sheetData>
    <row r="1" spans="1:11" ht="18" customHeight="1" x14ac:dyDescent="0.2">
      <c r="I1" s="13" t="str">
        <f>'MPS(input)'!K1</f>
        <v>Monitoring Spreadsheet: JCM_TH_AM001_ver01.0</v>
      </c>
    </row>
    <row r="2" spans="1:11" ht="18" customHeight="1" x14ac:dyDescent="0.2">
      <c r="I2" s="13" t="str">
        <f>'MPS(input)'!K2</f>
        <v>Reference Number: TH005</v>
      </c>
    </row>
    <row r="3" spans="1:11" ht="27.75" customHeight="1" x14ac:dyDescent="0.2">
      <c r="A3" s="93" t="s">
        <v>69</v>
      </c>
      <c r="B3" s="93"/>
      <c r="C3" s="93"/>
      <c r="D3" s="93"/>
      <c r="E3" s="93"/>
      <c r="F3" s="93"/>
      <c r="G3" s="93"/>
      <c r="H3" s="93"/>
      <c r="I3" s="93"/>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2" t="s">
        <v>48</v>
      </c>
      <c r="C6" s="92"/>
      <c r="D6" s="92"/>
      <c r="E6" s="92"/>
      <c r="F6" s="37" t="s">
        <v>70</v>
      </c>
      <c r="G6" s="82">
        <f>G10-G14</f>
        <v>1179.6934113543255</v>
      </c>
      <c r="H6" s="38" t="s">
        <v>49</v>
      </c>
      <c r="I6" s="66" t="s">
        <v>50</v>
      </c>
    </row>
    <row r="7" spans="1:11" ht="18.75" customHeight="1" x14ac:dyDescent="0.2">
      <c r="A7" s="68" t="s">
        <v>3</v>
      </c>
      <c r="B7" s="63"/>
      <c r="C7" s="63"/>
      <c r="D7" s="63"/>
      <c r="E7" s="62"/>
      <c r="F7" s="62"/>
      <c r="G7" s="39"/>
      <c r="H7" s="62"/>
      <c r="I7" s="64"/>
      <c r="J7" s="24"/>
      <c r="K7" s="24"/>
    </row>
    <row r="8" spans="1:11" ht="18.75" customHeight="1" x14ac:dyDescent="0.2">
      <c r="A8" s="70"/>
      <c r="B8" s="92" t="s">
        <v>75</v>
      </c>
      <c r="C8" s="92"/>
      <c r="D8" s="92"/>
      <c r="E8" s="92"/>
      <c r="F8" s="66" t="s">
        <v>44</v>
      </c>
      <c r="G8" s="80">
        <f>F17</f>
        <v>0.31900000000000001</v>
      </c>
      <c r="H8" s="45" t="s">
        <v>51</v>
      </c>
      <c r="I8" s="67" t="s">
        <v>52</v>
      </c>
    </row>
    <row r="9" spans="1:11" ht="18.75" customHeight="1" thickBot="1" x14ac:dyDescent="0.25">
      <c r="A9" s="68" t="s">
        <v>4</v>
      </c>
      <c r="B9" s="62"/>
      <c r="C9" s="63"/>
      <c r="D9" s="64"/>
      <c r="E9" s="64"/>
      <c r="F9" s="64"/>
      <c r="G9" s="68"/>
      <c r="H9" s="62"/>
      <c r="I9" s="64"/>
    </row>
    <row r="10" spans="1:11" ht="18.75" customHeight="1" thickBot="1" x14ac:dyDescent="0.25">
      <c r="A10" s="69"/>
      <c r="B10" s="94" t="s">
        <v>53</v>
      </c>
      <c r="C10" s="92"/>
      <c r="D10" s="92"/>
      <c r="E10" s="92"/>
      <c r="F10" s="37" t="s">
        <v>71</v>
      </c>
      <c r="G10" s="82">
        <f>G11*G12</f>
        <v>1179.6934113543255</v>
      </c>
      <c r="H10" s="38" t="s">
        <v>49</v>
      </c>
      <c r="I10" s="67" t="s">
        <v>54</v>
      </c>
    </row>
    <row r="11" spans="1:11" ht="36" customHeight="1" x14ac:dyDescent="0.2">
      <c r="A11" s="69"/>
      <c r="B11" s="71"/>
      <c r="C11" s="91" t="s">
        <v>55</v>
      </c>
      <c r="D11" s="91"/>
      <c r="E11" s="91"/>
      <c r="F11" s="66" t="s">
        <v>44</v>
      </c>
      <c r="G11" s="81">
        <f>'MPS(input)'!E8</f>
        <v>3698.0984681953778</v>
      </c>
      <c r="H11" s="44" t="s">
        <v>37</v>
      </c>
      <c r="I11" s="67" t="s">
        <v>56</v>
      </c>
    </row>
    <row r="12" spans="1:11" ht="36" customHeight="1" x14ac:dyDescent="0.2">
      <c r="A12" s="70"/>
      <c r="B12" s="72"/>
      <c r="C12" s="91" t="s">
        <v>75</v>
      </c>
      <c r="D12" s="91"/>
      <c r="E12" s="91"/>
      <c r="F12" s="66" t="s">
        <v>44</v>
      </c>
      <c r="G12" s="41">
        <f>F17</f>
        <v>0.31900000000000001</v>
      </c>
      <c r="H12" s="46" t="s">
        <v>51</v>
      </c>
      <c r="I12" s="17" t="s">
        <v>52</v>
      </c>
    </row>
    <row r="13" spans="1:11" ht="18.75" customHeight="1" thickBot="1" x14ac:dyDescent="0.25">
      <c r="A13" s="68" t="s">
        <v>5</v>
      </c>
      <c r="B13" s="63"/>
      <c r="C13" s="63"/>
      <c r="D13" s="63"/>
      <c r="E13" s="62"/>
      <c r="F13" s="64"/>
      <c r="G13" s="68"/>
      <c r="H13" s="62"/>
      <c r="I13" s="64"/>
    </row>
    <row r="14" spans="1:11" ht="18.75" customHeight="1" thickBot="1" x14ac:dyDescent="0.25">
      <c r="A14" s="70"/>
      <c r="B14" s="92" t="s">
        <v>57</v>
      </c>
      <c r="C14" s="92"/>
      <c r="D14" s="92"/>
      <c r="E14" s="92"/>
      <c r="F14" s="37" t="s">
        <v>71</v>
      </c>
      <c r="G14" s="82">
        <v>0</v>
      </c>
      <c r="H14" s="38" t="s">
        <v>49</v>
      </c>
      <c r="I14" s="67" t="s">
        <v>58</v>
      </c>
    </row>
    <row r="15" spans="1:11" x14ac:dyDescent="0.2">
      <c r="A15" s="2"/>
      <c r="B15" s="2"/>
      <c r="C15" s="2"/>
      <c r="D15" s="2"/>
      <c r="E15" s="2"/>
      <c r="F15" s="9"/>
      <c r="G15" s="8"/>
      <c r="H15" s="8"/>
      <c r="I15" s="3"/>
    </row>
    <row r="16" spans="1:11" ht="21.75" customHeight="1" x14ac:dyDescent="0.2">
      <c r="E16" s="2" t="s">
        <v>8</v>
      </c>
      <c r="F16" s="5"/>
    </row>
    <row r="17" spans="5:8" ht="36" customHeight="1" x14ac:dyDescent="0.2">
      <c r="E17" s="36" t="s">
        <v>74</v>
      </c>
      <c r="F17" s="40">
        <v>0.31900000000000001</v>
      </c>
      <c r="G17" s="18" t="s">
        <v>51</v>
      </c>
      <c r="H17" s="3"/>
    </row>
    <row r="18" spans="5:8" s="7" customFormat="1" x14ac:dyDescent="0.2">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style="47" customWidth="1"/>
    <col min="2" max="2" width="36.36328125" style="47" customWidth="1"/>
    <col min="3" max="3" width="49.08984375" style="47" customWidth="1"/>
    <col min="4" max="16384" width="9" style="47"/>
  </cols>
  <sheetData>
    <row r="1" spans="1:3" ht="18" customHeight="1" x14ac:dyDescent="0.2">
      <c r="C1" s="77" t="str">
        <f>'MPS(input)'!K1</f>
        <v>Monitoring Spreadsheet: JCM_TH_AM001_ver01.0</v>
      </c>
    </row>
    <row r="2" spans="1:3" ht="18" customHeight="1" x14ac:dyDescent="0.2">
      <c r="C2" s="77" t="str">
        <f>'MPS(input)'!K2</f>
        <v>Reference Number: TH005</v>
      </c>
    </row>
    <row r="3" spans="1:3" ht="24.75" customHeight="1" x14ac:dyDescent="0.2">
      <c r="A3" s="95" t="s">
        <v>76</v>
      </c>
      <c r="B3" s="95"/>
      <c r="C3" s="95"/>
    </row>
    <row r="5" spans="1:3" ht="21" customHeight="1" x14ac:dyDescent="0.2">
      <c r="B5" s="76" t="s">
        <v>77</v>
      </c>
      <c r="C5" s="76" t="s">
        <v>78</v>
      </c>
    </row>
    <row r="6" spans="1:3" ht="54.75" customHeight="1" x14ac:dyDescent="0.2">
      <c r="B6" s="75" t="s">
        <v>101</v>
      </c>
      <c r="C6" s="75" t="s">
        <v>100</v>
      </c>
    </row>
    <row r="7" spans="1:3" ht="28" x14ac:dyDescent="0.2">
      <c r="B7" s="75" t="s">
        <v>98</v>
      </c>
      <c r="C7" s="75" t="s">
        <v>99</v>
      </c>
    </row>
    <row r="8" spans="1:3" ht="80.25" customHeight="1" x14ac:dyDescent="0.2">
      <c r="B8" s="75" t="s">
        <v>95</v>
      </c>
      <c r="C8" s="75" t="s">
        <v>96</v>
      </c>
    </row>
    <row r="9" spans="1:3" ht="54.75" customHeight="1" x14ac:dyDescent="0.2">
      <c r="B9" s="75" t="s">
        <v>97</v>
      </c>
      <c r="C9" s="75" t="s">
        <v>104</v>
      </c>
    </row>
    <row r="10" spans="1:3" ht="54.75" customHeight="1" x14ac:dyDescent="0.2">
      <c r="B10" s="75"/>
      <c r="C10" s="75"/>
    </row>
    <row r="11" spans="1:3" ht="54.75" customHeight="1" x14ac:dyDescent="0.2">
      <c r="B11" s="75"/>
      <c r="C11" s="75"/>
    </row>
    <row r="12" spans="1:3" ht="54.75" customHeight="1" x14ac:dyDescent="0.2">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 x14ac:dyDescent="0.2"/>
  <cols>
    <col min="1" max="1" width="2.6328125" style="48" customWidth="1"/>
    <col min="2" max="2" width="11.6328125" style="48" customWidth="1"/>
    <col min="3" max="3" width="12.7265625" style="48" customWidth="1"/>
    <col min="4" max="4" width="12.36328125" style="48" customWidth="1"/>
    <col min="5" max="5" width="28.26953125" style="48" customWidth="1"/>
    <col min="6" max="7" width="10.6328125" style="48" customWidth="1"/>
    <col min="8" max="8" width="11.6328125" style="48" customWidth="1"/>
    <col min="9" max="9" width="11.453125" style="48" customWidth="1"/>
    <col min="10" max="10" width="63.08984375" style="48" customWidth="1"/>
    <col min="11" max="11" width="12.6328125" style="48" customWidth="1"/>
    <col min="12" max="12" width="11.6328125" style="48" customWidth="1"/>
    <col min="13" max="16384" width="9" style="48"/>
  </cols>
  <sheetData>
    <row r="1" spans="1:12" ht="18" customHeight="1" x14ac:dyDescent="0.2">
      <c r="L1" s="58" t="str">
        <f>'MPS(input)'!K1</f>
        <v>Monitoring Spreadsheet: JCM_TH_AM001_ver01.0</v>
      </c>
    </row>
    <row r="2" spans="1:12" ht="18" customHeight="1" x14ac:dyDescent="0.2">
      <c r="L2" s="58" t="str">
        <f>'MPS(input)'!K2</f>
        <v>Reference Number: TH005</v>
      </c>
    </row>
    <row r="3" spans="1:12" ht="27.75" customHeight="1" x14ac:dyDescent="0.2">
      <c r="A3" s="59" t="s">
        <v>86</v>
      </c>
      <c r="B3" s="60"/>
      <c r="C3" s="60"/>
      <c r="D3" s="60"/>
      <c r="E3" s="60"/>
      <c r="F3" s="60"/>
      <c r="G3" s="60"/>
      <c r="H3" s="60"/>
      <c r="I3" s="60"/>
      <c r="J3" s="60"/>
      <c r="K3" s="60"/>
      <c r="L3" s="61"/>
    </row>
    <row r="5" spans="1:12" ht="15" customHeight="1" x14ac:dyDescent="0.2">
      <c r="A5" s="52" t="s">
        <v>79</v>
      </c>
      <c r="B5" s="52"/>
    </row>
    <row r="6" spans="1:12" ht="15" customHeight="1" x14ac:dyDescent="0.2">
      <c r="A6" s="52"/>
      <c r="B6" s="29" t="s">
        <v>10</v>
      </c>
      <c r="C6" s="29" t="s">
        <v>11</v>
      </c>
      <c r="D6" s="29" t="s">
        <v>12</v>
      </c>
      <c r="E6" s="29" t="s">
        <v>13</v>
      </c>
      <c r="F6" s="29" t="s">
        <v>14</v>
      </c>
      <c r="G6" s="29" t="s">
        <v>15</v>
      </c>
      <c r="H6" s="29" t="s">
        <v>16</v>
      </c>
      <c r="I6" s="29" t="s">
        <v>17</v>
      </c>
      <c r="J6" s="29" t="s">
        <v>18</v>
      </c>
      <c r="K6" s="29" t="s">
        <v>19</v>
      </c>
      <c r="L6" s="29" t="s">
        <v>82</v>
      </c>
    </row>
    <row r="7" spans="1:12" s="56" customFormat="1" ht="34.5" customHeight="1" x14ac:dyDescent="0.2">
      <c r="B7" s="29" t="s">
        <v>83</v>
      </c>
      <c r="C7" s="29" t="s">
        <v>20</v>
      </c>
      <c r="D7" s="29" t="s">
        <v>21</v>
      </c>
      <c r="E7" s="29" t="s">
        <v>22</v>
      </c>
      <c r="F7" s="29" t="s">
        <v>85</v>
      </c>
      <c r="G7" s="29" t="s">
        <v>1</v>
      </c>
      <c r="H7" s="29" t="s">
        <v>25</v>
      </c>
      <c r="I7" s="29" t="s">
        <v>26</v>
      </c>
      <c r="J7" s="29" t="s">
        <v>27</v>
      </c>
      <c r="K7" s="29" t="s">
        <v>28</v>
      </c>
      <c r="L7" s="29" t="s">
        <v>29</v>
      </c>
    </row>
    <row r="8" spans="1:12" ht="276.75" customHeight="1" x14ac:dyDescent="0.2">
      <c r="B8" s="78"/>
      <c r="C8" s="26" t="s">
        <v>36</v>
      </c>
      <c r="D8" s="27" t="s">
        <v>88</v>
      </c>
      <c r="E8" s="28" t="s">
        <v>61</v>
      </c>
      <c r="F8" s="43">
        <f>SUM('MRS(input_separate)'!B6:B105)</f>
        <v>0</v>
      </c>
      <c r="G8" s="27" t="s">
        <v>37</v>
      </c>
      <c r="H8" s="31" t="s">
        <v>38</v>
      </c>
      <c r="I8" s="31" t="s">
        <v>39</v>
      </c>
      <c r="J8" s="32" t="s">
        <v>45</v>
      </c>
      <c r="K8" s="33" t="s">
        <v>40</v>
      </c>
      <c r="L8" s="33" t="s">
        <v>72</v>
      </c>
    </row>
    <row r="9" spans="1:12" ht="8.25" customHeight="1" x14ac:dyDescent="0.2"/>
    <row r="10" spans="1:12" ht="15" customHeight="1" x14ac:dyDescent="0.2">
      <c r="A10" s="52" t="s">
        <v>80</v>
      </c>
    </row>
    <row r="11" spans="1:12" ht="20.149999999999999" customHeight="1" x14ac:dyDescent="0.2">
      <c r="B11" s="97" t="s">
        <v>10</v>
      </c>
      <c r="C11" s="98"/>
      <c r="D11" s="97" t="s">
        <v>11</v>
      </c>
      <c r="E11" s="98"/>
      <c r="F11" s="29" t="s">
        <v>12</v>
      </c>
      <c r="G11" s="29" t="s">
        <v>13</v>
      </c>
      <c r="H11" s="84" t="s">
        <v>14</v>
      </c>
      <c r="I11" s="84"/>
      <c r="J11" s="84"/>
      <c r="K11" s="84" t="s">
        <v>15</v>
      </c>
      <c r="L11" s="84"/>
    </row>
    <row r="12" spans="1:12" ht="39" customHeight="1" x14ac:dyDescent="0.2">
      <c r="B12" s="97" t="s">
        <v>21</v>
      </c>
      <c r="C12" s="98"/>
      <c r="D12" s="97" t="s">
        <v>22</v>
      </c>
      <c r="E12" s="98"/>
      <c r="F12" s="29" t="s">
        <v>23</v>
      </c>
      <c r="G12" s="29" t="s">
        <v>1</v>
      </c>
      <c r="H12" s="84" t="s">
        <v>26</v>
      </c>
      <c r="I12" s="84"/>
      <c r="J12" s="84"/>
      <c r="K12" s="84" t="s">
        <v>29</v>
      </c>
      <c r="L12" s="84"/>
    </row>
    <row r="13" spans="1:12" ht="113.25" customHeight="1" x14ac:dyDescent="0.2">
      <c r="B13" s="99" t="s">
        <v>67</v>
      </c>
      <c r="C13" s="100"/>
      <c r="D13" s="101" t="s">
        <v>73</v>
      </c>
      <c r="E13" s="102"/>
      <c r="F13" s="42">
        <f>'MPS(input)'!E13</f>
        <v>0.31900000000000001</v>
      </c>
      <c r="G13" s="27" t="s">
        <v>62</v>
      </c>
      <c r="H13" s="90"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0"/>
      <c r="J13" s="90"/>
      <c r="K13" s="89" t="str">
        <f>'MPS(input)'!J13</f>
        <v>N/A</v>
      </c>
      <c r="L13" s="89"/>
    </row>
    <row r="14" spans="1:12" ht="6.75" customHeight="1" x14ac:dyDescent="0.2"/>
    <row r="15" spans="1:12" ht="18.75" customHeight="1" x14ac:dyDescent="0.2">
      <c r="A15" s="50" t="s">
        <v>81</v>
      </c>
      <c r="B15" s="50"/>
    </row>
    <row r="16" spans="1:12" ht="17.5" thickBot="1" x14ac:dyDescent="0.25">
      <c r="B16" s="103" t="s">
        <v>84</v>
      </c>
      <c r="C16" s="103"/>
      <c r="D16" s="85" t="s">
        <v>64</v>
      </c>
      <c r="E16" s="85"/>
      <c r="F16" s="30" t="s">
        <v>1</v>
      </c>
    </row>
    <row r="17" spans="1:10" ht="16.5" thickBot="1" x14ac:dyDescent="0.25">
      <c r="B17" s="104"/>
      <c r="C17" s="105"/>
      <c r="D17" s="86">
        <f>ROUNDDOWN('MRS(calc_process)'!G6, 0)</f>
        <v>0</v>
      </c>
      <c r="E17" s="87"/>
      <c r="F17" s="79" t="s">
        <v>49</v>
      </c>
    </row>
    <row r="18" spans="1:10" ht="20.149999999999999" customHeight="1" x14ac:dyDescent="0.2">
      <c r="B18" s="51"/>
      <c r="C18" s="51"/>
      <c r="F18" s="57"/>
      <c r="G18" s="57"/>
    </row>
    <row r="19" spans="1:10" ht="14.25" customHeight="1" x14ac:dyDescent="0.2">
      <c r="A19" s="52" t="s">
        <v>9</v>
      </c>
    </row>
    <row r="20" spans="1:10" ht="14.25" customHeight="1" x14ac:dyDescent="0.2">
      <c r="B20" s="74" t="s">
        <v>31</v>
      </c>
      <c r="C20" s="96" t="s">
        <v>32</v>
      </c>
      <c r="D20" s="96"/>
      <c r="E20" s="96"/>
      <c r="F20" s="96"/>
      <c r="G20" s="96"/>
      <c r="H20" s="96"/>
      <c r="I20" s="96"/>
      <c r="J20" s="96"/>
    </row>
    <row r="21" spans="1:10" ht="14.25" customHeight="1" x14ac:dyDescent="0.2">
      <c r="B21" s="74" t="s">
        <v>30</v>
      </c>
      <c r="C21" s="96" t="s">
        <v>33</v>
      </c>
      <c r="D21" s="96"/>
      <c r="E21" s="96"/>
      <c r="F21" s="96"/>
      <c r="G21" s="96"/>
      <c r="H21" s="96"/>
      <c r="I21" s="96"/>
      <c r="J21" s="96"/>
    </row>
    <row r="22" spans="1:10" ht="14.25" customHeight="1" x14ac:dyDescent="0.2">
      <c r="B22" s="74" t="s">
        <v>34</v>
      </c>
      <c r="C22" s="96" t="s">
        <v>35</v>
      </c>
      <c r="D22" s="96"/>
      <c r="E22" s="96"/>
      <c r="F22" s="96"/>
      <c r="G22" s="96"/>
      <c r="H22" s="96"/>
      <c r="I22" s="96"/>
      <c r="J22" s="96"/>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90625" style="21" customWidth="1"/>
    <col min="3" max="16384" width="9" style="21"/>
  </cols>
  <sheetData>
    <row r="1" spans="1:2" ht="18" customHeight="1" x14ac:dyDescent="0.2">
      <c r="B1" s="23" t="str">
        <f>'MPS(input)'!K1</f>
        <v>Monitoring Spreadsheet: JCM_TH_AM001_ver01.0</v>
      </c>
    </row>
    <row r="2" spans="1:2" ht="18" customHeight="1" x14ac:dyDescent="0.2">
      <c r="B2" s="23" t="str">
        <f>'MPS(input)'!K2</f>
        <v>Reference Number: TH005</v>
      </c>
    </row>
    <row r="3" spans="1:2" ht="16" x14ac:dyDescent="0.2">
      <c r="A3" s="19" t="s">
        <v>41</v>
      </c>
      <c r="B3" s="20" t="s">
        <v>59</v>
      </c>
    </row>
    <row r="4" spans="1:2" ht="28" x14ac:dyDescent="0.2">
      <c r="A4" s="19" t="s">
        <v>42</v>
      </c>
      <c r="B4" s="20" t="s">
        <v>60</v>
      </c>
    </row>
    <row r="5" spans="1:2" ht="14" x14ac:dyDescent="0.2">
      <c r="A5" s="19"/>
      <c r="B5" s="19" t="s">
        <v>37</v>
      </c>
    </row>
    <row r="6" spans="1:2" ht="14" x14ac:dyDescent="0.2">
      <c r="A6" s="34">
        <v>1</v>
      </c>
      <c r="B6" s="35"/>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48" customWidth="1"/>
    <col min="3" max="4" width="3.6328125" style="48" customWidth="1"/>
    <col min="5" max="5" width="47.08984375" style="48" customWidth="1"/>
    <col min="6" max="7" width="12.6328125" style="48" customWidth="1"/>
    <col min="8" max="8" width="10.6328125" style="48" customWidth="1"/>
    <col min="9" max="9" width="11.90625" style="53" customWidth="1"/>
    <col min="10" max="16384" width="9" style="48"/>
  </cols>
  <sheetData>
    <row r="1" spans="1:11" ht="18" customHeight="1" x14ac:dyDescent="0.2">
      <c r="I1" s="58" t="str">
        <f>'MPS(input)'!K1</f>
        <v>Monitoring Spreadsheet: JCM_TH_AM001_ver01.0</v>
      </c>
    </row>
    <row r="2" spans="1:11" ht="18" customHeight="1" x14ac:dyDescent="0.2">
      <c r="I2" s="58" t="str">
        <f>'MPS(input)'!K2</f>
        <v>Reference Number: TH005</v>
      </c>
    </row>
    <row r="3" spans="1:11" ht="27.75" customHeight="1" x14ac:dyDescent="0.2">
      <c r="A3" s="93" t="s">
        <v>87</v>
      </c>
      <c r="B3" s="93"/>
      <c r="C3" s="93"/>
      <c r="D3" s="93"/>
      <c r="E3" s="93"/>
      <c r="F3" s="93"/>
      <c r="G3" s="93"/>
      <c r="H3" s="93"/>
      <c r="I3" s="93"/>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2" t="s">
        <v>48</v>
      </c>
      <c r="C6" s="92"/>
      <c r="D6" s="92"/>
      <c r="E6" s="92"/>
      <c r="F6" s="37" t="s">
        <v>70</v>
      </c>
      <c r="G6" s="82">
        <f>G10-G14</f>
        <v>0</v>
      </c>
      <c r="H6" s="38" t="s">
        <v>49</v>
      </c>
      <c r="I6" s="66" t="s">
        <v>50</v>
      </c>
    </row>
    <row r="7" spans="1:11" ht="18.75" customHeight="1" x14ac:dyDescent="0.2">
      <c r="A7" s="68" t="s">
        <v>3</v>
      </c>
      <c r="B7" s="63"/>
      <c r="C7" s="63"/>
      <c r="D7" s="63"/>
      <c r="E7" s="62"/>
      <c r="F7" s="62"/>
      <c r="G7" s="39"/>
      <c r="H7" s="62"/>
      <c r="I7" s="64"/>
      <c r="J7" s="24"/>
      <c r="K7" s="24"/>
    </row>
    <row r="8" spans="1:11" ht="18.75" customHeight="1" x14ac:dyDescent="0.2">
      <c r="A8" s="70"/>
      <c r="B8" s="92" t="s">
        <v>75</v>
      </c>
      <c r="C8" s="92"/>
      <c r="D8" s="92"/>
      <c r="E8" s="92"/>
      <c r="F8" s="66" t="s">
        <v>44</v>
      </c>
      <c r="G8" s="80">
        <f>F17</f>
        <v>0.31900000000000001</v>
      </c>
      <c r="H8" s="45" t="s">
        <v>51</v>
      </c>
      <c r="I8" s="67" t="s">
        <v>52</v>
      </c>
    </row>
    <row r="9" spans="1:11" ht="18.75" customHeight="1" thickBot="1" x14ac:dyDescent="0.25">
      <c r="A9" s="68" t="s">
        <v>4</v>
      </c>
      <c r="B9" s="62"/>
      <c r="C9" s="63"/>
      <c r="D9" s="64"/>
      <c r="E9" s="64"/>
      <c r="F9" s="64"/>
      <c r="G9" s="68"/>
      <c r="H9" s="62"/>
      <c r="I9" s="64"/>
    </row>
    <row r="10" spans="1:11" ht="18.75" customHeight="1" thickBot="1" x14ac:dyDescent="0.25">
      <c r="A10" s="69"/>
      <c r="B10" s="94" t="s">
        <v>53</v>
      </c>
      <c r="C10" s="92"/>
      <c r="D10" s="92"/>
      <c r="E10" s="92"/>
      <c r="F10" s="37" t="s">
        <v>70</v>
      </c>
      <c r="G10" s="82">
        <f>G11*G12</f>
        <v>0</v>
      </c>
      <c r="H10" s="38" t="s">
        <v>49</v>
      </c>
      <c r="I10" s="67" t="s">
        <v>54</v>
      </c>
    </row>
    <row r="11" spans="1:11" ht="36" customHeight="1" x14ac:dyDescent="0.2">
      <c r="A11" s="69"/>
      <c r="B11" s="71"/>
      <c r="C11" s="91" t="s">
        <v>55</v>
      </c>
      <c r="D11" s="91"/>
      <c r="E11" s="91"/>
      <c r="F11" s="66" t="s">
        <v>44</v>
      </c>
      <c r="G11" s="81">
        <f>'MRS(input)'!F8</f>
        <v>0</v>
      </c>
      <c r="H11" s="44" t="s">
        <v>37</v>
      </c>
      <c r="I11" s="67" t="s">
        <v>56</v>
      </c>
    </row>
    <row r="12" spans="1:11" ht="36" customHeight="1" x14ac:dyDescent="0.2">
      <c r="A12" s="70"/>
      <c r="B12" s="72"/>
      <c r="C12" s="91" t="s">
        <v>75</v>
      </c>
      <c r="D12" s="91"/>
      <c r="E12" s="91"/>
      <c r="F12" s="66" t="s">
        <v>44</v>
      </c>
      <c r="G12" s="41">
        <f>F17</f>
        <v>0.31900000000000001</v>
      </c>
      <c r="H12" s="46" t="s">
        <v>51</v>
      </c>
      <c r="I12" s="17" t="s">
        <v>52</v>
      </c>
    </row>
    <row r="13" spans="1:11" ht="18.75" customHeight="1" thickBot="1" x14ac:dyDescent="0.25">
      <c r="A13" s="68" t="s">
        <v>5</v>
      </c>
      <c r="B13" s="63"/>
      <c r="C13" s="63"/>
      <c r="D13" s="63"/>
      <c r="E13" s="62"/>
      <c r="F13" s="64"/>
      <c r="G13" s="68"/>
      <c r="H13" s="62"/>
      <c r="I13" s="64"/>
    </row>
    <row r="14" spans="1:11" ht="18.75" customHeight="1" thickBot="1" x14ac:dyDescent="0.25">
      <c r="A14" s="70"/>
      <c r="B14" s="92" t="s">
        <v>57</v>
      </c>
      <c r="C14" s="92"/>
      <c r="D14" s="92"/>
      <c r="E14" s="92"/>
      <c r="F14" s="37" t="s">
        <v>70</v>
      </c>
      <c r="G14" s="82">
        <v>0</v>
      </c>
      <c r="H14" s="38" t="s">
        <v>49</v>
      </c>
      <c r="I14" s="67" t="s">
        <v>58</v>
      </c>
    </row>
    <row r="15" spans="1:11" x14ac:dyDescent="0.2">
      <c r="A15" s="49"/>
      <c r="B15" s="49"/>
      <c r="C15" s="49"/>
      <c r="D15" s="49"/>
      <c r="E15" s="49"/>
      <c r="F15" s="55"/>
      <c r="G15" s="54"/>
      <c r="H15" s="54"/>
      <c r="I15" s="3"/>
    </row>
    <row r="16" spans="1:11" ht="21.75" customHeight="1" x14ac:dyDescent="0.2">
      <c r="E16" s="49" t="s">
        <v>8</v>
      </c>
      <c r="F16" s="51"/>
    </row>
    <row r="17" spans="5:8" ht="36" customHeight="1" x14ac:dyDescent="0.2">
      <c r="E17" s="36" t="s">
        <v>74</v>
      </c>
      <c r="F17" s="40">
        <v>0.31900000000000001</v>
      </c>
      <c r="G17" s="18" t="s">
        <v>51</v>
      </c>
      <c r="H17" s="3"/>
    </row>
    <row r="18" spans="5:8" s="53" customFormat="1" x14ac:dyDescent="0.2">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2018-09-27T10:26:50Z</dcterms:modified>
</cp:coreProperties>
</file>