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655" tabRatio="720"/>
  </bookViews>
  <sheets>
    <sheet name="MPS(input)" sheetId="33" r:id="rId1"/>
    <sheet name="MPS(calc_process)" sheetId="31" r:id="rId2"/>
    <sheet name="MSS" sheetId="34" r:id="rId3"/>
    <sheet name="MRS(input)" sheetId="35" r:id="rId4"/>
    <sheet name="MRS(calc_process)" sheetId="36" r:id="rId5"/>
  </sheets>
  <definedNames>
    <definedName name="_xlnm.Print_Area" localSheetId="1">'MPS(calc_process)'!$A$1:$I$14</definedName>
    <definedName name="_xlnm.Print_Area" localSheetId="0">'MPS(input)'!$A$1:$X$165</definedName>
    <definedName name="_xlnm.Print_Area" localSheetId="4">'MRS(calc_process)'!$A$1:$I$14</definedName>
    <definedName name="_xlnm.Print_Area" localSheetId="3">'MRS(input)'!$A$1:$Y$166</definedName>
  </definedNames>
  <calcPr calcId="152511"/>
</workbook>
</file>

<file path=xl/calcChain.xml><?xml version="1.0" encoding="utf-8"?>
<calcChain xmlns="http://schemas.openxmlformats.org/spreadsheetml/2006/main">
  <c r="M166" i="35" l="1"/>
  <c r="L166" i="35"/>
  <c r="K166" i="35"/>
  <c r="J166" i="35"/>
  <c r="Q166" i="35" s="1"/>
  <c r="I166" i="35"/>
  <c r="H166" i="35"/>
  <c r="M165" i="35"/>
  <c r="L165" i="35"/>
  <c r="K165" i="35"/>
  <c r="J165" i="35"/>
  <c r="I165" i="35"/>
  <c r="H165" i="35"/>
  <c r="M164" i="35"/>
  <c r="L164" i="35"/>
  <c r="K164" i="35"/>
  <c r="J164" i="35"/>
  <c r="Q164" i="35" s="1"/>
  <c r="I164" i="35"/>
  <c r="H164" i="35"/>
  <c r="M163" i="35"/>
  <c r="L163" i="35"/>
  <c r="K163" i="35"/>
  <c r="J163" i="35"/>
  <c r="R163" i="35" s="1"/>
  <c r="I163" i="35"/>
  <c r="H163" i="35"/>
  <c r="M162" i="35"/>
  <c r="L162" i="35"/>
  <c r="K162" i="35"/>
  <c r="J162" i="35"/>
  <c r="Q162" i="35" s="1"/>
  <c r="I162" i="35"/>
  <c r="H162" i="35"/>
  <c r="M161" i="35"/>
  <c r="L161" i="35"/>
  <c r="K161" i="35"/>
  <c r="J161" i="35"/>
  <c r="R161" i="35" s="1"/>
  <c r="I161" i="35"/>
  <c r="H161" i="35"/>
  <c r="M160" i="35"/>
  <c r="L160" i="35"/>
  <c r="K160" i="35"/>
  <c r="J160" i="35"/>
  <c r="Q160" i="35" s="1"/>
  <c r="I160" i="35"/>
  <c r="H160" i="35"/>
  <c r="M159" i="35"/>
  <c r="L159" i="35"/>
  <c r="K159" i="35"/>
  <c r="J159" i="35"/>
  <c r="R159" i="35" s="1"/>
  <c r="I159" i="35"/>
  <c r="H159" i="35"/>
  <c r="M158" i="35"/>
  <c r="L158" i="35"/>
  <c r="K158" i="35"/>
  <c r="J158" i="35"/>
  <c r="Q158" i="35" s="1"/>
  <c r="I158" i="35"/>
  <c r="H158" i="35"/>
  <c r="M157" i="35"/>
  <c r="L157" i="35"/>
  <c r="K157" i="35"/>
  <c r="J157" i="35"/>
  <c r="R157" i="35" s="1"/>
  <c r="I157" i="35"/>
  <c r="H157" i="35"/>
  <c r="M156" i="35"/>
  <c r="L156" i="35"/>
  <c r="K156" i="35"/>
  <c r="J156" i="35"/>
  <c r="Q156" i="35" s="1"/>
  <c r="I156" i="35"/>
  <c r="H156" i="35"/>
  <c r="M155" i="35"/>
  <c r="L155" i="35"/>
  <c r="K155" i="35"/>
  <c r="J155" i="35"/>
  <c r="R155" i="35" s="1"/>
  <c r="I155" i="35"/>
  <c r="H155" i="35"/>
  <c r="M154" i="35"/>
  <c r="L154" i="35"/>
  <c r="K154" i="35"/>
  <c r="J154" i="35"/>
  <c r="Q154" i="35" s="1"/>
  <c r="I154" i="35"/>
  <c r="H154" i="35"/>
  <c r="M153" i="35"/>
  <c r="L153" i="35"/>
  <c r="K153" i="35"/>
  <c r="J153" i="35"/>
  <c r="R153" i="35" s="1"/>
  <c r="I153" i="35"/>
  <c r="H153" i="35"/>
  <c r="M152" i="35"/>
  <c r="L152" i="35"/>
  <c r="K152" i="35"/>
  <c r="J152" i="35"/>
  <c r="Q152" i="35" s="1"/>
  <c r="I152" i="35"/>
  <c r="H152" i="35"/>
  <c r="M151" i="35"/>
  <c r="L151" i="35"/>
  <c r="K151" i="35"/>
  <c r="J151" i="35"/>
  <c r="R151" i="35" s="1"/>
  <c r="I151" i="35"/>
  <c r="H151" i="35"/>
  <c r="M150" i="35"/>
  <c r="L150" i="35"/>
  <c r="K150" i="35"/>
  <c r="J150" i="35"/>
  <c r="Q150" i="35" s="1"/>
  <c r="I150" i="35"/>
  <c r="H150" i="35"/>
  <c r="M149" i="35"/>
  <c r="L149" i="35"/>
  <c r="K149" i="35"/>
  <c r="J149" i="35"/>
  <c r="R149" i="35" s="1"/>
  <c r="I149" i="35"/>
  <c r="H149" i="35"/>
  <c r="M148" i="35"/>
  <c r="L148" i="35"/>
  <c r="K148" i="35"/>
  <c r="J148" i="35"/>
  <c r="Q148" i="35" s="1"/>
  <c r="I148" i="35"/>
  <c r="H148" i="35"/>
  <c r="M147" i="35"/>
  <c r="L147" i="35"/>
  <c r="K147" i="35"/>
  <c r="J147" i="35"/>
  <c r="R147" i="35" s="1"/>
  <c r="I147" i="35"/>
  <c r="H147" i="35"/>
  <c r="M146" i="35"/>
  <c r="L146" i="35"/>
  <c r="K146" i="35"/>
  <c r="J146" i="35"/>
  <c r="Q146" i="35" s="1"/>
  <c r="I146" i="35"/>
  <c r="H146" i="35"/>
  <c r="M145" i="35"/>
  <c r="L145" i="35"/>
  <c r="K145" i="35"/>
  <c r="J145" i="35"/>
  <c r="R145" i="35" s="1"/>
  <c r="I145" i="35"/>
  <c r="H145" i="35"/>
  <c r="M144" i="35"/>
  <c r="L144" i="35"/>
  <c r="K144" i="35"/>
  <c r="J144" i="35"/>
  <c r="Q144" i="35" s="1"/>
  <c r="I144" i="35"/>
  <c r="H144" i="35"/>
  <c r="M143" i="35"/>
  <c r="L143" i="35"/>
  <c r="K143" i="35"/>
  <c r="J143" i="35"/>
  <c r="R143" i="35" s="1"/>
  <c r="I143" i="35"/>
  <c r="H143" i="35"/>
  <c r="M142" i="35"/>
  <c r="L142" i="35"/>
  <c r="K142" i="35"/>
  <c r="J142" i="35"/>
  <c r="Q142" i="35" s="1"/>
  <c r="I142" i="35"/>
  <c r="H142" i="35"/>
  <c r="M141" i="35"/>
  <c r="L141" i="35"/>
  <c r="K141" i="35"/>
  <c r="J141" i="35"/>
  <c r="R141" i="35" s="1"/>
  <c r="I141" i="35"/>
  <c r="H141" i="35"/>
  <c r="M140" i="35"/>
  <c r="L140" i="35"/>
  <c r="K140" i="35"/>
  <c r="J140" i="35"/>
  <c r="Q140" i="35" s="1"/>
  <c r="I140" i="35"/>
  <c r="H140" i="35"/>
  <c r="M139" i="35"/>
  <c r="L139" i="35"/>
  <c r="K139" i="35"/>
  <c r="J139" i="35"/>
  <c r="R139" i="35" s="1"/>
  <c r="I139" i="35"/>
  <c r="H139" i="35"/>
  <c r="M138" i="35"/>
  <c r="L138" i="35"/>
  <c r="K138" i="35"/>
  <c r="J138" i="35"/>
  <c r="Q138" i="35" s="1"/>
  <c r="I138" i="35"/>
  <c r="H138" i="35"/>
  <c r="M137" i="35"/>
  <c r="L137" i="35"/>
  <c r="K137" i="35"/>
  <c r="J137" i="35"/>
  <c r="R137" i="35" s="1"/>
  <c r="I137" i="35"/>
  <c r="H137" i="35"/>
  <c r="M136" i="35"/>
  <c r="L136" i="35"/>
  <c r="K136" i="35"/>
  <c r="J136" i="35"/>
  <c r="Q136" i="35" s="1"/>
  <c r="I136" i="35"/>
  <c r="H136" i="35"/>
  <c r="M135" i="35"/>
  <c r="L135" i="35"/>
  <c r="K135" i="35"/>
  <c r="J135" i="35"/>
  <c r="I135" i="35"/>
  <c r="H135" i="35"/>
  <c r="M134" i="35"/>
  <c r="L134" i="35"/>
  <c r="K134" i="35"/>
  <c r="J134" i="35"/>
  <c r="I134" i="35"/>
  <c r="H134" i="35"/>
  <c r="M133" i="35"/>
  <c r="L133" i="35"/>
  <c r="K133" i="35"/>
  <c r="J133" i="35"/>
  <c r="I133" i="35"/>
  <c r="H133" i="35"/>
  <c r="M132" i="35"/>
  <c r="L132" i="35"/>
  <c r="K132" i="35"/>
  <c r="J132" i="35"/>
  <c r="I132" i="35"/>
  <c r="H132" i="35"/>
  <c r="M131" i="35"/>
  <c r="L131" i="35"/>
  <c r="K131" i="35"/>
  <c r="J131" i="35"/>
  <c r="I131" i="35"/>
  <c r="H131" i="35"/>
  <c r="M130" i="35"/>
  <c r="L130" i="35"/>
  <c r="K130" i="35"/>
  <c r="J130" i="35"/>
  <c r="I130" i="35"/>
  <c r="H130" i="35"/>
  <c r="M129" i="35"/>
  <c r="L129" i="35"/>
  <c r="K129" i="35"/>
  <c r="J129" i="35"/>
  <c r="I129" i="35"/>
  <c r="H129" i="35"/>
  <c r="M128" i="35"/>
  <c r="L128" i="35"/>
  <c r="K128" i="35"/>
  <c r="J128" i="35"/>
  <c r="I128" i="35"/>
  <c r="H128" i="35"/>
  <c r="M127" i="35"/>
  <c r="L127" i="35"/>
  <c r="K127" i="35"/>
  <c r="J127" i="35"/>
  <c r="I127" i="35"/>
  <c r="H127" i="35"/>
  <c r="M126" i="35"/>
  <c r="L126" i="35"/>
  <c r="K126" i="35"/>
  <c r="J126" i="35"/>
  <c r="I126" i="35"/>
  <c r="H126" i="35"/>
  <c r="M125" i="35"/>
  <c r="L125" i="35"/>
  <c r="K125" i="35"/>
  <c r="J125" i="35"/>
  <c r="I125" i="35"/>
  <c r="H125" i="35"/>
  <c r="M124" i="35"/>
  <c r="L124" i="35"/>
  <c r="K124" i="35"/>
  <c r="J124" i="35"/>
  <c r="I124" i="35"/>
  <c r="H124" i="35"/>
  <c r="M123" i="35"/>
  <c r="L123" i="35"/>
  <c r="K123" i="35"/>
  <c r="J123" i="35"/>
  <c r="I123" i="35"/>
  <c r="H123" i="35"/>
  <c r="M122" i="35"/>
  <c r="L122" i="35"/>
  <c r="K122" i="35"/>
  <c r="J122" i="35"/>
  <c r="I122" i="35"/>
  <c r="H122" i="35"/>
  <c r="M121" i="35"/>
  <c r="L121" i="35"/>
  <c r="K121" i="35"/>
  <c r="J121" i="35"/>
  <c r="I121" i="35"/>
  <c r="H121" i="35"/>
  <c r="M120" i="35"/>
  <c r="L120" i="35"/>
  <c r="K120" i="35"/>
  <c r="J120" i="35"/>
  <c r="I120" i="35"/>
  <c r="H120" i="35"/>
  <c r="M119" i="35"/>
  <c r="L119" i="35"/>
  <c r="K119" i="35"/>
  <c r="J119" i="35"/>
  <c r="I119" i="35"/>
  <c r="H119" i="35"/>
  <c r="M118" i="35"/>
  <c r="L118" i="35"/>
  <c r="K118" i="35"/>
  <c r="J118" i="35"/>
  <c r="I118" i="35"/>
  <c r="H118" i="35"/>
  <c r="M117" i="35"/>
  <c r="L117" i="35"/>
  <c r="K117" i="35"/>
  <c r="J117" i="35"/>
  <c r="I117" i="35"/>
  <c r="H117" i="35"/>
  <c r="M116" i="35"/>
  <c r="L116" i="35"/>
  <c r="K116" i="35"/>
  <c r="J116" i="35"/>
  <c r="I116" i="35"/>
  <c r="H116" i="35"/>
  <c r="M115" i="35"/>
  <c r="L115" i="35"/>
  <c r="K115" i="35"/>
  <c r="J115" i="35"/>
  <c r="I115" i="35"/>
  <c r="H115" i="35"/>
  <c r="M114" i="35"/>
  <c r="L114" i="35"/>
  <c r="K114" i="35"/>
  <c r="J114" i="35"/>
  <c r="I114" i="35"/>
  <c r="H114" i="35"/>
  <c r="M113" i="35"/>
  <c r="L113" i="35"/>
  <c r="K113" i="35"/>
  <c r="J113" i="35"/>
  <c r="I113" i="35"/>
  <c r="H113" i="35"/>
  <c r="M112" i="35"/>
  <c r="L112" i="35"/>
  <c r="K112" i="35"/>
  <c r="J112" i="35"/>
  <c r="I112" i="35"/>
  <c r="H112" i="35"/>
  <c r="M111" i="35"/>
  <c r="L111" i="35"/>
  <c r="K111" i="35"/>
  <c r="J111" i="35"/>
  <c r="I111" i="35"/>
  <c r="H111" i="35"/>
  <c r="M110" i="35"/>
  <c r="L110" i="35"/>
  <c r="K110" i="35"/>
  <c r="J110" i="35"/>
  <c r="I110" i="35"/>
  <c r="H110" i="35"/>
  <c r="M109" i="35"/>
  <c r="L109" i="35"/>
  <c r="K109" i="35"/>
  <c r="J109" i="35"/>
  <c r="I109" i="35"/>
  <c r="H109" i="35"/>
  <c r="M108" i="35"/>
  <c r="L108" i="35"/>
  <c r="K108" i="35"/>
  <c r="J108" i="35"/>
  <c r="I108" i="35"/>
  <c r="H108" i="35"/>
  <c r="M107" i="35"/>
  <c r="L107" i="35"/>
  <c r="K107" i="35"/>
  <c r="J107" i="35"/>
  <c r="I107" i="35"/>
  <c r="H107" i="35"/>
  <c r="M106" i="35"/>
  <c r="L106" i="35"/>
  <c r="K106" i="35"/>
  <c r="J106" i="35"/>
  <c r="I106" i="35"/>
  <c r="H106" i="35"/>
  <c r="M105" i="35"/>
  <c r="L105" i="35"/>
  <c r="K105" i="35"/>
  <c r="J105" i="35"/>
  <c r="I105" i="35"/>
  <c r="H105" i="35"/>
  <c r="M104" i="35"/>
  <c r="L104" i="35"/>
  <c r="K104" i="35"/>
  <c r="J104" i="35"/>
  <c r="I104" i="35"/>
  <c r="H104" i="35"/>
  <c r="M103" i="35"/>
  <c r="L103" i="35"/>
  <c r="K103" i="35"/>
  <c r="J103" i="35"/>
  <c r="I103" i="35"/>
  <c r="H103" i="35"/>
  <c r="M102" i="35"/>
  <c r="L102" i="35"/>
  <c r="K102" i="35"/>
  <c r="J102" i="35"/>
  <c r="I102" i="35"/>
  <c r="H102" i="35"/>
  <c r="M101" i="35"/>
  <c r="L101" i="35"/>
  <c r="K101" i="35"/>
  <c r="J101" i="35"/>
  <c r="I101" i="35"/>
  <c r="H101" i="35"/>
  <c r="M100" i="35"/>
  <c r="L100" i="35"/>
  <c r="K100" i="35"/>
  <c r="J100" i="35"/>
  <c r="I100" i="35"/>
  <c r="H100" i="35"/>
  <c r="M99" i="35"/>
  <c r="L99" i="35"/>
  <c r="K99" i="35"/>
  <c r="J99" i="35"/>
  <c r="I99" i="35"/>
  <c r="H99" i="35"/>
  <c r="M98" i="35"/>
  <c r="L98" i="35"/>
  <c r="K98" i="35"/>
  <c r="J98" i="35"/>
  <c r="I98" i="35"/>
  <c r="H98" i="35"/>
  <c r="M97" i="35"/>
  <c r="L97" i="35"/>
  <c r="K97" i="35"/>
  <c r="J97" i="35"/>
  <c r="I97" i="35"/>
  <c r="H97" i="35"/>
  <c r="M96" i="35"/>
  <c r="L96" i="35"/>
  <c r="K96" i="35"/>
  <c r="J96" i="35"/>
  <c r="I96" i="35"/>
  <c r="H96" i="35"/>
  <c r="M95" i="35"/>
  <c r="L95" i="35"/>
  <c r="K95" i="35"/>
  <c r="J95" i="35"/>
  <c r="I95" i="35"/>
  <c r="H95" i="35"/>
  <c r="M94" i="35"/>
  <c r="L94" i="35"/>
  <c r="K94" i="35"/>
  <c r="J94" i="35"/>
  <c r="I94" i="35"/>
  <c r="H94" i="35"/>
  <c r="M93" i="35"/>
  <c r="L93" i="35"/>
  <c r="K93" i="35"/>
  <c r="J93" i="35"/>
  <c r="I93" i="35"/>
  <c r="H93" i="35"/>
  <c r="M92" i="35"/>
  <c r="L92" i="35"/>
  <c r="K92" i="35"/>
  <c r="J92" i="35"/>
  <c r="I92" i="35"/>
  <c r="H92" i="35"/>
  <c r="M91" i="35"/>
  <c r="L91" i="35"/>
  <c r="K91" i="35"/>
  <c r="J91" i="35"/>
  <c r="I91" i="35"/>
  <c r="H91" i="35"/>
  <c r="M90" i="35"/>
  <c r="L90" i="35"/>
  <c r="K90" i="35"/>
  <c r="J90" i="35"/>
  <c r="I90" i="35"/>
  <c r="H90" i="35"/>
  <c r="M89" i="35"/>
  <c r="L89" i="35"/>
  <c r="K89" i="35"/>
  <c r="J89" i="35"/>
  <c r="I89" i="35"/>
  <c r="H89" i="35"/>
  <c r="M88" i="35"/>
  <c r="L88" i="35"/>
  <c r="K88" i="35"/>
  <c r="J88" i="35"/>
  <c r="I88" i="35"/>
  <c r="H88" i="35"/>
  <c r="M87" i="35"/>
  <c r="L87" i="35"/>
  <c r="K87" i="35"/>
  <c r="J87" i="35"/>
  <c r="I87" i="35"/>
  <c r="H87" i="35"/>
  <c r="M86" i="35"/>
  <c r="L86" i="35"/>
  <c r="K86" i="35"/>
  <c r="J86" i="35"/>
  <c r="I86" i="35"/>
  <c r="H86" i="35"/>
  <c r="M85" i="35"/>
  <c r="L85" i="35"/>
  <c r="K85" i="35"/>
  <c r="J85" i="35"/>
  <c r="I85" i="35"/>
  <c r="H85" i="35"/>
  <c r="M84" i="35"/>
  <c r="L84" i="35"/>
  <c r="K84" i="35"/>
  <c r="J84" i="35"/>
  <c r="I84" i="35"/>
  <c r="H84" i="35"/>
  <c r="M83" i="35"/>
  <c r="L83" i="35"/>
  <c r="K83" i="35"/>
  <c r="J83" i="35"/>
  <c r="I83" i="35"/>
  <c r="H83" i="35"/>
  <c r="M82" i="35"/>
  <c r="L82" i="35"/>
  <c r="K82" i="35"/>
  <c r="J82" i="35"/>
  <c r="I82" i="35"/>
  <c r="H82" i="35"/>
  <c r="M81" i="35"/>
  <c r="L81" i="35"/>
  <c r="K81" i="35"/>
  <c r="J81" i="35"/>
  <c r="I81" i="35"/>
  <c r="H81" i="35"/>
  <c r="M80" i="35"/>
  <c r="L80" i="35"/>
  <c r="K80" i="35"/>
  <c r="J80" i="35"/>
  <c r="I80" i="35"/>
  <c r="H80" i="35"/>
  <c r="M79" i="35"/>
  <c r="L79" i="35"/>
  <c r="K79" i="35"/>
  <c r="J79" i="35"/>
  <c r="I79" i="35"/>
  <c r="H79" i="35"/>
  <c r="M78" i="35"/>
  <c r="L78" i="35"/>
  <c r="K78" i="35"/>
  <c r="J78" i="35"/>
  <c r="I78" i="35"/>
  <c r="H78" i="35"/>
  <c r="M77" i="35"/>
  <c r="L77" i="35"/>
  <c r="K77" i="35"/>
  <c r="J77" i="35"/>
  <c r="I77" i="35"/>
  <c r="H77" i="35"/>
  <c r="M76" i="35"/>
  <c r="L76" i="35"/>
  <c r="K76" i="35"/>
  <c r="J76" i="35"/>
  <c r="I76" i="35"/>
  <c r="H76" i="35"/>
  <c r="M75" i="35"/>
  <c r="L75" i="35"/>
  <c r="K75" i="35"/>
  <c r="J75" i="35"/>
  <c r="I75" i="35"/>
  <c r="H75" i="35"/>
  <c r="M74" i="35"/>
  <c r="L74" i="35"/>
  <c r="K74" i="35"/>
  <c r="J74" i="35"/>
  <c r="I74" i="35"/>
  <c r="H74" i="35"/>
  <c r="M73" i="35"/>
  <c r="L73" i="35"/>
  <c r="K73" i="35"/>
  <c r="J73" i="35"/>
  <c r="I73" i="35"/>
  <c r="H73" i="35"/>
  <c r="M72" i="35"/>
  <c r="L72" i="35"/>
  <c r="K72" i="35"/>
  <c r="J72" i="35"/>
  <c r="I72" i="35"/>
  <c r="H72" i="35"/>
  <c r="M71" i="35"/>
  <c r="L71" i="35"/>
  <c r="K71" i="35"/>
  <c r="J71" i="35"/>
  <c r="I71" i="35"/>
  <c r="H71" i="35"/>
  <c r="M70" i="35"/>
  <c r="L70" i="35"/>
  <c r="K70" i="35"/>
  <c r="J70" i="35"/>
  <c r="I70" i="35"/>
  <c r="H70" i="35"/>
  <c r="M69" i="35"/>
  <c r="L69" i="35"/>
  <c r="K69" i="35"/>
  <c r="J69" i="35"/>
  <c r="I69" i="35"/>
  <c r="H69" i="35"/>
  <c r="M68" i="35"/>
  <c r="L68" i="35"/>
  <c r="K68" i="35"/>
  <c r="J68" i="35"/>
  <c r="I68" i="35"/>
  <c r="H68" i="35"/>
  <c r="M67" i="35"/>
  <c r="L67" i="35"/>
  <c r="K67" i="35"/>
  <c r="J67" i="35"/>
  <c r="I67" i="35"/>
  <c r="H67" i="35"/>
  <c r="R165" i="33"/>
  <c r="Q165" i="33"/>
  <c r="S165" i="33" s="1"/>
  <c r="R164" i="33"/>
  <c r="Q164" i="33"/>
  <c r="S164" i="33" s="1"/>
  <c r="R163" i="33"/>
  <c r="Q163" i="33"/>
  <c r="R162" i="33"/>
  <c r="Q162" i="33"/>
  <c r="R161" i="33"/>
  <c r="Q161" i="33"/>
  <c r="R160" i="33"/>
  <c r="Q160" i="33"/>
  <c r="S160" i="33" s="1"/>
  <c r="R159" i="33"/>
  <c r="Q159" i="33"/>
  <c r="R158" i="33"/>
  <c r="Q158" i="33"/>
  <c r="S158" i="33" s="1"/>
  <c r="R157" i="33"/>
  <c r="Q157" i="33"/>
  <c r="S157" i="33" s="1"/>
  <c r="R156" i="33"/>
  <c r="Q156" i="33"/>
  <c r="S156" i="33" s="1"/>
  <c r="R155" i="33"/>
  <c r="Q155" i="33"/>
  <c r="R154" i="33"/>
  <c r="Q154" i="33"/>
  <c r="R153" i="33"/>
  <c r="Q153" i="33"/>
  <c r="R152" i="33"/>
  <c r="Q152" i="33"/>
  <c r="S152" i="33" s="1"/>
  <c r="R151" i="33"/>
  <c r="Q151" i="33"/>
  <c r="R150" i="33"/>
  <c r="Q150" i="33"/>
  <c r="R149" i="33"/>
  <c r="Q149" i="33"/>
  <c r="R148" i="33"/>
  <c r="Q148" i="33"/>
  <c r="R147" i="33"/>
  <c r="S147" i="33" s="1"/>
  <c r="Q147" i="33"/>
  <c r="R146" i="33"/>
  <c r="Q146" i="33"/>
  <c r="R145" i="33"/>
  <c r="Q145" i="33"/>
  <c r="R144" i="33"/>
  <c r="Q144" i="33"/>
  <c r="R143" i="33"/>
  <c r="Q143" i="33"/>
  <c r="R142" i="33"/>
  <c r="Q142" i="33"/>
  <c r="R141" i="33"/>
  <c r="Q141" i="33"/>
  <c r="R140" i="33"/>
  <c r="Q140" i="33"/>
  <c r="R139" i="33"/>
  <c r="S139" i="33" s="1"/>
  <c r="Q139" i="33"/>
  <c r="R138" i="33"/>
  <c r="Q138" i="33"/>
  <c r="R137" i="33"/>
  <c r="Q137" i="33"/>
  <c r="S136" i="33"/>
  <c r="R136" i="33"/>
  <c r="Q136" i="33"/>
  <c r="R135" i="33"/>
  <c r="Q135" i="33"/>
  <c r="R134" i="33"/>
  <c r="Q134" i="33"/>
  <c r="R133" i="33"/>
  <c r="Q133" i="33"/>
  <c r="R132" i="33"/>
  <c r="Q132" i="33"/>
  <c r="R131" i="33"/>
  <c r="Q131" i="33"/>
  <c r="R130" i="33"/>
  <c r="Q130" i="33"/>
  <c r="R129" i="33"/>
  <c r="Q129" i="33"/>
  <c r="R128" i="33"/>
  <c r="Q128" i="33"/>
  <c r="R127" i="33"/>
  <c r="Q127" i="33"/>
  <c r="R126" i="33"/>
  <c r="Q126" i="33"/>
  <c r="R125" i="33"/>
  <c r="Q125" i="33"/>
  <c r="R124" i="33"/>
  <c r="Q124" i="33"/>
  <c r="R123" i="33"/>
  <c r="Q123" i="33"/>
  <c r="R122" i="33"/>
  <c r="Q122" i="33"/>
  <c r="R121" i="33"/>
  <c r="Q121" i="33"/>
  <c r="R120" i="33"/>
  <c r="Q120" i="33"/>
  <c r="R119" i="33"/>
  <c r="Q119" i="33"/>
  <c r="R118" i="33"/>
  <c r="Q118" i="33"/>
  <c r="R117" i="33"/>
  <c r="Q117" i="33"/>
  <c r="R116" i="33"/>
  <c r="R115" i="33"/>
  <c r="Q115" i="33"/>
  <c r="R114" i="33"/>
  <c r="Q114" i="33"/>
  <c r="R113" i="33"/>
  <c r="Q113" i="33"/>
  <c r="R112" i="33"/>
  <c r="Q112" i="33"/>
  <c r="R111" i="33"/>
  <c r="Q111" i="33"/>
  <c r="R110" i="33"/>
  <c r="Q110" i="33"/>
  <c r="R109" i="33"/>
  <c r="Q109" i="33"/>
  <c r="R108" i="33"/>
  <c r="Q108" i="33"/>
  <c r="R107" i="33"/>
  <c r="Q107" i="33"/>
  <c r="R106" i="33"/>
  <c r="Q106" i="33"/>
  <c r="R105" i="33"/>
  <c r="Q105" i="33"/>
  <c r="R104" i="33"/>
  <c r="Q104" i="33"/>
  <c r="R103" i="33"/>
  <c r="Q103" i="33"/>
  <c r="R102" i="33"/>
  <c r="Q102" i="33"/>
  <c r="R101" i="33"/>
  <c r="Q101" i="33"/>
  <c r="R100" i="33"/>
  <c r="Q100" i="33"/>
  <c r="R99" i="33"/>
  <c r="Q99" i="33"/>
  <c r="R98" i="33"/>
  <c r="Q98" i="33"/>
  <c r="R97" i="33"/>
  <c r="Q97" i="33"/>
  <c r="R96" i="33"/>
  <c r="Q96" i="33"/>
  <c r="R95" i="33"/>
  <c r="Q95" i="33"/>
  <c r="R94" i="33"/>
  <c r="Q94" i="33"/>
  <c r="R93" i="33"/>
  <c r="Q93" i="33"/>
  <c r="R92" i="33"/>
  <c r="Q92" i="33"/>
  <c r="R91" i="33"/>
  <c r="Q91" i="33"/>
  <c r="R90" i="33"/>
  <c r="Q90" i="33"/>
  <c r="R89" i="33"/>
  <c r="Q89" i="33"/>
  <c r="R88" i="33"/>
  <c r="Q88" i="33"/>
  <c r="R87" i="33"/>
  <c r="Q87" i="33"/>
  <c r="R86" i="33"/>
  <c r="Q86" i="33"/>
  <c r="R85" i="33"/>
  <c r="Q85" i="33"/>
  <c r="R84" i="33"/>
  <c r="Q84" i="33"/>
  <c r="R83" i="33"/>
  <c r="Q83" i="33"/>
  <c r="R82" i="33"/>
  <c r="Q82" i="33"/>
  <c r="R81" i="33"/>
  <c r="Q81" i="33"/>
  <c r="R80" i="33"/>
  <c r="Q80" i="33"/>
  <c r="R79" i="33"/>
  <c r="Q79" i="33"/>
  <c r="R78" i="33"/>
  <c r="Q78" i="33"/>
  <c r="R77" i="33"/>
  <c r="Q77" i="33"/>
  <c r="R76" i="33"/>
  <c r="Q76" i="33"/>
  <c r="R75" i="33"/>
  <c r="Q75" i="33"/>
  <c r="R74" i="33"/>
  <c r="Q74" i="33"/>
  <c r="R73" i="33"/>
  <c r="Q73" i="33"/>
  <c r="R72" i="33"/>
  <c r="Q72" i="33"/>
  <c r="R71" i="33"/>
  <c r="Q71" i="33"/>
  <c r="R70" i="33"/>
  <c r="Q70" i="33"/>
  <c r="R69" i="33"/>
  <c r="Q69" i="33"/>
  <c r="R68" i="33"/>
  <c r="Q68" i="33"/>
  <c r="R67" i="33"/>
  <c r="Q67" i="33"/>
  <c r="R66" i="33"/>
  <c r="S141" i="33" l="1"/>
  <c r="S149" i="33"/>
  <c r="R165" i="35"/>
  <c r="S142" i="33"/>
  <c r="S144" i="33"/>
  <c r="S148" i="33"/>
  <c r="S150" i="33"/>
  <c r="S155" i="33"/>
  <c r="S163" i="33"/>
  <c r="R67" i="35"/>
  <c r="R69" i="35"/>
  <c r="R71" i="35"/>
  <c r="R73" i="35"/>
  <c r="R75" i="35"/>
  <c r="R77" i="35"/>
  <c r="R79" i="35"/>
  <c r="R81" i="35"/>
  <c r="R83" i="35"/>
  <c r="R85" i="35"/>
  <c r="R87" i="35"/>
  <c r="R89" i="35"/>
  <c r="R91" i="35"/>
  <c r="R93" i="35"/>
  <c r="R95" i="35"/>
  <c r="R97" i="35"/>
  <c r="R99" i="35"/>
  <c r="R101" i="35"/>
  <c r="R103" i="35"/>
  <c r="R105" i="35"/>
  <c r="R107" i="35"/>
  <c r="R109" i="35"/>
  <c r="R111" i="35"/>
  <c r="R113" i="35"/>
  <c r="R115" i="35"/>
  <c r="R117" i="35"/>
  <c r="R119" i="35"/>
  <c r="R121" i="35"/>
  <c r="R123" i="35"/>
  <c r="R125" i="35"/>
  <c r="R127" i="35"/>
  <c r="R129" i="35"/>
  <c r="R131" i="35"/>
  <c r="R133" i="35"/>
  <c r="R135" i="35"/>
  <c r="S96" i="33"/>
  <c r="Q68" i="35"/>
  <c r="Q70" i="35"/>
  <c r="Q72" i="35"/>
  <c r="Q74" i="35"/>
  <c r="Q76" i="35"/>
  <c r="Q78" i="35"/>
  <c r="Q80" i="35"/>
  <c r="Q82" i="35"/>
  <c r="Q84" i="35"/>
  <c r="Q86" i="35"/>
  <c r="Q88" i="35"/>
  <c r="Q90" i="35"/>
  <c r="Q92" i="35"/>
  <c r="Q94" i="35"/>
  <c r="Q96" i="35"/>
  <c r="Q98" i="35"/>
  <c r="Q100" i="35"/>
  <c r="Q102" i="35"/>
  <c r="Q104" i="35"/>
  <c r="Q106" i="35"/>
  <c r="Q108" i="35"/>
  <c r="Q110" i="35"/>
  <c r="Q112" i="35"/>
  <c r="Q114" i="35"/>
  <c r="Q116" i="35"/>
  <c r="Q118" i="35"/>
  <c r="Q120" i="35"/>
  <c r="Q122" i="35"/>
  <c r="Q124" i="35"/>
  <c r="Q126" i="35"/>
  <c r="Q128" i="35"/>
  <c r="Q130" i="35"/>
  <c r="Q132" i="35"/>
  <c r="Q134" i="35"/>
  <c r="S67" i="33"/>
  <c r="S69" i="33"/>
  <c r="S73" i="33"/>
  <c r="S75" i="33"/>
  <c r="S77" i="33"/>
  <c r="S81" i="33"/>
  <c r="S83" i="33"/>
  <c r="S85" i="33"/>
  <c r="S120" i="33"/>
  <c r="S122" i="33"/>
  <c r="S124" i="33"/>
  <c r="S128" i="33"/>
  <c r="S130" i="33"/>
  <c r="S132" i="33"/>
  <c r="S74" i="33"/>
  <c r="S82" i="33"/>
  <c r="S140" i="33"/>
  <c r="S101" i="33"/>
  <c r="S105" i="33"/>
  <c r="S107" i="33"/>
  <c r="S109" i="33"/>
  <c r="S113" i="33"/>
  <c r="S115" i="33"/>
  <c r="S119" i="33"/>
  <c r="S127" i="33"/>
  <c r="S135" i="33"/>
  <c r="S137" i="33"/>
  <c r="S146" i="33"/>
  <c r="S151" i="33"/>
  <c r="S153" i="33"/>
  <c r="S162" i="33"/>
  <c r="R68" i="35"/>
  <c r="R70" i="35"/>
  <c r="S70" i="35" s="1"/>
  <c r="R72" i="35"/>
  <c r="R74" i="35"/>
  <c r="R76" i="35"/>
  <c r="R78" i="35"/>
  <c r="S78" i="35" s="1"/>
  <c r="R80" i="35"/>
  <c r="R82" i="35"/>
  <c r="R84" i="35"/>
  <c r="R86" i="35"/>
  <c r="S86" i="35" s="1"/>
  <c r="R88" i="35"/>
  <c r="R90" i="35"/>
  <c r="R92" i="35"/>
  <c r="R94" i="35"/>
  <c r="S94" i="35" s="1"/>
  <c r="R96" i="35"/>
  <c r="R98" i="35"/>
  <c r="R100" i="35"/>
  <c r="R102" i="35"/>
  <c r="S102" i="35" s="1"/>
  <c r="R104" i="35"/>
  <c r="R106" i="35"/>
  <c r="R108" i="35"/>
  <c r="R110" i="35"/>
  <c r="S110" i="35" s="1"/>
  <c r="R112" i="35"/>
  <c r="R114" i="35"/>
  <c r="R116" i="35"/>
  <c r="R118" i="35"/>
  <c r="S118" i="35" s="1"/>
  <c r="R120" i="35"/>
  <c r="R122" i="35"/>
  <c r="R124" i="35"/>
  <c r="R126" i="35"/>
  <c r="S126" i="35" s="1"/>
  <c r="R128" i="35"/>
  <c r="R130" i="35"/>
  <c r="R132" i="35"/>
  <c r="R134" i="35"/>
  <c r="S134" i="35" s="1"/>
  <c r="R136" i="35"/>
  <c r="S136" i="35" s="1"/>
  <c r="R138" i="35"/>
  <c r="S138" i="35" s="1"/>
  <c r="R140" i="35"/>
  <c r="S140" i="35" s="1"/>
  <c r="R142" i="35"/>
  <c r="S142" i="35" s="1"/>
  <c r="R144" i="35"/>
  <c r="S144" i="35" s="1"/>
  <c r="R146" i="35"/>
  <c r="S146" i="35" s="1"/>
  <c r="R148" i="35"/>
  <c r="S148" i="35" s="1"/>
  <c r="R150" i="35"/>
  <c r="S150" i="35" s="1"/>
  <c r="R152" i="35"/>
  <c r="S152" i="35" s="1"/>
  <c r="R154" i="35"/>
  <c r="S154" i="35" s="1"/>
  <c r="R156" i="35"/>
  <c r="S156" i="35" s="1"/>
  <c r="R158" i="35"/>
  <c r="S158" i="35" s="1"/>
  <c r="R160" i="35"/>
  <c r="S160" i="35" s="1"/>
  <c r="R162" i="35"/>
  <c r="S162" i="35" s="1"/>
  <c r="R164" i="35"/>
  <c r="S164" i="35" s="1"/>
  <c r="R166" i="35"/>
  <c r="S166" i="35" s="1"/>
  <c r="S90" i="33"/>
  <c r="S106" i="33"/>
  <c r="S114" i="33"/>
  <c r="S138" i="33"/>
  <c r="S143" i="33"/>
  <c r="S145" i="33"/>
  <c r="S154" i="33"/>
  <c r="S159" i="33"/>
  <c r="S161" i="33"/>
  <c r="Q117" i="35"/>
  <c r="Q121" i="35"/>
  <c r="Q125" i="35"/>
  <c r="S125" i="35" s="1"/>
  <c r="Q129" i="35"/>
  <c r="S129" i="35" s="1"/>
  <c r="Q133" i="35"/>
  <c r="Q137" i="35"/>
  <c r="S137" i="35" s="1"/>
  <c r="Q141" i="35"/>
  <c r="S141" i="35" s="1"/>
  <c r="Q145" i="35"/>
  <c r="S145" i="35" s="1"/>
  <c r="Q149" i="35"/>
  <c r="S149" i="35" s="1"/>
  <c r="Q153" i="35"/>
  <c r="S153" i="35" s="1"/>
  <c r="Q157" i="35"/>
  <c r="S157" i="35" s="1"/>
  <c r="Q161" i="35"/>
  <c r="S161" i="35" s="1"/>
  <c r="Q165" i="35"/>
  <c r="Q119" i="35"/>
  <c r="Q123" i="35"/>
  <c r="S123" i="35" s="1"/>
  <c r="Q127" i="35"/>
  <c r="Q131" i="35"/>
  <c r="S131" i="35" s="1"/>
  <c r="Q135" i="35"/>
  <c r="Q139" i="35"/>
  <c r="S139" i="35" s="1"/>
  <c r="Q143" i="35"/>
  <c r="S143" i="35" s="1"/>
  <c r="Q147" i="35"/>
  <c r="S147" i="35" s="1"/>
  <c r="Q151" i="35"/>
  <c r="S151" i="35" s="1"/>
  <c r="Q155" i="35"/>
  <c r="S155" i="35" s="1"/>
  <c r="Q159" i="35"/>
  <c r="S159" i="35" s="1"/>
  <c r="Q163" i="35"/>
  <c r="S163" i="35" s="1"/>
  <c r="Q67" i="35"/>
  <c r="Q71" i="35"/>
  <c r="S71" i="35" s="1"/>
  <c r="Q75" i="35"/>
  <c r="S75" i="35" s="1"/>
  <c r="Q79" i="35"/>
  <c r="Q83" i="35"/>
  <c r="Q87" i="35"/>
  <c r="S87" i="35" s="1"/>
  <c r="Q91" i="35"/>
  <c r="S91" i="35" s="1"/>
  <c r="Q95" i="35"/>
  <c r="Q99" i="35"/>
  <c r="Q103" i="35"/>
  <c r="S103" i="35" s="1"/>
  <c r="Q107" i="35"/>
  <c r="S107" i="35" s="1"/>
  <c r="Q111" i="35"/>
  <c r="Q115" i="35"/>
  <c r="Q69" i="35"/>
  <c r="S69" i="35" s="1"/>
  <c r="Q73" i="35"/>
  <c r="S73" i="35" s="1"/>
  <c r="Q77" i="35"/>
  <c r="Q81" i="35"/>
  <c r="Q85" i="35"/>
  <c r="S85" i="35" s="1"/>
  <c r="Q89" i="35"/>
  <c r="S89" i="35" s="1"/>
  <c r="Q93" i="35"/>
  <c r="Q97" i="35"/>
  <c r="Q101" i="35"/>
  <c r="S101" i="35" s="1"/>
  <c r="Q105" i="35"/>
  <c r="S105" i="35" s="1"/>
  <c r="Q109" i="35"/>
  <c r="Q113" i="35"/>
  <c r="S88" i="33"/>
  <c r="S68" i="33"/>
  <c r="S89" i="33"/>
  <c r="S91" i="33"/>
  <c r="S93" i="33"/>
  <c r="S97" i="33"/>
  <c r="S99" i="33"/>
  <c r="S104" i="33"/>
  <c r="S112" i="33"/>
  <c r="S121" i="33"/>
  <c r="S129" i="33"/>
  <c r="S72" i="33"/>
  <c r="S80" i="33"/>
  <c r="S98" i="33"/>
  <c r="S71" i="33"/>
  <c r="S76" i="33"/>
  <c r="S78" i="33"/>
  <c r="S87" i="33"/>
  <c r="S92" i="33"/>
  <c r="S94" i="33"/>
  <c r="S103" i="33"/>
  <c r="S108" i="33"/>
  <c r="S110" i="33"/>
  <c r="S118" i="33"/>
  <c r="S123" i="33"/>
  <c r="S125" i="33"/>
  <c r="S134" i="33"/>
  <c r="S70" i="33"/>
  <c r="S79" i="33"/>
  <c r="S84" i="33"/>
  <c r="S86" i="33"/>
  <c r="S95" i="33"/>
  <c r="S100" i="33"/>
  <c r="S102" i="33"/>
  <c r="S111" i="33"/>
  <c r="S117" i="33"/>
  <c r="S126" i="33"/>
  <c r="S131" i="33"/>
  <c r="S133" i="33"/>
  <c r="Q116" i="33"/>
  <c r="S116" i="33" s="1"/>
  <c r="Q66" i="33"/>
  <c r="S66" i="33" s="1"/>
  <c r="S93" i="35" l="1"/>
  <c r="S111" i="35"/>
  <c r="S79" i="35"/>
  <c r="S165" i="35"/>
  <c r="S133" i="35"/>
  <c r="S117" i="35"/>
  <c r="S109" i="35"/>
  <c r="S77" i="35"/>
  <c r="S95" i="35"/>
  <c r="S127" i="35"/>
  <c r="S113" i="35"/>
  <c r="S97" i="35"/>
  <c r="S81" i="35"/>
  <c r="S115" i="35"/>
  <c r="S99" i="35"/>
  <c r="S83" i="35"/>
  <c r="S67" i="35"/>
  <c r="S135" i="35"/>
  <c r="S119" i="35"/>
  <c r="S121" i="35"/>
  <c r="S132" i="35"/>
  <c r="S124" i="35"/>
  <c r="S116" i="35"/>
  <c r="S108" i="35"/>
  <c r="S100" i="35"/>
  <c r="S92" i="35"/>
  <c r="S84" i="35"/>
  <c r="S76" i="35"/>
  <c r="S68" i="35"/>
  <c r="S130" i="35"/>
  <c r="S122" i="35"/>
  <c r="S114" i="35"/>
  <c r="S106" i="35"/>
  <c r="S98" i="35"/>
  <c r="S90" i="35"/>
  <c r="S82" i="35"/>
  <c r="S74" i="35"/>
  <c r="S128" i="35"/>
  <c r="S120" i="35"/>
  <c r="S112" i="35"/>
  <c r="S104" i="35"/>
  <c r="S96" i="35"/>
  <c r="S88" i="35"/>
  <c r="S80" i="35"/>
  <c r="S72" i="35"/>
  <c r="H17" i="35"/>
  <c r="L39" i="35"/>
  <c r="M42" i="35"/>
  <c r="R17" i="33" l="1"/>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16" i="33"/>
  <c r="I17" i="35"/>
  <c r="J17" i="35"/>
  <c r="K17" i="35"/>
  <c r="L17" i="35"/>
  <c r="M17" i="35"/>
  <c r="I18" i="35"/>
  <c r="J18" i="35"/>
  <c r="K18" i="35"/>
  <c r="L18" i="35"/>
  <c r="M18" i="35"/>
  <c r="I19" i="35"/>
  <c r="J19" i="35"/>
  <c r="K19" i="35"/>
  <c r="L19" i="35"/>
  <c r="M19" i="35"/>
  <c r="I20" i="35"/>
  <c r="J20" i="35"/>
  <c r="K20" i="35"/>
  <c r="L20" i="35"/>
  <c r="M20" i="35"/>
  <c r="I21" i="35"/>
  <c r="J21" i="35"/>
  <c r="K21" i="35"/>
  <c r="L21" i="35"/>
  <c r="M21" i="35"/>
  <c r="I22" i="35"/>
  <c r="J22" i="35"/>
  <c r="K22" i="35"/>
  <c r="L22" i="35"/>
  <c r="M22" i="35"/>
  <c r="I23" i="35"/>
  <c r="J23" i="35"/>
  <c r="K23" i="35"/>
  <c r="L23" i="35"/>
  <c r="M23" i="35"/>
  <c r="I24" i="35"/>
  <c r="J24" i="35"/>
  <c r="K24" i="35"/>
  <c r="L24" i="35"/>
  <c r="M24" i="35"/>
  <c r="I25" i="35"/>
  <c r="J25" i="35"/>
  <c r="K25" i="35"/>
  <c r="L25" i="35"/>
  <c r="M25" i="35"/>
  <c r="I26" i="35"/>
  <c r="J26" i="35"/>
  <c r="K26" i="35"/>
  <c r="L26" i="35"/>
  <c r="M26" i="35"/>
  <c r="I27" i="35"/>
  <c r="J27" i="35"/>
  <c r="K27" i="35"/>
  <c r="L27" i="35"/>
  <c r="M27" i="35"/>
  <c r="I28" i="35"/>
  <c r="J28" i="35"/>
  <c r="K28" i="35"/>
  <c r="L28" i="35"/>
  <c r="M28" i="35"/>
  <c r="I29" i="35"/>
  <c r="J29" i="35"/>
  <c r="K29" i="35"/>
  <c r="L29" i="35"/>
  <c r="M29" i="35"/>
  <c r="I30" i="35"/>
  <c r="J30" i="35"/>
  <c r="K30" i="35"/>
  <c r="L30" i="35"/>
  <c r="M30" i="35"/>
  <c r="I31" i="35"/>
  <c r="J31" i="35"/>
  <c r="K31" i="35"/>
  <c r="L31" i="35"/>
  <c r="M31" i="35"/>
  <c r="I32" i="35"/>
  <c r="J32" i="35"/>
  <c r="K32" i="35"/>
  <c r="L32" i="35"/>
  <c r="M32" i="35"/>
  <c r="I33" i="35"/>
  <c r="J33" i="35"/>
  <c r="K33" i="35"/>
  <c r="L33" i="35"/>
  <c r="M33" i="35"/>
  <c r="I34" i="35"/>
  <c r="J34" i="35"/>
  <c r="K34" i="35"/>
  <c r="L34" i="35"/>
  <c r="M34" i="35"/>
  <c r="I35" i="35"/>
  <c r="J35" i="35"/>
  <c r="K35" i="35"/>
  <c r="L35" i="35"/>
  <c r="M35" i="35"/>
  <c r="I36" i="35"/>
  <c r="J36" i="35"/>
  <c r="K36" i="35"/>
  <c r="L36" i="35"/>
  <c r="M36" i="35"/>
  <c r="I37" i="35"/>
  <c r="J37" i="35"/>
  <c r="K37" i="35"/>
  <c r="L37" i="35"/>
  <c r="M37" i="35"/>
  <c r="I38" i="35"/>
  <c r="J38" i="35"/>
  <c r="K38" i="35"/>
  <c r="L38" i="35"/>
  <c r="M38" i="35"/>
  <c r="I39" i="35"/>
  <c r="J39" i="35"/>
  <c r="K39" i="35"/>
  <c r="M39" i="35"/>
  <c r="I40" i="35"/>
  <c r="J40" i="35"/>
  <c r="K40" i="35"/>
  <c r="L40" i="35"/>
  <c r="M40" i="35"/>
  <c r="I41" i="35"/>
  <c r="J41" i="35"/>
  <c r="K41" i="35"/>
  <c r="L41" i="35"/>
  <c r="M41" i="35"/>
  <c r="I42" i="35"/>
  <c r="J42" i="35"/>
  <c r="K42" i="35"/>
  <c r="L42" i="35"/>
  <c r="I43" i="35"/>
  <c r="J43" i="35"/>
  <c r="K43" i="35"/>
  <c r="L43" i="35"/>
  <c r="M43" i="35"/>
  <c r="I44" i="35"/>
  <c r="J44" i="35"/>
  <c r="K44" i="35"/>
  <c r="L44" i="35"/>
  <c r="M44" i="35"/>
  <c r="I45" i="35"/>
  <c r="J45" i="35"/>
  <c r="K45" i="35"/>
  <c r="L45" i="35"/>
  <c r="M45" i="35"/>
  <c r="I46" i="35"/>
  <c r="J46" i="35"/>
  <c r="K46" i="35"/>
  <c r="L46" i="35"/>
  <c r="M46" i="35"/>
  <c r="I47" i="35"/>
  <c r="J47" i="35"/>
  <c r="K47" i="35"/>
  <c r="L47" i="35"/>
  <c r="M47" i="35"/>
  <c r="I48" i="35"/>
  <c r="J48" i="35"/>
  <c r="K48" i="35"/>
  <c r="L48" i="35"/>
  <c r="M48" i="35"/>
  <c r="I49" i="35"/>
  <c r="J49" i="35"/>
  <c r="K49" i="35"/>
  <c r="L49" i="35"/>
  <c r="M49" i="35"/>
  <c r="I50" i="35"/>
  <c r="J50" i="35"/>
  <c r="K50" i="35"/>
  <c r="L50" i="35"/>
  <c r="M50" i="35"/>
  <c r="I51" i="35"/>
  <c r="J51" i="35"/>
  <c r="K51" i="35"/>
  <c r="L51" i="35"/>
  <c r="M51" i="35"/>
  <c r="I52" i="35"/>
  <c r="J52" i="35"/>
  <c r="K52" i="35"/>
  <c r="L52" i="35"/>
  <c r="M52" i="35"/>
  <c r="I53" i="35"/>
  <c r="J53" i="35"/>
  <c r="K53" i="35"/>
  <c r="L53" i="35"/>
  <c r="M53" i="35"/>
  <c r="I54" i="35"/>
  <c r="J54" i="35"/>
  <c r="K54" i="35"/>
  <c r="L54" i="35"/>
  <c r="M54" i="35"/>
  <c r="I55" i="35"/>
  <c r="J55" i="35"/>
  <c r="K55" i="35"/>
  <c r="L55" i="35"/>
  <c r="M55" i="35"/>
  <c r="I56" i="35"/>
  <c r="J56" i="35"/>
  <c r="K56" i="35"/>
  <c r="L56" i="35"/>
  <c r="M56" i="35"/>
  <c r="I57" i="35"/>
  <c r="J57" i="35"/>
  <c r="K57" i="35"/>
  <c r="L57" i="35"/>
  <c r="M57" i="35"/>
  <c r="I58" i="35"/>
  <c r="J58" i="35"/>
  <c r="K58" i="35"/>
  <c r="L58" i="35"/>
  <c r="M58" i="35"/>
  <c r="I59" i="35"/>
  <c r="J59" i="35"/>
  <c r="K59" i="35"/>
  <c r="L59" i="35"/>
  <c r="M59" i="35"/>
  <c r="I60" i="35"/>
  <c r="J60" i="35"/>
  <c r="K60" i="35"/>
  <c r="L60" i="35"/>
  <c r="M60" i="35"/>
  <c r="I61" i="35"/>
  <c r="J61" i="35"/>
  <c r="K61" i="35"/>
  <c r="L61" i="35"/>
  <c r="M61" i="35"/>
  <c r="I62" i="35"/>
  <c r="J62" i="35"/>
  <c r="K62" i="35"/>
  <c r="L62" i="35"/>
  <c r="M62" i="35"/>
  <c r="I63" i="35"/>
  <c r="J63" i="35"/>
  <c r="K63" i="35"/>
  <c r="R63" i="35" s="1"/>
  <c r="L63" i="35"/>
  <c r="M63" i="35"/>
  <c r="I64" i="35"/>
  <c r="J64" i="35"/>
  <c r="K64" i="35"/>
  <c r="L64" i="35"/>
  <c r="M64" i="35"/>
  <c r="I65" i="35"/>
  <c r="J65" i="35"/>
  <c r="K65" i="35"/>
  <c r="L65" i="35"/>
  <c r="M65" i="35"/>
  <c r="I66" i="35"/>
  <c r="J66" i="35"/>
  <c r="K66" i="35"/>
  <c r="L66" i="35"/>
  <c r="M66"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I14" i="35"/>
  <c r="J14" i="35"/>
  <c r="K14" i="35"/>
  <c r="L14" i="35"/>
  <c r="M14" i="35"/>
  <c r="H14" i="35"/>
  <c r="M12" i="35"/>
  <c r="L12" i="35"/>
  <c r="K12" i="35"/>
  <c r="J12" i="35"/>
  <c r="I2" i="36"/>
  <c r="I1" i="36"/>
  <c r="Y2" i="35"/>
  <c r="Y1" i="35"/>
  <c r="C2" i="34"/>
  <c r="C1" i="34"/>
  <c r="I2" i="31"/>
  <c r="R66" i="35" l="1"/>
  <c r="R62" i="35"/>
  <c r="R58" i="35"/>
  <c r="R54" i="35"/>
  <c r="R50" i="35"/>
  <c r="R46" i="35"/>
  <c r="R41" i="35"/>
  <c r="Q64" i="35"/>
  <c r="R38" i="35"/>
  <c r="R34" i="35"/>
  <c r="R30" i="35"/>
  <c r="R26" i="35"/>
  <c r="R18" i="35"/>
  <c r="Q65" i="35"/>
  <c r="Q61" i="35"/>
  <c r="G14" i="31"/>
  <c r="Q36" i="35"/>
  <c r="Q32" i="35"/>
  <c r="Q60" i="35"/>
  <c r="R59" i="35"/>
  <c r="Q57" i="35"/>
  <c r="Q56" i="35"/>
  <c r="R55" i="35"/>
  <c r="Q53" i="35"/>
  <c r="Q52" i="35"/>
  <c r="R51" i="35"/>
  <c r="Q49" i="35"/>
  <c r="Q48" i="35"/>
  <c r="R47" i="35"/>
  <c r="Q45" i="35"/>
  <c r="Q44" i="35"/>
  <c r="R43" i="35"/>
  <c r="Q41" i="35"/>
  <c r="Q37" i="35"/>
  <c r="R35" i="35"/>
  <c r="Q33" i="35"/>
  <c r="R31" i="35"/>
  <c r="G11" i="31"/>
  <c r="Q63" i="35"/>
  <c r="S63" i="35" s="1"/>
  <c r="Q59" i="35"/>
  <c r="Q55" i="35"/>
  <c r="Q51" i="35"/>
  <c r="S51" i="35" s="1"/>
  <c r="Q47" i="35"/>
  <c r="Q43" i="35"/>
  <c r="S43" i="35" s="1"/>
  <c r="R42" i="35"/>
  <c r="R37" i="35"/>
  <c r="R33" i="35"/>
  <c r="R65" i="35"/>
  <c r="S65" i="35" s="1"/>
  <c r="R61" i="35"/>
  <c r="R57" i="35"/>
  <c r="R53" i="35"/>
  <c r="R49" i="35"/>
  <c r="R45" i="35"/>
  <c r="Q40" i="35"/>
  <c r="Q39" i="35"/>
  <c r="Q35" i="35"/>
  <c r="Q31" i="35"/>
  <c r="S31" i="35" s="1"/>
  <c r="R39" i="35"/>
  <c r="R27" i="35"/>
  <c r="R19" i="35"/>
  <c r="Q66" i="35"/>
  <c r="S66" i="35" s="1"/>
  <c r="Q62" i="35"/>
  <c r="S62" i="35" s="1"/>
  <c r="Q58" i="35"/>
  <c r="S58" i="35" s="1"/>
  <c r="Q54" i="35"/>
  <c r="S54" i="35" s="1"/>
  <c r="Q50" i="35"/>
  <c r="S50" i="35" s="1"/>
  <c r="Q46" i="35"/>
  <c r="S46" i="35" s="1"/>
  <c r="Q42" i="35"/>
  <c r="Q38" i="35"/>
  <c r="S38" i="35" s="1"/>
  <c r="Q34" i="35"/>
  <c r="Q30" i="35"/>
  <c r="R64" i="35"/>
  <c r="R60" i="35"/>
  <c r="R56" i="35"/>
  <c r="R52" i="35"/>
  <c r="S52" i="35" s="1"/>
  <c r="R48" i="35"/>
  <c r="R44" i="35"/>
  <c r="R40" i="35"/>
  <c r="R36" i="35"/>
  <c r="R32" i="35"/>
  <c r="S32" i="35" s="1"/>
  <c r="Q29" i="35"/>
  <c r="Q18" i="35"/>
  <c r="S18" i="35" s="1"/>
  <c r="R29" i="35"/>
  <c r="Q28" i="35"/>
  <c r="R25" i="35"/>
  <c r="Q23" i="35"/>
  <c r="Q20" i="35"/>
  <c r="Q19" i="35"/>
  <c r="Q17" i="35"/>
  <c r="R17" i="35"/>
  <c r="Q27" i="35"/>
  <c r="R28" i="35"/>
  <c r="R20" i="35"/>
  <c r="Q26" i="35"/>
  <c r="R23" i="35"/>
  <c r="Q25" i="35"/>
  <c r="R24" i="35"/>
  <c r="Q22" i="35"/>
  <c r="Q21" i="35"/>
  <c r="Q24" i="35"/>
  <c r="R22" i="35"/>
  <c r="R21" i="35"/>
  <c r="S30" i="35"/>
  <c r="S59" i="35"/>
  <c r="S64" i="35" l="1"/>
  <c r="S35" i="35"/>
  <c r="S26" i="35"/>
  <c r="S41" i="35"/>
  <c r="S39" i="35"/>
  <c r="S34" i="35"/>
  <c r="S61" i="35"/>
  <c r="S55" i="35"/>
  <c r="S47" i="35"/>
  <c r="S27" i="35"/>
  <c r="S44" i="35"/>
  <c r="S60" i="35"/>
  <c r="S33" i="35"/>
  <c r="S48" i="35"/>
  <c r="S53" i="35"/>
  <c r="S28" i="35"/>
  <c r="S42" i="35"/>
  <c r="S49" i="35"/>
  <c r="S40" i="35"/>
  <c r="S37" i="35"/>
  <c r="S45" i="35"/>
  <c r="S56" i="35"/>
  <c r="S23" i="35"/>
  <c r="S36" i="35"/>
  <c r="S57" i="35"/>
  <c r="G14" i="36"/>
  <c r="G13" i="36" s="1"/>
  <c r="G11" i="36"/>
  <c r="G10" i="36" s="1"/>
  <c r="S29" i="35"/>
  <c r="S19" i="35"/>
  <c r="S20" i="35"/>
  <c r="S25" i="35"/>
  <c r="S17" i="35"/>
  <c r="S22" i="35"/>
  <c r="S21" i="35"/>
  <c r="S24" i="35"/>
  <c r="V7" i="35" l="1"/>
  <c r="G6" i="36"/>
  <c r="I1" i="31" l="1"/>
  <c r="S35" i="33" l="1"/>
  <c r="S33" i="33"/>
  <c r="S49" i="33"/>
  <c r="S54" i="33"/>
  <c r="S57" i="33"/>
  <c r="S45" i="33"/>
  <c r="S29" i="33"/>
  <c r="S51" i="33" l="1"/>
  <c r="S47" i="33"/>
  <c r="S43" i="33"/>
  <c r="S31" i="33"/>
  <c r="S18" i="33"/>
  <c r="S27" i="33"/>
  <c r="S53" i="33"/>
  <c r="S37" i="33"/>
  <c r="S48" i="33"/>
  <c r="S28" i="33"/>
  <c r="S32" i="33"/>
  <c r="S44" i="33"/>
  <c r="S21" i="33"/>
  <c r="S60" i="33"/>
  <c r="S64" i="33"/>
  <c r="S16" i="33"/>
  <c r="S22" i="33"/>
  <c r="S26" i="33"/>
  <c r="S34" i="33"/>
  <c r="S41" i="33"/>
  <c r="S59" i="33"/>
  <c r="S61" i="33"/>
  <c r="S63" i="33"/>
  <c r="S65" i="33"/>
  <c r="S25" i="33"/>
  <c r="S17" i="33"/>
  <c r="S19" i="33"/>
  <c r="S38" i="33"/>
  <c r="S42" i="33"/>
  <c r="S50" i="33"/>
  <c r="S24" i="33"/>
  <c r="S40" i="33"/>
  <c r="S56" i="33"/>
  <c r="S58" i="33"/>
  <c r="S20" i="33"/>
  <c r="S36" i="33"/>
  <c r="S52" i="33"/>
  <c r="S23" i="33"/>
  <c r="S30" i="33"/>
  <c r="S39" i="33"/>
  <c r="S46" i="33"/>
  <c r="S55" i="33"/>
  <c r="S62" i="33"/>
  <c r="U7" i="33" l="1"/>
  <c r="G13" i="31"/>
  <c r="G10" i="31" l="1"/>
  <c r="G6" i="31" s="1"/>
</calcChain>
</file>

<file path=xl/sharedStrings.xml><?xml version="1.0" encoding="utf-8"?>
<sst xmlns="http://schemas.openxmlformats.org/spreadsheetml/2006/main" count="276" uniqueCount="127">
  <si>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</si>
  <si>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</si>
  <si>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</si>
  <si>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</si>
  <si>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</si>
  <si>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</si>
  <si>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</si>
  <si>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</si>
  <si>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(b)</t>
    <phoneticPr fontId="2"/>
  </si>
  <si>
    <t>Description of data</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</si>
  <si>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</si>
  <si>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</si>
  <si>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</si>
  <si>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</si>
  <si>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t>-</t>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</si>
  <si>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</si>
  <si>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</si>
  <si>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t>(a)</t>
    <phoneticPr fontId="2"/>
  </si>
  <si>
    <t>Monitoring point No.</t>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</si>
  <si>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</si>
  <si>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</si>
  <si>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</si>
  <si>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</si>
  <si>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</si>
  <si>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</si>
  <si>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</si>
  <si>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</si>
  <si>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</si>
  <si>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</si>
  <si>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</si>
  <si>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</si>
  <si>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</si>
  <si>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</si>
  <si>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</si>
  <si>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</si>
  <si>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</si>
  <si>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</si>
  <si>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</si>
  <si>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</si>
  <si>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</si>
  <si>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</si>
  <si>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</si>
  <si>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</si>
  <si>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t>(d)</t>
    <phoneticPr fontId="2"/>
  </si>
  <si>
    <t>(e)</t>
    <phoneticPr fontId="2"/>
  </si>
  <si>
    <t>(f)</t>
    <phoneticPr fontId="2"/>
  </si>
  <si>
    <t>(g)</t>
    <phoneticPr fontId="2"/>
  </si>
  <si>
    <t>(h)</t>
    <phoneticPr fontId="2"/>
  </si>
  <si>
    <t>(i)</t>
    <phoneticPr fontId="2"/>
  </si>
  <si>
    <t>(j)</t>
    <phoneticPr fontId="2"/>
  </si>
  <si>
    <t>m/p</t>
    <phoneticPr fontId="2"/>
  </si>
  <si>
    <t>Monitored and calculated data</t>
    <phoneticPr fontId="2"/>
  </si>
  <si>
    <t>Every production lot</t>
    <phoneticPr fontId="2"/>
  </si>
  <si>
    <t>Estimated Values</t>
    <phoneticPr fontId="11"/>
  </si>
  <si>
    <t>No.</t>
    <phoneticPr fontId="2"/>
  </si>
  <si>
    <t>Identification number of the project air jet loom type</t>
    <phoneticPr fontId="2"/>
  </si>
  <si>
    <t>-</t>
    <phoneticPr fontId="2"/>
  </si>
  <si>
    <t>Based on project and reference specific air consumption collected as per the project</t>
    <phoneticPr fontId="2"/>
  </si>
  <si>
    <r>
      <t>tCO</t>
    </r>
    <r>
      <rPr>
        <vertAlign val="subscript"/>
        <sz val="11"/>
        <color rgb="FF000000"/>
        <rFont val="Arial"/>
        <family val="2"/>
      </rPr>
      <t>2</t>
    </r>
    <r>
      <rPr>
        <sz val="11"/>
        <color rgb="FF000000"/>
        <rFont val="Arial"/>
        <family val="2"/>
      </rPr>
      <t>/p</t>
    </r>
    <phoneticPr fontId="2"/>
  </si>
  <si>
    <t>(c)</t>
    <phoneticPr fontId="2"/>
  </si>
  <si>
    <t>(d)</t>
    <phoneticPr fontId="11"/>
  </si>
  <si>
    <t>j</t>
    <phoneticPr fontId="2"/>
  </si>
  <si>
    <t>Identification number of the project factory</t>
    <phoneticPr fontId="2"/>
  </si>
  <si>
    <t>Experimental data from the manufacture of the project air jet looms</t>
    <phoneticPr fontId="2"/>
  </si>
  <si>
    <t>Option C</t>
    <phoneticPr fontId="2"/>
  </si>
  <si>
    <t>Performance curve of the air compressors from their manufacturers</t>
    <phoneticPr fontId="2"/>
  </si>
  <si>
    <t>Monitoring Spreadsheet: JCM_TH_AM004_ver01.0</t>
    <phoneticPr fontId="2"/>
  </si>
  <si>
    <t>Monitoring Plan Sheet (Input Sheet) [Attachment to Project Design Document]</t>
    <phoneticPr fontId="2"/>
  </si>
  <si>
    <t>Monitoring Plan Sheet (Calculation Process Sheet) [Attachment to Project Design Document]</t>
    <phoneticPr fontId="2"/>
  </si>
  <si>
    <t>N/A</t>
    <phoneticPr fontId="2"/>
  </si>
  <si>
    <t>-</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</si>
  <si>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</si>
  <si>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</si>
  <si>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</si>
  <si>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</si>
  <si>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</si>
  <si>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</si>
  <si>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t>(1)</t>
    <phoneticPr fontId="2"/>
  </si>
  <si>
    <t>Monitoring Structure Sheet [Attachment to Project Design Document]</t>
  </si>
  <si>
    <t>Responsible personnel</t>
  </si>
  <si>
    <t>Role</t>
  </si>
  <si>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</si>
  <si>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</si>
  <si>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</si>
  <si>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</si>
  <si>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</si>
  <si>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</si>
  <si>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EF</t>
    </r>
    <r>
      <rPr>
        <vertAlign val="subscript"/>
        <sz val="11"/>
        <rFont val="Arial"/>
        <family val="2"/>
      </rPr>
      <t>elec,j</t>
    </r>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</si>
  <si>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</si>
  <si>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</si>
  <si>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</si>
  <si>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CO</t>
    </r>
    <r>
      <rPr>
        <b/>
        <vertAlign val="subscript"/>
        <sz val="11"/>
        <color theme="0"/>
        <rFont val="Arial"/>
        <family val="2"/>
      </rPr>
      <t>2</t>
    </r>
    <r>
      <rPr>
        <b/>
        <sz val="11"/>
        <color theme="0"/>
        <rFont val="Arial"/>
        <family val="2"/>
      </rPr>
      <t xml:space="preserve"> emission reductions</t>
    </r>
    <phoneticPr fontId="2"/>
  </si>
  <si>
    <r>
      <t>AP</t>
    </r>
    <r>
      <rPr>
        <vertAlign val="subscript"/>
        <sz val="11"/>
        <rFont val="Arial"/>
        <family val="2"/>
      </rPr>
      <t>PJ,i,j,p</t>
    </r>
    <phoneticPr fontId="2"/>
  </si>
  <si>
    <r>
      <t>tCO</t>
    </r>
    <r>
      <rPr>
        <vertAlign val="subscript"/>
        <sz val="11"/>
        <color rgb="FF000000"/>
        <rFont val="Arial"/>
        <family val="2"/>
      </rPr>
      <t>2</t>
    </r>
    <r>
      <rPr>
        <sz val="11"/>
        <color rgb="FF000000"/>
        <rFont val="Arial"/>
        <family val="2"/>
      </rPr>
      <t>/p</t>
    </r>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</si>
  <si>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t>
    </r>
    <r>
      <rPr>
        <i/>
        <sz val="11"/>
        <rFont val="Arial"/>
        <family val="2"/>
      </rPr>
      <t>p</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</si>
  <si>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</si>
  <si>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</si>
  <si>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</si>
  <si>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</si>
  <si>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</si>
  <si>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</si>
  <si>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</si>
  <si>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</si>
  <si>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</si>
  <si>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r>
      <t>tCO</t>
    </r>
    <r>
      <rPr>
        <vertAlign val="subscript"/>
        <sz val="11"/>
        <color rgb="FF000000"/>
        <rFont val="Arial"/>
        <family val="2"/>
      </rPr>
      <t>2</t>
    </r>
    <r>
      <rPr>
        <sz val="11"/>
        <color rgb="FF000000"/>
        <rFont val="Arial"/>
        <family val="2"/>
      </rPr>
      <t>/kWh</t>
    </r>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</si>
  <si>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</si>
  <si>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</si>
  <si>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</si>
  <si>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</si>
  <si>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Monitored Values</t>
    <phoneticPr fontId="11"/>
  </si>
  <si>
    <t>Monitoring period</t>
    <phoneticPr fontId="2"/>
  </si>
  <si>
    <t>(k)</t>
    <phoneticPr fontId="2"/>
  </si>
  <si>
    <t>Monitoring Period</t>
    <phoneticPr fontId="2"/>
  </si>
  <si>
    <r>
      <t xml:space="preserve">Table3: </t>
    </r>
    <r>
      <rPr>
        <b/>
        <i/>
        <sz val="11"/>
        <rFont val="Arial"/>
        <family val="2"/>
      </rPr>
      <t xml:space="preserve">Ex-post </t>
    </r>
    <r>
      <rPr>
        <b/>
        <sz val="11"/>
        <rFont val="Arial"/>
        <family val="2"/>
      </rPr>
      <t>calculation of each CO</t>
    </r>
    <r>
      <rPr>
        <b/>
        <vertAlign val="subscript"/>
        <sz val="11"/>
        <rFont val="Arial"/>
        <family val="2"/>
      </rPr>
      <t>2</t>
    </r>
    <r>
      <rPr>
        <b/>
        <sz val="11"/>
        <rFont val="Arial"/>
        <family val="2"/>
      </rPr>
      <t xml:space="preserve"> emission reductions</t>
    </r>
    <phoneticPr fontId="2"/>
  </si>
  <si>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</si>
  <si>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</si>
  <si>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[Grid electricity]
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[Captive electricity]
For the option a) 
Specification of the captive power generation system provided by the manufacturer (η</t>
    </r>
    <r>
      <rPr>
        <vertAlign val="subscript"/>
        <sz val="11"/>
        <rFont val="Arial"/>
        <family val="2"/>
      </rPr>
      <t>elec</t>
    </r>
    <r>
      <rPr>
        <sz val="11"/>
        <rFont val="Arial"/>
        <family val="2"/>
      </rPr>
      <t xml:space="preserve"> [%]).
CO</t>
    </r>
    <r>
      <rPr>
        <vertAlign val="subscript"/>
        <sz val="11"/>
        <rFont val="Arial"/>
        <family val="2"/>
      </rPr>
      <t>2</t>
    </r>
    <r>
      <rPr>
        <sz val="11"/>
        <rFont val="Arial"/>
        <family val="2"/>
      </rPr>
      <t xml:space="preserve"> emission factor of the fossil fuel type used in the captive power generation system (EF</t>
    </r>
    <r>
      <rPr>
        <vertAlign val="subscript"/>
        <sz val="11"/>
        <rFont val="Arial"/>
        <family val="2"/>
      </rPr>
      <t>fuel</t>
    </r>
    <r>
      <rPr>
        <sz val="11"/>
        <rFont val="Arial"/>
        <family val="2"/>
      </rPr>
      <t xml:space="preserve"> [tCO</t>
    </r>
    <r>
      <rPr>
        <vertAlign val="subscript"/>
        <sz val="11"/>
        <rFont val="Arial"/>
        <family val="2"/>
      </rPr>
      <t>2</t>
    </r>
    <r>
      <rPr>
        <sz val="11"/>
        <rFont val="Arial"/>
        <family val="2"/>
      </rPr>
      <t>/GJ]) 
For the option b)
Generated and supplied electricity by the captive power generation system (EG</t>
    </r>
    <r>
      <rPr>
        <vertAlign val="subscript"/>
        <sz val="11"/>
        <rFont val="Arial"/>
        <family val="2"/>
      </rPr>
      <t>PJ,p</t>
    </r>
    <r>
      <rPr>
        <sz val="11"/>
        <rFont val="Arial"/>
        <family val="2"/>
      </rPr>
      <t xml:space="preserve"> [MWh/p]).
Fuel amount consumed by the captive power generation system (FC</t>
    </r>
    <r>
      <rPr>
        <vertAlign val="subscript"/>
        <sz val="11"/>
        <rFont val="Arial"/>
        <family val="2"/>
      </rPr>
      <t>PJ,p</t>
    </r>
    <r>
      <rPr>
        <sz val="11"/>
        <rFont val="Arial"/>
        <family val="2"/>
      </rPr>
      <t xml:space="preserve"> [mass or weight/p]).
Net calorific value (NCV</t>
    </r>
    <r>
      <rPr>
        <vertAlign val="subscript"/>
        <sz val="11"/>
        <rFont val="Arial"/>
        <family val="2"/>
      </rPr>
      <t>fuel</t>
    </r>
    <r>
      <rPr>
        <sz val="11"/>
        <rFont val="Arial"/>
        <family val="2"/>
      </rPr>
      <t xml:space="preserve"> [GJ/mass or weight]) and CO</t>
    </r>
    <r>
      <rPr>
        <vertAlign val="subscript"/>
        <sz val="11"/>
        <rFont val="Arial"/>
        <family val="2"/>
      </rPr>
      <t>2</t>
    </r>
    <r>
      <rPr>
        <sz val="11"/>
        <rFont val="Arial"/>
        <family val="2"/>
      </rPr>
      <t xml:space="preserve"> emission factor of the fuel (EF</t>
    </r>
    <r>
      <rPr>
        <vertAlign val="subscript"/>
        <sz val="11"/>
        <rFont val="Arial"/>
        <family val="2"/>
      </rPr>
      <t>fuel</t>
    </r>
    <r>
      <rPr>
        <sz val="11"/>
        <rFont val="Arial"/>
        <family val="2"/>
      </rPr>
      <t xml:space="preserve"> [tCO</t>
    </r>
    <r>
      <rPr>
        <vertAlign val="subscript"/>
        <sz val="11"/>
        <rFont val="Arial"/>
        <family val="2"/>
      </rPr>
      <t>2</t>
    </r>
    <r>
      <rPr>
        <sz val="11"/>
        <rFont val="Arial"/>
        <family val="2"/>
      </rPr>
      <t xml:space="preserve">/GJ])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</si>
  <si>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</si>
  <si>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 Managing the archived data and double check of stored data with the data at packaging process, and then corrected when necessary</t>
    <phoneticPr fontId="11"/>
  </si>
  <si>
    <t>- Approving the archived data</t>
    <phoneticPr fontId="11"/>
  </si>
  <si>
    <t>- Preperation of the monitoring report based on the approved data</t>
    <phoneticPr fontId="11"/>
  </si>
  <si>
    <t>JCM monitoring staff, Luckytex (Thailand) Public Company Limited</t>
    <phoneticPr fontId="11"/>
  </si>
  <si>
    <t>JCM project manager, Luckytex (Thailand) Public Company Limited</t>
    <phoneticPr fontId="11"/>
  </si>
  <si>
    <t>JCM project manager, Toray Industries, Inc.</t>
    <phoneticPr fontId="11"/>
  </si>
  <si>
    <t>(f)</t>
    <phoneticPr fontId="2"/>
  </si>
  <si>
    <t>(d)</t>
    <phoneticPr fontId="2"/>
  </si>
  <si>
    <t>Reference Number: TH002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</si>
</sst>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Red]\-#,##0\ "/>
    <numFmt numFmtId="177" formatCode="0_ "/>
    <numFmt numFmtId="178" formatCode="#,##0.00_ "/>
    <numFmt numFmtId="179" formatCode="#,##0.00_ ;[Red]\-#,##0.00\ "/>
    <numFmt numFmtId="180" formatCode="#,##0.000_ "/>
    <numFmt numFmtId="181" formatCode="#,##0.0000000_ "/>
    <numFmt numFmtId="182" formatCode="0.00_ "/>
    <numFmt numFmtId="183" formatCode="0.0000000_ "/>
    <numFmt numFmtId="184" formatCode="#,##0.0000_ ;[Red]\-#,##0.0000\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color indexed="8"/>
      <name val="Arial"/>
      <family val="2"/>
    </font>
    <font>
      <sz val="6"/>
      <name val="ＭＳ Ｐゴシック"/>
      <family val="3"/>
      <charset val="128"/>
      <scheme val="minor"/>
    </font>
    <font>
      <b/>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vertAlign val="superscript"/>
      <sz val="11"/>
      <name val="Arial"/>
      <family val="2"/>
    </font>
    <font>
      <sz val="11"/>
      <color theme="1"/>
      <name val="Arial"/>
      <family val="2"/>
    </font>
    <fon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theme="0"/>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1" xfId="0" applyFont="1" applyFill="1" applyBorder="1">
      <alignment vertical="center"/>
    </xf>
    <xf numFmtId="0" fontId="3" fillId="3" borderId="1" xfId="0"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pplyAlignment="1">
      <alignment horizontal="center" vertical="center"/>
    </xf>
    <xf numFmtId="0" fontId="3" fillId="5" borderId="1" xfId="0" applyFont="1" applyFill="1" applyBorder="1">
      <alignment vertical="center"/>
    </xf>
    <xf numFmtId="0" fontId="3" fillId="6" borderId="1" xfId="0" applyFont="1" applyFill="1" applyBorder="1" applyAlignment="1">
      <alignment vertical="center"/>
    </xf>
    <xf numFmtId="0" fontId="5"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3" fillId="6" borderId="6" xfId="0" applyFont="1" applyFill="1" applyBorder="1">
      <alignment vertical="center"/>
    </xf>
    <xf numFmtId="0" fontId="3" fillId="0" borderId="8" xfId="0" applyFont="1" applyBorder="1" applyAlignment="1">
      <alignment horizontal="center" vertical="center"/>
    </xf>
    <xf numFmtId="0" fontId="3" fillId="0" borderId="4" xfId="0" applyFont="1" applyBorder="1">
      <alignment vertical="center"/>
    </xf>
    <xf numFmtId="0" fontId="5" fillId="3" borderId="5" xfId="0" applyFont="1" applyFill="1" applyBorder="1" applyAlignment="1">
      <alignment horizontal="center" vertical="center"/>
    </xf>
    <xf numFmtId="0" fontId="5" fillId="0" borderId="0" xfId="0" applyFont="1">
      <alignment vertical="center"/>
    </xf>
    <xf numFmtId="0" fontId="3" fillId="0" borderId="0" xfId="0" applyFont="1" applyFill="1" applyBorder="1" applyAlignment="1">
      <alignment horizontal="center" vertical="center"/>
    </xf>
    <xf numFmtId="0" fontId="3" fillId="0" borderId="0" xfId="0" applyNumberFormat="1" applyFont="1">
      <alignment vertical="center"/>
    </xf>
    <xf numFmtId="0" fontId="7" fillId="0" borderId="1" xfId="0" applyFont="1" applyFill="1" applyBorder="1" applyAlignment="1" applyProtection="1">
      <alignment vertical="center" wrapText="1"/>
      <protection locked="0"/>
    </xf>
    <xf numFmtId="49" fontId="7" fillId="2" borderId="1" xfId="0" quotePrefix="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2" fontId="5" fillId="3" borderId="6" xfId="0" applyNumberFormat="1" applyFont="1" applyFill="1" applyBorder="1">
      <alignment vertical="center"/>
    </xf>
    <xf numFmtId="2" fontId="5" fillId="3" borderId="5" xfId="0" applyNumberFormat="1" applyFont="1" applyFill="1" applyBorder="1">
      <alignment vertical="center"/>
    </xf>
    <xf numFmtId="0" fontId="23" fillId="0" borderId="0" xfId="0" applyFont="1" applyAlignment="1" applyProtection="1">
      <alignment horizontal="right" vertical="center"/>
    </xf>
    <xf numFmtId="0" fontId="3" fillId="0" borderId="0" xfId="0" applyFont="1" applyProtection="1">
      <alignmen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13" fillId="0" borderId="0" xfId="0" applyFont="1" applyFill="1" applyBorder="1" applyAlignment="1" applyProtection="1">
      <alignment horizontal="left" vertical="center"/>
    </xf>
    <xf numFmtId="0" fontId="13" fillId="0" borderId="0" xfId="0" applyFont="1" applyProtection="1">
      <alignment vertical="center"/>
    </xf>
    <xf numFmtId="0" fontId="7" fillId="0" borderId="0" xfId="0" applyFont="1" applyProtection="1">
      <alignment vertical="center"/>
    </xf>
    <xf numFmtId="0" fontId="14" fillId="5" borderId="1" xfId="0" quotePrefix="1"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4" fillId="5" borderId="1" xfId="0" applyFont="1" applyFill="1" applyBorder="1" applyAlignment="1" applyProtection="1">
      <alignment horizontal="center" vertical="center"/>
    </xf>
    <xf numFmtId="0" fontId="14" fillId="5" borderId="4" xfId="0" applyFont="1" applyFill="1" applyBorder="1" applyAlignment="1" applyProtection="1">
      <alignment horizontal="center" vertical="center"/>
    </xf>
    <xf numFmtId="0" fontId="6" fillId="0" borderId="2" xfId="0" applyFont="1" applyFill="1" applyBorder="1" applyAlignment="1" applyProtection="1"/>
    <xf numFmtId="0" fontId="6" fillId="0" borderId="2"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7" fillId="5" borderId="1" xfId="0" applyFont="1" applyFill="1" applyBorder="1" applyAlignment="1" applyProtection="1">
      <alignment vertical="center" wrapText="1"/>
    </xf>
    <xf numFmtId="0" fontId="7" fillId="0" borderId="1" xfId="0" applyFont="1" applyFill="1" applyBorder="1" applyAlignment="1">
      <alignment horizontal="center" vertical="center"/>
    </xf>
    <xf numFmtId="2" fontId="7" fillId="0" borderId="1" xfId="0" applyNumberFormat="1" applyFont="1" applyFill="1" applyBorder="1" applyAlignment="1">
      <alignment horizontal="center" vertical="center"/>
    </xf>
    <xf numFmtId="0" fontId="0" fillId="0" borderId="0" xfId="0" applyProtection="1">
      <alignment vertical="center"/>
    </xf>
    <xf numFmtId="177" fontId="7" fillId="2" borderId="1" xfId="0" applyNumberFormat="1" applyFont="1" applyFill="1" applyBorder="1" applyAlignment="1" applyProtection="1">
      <alignment vertical="center"/>
      <protection locked="0"/>
    </xf>
    <xf numFmtId="179" fontId="7" fillId="2" borderId="1" xfId="1" applyNumberFormat="1" applyFont="1" applyFill="1" applyBorder="1" applyAlignment="1" applyProtection="1">
      <alignment vertical="center"/>
      <protection locked="0"/>
    </xf>
    <xf numFmtId="180" fontId="7" fillId="2" borderId="1" xfId="0" applyNumberFormat="1" applyFont="1" applyFill="1" applyBorder="1" applyAlignment="1" applyProtection="1">
      <alignment vertical="center"/>
      <protection locked="0"/>
    </xf>
    <xf numFmtId="178" fontId="7" fillId="2" borderId="1" xfId="0" applyNumberFormat="1" applyFont="1" applyFill="1" applyBorder="1" applyAlignment="1" applyProtection="1">
      <alignment vertical="center"/>
      <protection locked="0"/>
    </xf>
    <xf numFmtId="178" fontId="7" fillId="5" borderId="1" xfId="0" applyNumberFormat="1" applyFont="1" applyFill="1" applyBorder="1" applyAlignment="1" applyProtection="1">
      <alignment vertical="center" wrapText="1"/>
    </xf>
    <xf numFmtId="0" fontId="23" fillId="0" borderId="0" xfId="0" applyFont="1" applyProtection="1">
      <alignment vertical="center"/>
    </xf>
    <xf numFmtId="0" fontId="6" fillId="0" borderId="0" xfId="0" applyFont="1" applyFill="1" applyBorder="1" applyAlignment="1" applyProtection="1"/>
    <xf numFmtId="0" fontId="14" fillId="7" borderId="1" xfId="0" applyFont="1" applyFill="1" applyBorder="1" applyAlignment="1" applyProtection="1">
      <alignment horizontal="center" vertical="center"/>
    </xf>
    <xf numFmtId="177" fontId="7" fillId="7" borderId="1" xfId="0" applyNumberFormat="1" applyFont="1" applyFill="1" applyBorder="1" applyAlignment="1" applyProtection="1">
      <alignment vertical="center"/>
    </xf>
    <xf numFmtId="0" fontId="14" fillId="0" borderId="1" xfId="0" quotePrefix="1" applyFont="1" applyFill="1" applyBorder="1" applyAlignment="1" applyProtection="1">
      <alignment horizontal="center" vertical="center" wrapText="1"/>
      <protection locked="0"/>
    </xf>
    <xf numFmtId="178" fontId="3" fillId="0" borderId="3" xfId="0" applyNumberFormat="1" applyFont="1" applyBorder="1">
      <alignment vertical="center"/>
    </xf>
    <xf numFmtId="178" fontId="3" fillId="0" borderId="6" xfId="0" applyNumberFormat="1" applyFont="1" applyFill="1" applyBorder="1">
      <alignment vertical="center"/>
    </xf>
    <xf numFmtId="0" fontId="23" fillId="0" borderId="10" xfId="0" applyFont="1" applyBorder="1" applyAlignment="1" applyProtection="1">
      <alignment horizontal="center" vertical="center" shrinkToFit="1"/>
      <protection locked="0"/>
    </xf>
    <xf numFmtId="0" fontId="7" fillId="0" borderId="1" xfId="0" quotePrefix="1"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5" fillId="3" borderId="7"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12" fillId="3" borderId="5" xfId="0" applyFont="1" applyFill="1" applyBorder="1" applyAlignment="1" applyProtection="1">
      <alignment vertical="center" wrapText="1"/>
    </xf>
    <xf numFmtId="0" fontId="12" fillId="3" borderId="7" xfId="0" applyFont="1" applyFill="1" applyBorder="1" applyAlignment="1" applyProtection="1">
      <alignment vertical="center" wrapText="1"/>
    </xf>
    <xf numFmtId="0" fontId="12" fillId="3" borderId="6" xfId="0" applyFont="1" applyFill="1" applyBorder="1" applyAlignment="1" applyProtection="1">
      <alignment vertical="center" wrapText="1"/>
    </xf>
    <xf numFmtId="182" fontId="7" fillId="7" borderId="1" xfId="0" applyNumberFormat="1" applyFont="1" applyFill="1" applyBorder="1" applyAlignment="1" applyProtection="1">
      <alignment vertical="center"/>
    </xf>
    <xf numFmtId="183" fontId="7" fillId="7" borderId="1" xfId="0" applyNumberFormat="1" applyFont="1" applyFill="1" applyBorder="1" applyAlignment="1" applyProtection="1">
      <alignment vertical="center"/>
    </xf>
    <xf numFmtId="178" fontId="23" fillId="8" borderId="1" xfId="0" applyNumberFormat="1" applyFont="1" applyFill="1" applyBorder="1" applyAlignment="1" applyProtection="1">
      <alignment vertical="center"/>
      <protection locked="0"/>
    </xf>
    <xf numFmtId="177" fontId="23" fillId="8" borderId="1" xfId="0" applyNumberFormat="1" applyFont="1" applyFill="1" applyBorder="1" applyAlignment="1" applyProtection="1">
      <alignment vertical="center"/>
      <protection locked="0"/>
    </xf>
    <xf numFmtId="184" fontId="23" fillId="8" borderId="1" xfId="1" applyNumberFormat="1" applyFont="1" applyFill="1" applyBorder="1" applyAlignment="1" applyProtection="1">
      <alignment vertical="center"/>
      <protection locked="0"/>
    </xf>
    <xf numFmtId="179" fontId="23" fillId="8" borderId="1" xfId="1" applyNumberFormat="1" applyFont="1" applyFill="1" applyBorder="1" applyAlignment="1" applyProtection="1">
      <alignment vertical="center"/>
      <protection locked="0"/>
    </xf>
    <xf numFmtId="181" fontId="23" fillId="8" borderId="1" xfId="0" applyNumberFormat="1" applyFont="1" applyFill="1" applyBorder="1" applyAlignment="1" applyProtection="1">
      <alignment vertical="center"/>
      <protection locked="0"/>
    </xf>
    <xf numFmtId="0" fontId="14" fillId="5" borderId="5"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7" fillId="5" borderId="5"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0" fontId="7" fillId="2" borderId="1" xfId="1" quotePrefix="1" applyNumberFormat="1" applyFont="1" applyFill="1" applyBorder="1" applyAlignment="1" applyProtection="1">
      <alignment horizontal="left" vertical="center" wrapText="1"/>
      <protection locked="0"/>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xf>
    <xf numFmtId="0" fontId="14" fillId="5" borderId="1" xfId="0" applyFont="1" applyFill="1" applyBorder="1" applyAlignment="1" applyProtection="1">
      <alignment vertical="center" wrapText="1"/>
    </xf>
    <xf numFmtId="176" fontId="24" fillId="2" borderId="11" xfId="1" applyNumberFormat="1" applyFont="1" applyFill="1" applyBorder="1" applyAlignment="1" applyProtection="1">
      <alignment vertical="center"/>
    </xf>
    <xf numFmtId="176" fontId="24" fillId="2" borderId="12" xfId="1" applyNumberFormat="1" applyFont="1" applyFill="1" applyBorder="1" applyAlignment="1" applyProtection="1">
      <alignment vertical="center"/>
    </xf>
    <xf numFmtId="0" fontId="7" fillId="5" borderId="1" xfId="0" applyFont="1" applyFill="1" applyBorder="1" applyAlignment="1" applyProtection="1">
      <alignment vertical="center" wrapText="1"/>
    </xf>
    <xf numFmtId="0" fontId="14" fillId="5" borderId="1" xfId="0" applyFont="1" applyFill="1" applyBorder="1" applyAlignment="1" applyProtection="1">
      <alignment horizontal="left" vertical="center" wrapText="1"/>
    </xf>
    <xf numFmtId="38" fontId="7" fillId="2" borderId="1" xfId="1" quotePrefix="1" applyFont="1" applyFill="1" applyBorder="1" applyAlignment="1" applyProtection="1">
      <alignment horizontal="left" vertical="center" wrapText="1"/>
      <protection locked="0"/>
    </xf>
    <xf numFmtId="0" fontId="8" fillId="4" borderId="0" xfId="0" applyFont="1" applyFill="1" applyAlignment="1">
      <alignment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4" xfId="0" applyFont="1" applyFill="1" applyBorder="1" applyAlignment="1">
      <alignment horizontal="center" vertical="center"/>
    </xf>
    <xf numFmtId="0" fontId="8" fillId="4" borderId="0" xfId="0" applyFont="1" applyFill="1" applyAlignment="1" applyProtection="1">
      <alignment horizontal="left" vertical="center"/>
    </xf>
    <xf numFmtId="0" fontId="14" fillId="5"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7" fillId="7" borderId="6" xfId="0" applyFont="1" applyFill="1" applyBorder="1" applyAlignment="1" applyProtection="1">
      <alignment horizontal="left" vertical="center" wrapText="1"/>
    </xf>
    <xf numFmtId="0" fontId="7" fillId="7"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5D9F1"/>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165"/>
  <sheetViews>
    <sheetView showGridLines="0" tabSelected="1" view="pageBreakPreview" zoomScale="60" zoomScaleNormal="60" workbookViewId="0"/>
  </sheetViews>
  <sheetFormatPr defaultColWidth="9" defaultRowHeight="14.25" x14ac:dyDescent="0.15"/>
  <cols>
    <col min="1" max="1" width="1.625" style="64" customWidth="1"/>
    <col min="2" max="2" width="4.625" style="64" customWidth="1"/>
    <col min="3" max="3" width="15.625" style="64" customWidth="1"/>
    <col min="4" max="4" width="34.625" style="64" customWidth="1"/>
    <col min="5" max="5" width="3.625" style="64" customWidth="1"/>
    <col min="6" max="6" width="4.625" style="64" customWidth="1"/>
    <col min="7" max="7" width="15.625" style="64" customWidth="1"/>
    <col min="8" max="9" width="13.875" style="64" customWidth="1"/>
    <col min="10" max="12" width="15.5" style="64" customWidth="1"/>
    <col min="13" max="13" width="91.125" style="64" customWidth="1"/>
    <col min="14" max="14" width="3.625" style="64" customWidth="1"/>
    <col min="15" max="15" width="4.625" style="64" customWidth="1"/>
    <col min="16" max="19" width="15.625" style="64" customWidth="1"/>
    <col min="20" max="20" width="3.625" style="64" customWidth="1"/>
    <col min="21" max="21" width="2.625" style="64" customWidth="1"/>
    <col min="22" max="22" width="14.25" style="64" customWidth="1"/>
    <col min="23" max="23" width="9" style="64"/>
    <col min="24" max="24" width="52.125" style="64" customWidth="1"/>
    <col min="25" max="16384" width="9" style="64"/>
  </cols>
  <sheetData>
    <row r="1" spans="1:24" ht="18" customHeight="1" x14ac:dyDescent="0.15">
      <c r="X1" s="34" t="s">
        <v>66</v>
      </c>
    </row>
    <row r="2" spans="1:24" ht="18" customHeight="1" x14ac:dyDescent="0.15">
      <c r="X2" s="34" t="s">
        <v>126</v>
      </c>
    </row>
    <row r="3" spans="1:24" s="35" customFormat="1" ht="27.95" customHeight="1" x14ac:dyDescent="0.15">
      <c r="A3" s="36" t="s">
        <v>67</v>
      </c>
      <c r="B3" s="37"/>
      <c r="C3" s="37"/>
      <c r="D3" s="37"/>
      <c r="E3" s="37"/>
      <c r="F3" s="37"/>
      <c r="G3" s="37"/>
      <c r="H3" s="37"/>
      <c r="I3" s="37"/>
      <c r="J3" s="38"/>
      <c r="K3" s="38"/>
      <c r="L3" s="38"/>
      <c r="M3" s="38"/>
      <c r="N3" s="38"/>
      <c r="O3" s="38"/>
      <c r="P3" s="38"/>
      <c r="Q3" s="38"/>
      <c r="R3" s="38"/>
      <c r="S3" s="38"/>
      <c r="T3" s="38"/>
      <c r="U3" s="38"/>
      <c r="V3" s="38"/>
      <c r="W3" s="38"/>
      <c r="X3" s="38"/>
    </row>
    <row r="4" spans="1:24" s="35" customFormat="1" x14ac:dyDescent="0.15"/>
    <row r="5" spans="1:24" s="35" customFormat="1" ht="18.95" customHeight="1" x14ac:dyDescent="0.15">
      <c r="A5" s="39" t="s">
        <v>81</v>
      </c>
      <c r="B5" s="39"/>
      <c r="F5" s="40" t="s">
        <v>82</v>
      </c>
      <c r="O5" s="41" t="s">
        <v>83</v>
      </c>
      <c r="P5" s="42"/>
      <c r="Q5" s="42"/>
      <c r="R5" s="42"/>
      <c r="S5" s="42"/>
      <c r="U5" s="41" t="s">
        <v>115</v>
      </c>
      <c r="V5" s="42"/>
      <c r="W5" s="42"/>
    </row>
    <row r="6" spans="1:24" ht="38.25" customHeight="1" thickBot="1" x14ac:dyDescent="0.2">
      <c r="B6" s="53" t="s">
        <v>17</v>
      </c>
      <c r="C6" s="53" t="s">
        <v>18</v>
      </c>
      <c r="D6" s="43" t="s">
        <v>77</v>
      </c>
      <c r="F6" s="96" t="s">
        <v>22</v>
      </c>
      <c r="G6" s="96" t="s">
        <v>21</v>
      </c>
      <c r="H6" s="87" t="s">
        <v>61</v>
      </c>
      <c r="I6" s="87" t="s">
        <v>23</v>
      </c>
      <c r="J6" s="89" t="s">
        <v>84</v>
      </c>
      <c r="K6" s="89" t="s">
        <v>85</v>
      </c>
      <c r="L6" s="89" t="s">
        <v>86</v>
      </c>
      <c r="M6" s="89" t="s">
        <v>87</v>
      </c>
      <c r="O6" s="91" t="s">
        <v>22</v>
      </c>
      <c r="P6" s="91" t="s">
        <v>21</v>
      </c>
      <c r="Q6" s="87" t="s">
        <v>88</v>
      </c>
      <c r="R6" s="87" t="s">
        <v>89</v>
      </c>
      <c r="S6" s="87" t="s">
        <v>90</v>
      </c>
      <c r="U6" s="91" t="s">
        <v>91</v>
      </c>
      <c r="V6" s="91"/>
      <c r="W6" s="44" t="s">
        <v>19</v>
      </c>
    </row>
    <row r="7" spans="1:24" ht="24" customHeight="1" thickBot="1" x14ac:dyDescent="0.2">
      <c r="B7" s="53" t="s">
        <v>20</v>
      </c>
      <c r="C7" s="53" t="s">
        <v>21</v>
      </c>
      <c r="D7" s="45" t="s">
        <v>92</v>
      </c>
      <c r="F7" s="97"/>
      <c r="G7" s="97"/>
      <c r="H7" s="88"/>
      <c r="I7" s="88"/>
      <c r="J7" s="90"/>
      <c r="K7" s="90"/>
      <c r="L7" s="90"/>
      <c r="M7" s="90"/>
      <c r="O7" s="92"/>
      <c r="P7" s="92"/>
      <c r="Q7" s="88"/>
      <c r="R7" s="88"/>
      <c r="S7" s="88"/>
      <c r="U7" s="104">
        <f>ROUNDDOWN(SUM(S16:S165),0)</f>
        <v>390</v>
      </c>
      <c r="V7" s="105"/>
      <c r="W7" s="47" t="s">
        <v>93</v>
      </c>
    </row>
    <row r="8" spans="1:24" ht="57" customHeight="1" x14ac:dyDescent="0.25">
      <c r="B8" s="53" t="s">
        <v>24</v>
      </c>
      <c r="C8" s="53" t="s">
        <v>25</v>
      </c>
      <c r="D8" s="55" t="s">
        <v>94</v>
      </c>
      <c r="F8" s="99" t="s">
        <v>26</v>
      </c>
      <c r="G8" s="99" t="s">
        <v>42</v>
      </c>
      <c r="H8" s="103" t="s">
        <v>62</v>
      </c>
      <c r="I8" s="103" t="s">
        <v>55</v>
      </c>
      <c r="J8" s="106" t="s">
        <v>95</v>
      </c>
      <c r="K8" s="106" t="s">
        <v>96</v>
      </c>
      <c r="L8" s="106" t="s">
        <v>97</v>
      </c>
      <c r="M8" s="107" t="s">
        <v>98</v>
      </c>
      <c r="O8" s="100" t="s">
        <v>8</v>
      </c>
      <c r="P8" s="100" t="s">
        <v>9</v>
      </c>
      <c r="Q8" s="107" t="s">
        <v>99</v>
      </c>
      <c r="R8" s="107" t="s">
        <v>100</v>
      </c>
      <c r="S8" s="107" t="s">
        <v>101</v>
      </c>
      <c r="U8" s="48" t="s">
        <v>27</v>
      </c>
      <c r="V8" s="49"/>
      <c r="W8" s="35"/>
      <c r="X8" s="35"/>
    </row>
    <row r="9" spans="1:24" ht="61.5" customHeight="1" x14ac:dyDescent="0.15">
      <c r="B9" s="53" t="s">
        <v>43</v>
      </c>
      <c r="C9" s="53" t="s">
        <v>28</v>
      </c>
      <c r="D9" s="46" t="s">
        <v>50</v>
      </c>
      <c r="F9" s="99"/>
      <c r="G9" s="99"/>
      <c r="H9" s="103"/>
      <c r="I9" s="103"/>
      <c r="J9" s="106"/>
      <c r="K9" s="106"/>
      <c r="L9" s="106"/>
      <c r="M9" s="107"/>
      <c r="O9" s="100"/>
      <c r="P9" s="100"/>
      <c r="Q9" s="107"/>
      <c r="R9" s="107"/>
      <c r="S9" s="107"/>
      <c r="U9" s="35"/>
      <c r="V9" s="50" t="s">
        <v>29</v>
      </c>
      <c r="W9" s="102" t="s">
        <v>30</v>
      </c>
      <c r="X9" s="102"/>
    </row>
    <row r="10" spans="1:24" ht="60.75" customHeight="1" x14ac:dyDescent="0.15">
      <c r="B10" s="53" t="s">
        <v>44</v>
      </c>
      <c r="C10" s="53" t="s">
        <v>31</v>
      </c>
      <c r="D10" s="29" t="s">
        <v>64</v>
      </c>
      <c r="F10" s="53" t="s">
        <v>59</v>
      </c>
      <c r="G10" s="53" t="s">
        <v>32</v>
      </c>
      <c r="H10" s="46" t="s">
        <v>14</v>
      </c>
      <c r="I10" s="46" t="s">
        <v>14</v>
      </c>
      <c r="J10" s="45" t="s">
        <v>102</v>
      </c>
      <c r="K10" s="45" t="s">
        <v>103</v>
      </c>
      <c r="L10" s="45" t="s">
        <v>16</v>
      </c>
      <c r="M10" s="46" t="s">
        <v>104</v>
      </c>
      <c r="O10" s="100"/>
      <c r="P10" s="100"/>
      <c r="Q10" s="107"/>
      <c r="R10" s="107"/>
      <c r="S10" s="107"/>
      <c r="U10" s="35"/>
      <c r="V10" s="50" t="s">
        <v>33</v>
      </c>
      <c r="W10" s="102" t="s">
        <v>34</v>
      </c>
      <c r="X10" s="102"/>
    </row>
    <row r="11" spans="1:24" ht="61.5" customHeight="1" x14ac:dyDescent="0.15">
      <c r="B11" s="53" t="s">
        <v>45</v>
      </c>
      <c r="C11" s="53" t="s">
        <v>35</v>
      </c>
      <c r="D11" s="29" t="s">
        <v>51</v>
      </c>
      <c r="F11" s="99" t="s">
        <v>43</v>
      </c>
      <c r="G11" s="99" t="s">
        <v>35</v>
      </c>
      <c r="H11" s="93" t="s">
        <v>56</v>
      </c>
      <c r="I11" s="93" t="s">
        <v>56</v>
      </c>
      <c r="J11" s="94" t="s">
        <v>65</v>
      </c>
      <c r="K11" s="94" t="s">
        <v>63</v>
      </c>
      <c r="L11" s="108" t="s">
        <v>57</v>
      </c>
      <c r="M11" s="95" t="s">
        <v>116</v>
      </c>
      <c r="O11" s="100"/>
      <c r="P11" s="100"/>
      <c r="Q11" s="107"/>
      <c r="R11" s="107"/>
      <c r="S11" s="107"/>
      <c r="U11" s="35"/>
      <c r="V11" s="50" t="s">
        <v>36</v>
      </c>
      <c r="W11" s="102" t="s">
        <v>37</v>
      </c>
      <c r="X11" s="102"/>
    </row>
    <row r="12" spans="1:24" ht="408.4" customHeight="1" x14ac:dyDescent="0.15">
      <c r="B12" s="53" t="s">
        <v>46</v>
      </c>
      <c r="C12" s="53" t="s">
        <v>38</v>
      </c>
      <c r="D12" s="30" t="s">
        <v>117</v>
      </c>
      <c r="F12" s="99"/>
      <c r="G12" s="99"/>
      <c r="H12" s="93"/>
      <c r="I12" s="93"/>
      <c r="J12" s="94"/>
      <c r="K12" s="94"/>
      <c r="L12" s="108"/>
      <c r="M12" s="95"/>
      <c r="O12" s="100"/>
      <c r="P12" s="100"/>
      <c r="Q12" s="107"/>
      <c r="R12" s="107"/>
      <c r="S12" s="107"/>
      <c r="U12" s="35"/>
      <c r="V12" s="51"/>
      <c r="W12" s="52"/>
      <c r="X12" s="52"/>
    </row>
    <row r="13" spans="1:24" ht="30" x14ac:dyDescent="0.15">
      <c r="B13" s="53" t="s">
        <v>47</v>
      </c>
      <c r="C13" s="53" t="s">
        <v>39</v>
      </c>
      <c r="D13" s="31" t="s">
        <v>52</v>
      </c>
      <c r="F13" s="99" t="s">
        <v>44</v>
      </c>
      <c r="G13" s="99" t="s">
        <v>40</v>
      </c>
      <c r="H13" s="94"/>
      <c r="I13" s="94"/>
      <c r="J13" s="94"/>
      <c r="K13" s="94"/>
      <c r="L13" s="94"/>
      <c r="M13" s="94"/>
      <c r="O13" s="100" t="s">
        <v>59</v>
      </c>
      <c r="P13" s="100" t="s">
        <v>41</v>
      </c>
      <c r="Q13" s="93" t="s">
        <v>58</v>
      </c>
      <c r="R13" s="93" t="s">
        <v>58</v>
      </c>
      <c r="S13" s="93" t="s">
        <v>58</v>
      </c>
    </row>
    <row r="14" spans="1:24" ht="33.75" customHeight="1" x14ac:dyDescent="0.15">
      <c r="B14" s="53" t="s">
        <v>48</v>
      </c>
      <c r="C14" s="53" t="s">
        <v>40</v>
      </c>
      <c r="D14" s="31"/>
      <c r="F14" s="99"/>
      <c r="G14" s="99"/>
      <c r="H14" s="94"/>
      <c r="I14" s="94"/>
      <c r="J14" s="94"/>
      <c r="K14" s="94"/>
      <c r="L14" s="94"/>
      <c r="M14" s="94"/>
      <c r="O14" s="100"/>
      <c r="P14" s="100"/>
      <c r="Q14" s="93"/>
      <c r="R14" s="93"/>
      <c r="S14" s="93"/>
    </row>
    <row r="15" spans="1:24" ht="36" customHeight="1" x14ac:dyDescent="0.15">
      <c r="B15" s="96" t="s">
        <v>49</v>
      </c>
      <c r="C15" s="53" t="s">
        <v>54</v>
      </c>
      <c r="D15" s="53" t="s">
        <v>53</v>
      </c>
      <c r="F15" s="96" t="s">
        <v>124</v>
      </c>
      <c r="G15" s="53" t="s">
        <v>54</v>
      </c>
      <c r="H15" s="101" t="s">
        <v>53</v>
      </c>
      <c r="I15" s="101"/>
      <c r="J15" s="101"/>
      <c r="K15" s="101"/>
      <c r="L15" s="101"/>
      <c r="M15" s="101"/>
      <c r="O15" s="96" t="s">
        <v>125</v>
      </c>
      <c r="P15" s="53" t="s">
        <v>54</v>
      </c>
      <c r="Q15" s="99" t="s">
        <v>53</v>
      </c>
      <c r="R15" s="99"/>
      <c r="S15" s="99"/>
    </row>
    <row r="16" spans="1:24" ht="15" x14ac:dyDescent="0.15">
      <c r="B16" s="98"/>
      <c r="C16" s="53">
        <v>1</v>
      </c>
      <c r="D16" s="82">
        <v>141220</v>
      </c>
      <c r="F16" s="98"/>
      <c r="G16" s="73">
        <v>1</v>
      </c>
      <c r="H16" s="83">
        <v>1</v>
      </c>
      <c r="I16" s="83">
        <v>1</v>
      </c>
      <c r="J16" s="84">
        <v>8.6400000000000005E-2</v>
      </c>
      <c r="K16" s="85">
        <v>1.41</v>
      </c>
      <c r="L16" s="85">
        <v>25.2</v>
      </c>
      <c r="M16" s="86">
        <v>5.664E-4</v>
      </c>
      <c r="O16" s="98"/>
      <c r="P16" s="73">
        <v>1</v>
      </c>
      <c r="Q16" s="63">
        <f>IFERROR(J16*K16/(1-L16/100)*D16*M16,0)</f>
        <v>13.027188853732623</v>
      </c>
      <c r="R16" s="63">
        <f>IFERROR(J16*K16*D16*M16,0)</f>
        <v>9.7443372625920013</v>
      </c>
      <c r="S16" s="63">
        <f>Q16-R16</f>
        <v>3.2828515911406217</v>
      </c>
    </row>
    <row r="17" spans="2:19" ht="15" x14ac:dyDescent="0.15">
      <c r="B17" s="98"/>
      <c r="C17" s="53">
        <v>2</v>
      </c>
      <c r="D17" s="82">
        <v>141220</v>
      </c>
      <c r="F17" s="98"/>
      <c r="G17" s="73">
        <v>2</v>
      </c>
      <c r="H17" s="83">
        <v>1</v>
      </c>
      <c r="I17" s="83">
        <v>2</v>
      </c>
      <c r="J17" s="84">
        <v>8.6400000000000005E-2</v>
      </c>
      <c r="K17" s="85">
        <v>1.41</v>
      </c>
      <c r="L17" s="85">
        <v>25.2</v>
      </c>
      <c r="M17" s="86">
        <v>5.664E-4</v>
      </c>
      <c r="O17" s="98"/>
      <c r="P17" s="73">
        <v>2</v>
      </c>
      <c r="Q17" s="63">
        <f t="shared" ref="Q17:Q65" si="0">IFERROR(J17*K17/(1-L17/100)*D17*M17,0)</f>
        <v>13.027188853732623</v>
      </c>
      <c r="R17" s="63">
        <f t="shared" ref="R17:R65" si="1">IFERROR(J17*K17*D17*M17,0)</f>
        <v>9.7443372625920013</v>
      </c>
      <c r="S17" s="63">
        <f t="shared" ref="S17:S65" si="2">Q17-R17</f>
        <v>3.2828515911406217</v>
      </c>
    </row>
    <row r="18" spans="2:19" ht="15" x14ac:dyDescent="0.15">
      <c r="B18" s="98"/>
      <c r="C18" s="73">
        <v>3</v>
      </c>
      <c r="D18" s="82">
        <v>141220</v>
      </c>
      <c r="F18" s="98"/>
      <c r="G18" s="73">
        <v>3</v>
      </c>
      <c r="H18" s="83">
        <v>1</v>
      </c>
      <c r="I18" s="83">
        <v>3</v>
      </c>
      <c r="J18" s="84">
        <v>8.6400000000000005E-2</v>
      </c>
      <c r="K18" s="85">
        <v>1.41</v>
      </c>
      <c r="L18" s="85">
        <v>25.2</v>
      </c>
      <c r="M18" s="86">
        <v>5.664E-4</v>
      </c>
      <c r="O18" s="98"/>
      <c r="P18" s="73">
        <v>3</v>
      </c>
      <c r="Q18" s="63">
        <f t="shared" si="0"/>
        <v>13.027188853732623</v>
      </c>
      <c r="R18" s="63">
        <f t="shared" si="1"/>
        <v>9.7443372625920013</v>
      </c>
      <c r="S18" s="63">
        <f t="shared" si="2"/>
        <v>3.2828515911406217</v>
      </c>
    </row>
    <row r="19" spans="2:19" ht="15" x14ac:dyDescent="0.15">
      <c r="B19" s="98"/>
      <c r="C19" s="73">
        <v>4</v>
      </c>
      <c r="D19" s="82">
        <v>141220</v>
      </c>
      <c r="F19" s="98"/>
      <c r="G19" s="73">
        <v>4</v>
      </c>
      <c r="H19" s="83">
        <v>1</v>
      </c>
      <c r="I19" s="83">
        <v>4</v>
      </c>
      <c r="J19" s="84">
        <v>8.6400000000000005E-2</v>
      </c>
      <c r="K19" s="85">
        <v>1.41</v>
      </c>
      <c r="L19" s="85">
        <v>25.2</v>
      </c>
      <c r="M19" s="86">
        <v>5.664E-4</v>
      </c>
      <c r="O19" s="98"/>
      <c r="P19" s="73">
        <v>4</v>
      </c>
      <c r="Q19" s="63">
        <f t="shared" si="0"/>
        <v>13.027188853732623</v>
      </c>
      <c r="R19" s="63">
        <f t="shared" si="1"/>
        <v>9.7443372625920013</v>
      </c>
      <c r="S19" s="63">
        <f t="shared" si="2"/>
        <v>3.2828515911406217</v>
      </c>
    </row>
    <row r="20" spans="2:19" ht="15" x14ac:dyDescent="0.15">
      <c r="B20" s="98"/>
      <c r="C20" s="73">
        <v>5</v>
      </c>
      <c r="D20" s="82">
        <v>141220</v>
      </c>
      <c r="F20" s="98"/>
      <c r="G20" s="73">
        <v>5</v>
      </c>
      <c r="H20" s="83">
        <v>1</v>
      </c>
      <c r="I20" s="83">
        <v>5</v>
      </c>
      <c r="J20" s="84">
        <v>8.6400000000000005E-2</v>
      </c>
      <c r="K20" s="85">
        <v>1.41</v>
      </c>
      <c r="L20" s="85">
        <v>25.2</v>
      </c>
      <c r="M20" s="86">
        <v>5.664E-4</v>
      </c>
      <c r="O20" s="98"/>
      <c r="P20" s="73">
        <v>5</v>
      </c>
      <c r="Q20" s="63">
        <f t="shared" si="0"/>
        <v>13.027188853732623</v>
      </c>
      <c r="R20" s="63">
        <f t="shared" si="1"/>
        <v>9.7443372625920013</v>
      </c>
      <c r="S20" s="63">
        <f t="shared" si="2"/>
        <v>3.2828515911406217</v>
      </c>
    </row>
    <row r="21" spans="2:19" ht="15" x14ac:dyDescent="0.15">
      <c r="B21" s="98"/>
      <c r="C21" s="73">
        <v>6</v>
      </c>
      <c r="D21" s="82">
        <v>141220</v>
      </c>
      <c r="F21" s="98"/>
      <c r="G21" s="73">
        <v>6</v>
      </c>
      <c r="H21" s="83">
        <v>1</v>
      </c>
      <c r="I21" s="83">
        <v>6</v>
      </c>
      <c r="J21" s="84">
        <v>8.6400000000000005E-2</v>
      </c>
      <c r="K21" s="85">
        <v>1.41</v>
      </c>
      <c r="L21" s="85">
        <v>25.2</v>
      </c>
      <c r="M21" s="86">
        <v>5.664E-4</v>
      </c>
      <c r="O21" s="98"/>
      <c r="P21" s="73">
        <v>6</v>
      </c>
      <c r="Q21" s="63">
        <f t="shared" si="0"/>
        <v>13.027188853732623</v>
      </c>
      <c r="R21" s="63">
        <f t="shared" si="1"/>
        <v>9.7443372625920013</v>
      </c>
      <c r="S21" s="63">
        <f t="shared" si="2"/>
        <v>3.2828515911406217</v>
      </c>
    </row>
    <row r="22" spans="2:19" ht="15" x14ac:dyDescent="0.15">
      <c r="B22" s="98"/>
      <c r="C22" s="73">
        <v>7</v>
      </c>
      <c r="D22" s="82">
        <v>141220</v>
      </c>
      <c r="F22" s="98"/>
      <c r="G22" s="73">
        <v>7</v>
      </c>
      <c r="H22" s="83">
        <v>1</v>
      </c>
      <c r="I22" s="83">
        <v>7</v>
      </c>
      <c r="J22" s="84">
        <v>8.6400000000000005E-2</v>
      </c>
      <c r="K22" s="85">
        <v>1.41</v>
      </c>
      <c r="L22" s="85">
        <v>25.2</v>
      </c>
      <c r="M22" s="86">
        <v>5.664E-4</v>
      </c>
      <c r="O22" s="98"/>
      <c r="P22" s="73">
        <v>7</v>
      </c>
      <c r="Q22" s="63">
        <f t="shared" si="0"/>
        <v>13.027188853732623</v>
      </c>
      <c r="R22" s="63">
        <f t="shared" si="1"/>
        <v>9.7443372625920013</v>
      </c>
      <c r="S22" s="63">
        <f t="shared" si="2"/>
        <v>3.2828515911406217</v>
      </c>
    </row>
    <row r="23" spans="2:19" ht="15" x14ac:dyDescent="0.15">
      <c r="B23" s="98"/>
      <c r="C23" s="73">
        <v>8</v>
      </c>
      <c r="D23" s="82">
        <v>141220</v>
      </c>
      <c r="F23" s="98"/>
      <c r="G23" s="73">
        <v>8</v>
      </c>
      <c r="H23" s="83">
        <v>1</v>
      </c>
      <c r="I23" s="83">
        <v>8</v>
      </c>
      <c r="J23" s="84">
        <v>8.6400000000000005E-2</v>
      </c>
      <c r="K23" s="85">
        <v>1.41</v>
      </c>
      <c r="L23" s="85">
        <v>25.2</v>
      </c>
      <c r="M23" s="86">
        <v>5.664E-4</v>
      </c>
      <c r="O23" s="98"/>
      <c r="P23" s="73">
        <v>8</v>
      </c>
      <c r="Q23" s="63">
        <f t="shared" si="0"/>
        <v>13.027188853732623</v>
      </c>
      <c r="R23" s="63">
        <f t="shared" si="1"/>
        <v>9.7443372625920013</v>
      </c>
      <c r="S23" s="63">
        <f t="shared" si="2"/>
        <v>3.2828515911406217</v>
      </c>
    </row>
    <row r="24" spans="2:19" ht="15" x14ac:dyDescent="0.15">
      <c r="B24" s="98"/>
      <c r="C24" s="73">
        <v>9</v>
      </c>
      <c r="D24" s="82">
        <v>141220</v>
      </c>
      <c r="F24" s="98"/>
      <c r="G24" s="73">
        <v>9</v>
      </c>
      <c r="H24" s="83">
        <v>1</v>
      </c>
      <c r="I24" s="83">
        <v>9</v>
      </c>
      <c r="J24" s="84">
        <v>8.6400000000000005E-2</v>
      </c>
      <c r="K24" s="85">
        <v>1.41</v>
      </c>
      <c r="L24" s="85">
        <v>25.2</v>
      </c>
      <c r="M24" s="86">
        <v>5.664E-4</v>
      </c>
      <c r="O24" s="98"/>
      <c r="P24" s="73">
        <v>9</v>
      </c>
      <c r="Q24" s="63">
        <f t="shared" si="0"/>
        <v>13.027188853732623</v>
      </c>
      <c r="R24" s="63">
        <f t="shared" si="1"/>
        <v>9.7443372625920013</v>
      </c>
      <c r="S24" s="63">
        <f t="shared" si="2"/>
        <v>3.2828515911406217</v>
      </c>
    </row>
    <row r="25" spans="2:19" ht="15" x14ac:dyDescent="0.15">
      <c r="B25" s="98"/>
      <c r="C25" s="73">
        <v>10</v>
      </c>
      <c r="D25" s="82">
        <v>141220</v>
      </c>
      <c r="F25" s="98"/>
      <c r="G25" s="73">
        <v>10</v>
      </c>
      <c r="H25" s="83">
        <v>1</v>
      </c>
      <c r="I25" s="83">
        <v>10</v>
      </c>
      <c r="J25" s="84">
        <v>8.6400000000000005E-2</v>
      </c>
      <c r="K25" s="85">
        <v>1.41</v>
      </c>
      <c r="L25" s="85">
        <v>25.2</v>
      </c>
      <c r="M25" s="86">
        <v>5.664E-4</v>
      </c>
      <c r="O25" s="98"/>
      <c r="P25" s="73">
        <v>10</v>
      </c>
      <c r="Q25" s="63">
        <f t="shared" si="0"/>
        <v>13.027188853732623</v>
      </c>
      <c r="R25" s="63">
        <f t="shared" si="1"/>
        <v>9.7443372625920013</v>
      </c>
      <c r="S25" s="63">
        <f t="shared" si="2"/>
        <v>3.2828515911406217</v>
      </c>
    </row>
    <row r="26" spans="2:19" ht="15" x14ac:dyDescent="0.15">
      <c r="B26" s="98"/>
      <c r="C26" s="73">
        <v>11</v>
      </c>
      <c r="D26" s="82">
        <v>141220</v>
      </c>
      <c r="F26" s="98"/>
      <c r="G26" s="73">
        <v>11</v>
      </c>
      <c r="H26" s="83">
        <v>1</v>
      </c>
      <c r="I26" s="83">
        <v>11</v>
      </c>
      <c r="J26" s="84">
        <v>8.6400000000000005E-2</v>
      </c>
      <c r="K26" s="85">
        <v>1.41</v>
      </c>
      <c r="L26" s="85">
        <v>25.2</v>
      </c>
      <c r="M26" s="86">
        <v>5.664E-4</v>
      </c>
      <c r="O26" s="98"/>
      <c r="P26" s="73">
        <v>11</v>
      </c>
      <c r="Q26" s="63">
        <f t="shared" si="0"/>
        <v>13.027188853732623</v>
      </c>
      <c r="R26" s="63">
        <f t="shared" si="1"/>
        <v>9.7443372625920013</v>
      </c>
      <c r="S26" s="63">
        <f t="shared" si="2"/>
        <v>3.2828515911406217</v>
      </c>
    </row>
    <row r="27" spans="2:19" ht="15" x14ac:dyDescent="0.15">
      <c r="B27" s="98"/>
      <c r="C27" s="73">
        <v>12</v>
      </c>
      <c r="D27" s="82">
        <v>141220</v>
      </c>
      <c r="F27" s="98"/>
      <c r="G27" s="73">
        <v>12</v>
      </c>
      <c r="H27" s="83">
        <v>1</v>
      </c>
      <c r="I27" s="83">
        <v>12</v>
      </c>
      <c r="J27" s="84">
        <v>8.6400000000000005E-2</v>
      </c>
      <c r="K27" s="85">
        <v>1.41</v>
      </c>
      <c r="L27" s="85">
        <v>25.2</v>
      </c>
      <c r="M27" s="86">
        <v>5.664E-4</v>
      </c>
      <c r="O27" s="98"/>
      <c r="P27" s="73">
        <v>12</v>
      </c>
      <c r="Q27" s="63">
        <f t="shared" si="0"/>
        <v>13.027188853732623</v>
      </c>
      <c r="R27" s="63">
        <f t="shared" si="1"/>
        <v>9.7443372625920013</v>
      </c>
      <c r="S27" s="63">
        <f t="shared" si="2"/>
        <v>3.2828515911406217</v>
      </c>
    </row>
    <row r="28" spans="2:19" ht="15" x14ac:dyDescent="0.15">
      <c r="B28" s="98"/>
      <c r="C28" s="73">
        <v>13</v>
      </c>
      <c r="D28" s="82">
        <v>141220</v>
      </c>
      <c r="F28" s="98"/>
      <c r="G28" s="73">
        <v>13</v>
      </c>
      <c r="H28" s="83">
        <v>1</v>
      </c>
      <c r="I28" s="83">
        <v>13</v>
      </c>
      <c r="J28" s="84">
        <v>8.6400000000000005E-2</v>
      </c>
      <c r="K28" s="85">
        <v>1.41</v>
      </c>
      <c r="L28" s="85">
        <v>25.2</v>
      </c>
      <c r="M28" s="86">
        <v>5.664E-4</v>
      </c>
      <c r="O28" s="98"/>
      <c r="P28" s="73">
        <v>13</v>
      </c>
      <c r="Q28" s="63">
        <f t="shared" si="0"/>
        <v>13.027188853732623</v>
      </c>
      <c r="R28" s="63">
        <f t="shared" si="1"/>
        <v>9.7443372625920013</v>
      </c>
      <c r="S28" s="63">
        <f t="shared" si="2"/>
        <v>3.2828515911406217</v>
      </c>
    </row>
    <row r="29" spans="2:19" ht="15" x14ac:dyDescent="0.15">
      <c r="B29" s="98"/>
      <c r="C29" s="73">
        <v>14</v>
      </c>
      <c r="D29" s="82">
        <v>141220</v>
      </c>
      <c r="F29" s="98"/>
      <c r="G29" s="73">
        <v>14</v>
      </c>
      <c r="H29" s="83">
        <v>1</v>
      </c>
      <c r="I29" s="83">
        <v>14</v>
      </c>
      <c r="J29" s="84">
        <v>8.6400000000000005E-2</v>
      </c>
      <c r="K29" s="85">
        <v>1.41</v>
      </c>
      <c r="L29" s="85">
        <v>25.2</v>
      </c>
      <c r="M29" s="86">
        <v>5.664E-4</v>
      </c>
      <c r="O29" s="98"/>
      <c r="P29" s="73">
        <v>14</v>
      </c>
      <c r="Q29" s="63">
        <f t="shared" si="0"/>
        <v>13.027188853732623</v>
      </c>
      <c r="R29" s="63">
        <f t="shared" si="1"/>
        <v>9.7443372625920013</v>
      </c>
      <c r="S29" s="63">
        <f t="shared" si="2"/>
        <v>3.2828515911406217</v>
      </c>
    </row>
    <row r="30" spans="2:19" ht="15" x14ac:dyDescent="0.15">
      <c r="B30" s="98"/>
      <c r="C30" s="73">
        <v>15</v>
      </c>
      <c r="D30" s="82">
        <v>141220</v>
      </c>
      <c r="F30" s="98"/>
      <c r="G30" s="73">
        <v>15</v>
      </c>
      <c r="H30" s="83">
        <v>1</v>
      </c>
      <c r="I30" s="83">
        <v>15</v>
      </c>
      <c r="J30" s="84">
        <v>8.6400000000000005E-2</v>
      </c>
      <c r="K30" s="85">
        <v>1.41</v>
      </c>
      <c r="L30" s="85">
        <v>25.2</v>
      </c>
      <c r="M30" s="86">
        <v>5.664E-4</v>
      </c>
      <c r="O30" s="98"/>
      <c r="P30" s="73">
        <v>15</v>
      </c>
      <c r="Q30" s="63">
        <f t="shared" si="0"/>
        <v>13.027188853732623</v>
      </c>
      <c r="R30" s="63">
        <f t="shared" si="1"/>
        <v>9.7443372625920013</v>
      </c>
      <c r="S30" s="63">
        <f t="shared" si="2"/>
        <v>3.2828515911406217</v>
      </c>
    </row>
    <row r="31" spans="2:19" ht="15" x14ac:dyDescent="0.15">
      <c r="B31" s="98"/>
      <c r="C31" s="73">
        <v>16</v>
      </c>
      <c r="D31" s="82">
        <v>141220</v>
      </c>
      <c r="F31" s="98"/>
      <c r="G31" s="73">
        <v>16</v>
      </c>
      <c r="H31" s="83">
        <v>1</v>
      </c>
      <c r="I31" s="83">
        <v>16</v>
      </c>
      <c r="J31" s="84">
        <v>8.6400000000000005E-2</v>
      </c>
      <c r="K31" s="85">
        <v>1.41</v>
      </c>
      <c r="L31" s="85">
        <v>25.2</v>
      </c>
      <c r="M31" s="86">
        <v>5.664E-4</v>
      </c>
      <c r="O31" s="98"/>
      <c r="P31" s="73">
        <v>16</v>
      </c>
      <c r="Q31" s="63">
        <f t="shared" si="0"/>
        <v>13.027188853732623</v>
      </c>
      <c r="R31" s="63">
        <f t="shared" si="1"/>
        <v>9.7443372625920013</v>
      </c>
      <c r="S31" s="63">
        <f t="shared" si="2"/>
        <v>3.2828515911406217</v>
      </c>
    </row>
    <row r="32" spans="2:19" ht="15" x14ac:dyDescent="0.15">
      <c r="B32" s="98"/>
      <c r="C32" s="73">
        <v>17</v>
      </c>
      <c r="D32" s="82">
        <v>141220</v>
      </c>
      <c r="F32" s="98"/>
      <c r="G32" s="73">
        <v>17</v>
      </c>
      <c r="H32" s="83">
        <v>1</v>
      </c>
      <c r="I32" s="83">
        <v>17</v>
      </c>
      <c r="J32" s="84">
        <v>8.6400000000000005E-2</v>
      </c>
      <c r="K32" s="85">
        <v>1.41</v>
      </c>
      <c r="L32" s="85">
        <v>25.2</v>
      </c>
      <c r="M32" s="86">
        <v>5.664E-4</v>
      </c>
      <c r="O32" s="98"/>
      <c r="P32" s="73">
        <v>17</v>
      </c>
      <c r="Q32" s="63">
        <f t="shared" si="0"/>
        <v>13.027188853732623</v>
      </c>
      <c r="R32" s="63">
        <f t="shared" si="1"/>
        <v>9.7443372625920013</v>
      </c>
      <c r="S32" s="63">
        <f t="shared" si="2"/>
        <v>3.2828515911406217</v>
      </c>
    </row>
    <row r="33" spans="2:19" ht="15" x14ac:dyDescent="0.15">
      <c r="B33" s="98"/>
      <c r="C33" s="73">
        <v>18</v>
      </c>
      <c r="D33" s="82">
        <v>141220</v>
      </c>
      <c r="F33" s="98"/>
      <c r="G33" s="73">
        <v>18</v>
      </c>
      <c r="H33" s="83">
        <v>1</v>
      </c>
      <c r="I33" s="83">
        <v>18</v>
      </c>
      <c r="J33" s="84">
        <v>8.6400000000000005E-2</v>
      </c>
      <c r="K33" s="85">
        <v>1.41</v>
      </c>
      <c r="L33" s="85">
        <v>25.2</v>
      </c>
      <c r="M33" s="86">
        <v>5.664E-4</v>
      </c>
      <c r="O33" s="98"/>
      <c r="P33" s="73">
        <v>18</v>
      </c>
      <c r="Q33" s="63">
        <f t="shared" si="0"/>
        <v>13.027188853732623</v>
      </c>
      <c r="R33" s="63">
        <f t="shared" si="1"/>
        <v>9.7443372625920013</v>
      </c>
      <c r="S33" s="63">
        <f t="shared" si="2"/>
        <v>3.2828515911406217</v>
      </c>
    </row>
    <row r="34" spans="2:19" ht="15" x14ac:dyDescent="0.15">
      <c r="B34" s="98"/>
      <c r="C34" s="73">
        <v>19</v>
      </c>
      <c r="D34" s="82">
        <v>141220</v>
      </c>
      <c r="F34" s="98"/>
      <c r="G34" s="73">
        <v>19</v>
      </c>
      <c r="H34" s="83">
        <v>1</v>
      </c>
      <c r="I34" s="83">
        <v>19</v>
      </c>
      <c r="J34" s="84">
        <v>8.6400000000000005E-2</v>
      </c>
      <c r="K34" s="85">
        <v>1.41</v>
      </c>
      <c r="L34" s="85">
        <v>25.2</v>
      </c>
      <c r="M34" s="86">
        <v>5.664E-4</v>
      </c>
      <c r="O34" s="98"/>
      <c r="P34" s="73">
        <v>19</v>
      </c>
      <c r="Q34" s="63">
        <f t="shared" si="0"/>
        <v>13.027188853732623</v>
      </c>
      <c r="R34" s="63">
        <f t="shared" si="1"/>
        <v>9.7443372625920013</v>
      </c>
      <c r="S34" s="63">
        <f t="shared" si="2"/>
        <v>3.2828515911406217</v>
      </c>
    </row>
    <row r="35" spans="2:19" ht="15" x14ac:dyDescent="0.15">
      <c r="B35" s="98"/>
      <c r="C35" s="73">
        <v>20</v>
      </c>
      <c r="D35" s="82">
        <v>141220</v>
      </c>
      <c r="F35" s="98"/>
      <c r="G35" s="73">
        <v>20</v>
      </c>
      <c r="H35" s="83">
        <v>1</v>
      </c>
      <c r="I35" s="83">
        <v>20</v>
      </c>
      <c r="J35" s="84">
        <v>8.6400000000000005E-2</v>
      </c>
      <c r="K35" s="85">
        <v>1.41</v>
      </c>
      <c r="L35" s="85">
        <v>25.2</v>
      </c>
      <c r="M35" s="86">
        <v>5.664E-4</v>
      </c>
      <c r="O35" s="98"/>
      <c r="P35" s="73">
        <v>20</v>
      </c>
      <c r="Q35" s="63">
        <f t="shared" si="0"/>
        <v>13.027188853732623</v>
      </c>
      <c r="R35" s="63">
        <f t="shared" si="1"/>
        <v>9.7443372625920013</v>
      </c>
      <c r="S35" s="63">
        <f t="shared" si="2"/>
        <v>3.2828515911406217</v>
      </c>
    </row>
    <row r="36" spans="2:19" ht="15" x14ac:dyDescent="0.15">
      <c r="B36" s="98"/>
      <c r="C36" s="73">
        <v>21</v>
      </c>
      <c r="D36" s="82">
        <v>141220</v>
      </c>
      <c r="F36" s="98"/>
      <c r="G36" s="73">
        <v>21</v>
      </c>
      <c r="H36" s="83">
        <v>1</v>
      </c>
      <c r="I36" s="83">
        <v>21</v>
      </c>
      <c r="J36" s="84">
        <v>8.6400000000000005E-2</v>
      </c>
      <c r="K36" s="85">
        <v>1.41</v>
      </c>
      <c r="L36" s="85">
        <v>25.2</v>
      </c>
      <c r="M36" s="86">
        <v>5.664E-4</v>
      </c>
      <c r="O36" s="98"/>
      <c r="P36" s="73">
        <v>21</v>
      </c>
      <c r="Q36" s="63">
        <f t="shared" si="0"/>
        <v>13.027188853732623</v>
      </c>
      <c r="R36" s="63">
        <f t="shared" si="1"/>
        <v>9.7443372625920013</v>
      </c>
      <c r="S36" s="63">
        <f t="shared" si="2"/>
        <v>3.2828515911406217</v>
      </c>
    </row>
    <row r="37" spans="2:19" ht="15" x14ac:dyDescent="0.15">
      <c r="B37" s="98"/>
      <c r="C37" s="73">
        <v>22</v>
      </c>
      <c r="D37" s="82">
        <v>141220</v>
      </c>
      <c r="F37" s="98"/>
      <c r="G37" s="73">
        <v>22</v>
      </c>
      <c r="H37" s="83">
        <v>1</v>
      </c>
      <c r="I37" s="83">
        <v>22</v>
      </c>
      <c r="J37" s="84">
        <v>8.6400000000000005E-2</v>
      </c>
      <c r="K37" s="85">
        <v>1.41</v>
      </c>
      <c r="L37" s="85">
        <v>25.2</v>
      </c>
      <c r="M37" s="86">
        <v>5.664E-4</v>
      </c>
      <c r="O37" s="98"/>
      <c r="P37" s="73">
        <v>22</v>
      </c>
      <c r="Q37" s="63">
        <f t="shared" si="0"/>
        <v>13.027188853732623</v>
      </c>
      <c r="R37" s="63">
        <f t="shared" si="1"/>
        <v>9.7443372625920013</v>
      </c>
      <c r="S37" s="63">
        <f t="shared" si="2"/>
        <v>3.2828515911406217</v>
      </c>
    </row>
    <row r="38" spans="2:19" ht="15" x14ac:dyDescent="0.15">
      <c r="B38" s="98"/>
      <c r="C38" s="73">
        <v>23</v>
      </c>
      <c r="D38" s="82">
        <v>141220</v>
      </c>
      <c r="F38" s="98"/>
      <c r="G38" s="73">
        <v>23</v>
      </c>
      <c r="H38" s="83">
        <v>1</v>
      </c>
      <c r="I38" s="83">
        <v>23</v>
      </c>
      <c r="J38" s="84">
        <v>8.6400000000000005E-2</v>
      </c>
      <c r="K38" s="85">
        <v>1.41</v>
      </c>
      <c r="L38" s="85">
        <v>25.2</v>
      </c>
      <c r="M38" s="86">
        <v>5.664E-4</v>
      </c>
      <c r="O38" s="98"/>
      <c r="P38" s="73">
        <v>23</v>
      </c>
      <c r="Q38" s="63">
        <f t="shared" si="0"/>
        <v>13.027188853732623</v>
      </c>
      <c r="R38" s="63">
        <f t="shared" si="1"/>
        <v>9.7443372625920013</v>
      </c>
      <c r="S38" s="63">
        <f t="shared" si="2"/>
        <v>3.2828515911406217</v>
      </c>
    </row>
    <row r="39" spans="2:19" ht="15" x14ac:dyDescent="0.15">
      <c r="B39" s="98"/>
      <c r="C39" s="73">
        <v>24</v>
      </c>
      <c r="D39" s="82">
        <v>141220</v>
      </c>
      <c r="F39" s="98"/>
      <c r="G39" s="73">
        <v>24</v>
      </c>
      <c r="H39" s="83">
        <v>1</v>
      </c>
      <c r="I39" s="83">
        <v>24</v>
      </c>
      <c r="J39" s="84">
        <v>8.6400000000000005E-2</v>
      </c>
      <c r="K39" s="85">
        <v>1.41</v>
      </c>
      <c r="L39" s="85">
        <v>25.2</v>
      </c>
      <c r="M39" s="86">
        <v>5.664E-4</v>
      </c>
      <c r="O39" s="98"/>
      <c r="P39" s="73">
        <v>24</v>
      </c>
      <c r="Q39" s="63">
        <f t="shared" si="0"/>
        <v>13.027188853732623</v>
      </c>
      <c r="R39" s="63">
        <f t="shared" si="1"/>
        <v>9.7443372625920013</v>
      </c>
      <c r="S39" s="63">
        <f t="shared" si="2"/>
        <v>3.2828515911406217</v>
      </c>
    </row>
    <row r="40" spans="2:19" ht="15.75" customHeight="1" x14ac:dyDescent="0.15">
      <c r="B40" s="98"/>
      <c r="C40" s="73">
        <v>25</v>
      </c>
      <c r="D40" s="82">
        <v>141220</v>
      </c>
      <c r="F40" s="98"/>
      <c r="G40" s="73">
        <v>25</v>
      </c>
      <c r="H40" s="83">
        <v>1</v>
      </c>
      <c r="I40" s="83">
        <v>25</v>
      </c>
      <c r="J40" s="84">
        <v>8.6400000000000005E-2</v>
      </c>
      <c r="K40" s="85">
        <v>1.41</v>
      </c>
      <c r="L40" s="85">
        <v>25.2</v>
      </c>
      <c r="M40" s="86">
        <v>5.664E-4</v>
      </c>
      <c r="O40" s="98"/>
      <c r="P40" s="73">
        <v>25</v>
      </c>
      <c r="Q40" s="63">
        <f t="shared" si="0"/>
        <v>13.027188853732623</v>
      </c>
      <c r="R40" s="63">
        <f t="shared" si="1"/>
        <v>9.7443372625920013</v>
      </c>
      <c r="S40" s="63">
        <f t="shared" si="2"/>
        <v>3.2828515911406217</v>
      </c>
    </row>
    <row r="41" spans="2:19" ht="15" x14ac:dyDescent="0.15">
      <c r="B41" s="98"/>
      <c r="C41" s="73">
        <v>26</v>
      </c>
      <c r="D41" s="82">
        <v>141220</v>
      </c>
      <c r="F41" s="98"/>
      <c r="G41" s="73">
        <v>26</v>
      </c>
      <c r="H41" s="83">
        <v>1</v>
      </c>
      <c r="I41" s="83">
        <v>26</v>
      </c>
      <c r="J41" s="84">
        <v>8.6400000000000005E-2</v>
      </c>
      <c r="K41" s="85">
        <v>1.41</v>
      </c>
      <c r="L41" s="85">
        <v>25.2</v>
      </c>
      <c r="M41" s="86">
        <v>5.664E-4</v>
      </c>
      <c r="O41" s="98"/>
      <c r="P41" s="73">
        <v>26</v>
      </c>
      <c r="Q41" s="63">
        <f t="shared" si="0"/>
        <v>13.027188853732623</v>
      </c>
      <c r="R41" s="63">
        <f t="shared" si="1"/>
        <v>9.7443372625920013</v>
      </c>
      <c r="S41" s="63">
        <f t="shared" si="2"/>
        <v>3.2828515911406217</v>
      </c>
    </row>
    <row r="42" spans="2:19" ht="15" x14ac:dyDescent="0.15">
      <c r="B42" s="98"/>
      <c r="C42" s="73">
        <v>27</v>
      </c>
      <c r="D42" s="82">
        <v>141220</v>
      </c>
      <c r="F42" s="98"/>
      <c r="G42" s="73">
        <v>27</v>
      </c>
      <c r="H42" s="83">
        <v>1</v>
      </c>
      <c r="I42" s="83">
        <v>27</v>
      </c>
      <c r="J42" s="84">
        <v>8.6400000000000005E-2</v>
      </c>
      <c r="K42" s="85">
        <v>1.41</v>
      </c>
      <c r="L42" s="85">
        <v>25.2</v>
      </c>
      <c r="M42" s="86">
        <v>5.664E-4</v>
      </c>
      <c r="O42" s="98"/>
      <c r="P42" s="73">
        <v>27</v>
      </c>
      <c r="Q42" s="63">
        <f t="shared" si="0"/>
        <v>13.027188853732623</v>
      </c>
      <c r="R42" s="63">
        <f t="shared" si="1"/>
        <v>9.7443372625920013</v>
      </c>
      <c r="S42" s="63">
        <f t="shared" si="2"/>
        <v>3.2828515911406217</v>
      </c>
    </row>
    <row r="43" spans="2:19" ht="15" x14ac:dyDescent="0.15">
      <c r="B43" s="98"/>
      <c r="C43" s="73">
        <v>28</v>
      </c>
      <c r="D43" s="82">
        <v>141220</v>
      </c>
      <c r="F43" s="98"/>
      <c r="G43" s="73">
        <v>28</v>
      </c>
      <c r="H43" s="83">
        <v>1</v>
      </c>
      <c r="I43" s="83">
        <v>28</v>
      </c>
      <c r="J43" s="84">
        <v>8.6400000000000005E-2</v>
      </c>
      <c r="K43" s="85">
        <v>1.41</v>
      </c>
      <c r="L43" s="85">
        <v>25.2</v>
      </c>
      <c r="M43" s="86">
        <v>5.664E-4</v>
      </c>
      <c r="O43" s="98"/>
      <c r="P43" s="73">
        <v>28</v>
      </c>
      <c r="Q43" s="63">
        <f t="shared" si="0"/>
        <v>13.027188853732623</v>
      </c>
      <c r="R43" s="63">
        <f t="shared" si="1"/>
        <v>9.7443372625920013</v>
      </c>
      <c r="S43" s="63">
        <f t="shared" si="2"/>
        <v>3.2828515911406217</v>
      </c>
    </row>
    <row r="44" spans="2:19" ht="15" x14ac:dyDescent="0.15">
      <c r="B44" s="98"/>
      <c r="C44" s="73">
        <v>29</v>
      </c>
      <c r="D44" s="82">
        <v>141220</v>
      </c>
      <c r="F44" s="98"/>
      <c r="G44" s="73">
        <v>29</v>
      </c>
      <c r="H44" s="83">
        <v>1</v>
      </c>
      <c r="I44" s="83">
        <v>29</v>
      </c>
      <c r="J44" s="84">
        <v>8.6400000000000005E-2</v>
      </c>
      <c r="K44" s="85">
        <v>1.41</v>
      </c>
      <c r="L44" s="85">
        <v>25.2</v>
      </c>
      <c r="M44" s="86">
        <v>5.664E-4</v>
      </c>
      <c r="O44" s="98"/>
      <c r="P44" s="73">
        <v>29</v>
      </c>
      <c r="Q44" s="63">
        <f t="shared" si="0"/>
        <v>13.027188853732623</v>
      </c>
      <c r="R44" s="63">
        <f t="shared" si="1"/>
        <v>9.7443372625920013</v>
      </c>
      <c r="S44" s="63">
        <f t="shared" si="2"/>
        <v>3.2828515911406217</v>
      </c>
    </row>
    <row r="45" spans="2:19" ht="15" x14ac:dyDescent="0.15">
      <c r="B45" s="98"/>
      <c r="C45" s="73">
        <v>30</v>
      </c>
      <c r="D45" s="82">
        <v>141220</v>
      </c>
      <c r="F45" s="98"/>
      <c r="G45" s="73">
        <v>30</v>
      </c>
      <c r="H45" s="83">
        <v>1</v>
      </c>
      <c r="I45" s="83">
        <v>30</v>
      </c>
      <c r="J45" s="84">
        <v>8.6400000000000005E-2</v>
      </c>
      <c r="K45" s="85">
        <v>1.41</v>
      </c>
      <c r="L45" s="85">
        <v>25.2</v>
      </c>
      <c r="M45" s="86">
        <v>5.664E-4</v>
      </c>
      <c r="O45" s="98"/>
      <c r="P45" s="73">
        <v>30</v>
      </c>
      <c r="Q45" s="63">
        <f t="shared" si="0"/>
        <v>13.027188853732623</v>
      </c>
      <c r="R45" s="63">
        <f t="shared" si="1"/>
        <v>9.7443372625920013</v>
      </c>
      <c r="S45" s="63">
        <f t="shared" si="2"/>
        <v>3.2828515911406217</v>
      </c>
    </row>
    <row r="46" spans="2:19" ht="15" x14ac:dyDescent="0.15">
      <c r="B46" s="98"/>
      <c r="C46" s="73">
        <v>31</v>
      </c>
      <c r="D46" s="82">
        <v>141220</v>
      </c>
      <c r="F46" s="98"/>
      <c r="G46" s="73">
        <v>31</v>
      </c>
      <c r="H46" s="83">
        <v>1</v>
      </c>
      <c r="I46" s="83">
        <v>31</v>
      </c>
      <c r="J46" s="84">
        <v>8.6400000000000005E-2</v>
      </c>
      <c r="K46" s="85">
        <v>1.41</v>
      </c>
      <c r="L46" s="85">
        <v>25.2</v>
      </c>
      <c r="M46" s="86">
        <v>5.664E-4</v>
      </c>
      <c r="O46" s="98"/>
      <c r="P46" s="73">
        <v>31</v>
      </c>
      <c r="Q46" s="63">
        <f t="shared" si="0"/>
        <v>13.027188853732623</v>
      </c>
      <c r="R46" s="63">
        <f t="shared" si="1"/>
        <v>9.7443372625920013</v>
      </c>
      <c r="S46" s="63">
        <f t="shared" si="2"/>
        <v>3.2828515911406217</v>
      </c>
    </row>
    <row r="47" spans="2:19" ht="15" x14ac:dyDescent="0.15">
      <c r="B47" s="98"/>
      <c r="C47" s="73">
        <v>32</v>
      </c>
      <c r="D47" s="82">
        <v>141220</v>
      </c>
      <c r="F47" s="98"/>
      <c r="G47" s="73">
        <v>32</v>
      </c>
      <c r="H47" s="83">
        <v>1</v>
      </c>
      <c r="I47" s="83">
        <v>32</v>
      </c>
      <c r="J47" s="84">
        <v>8.6400000000000005E-2</v>
      </c>
      <c r="K47" s="85">
        <v>1.41</v>
      </c>
      <c r="L47" s="85">
        <v>25.2</v>
      </c>
      <c r="M47" s="86">
        <v>5.664E-4</v>
      </c>
      <c r="O47" s="98"/>
      <c r="P47" s="73">
        <v>32</v>
      </c>
      <c r="Q47" s="63">
        <f t="shared" si="0"/>
        <v>13.027188853732623</v>
      </c>
      <c r="R47" s="63">
        <f t="shared" si="1"/>
        <v>9.7443372625920013</v>
      </c>
      <c r="S47" s="63">
        <f t="shared" si="2"/>
        <v>3.2828515911406217</v>
      </c>
    </row>
    <row r="48" spans="2:19" ht="15" x14ac:dyDescent="0.15">
      <c r="B48" s="98"/>
      <c r="C48" s="73">
        <v>33</v>
      </c>
      <c r="D48" s="82">
        <v>141220</v>
      </c>
      <c r="F48" s="98"/>
      <c r="G48" s="73">
        <v>33</v>
      </c>
      <c r="H48" s="83">
        <v>1</v>
      </c>
      <c r="I48" s="83">
        <v>33</v>
      </c>
      <c r="J48" s="84">
        <v>8.6400000000000005E-2</v>
      </c>
      <c r="K48" s="85">
        <v>1.41</v>
      </c>
      <c r="L48" s="85">
        <v>25.2</v>
      </c>
      <c r="M48" s="86">
        <v>5.664E-4</v>
      </c>
      <c r="O48" s="98"/>
      <c r="P48" s="73">
        <v>33</v>
      </c>
      <c r="Q48" s="63">
        <f t="shared" si="0"/>
        <v>13.027188853732623</v>
      </c>
      <c r="R48" s="63">
        <f t="shared" si="1"/>
        <v>9.7443372625920013</v>
      </c>
      <c r="S48" s="63">
        <f t="shared" si="2"/>
        <v>3.2828515911406217</v>
      </c>
    </row>
    <row r="49" spans="2:19" ht="15" x14ac:dyDescent="0.15">
      <c r="B49" s="98"/>
      <c r="C49" s="73">
        <v>34</v>
      </c>
      <c r="D49" s="82">
        <v>141220</v>
      </c>
      <c r="F49" s="98"/>
      <c r="G49" s="73">
        <v>34</v>
      </c>
      <c r="H49" s="83">
        <v>1</v>
      </c>
      <c r="I49" s="83">
        <v>34</v>
      </c>
      <c r="J49" s="84">
        <v>8.6400000000000005E-2</v>
      </c>
      <c r="K49" s="85">
        <v>1.41</v>
      </c>
      <c r="L49" s="85">
        <v>25.2</v>
      </c>
      <c r="M49" s="86">
        <v>5.664E-4</v>
      </c>
      <c r="O49" s="98"/>
      <c r="P49" s="73">
        <v>34</v>
      </c>
      <c r="Q49" s="63">
        <f t="shared" si="0"/>
        <v>13.027188853732623</v>
      </c>
      <c r="R49" s="63">
        <f t="shared" si="1"/>
        <v>9.7443372625920013</v>
      </c>
      <c r="S49" s="63">
        <f t="shared" si="2"/>
        <v>3.2828515911406217</v>
      </c>
    </row>
    <row r="50" spans="2:19" ht="15" x14ac:dyDescent="0.15">
      <c r="B50" s="98"/>
      <c r="C50" s="73">
        <v>35</v>
      </c>
      <c r="D50" s="82">
        <v>141220</v>
      </c>
      <c r="F50" s="98"/>
      <c r="G50" s="73">
        <v>35</v>
      </c>
      <c r="H50" s="83">
        <v>1</v>
      </c>
      <c r="I50" s="83">
        <v>35</v>
      </c>
      <c r="J50" s="84">
        <v>8.6400000000000005E-2</v>
      </c>
      <c r="K50" s="85">
        <v>1.41</v>
      </c>
      <c r="L50" s="85">
        <v>25.2</v>
      </c>
      <c r="M50" s="86">
        <v>5.664E-4</v>
      </c>
      <c r="O50" s="98"/>
      <c r="P50" s="73">
        <v>35</v>
      </c>
      <c r="Q50" s="63">
        <f t="shared" si="0"/>
        <v>13.027188853732623</v>
      </c>
      <c r="R50" s="63">
        <f t="shared" si="1"/>
        <v>9.7443372625920013</v>
      </c>
      <c r="S50" s="63">
        <f t="shared" si="2"/>
        <v>3.2828515911406217</v>
      </c>
    </row>
    <row r="51" spans="2:19" ht="15" x14ac:dyDescent="0.15">
      <c r="B51" s="98"/>
      <c r="C51" s="73">
        <v>36</v>
      </c>
      <c r="D51" s="82">
        <v>141220</v>
      </c>
      <c r="F51" s="98"/>
      <c r="G51" s="73">
        <v>36</v>
      </c>
      <c r="H51" s="83">
        <v>1</v>
      </c>
      <c r="I51" s="83">
        <v>36</v>
      </c>
      <c r="J51" s="84">
        <v>8.6400000000000005E-2</v>
      </c>
      <c r="K51" s="85">
        <v>1.41</v>
      </c>
      <c r="L51" s="85">
        <v>25.2</v>
      </c>
      <c r="M51" s="86">
        <v>5.664E-4</v>
      </c>
      <c r="O51" s="98"/>
      <c r="P51" s="73">
        <v>36</v>
      </c>
      <c r="Q51" s="63">
        <f t="shared" si="0"/>
        <v>13.027188853732623</v>
      </c>
      <c r="R51" s="63">
        <f t="shared" si="1"/>
        <v>9.7443372625920013</v>
      </c>
      <c r="S51" s="63">
        <f t="shared" si="2"/>
        <v>3.2828515911406217</v>
      </c>
    </row>
    <row r="52" spans="2:19" ht="15" x14ac:dyDescent="0.15">
      <c r="B52" s="98"/>
      <c r="C52" s="73">
        <v>37</v>
      </c>
      <c r="D52" s="82">
        <v>141220</v>
      </c>
      <c r="F52" s="98"/>
      <c r="G52" s="73">
        <v>37</v>
      </c>
      <c r="H52" s="83">
        <v>1</v>
      </c>
      <c r="I52" s="83">
        <v>37</v>
      </c>
      <c r="J52" s="84">
        <v>8.6400000000000005E-2</v>
      </c>
      <c r="K52" s="85">
        <v>1.41</v>
      </c>
      <c r="L52" s="85">
        <v>25.2</v>
      </c>
      <c r="M52" s="86">
        <v>5.664E-4</v>
      </c>
      <c r="O52" s="98"/>
      <c r="P52" s="73">
        <v>37</v>
      </c>
      <c r="Q52" s="63">
        <f t="shared" si="0"/>
        <v>13.027188853732623</v>
      </c>
      <c r="R52" s="63">
        <f t="shared" si="1"/>
        <v>9.7443372625920013</v>
      </c>
      <c r="S52" s="63">
        <f t="shared" si="2"/>
        <v>3.2828515911406217</v>
      </c>
    </row>
    <row r="53" spans="2:19" ht="15" x14ac:dyDescent="0.15">
      <c r="B53" s="98"/>
      <c r="C53" s="73">
        <v>38</v>
      </c>
      <c r="D53" s="82">
        <v>141220</v>
      </c>
      <c r="F53" s="98"/>
      <c r="G53" s="73">
        <v>38</v>
      </c>
      <c r="H53" s="83">
        <v>1</v>
      </c>
      <c r="I53" s="83">
        <v>38</v>
      </c>
      <c r="J53" s="84">
        <v>8.6400000000000005E-2</v>
      </c>
      <c r="K53" s="85">
        <v>1.41</v>
      </c>
      <c r="L53" s="85">
        <v>25.2</v>
      </c>
      <c r="M53" s="86">
        <v>5.664E-4</v>
      </c>
      <c r="O53" s="98"/>
      <c r="P53" s="73">
        <v>38</v>
      </c>
      <c r="Q53" s="63">
        <f t="shared" si="0"/>
        <v>13.027188853732623</v>
      </c>
      <c r="R53" s="63">
        <f t="shared" si="1"/>
        <v>9.7443372625920013</v>
      </c>
      <c r="S53" s="63">
        <f t="shared" si="2"/>
        <v>3.2828515911406217</v>
      </c>
    </row>
    <row r="54" spans="2:19" ht="15" x14ac:dyDescent="0.15">
      <c r="B54" s="98"/>
      <c r="C54" s="73">
        <v>39</v>
      </c>
      <c r="D54" s="82">
        <v>141220</v>
      </c>
      <c r="F54" s="98"/>
      <c r="G54" s="73">
        <v>39</v>
      </c>
      <c r="H54" s="83">
        <v>1</v>
      </c>
      <c r="I54" s="83">
        <v>39</v>
      </c>
      <c r="J54" s="84">
        <v>8.6400000000000005E-2</v>
      </c>
      <c r="K54" s="85">
        <v>1.41</v>
      </c>
      <c r="L54" s="85">
        <v>25.2</v>
      </c>
      <c r="M54" s="86">
        <v>5.664E-4</v>
      </c>
      <c r="O54" s="98"/>
      <c r="P54" s="73">
        <v>39</v>
      </c>
      <c r="Q54" s="63">
        <f t="shared" si="0"/>
        <v>13.027188853732623</v>
      </c>
      <c r="R54" s="63">
        <f t="shared" si="1"/>
        <v>9.7443372625920013</v>
      </c>
      <c r="S54" s="63">
        <f t="shared" si="2"/>
        <v>3.2828515911406217</v>
      </c>
    </row>
    <row r="55" spans="2:19" ht="15" x14ac:dyDescent="0.15">
      <c r="B55" s="98"/>
      <c r="C55" s="73">
        <v>40</v>
      </c>
      <c r="D55" s="82">
        <v>141220</v>
      </c>
      <c r="F55" s="98"/>
      <c r="G55" s="73">
        <v>40</v>
      </c>
      <c r="H55" s="83">
        <v>1</v>
      </c>
      <c r="I55" s="83">
        <v>40</v>
      </c>
      <c r="J55" s="84">
        <v>8.6400000000000005E-2</v>
      </c>
      <c r="K55" s="85">
        <v>1.41</v>
      </c>
      <c r="L55" s="85">
        <v>25.2</v>
      </c>
      <c r="M55" s="86">
        <v>5.664E-4</v>
      </c>
      <c r="O55" s="98"/>
      <c r="P55" s="73">
        <v>40</v>
      </c>
      <c r="Q55" s="63">
        <f t="shared" si="0"/>
        <v>13.027188853732623</v>
      </c>
      <c r="R55" s="63">
        <f t="shared" si="1"/>
        <v>9.7443372625920013</v>
      </c>
      <c r="S55" s="63">
        <f t="shared" si="2"/>
        <v>3.2828515911406217</v>
      </c>
    </row>
    <row r="56" spans="2:19" ht="15" x14ac:dyDescent="0.15">
      <c r="B56" s="98"/>
      <c r="C56" s="73">
        <v>41</v>
      </c>
      <c r="D56" s="82">
        <v>141220</v>
      </c>
      <c r="F56" s="98"/>
      <c r="G56" s="73">
        <v>41</v>
      </c>
      <c r="H56" s="83">
        <v>1</v>
      </c>
      <c r="I56" s="83">
        <v>41</v>
      </c>
      <c r="J56" s="84">
        <v>8.6400000000000005E-2</v>
      </c>
      <c r="K56" s="85">
        <v>1.41</v>
      </c>
      <c r="L56" s="85">
        <v>25.2</v>
      </c>
      <c r="M56" s="86">
        <v>5.664E-4</v>
      </c>
      <c r="O56" s="98"/>
      <c r="P56" s="73">
        <v>41</v>
      </c>
      <c r="Q56" s="63">
        <f t="shared" si="0"/>
        <v>13.027188853732623</v>
      </c>
      <c r="R56" s="63">
        <f t="shared" si="1"/>
        <v>9.7443372625920013</v>
      </c>
      <c r="S56" s="63">
        <f t="shared" si="2"/>
        <v>3.2828515911406217</v>
      </c>
    </row>
    <row r="57" spans="2:19" ht="15" x14ac:dyDescent="0.15">
      <c r="B57" s="98"/>
      <c r="C57" s="73">
        <v>42</v>
      </c>
      <c r="D57" s="82">
        <v>141220</v>
      </c>
      <c r="F57" s="98"/>
      <c r="G57" s="73">
        <v>42</v>
      </c>
      <c r="H57" s="83">
        <v>1</v>
      </c>
      <c r="I57" s="83">
        <v>42</v>
      </c>
      <c r="J57" s="84">
        <v>8.6400000000000005E-2</v>
      </c>
      <c r="K57" s="85">
        <v>1.41</v>
      </c>
      <c r="L57" s="85">
        <v>25.2</v>
      </c>
      <c r="M57" s="86">
        <v>5.664E-4</v>
      </c>
      <c r="O57" s="98"/>
      <c r="P57" s="73">
        <v>42</v>
      </c>
      <c r="Q57" s="63">
        <f t="shared" si="0"/>
        <v>13.027188853732623</v>
      </c>
      <c r="R57" s="63">
        <f t="shared" si="1"/>
        <v>9.7443372625920013</v>
      </c>
      <c r="S57" s="63">
        <f t="shared" si="2"/>
        <v>3.2828515911406217</v>
      </c>
    </row>
    <row r="58" spans="2:19" ht="15" x14ac:dyDescent="0.15">
      <c r="B58" s="98"/>
      <c r="C58" s="73">
        <v>43</v>
      </c>
      <c r="D58" s="82">
        <v>141220</v>
      </c>
      <c r="F58" s="98"/>
      <c r="G58" s="73">
        <v>43</v>
      </c>
      <c r="H58" s="83">
        <v>1</v>
      </c>
      <c r="I58" s="83">
        <v>43</v>
      </c>
      <c r="J58" s="84">
        <v>8.6400000000000005E-2</v>
      </c>
      <c r="K58" s="85">
        <v>1.41</v>
      </c>
      <c r="L58" s="85">
        <v>25.2</v>
      </c>
      <c r="M58" s="86">
        <v>5.664E-4</v>
      </c>
      <c r="O58" s="98"/>
      <c r="P58" s="73">
        <v>43</v>
      </c>
      <c r="Q58" s="63">
        <f t="shared" si="0"/>
        <v>13.027188853732623</v>
      </c>
      <c r="R58" s="63">
        <f t="shared" si="1"/>
        <v>9.7443372625920013</v>
      </c>
      <c r="S58" s="63">
        <f t="shared" si="2"/>
        <v>3.2828515911406217</v>
      </c>
    </row>
    <row r="59" spans="2:19" ht="15" x14ac:dyDescent="0.15">
      <c r="B59" s="98"/>
      <c r="C59" s="73">
        <v>44</v>
      </c>
      <c r="D59" s="82">
        <v>141220</v>
      </c>
      <c r="F59" s="98"/>
      <c r="G59" s="73">
        <v>44</v>
      </c>
      <c r="H59" s="83">
        <v>1</v>
      </c>
      <c r="I59" s="83">
        <v>44</v>
      </c>
      <c r="J59" s="84">
        <v>8.6400000000000005E-2</v>
      </c>
      <c r="K59" s="85">
        <v>1.41</v>
      </c>
      <c r="L59" s="85">
        <v>25.2</v>
      </c>
      <c r="M59" s="86">
        <v>5.664E-4</v>
      </c>
      <c r="O59" s="98"/>
      <c r="P59" s="73">
        <v>44</v>
      </c>
      <c r="Q59" s="63">
        <f t="shared" si="0"/>
        <v>13.027188853732623</v>
      </c>
      <c r="R59" s="63">
        <f t="shared" si="1"/>
        <v>9.7443372625920013</v>
      </c>
      <c r="S59" s="63">
        <f t="shared" si="2"/>
        <v>3.2828515911406217</v>
      </c>
    </row>
    <row r="60" spans="2:19" ht="15" x14ac:dyDescent="0.15">
      <c r="B60" s="98"/>
      <c r="C60" s="73">
        <v>45</v>
      </c>
      <c r="D60" s="82">
        <v>141220</v>
      </c>
      <c r="F60" s="98"/>
      <c r="G60" s="73">
        <v>45</v>
      </c>
      <c r="H60" s="83">
        <v>1</v>
      </c>
      <c r="I60" s="83">
        <v>45</v>
      </c>
      <c r="J60" s="84">
        <v>8.6400000000000005E-2</v>
      </c>
      <c r="K60" s="85">
        <v>1.41</v>
      </c>
      <c r="L60" s="85">
        <v>25.2</v>
      </c>
      <c r="M60" s="86">
        <v>5.664E-4</v>
      </c>
      <c r="O60" s="98"/>
      <c r="P60" s="73">
        <v>45</v>
      </c>
      <c r="Q60" s="63">
        <f t="shared" si="0"/>
        <v>13.027188853732623</v>
      </c>
      <c r="R60" s="63">
        <f t="shared" si="1"/>
        <v>9.7443372625920013</v>
      </c>
      <c r="S60" s="63">
        <f t="shared" si="2"/>
        <v>3.2828515911406217</v>
      </c>
    </row>
    <row r="61" spans="2:19" ht="15" x14ac:dyDescent="0.15">
      <c r="B61" s="98"/>
      <c r="C61" s="73">
        <v>46</v>
      </c>
      <c r="D61" s="82">
        <v>141220</v>
      </c>
      <c r="F61" s="98"/>
      <c r="G61" s="73">
        <v>46</v>
      </c>
      <c r="H61" s="83">
        <v>1</v>
      </c>
      <c r="I61" s="83">
        <v>46</v>
      </c>
      <c r="J61" s="84">
        <v>8.6400000000000005E-2</v>
      </c>
      <c r="K61" s="85">
        <v>1.41</v>
      </c>
      <c r="L61" s="85">
        <v>25.2</v>
      </c>
      <c r="M61" s="86">
        <v>5.664E-4</v>
      </c>
      <c r="O61" s="98"/>
      <c r="P61" s="73">
        <v>46</v>
      </c>
      <c r="Q61" s="63">
        <f t="shared" si="0"/>
        <v>13.027188853732623</v>
      </c>
      <c r="R61" s="63">
        <f t="shared" si="1"/>
        <v>9.7443372625920013</v>
      </c>
      <c r="S61" s="63">
        <f t="shared" si="2"/>
        <v>3.2828515911406217</v>
      </c>
    </row>
    <row r="62" spans="2:19" ht="15" x14ac:dyDescent="0.15">
      <c r="B62" s="98"/>
      <c r="C62" s="73">
        <v>47</v>
      </c>
      <c r="D62" s="82">
        <v>141220</v>
      </c>
      <c r="F62" s="98"/>
      <c r="G62" s="73">
        <v>47</v>
      </c>
      <c r="H62" s="83">
        <v>1</v>
      </c>
      <c r="I62" s="83">
        <v>47</v>
      </c>
      <c r="J62" s="84">
        <v>8.6400000000000005E-2</v>
      </c>
      <c r="K62" s="85">
        <v>1.41</v>
      </c>
      <c r="L62" s="85">
        <v>25.2</v>
      </c>
      <c r="M62" s="86">
        <v>5.664E-4</v>
      </c>
      <c r="O62" s="98"/>
      <c r="P62" s="73">
        <v>47</v>
      </c>
      <c r="Q62" s="63">
        <f t="shared" si="0"/>
        <v>13.027188853732623</v>
      </c>
      <c r="R62" s="63">
        <f t="shared" si="1"/>
        <v>9.7443372625920013</v>
      </c>
      <c r="S62" s="63">
        <f t="shared" si="2"/>
        <v>3.2828515911406217</v>
      </c>
    </row>
    <row r="63" spans="2:19" ht="15" x14ac:dyDescent="0.15">
      <c r="B63" s="98"/>
      <c r="C63" s="73">
        <v>48</v>
      </c>
      <c r="D63" s="82">
        <v>141220</v>
      </c>
      <c r="F63" s="98"/>
      <c r="G63" s="73">
        <v>48</v>
      </c>
      <c r="H63" s="83">
        <v>1</v>
      </c>
      <c r="I63" s="83">
        <v>48</v>
      </c>
      <c r="J63" s="84">
        <v>8.6400000000000005E-2</v>
      </c>
      <c r="K63" s="85">
        <v>1.41</v>
      </c>
      <c r="L63" s="85">
        <v>25.2</v>
      </c>
      <c r="M63" s="86">
        <v>5.664E-4</v>
      </c>
      <c r="O63" s="98"/>
      <c r="P63" s="73">
        <v>48</v>
      </c>
      <c r="Q63" s="63">
        <f t="shared" si="0"/>
        <v>13.027188853732623</v>
      </c>
      <c r="R63" s="63">
        <f t="shared" si="1"/>
        <v>9.7443372625920013</v>
      </c>
      <c r="S63" s="63">
        <f t="shared" si="2"/>
        <v>3.2828515911406217</v>
      </c>
    </row>
    <row r="64" spans="2:19" ht="15" x14ac:dyDescent="0.15">
      <c r="B64" s="98"/>
      <c r="C64" s="73">
        <v>49</v>
      </c>
      <c r="D64" s="82">
        <v>141220</v>
      </c>
      <c r="F64" s="98"/>
      <c r="G64" s="73">
        <v>49</v>
      </c>
      <c r="H64" s="83">
        <v>1</v>
      </c>
      <c r="I64" s="83">
        <v>49</v>
      </c>
      <c r="J64" s="84">
        <v>8.6400000000000005E-2</v>
      </c>
      <c r="K64" s="85">
        <v>1.41</v>
      </c>
      <c r="L64" s="85">
        <v>25.2</v>
      </c>
      <c r="M64" s="86">
        <v>5.664E-4</v>
      </c>
      <c r="O64" s="98"/>
      <c r="P64" s="73">
        <v>49</v>
      </c>
      <c r="Q64" s="63">
        <f t="shared" si="0"/>
        <v>13.027188853732623</v>
      </c>
      <c r="R64" s="63">
        <f t="shared" si="1"/>
        <v>9.7443372625920013</v>
      </c>
      <c r="S64" s="63">
        <f t="shared" si="2"/>
        <v>3.2828515911406217</v>
      </c>
    </row>
    <row r="65" spans="2:19" ht="15" x14ac:dyDescent="0.15">
      <c r="B65" s="98"/>
      <c r="C65" s="73">
        <v>50</v>
      </c>
      <c r="D65" s="82">
        <v>141220</v>
      </c>
      <c r="F65" s="98"/>
      <c r="G65" s="73">
        <v>50</v>
      </c>
      <c r="H65" s="83">
        <v>1</v>
      </c>
      <c r="I65" s="83">
        <v>50</v>
      </c>
      <c r="J65" s="84">
        <v>8.6400000000000005E-2</v>
      </c>
      <c r="K65" s="85">
        <v>1.41</v>
      </c>
      <c r="L65" s="85">
        <v>25.2</v>
      </c>
      <c r="M65" s="86">
        <v>5.664E-4</v>
      </c>
      <c r="O65" s="98"/>
      <c r="P65" s="73">
        <v>50</v>
      </c>
      <c r="Q65" s="63">
        <f t="shared" si="0"/>
        <v>13.027188853732623</v>
      </c>
      <c r="R65" s="63">
        <f t="shared" si="1"/>
        <v>9.7443372625920013</v>
      </c>
      <c r="S65" s="63">
        <f t="shared" si="2"/>
        <v>3.2828515911406217</v>
      </c>
    </row>
    <row r="66" spans="2:19" ht="15" x14ac:dyDescent="0.15">
      <c r="B66" s="98"/>
      <c r="C66" s="73">
        <v>51</v>
      </c>
      <c r="D66" s="82">
        <v>141220</v>
      </c>
      <c r="F66" s="98"/>
      <c r="G66" s="73">
        <v>51</v>
      </c>
      <c r="H66" s="83">
        <v>1</v>
      </c>
      <c r="I66" s="83">
        <v>51</v>
      </c>
      <c r="J66" s="84">
        <v>8.6400000000000005E-2</v>
      </c>
      <c r="K66" s="85">
        <v>1.41</v>
      </c>
      <c r="L66" s="85">
        <v>25.2</v>
      </c>
      <c r="M66" s="86">
        <v>5.664E-4</v>
      </c>
      <c r="O66" s="98"/>
      <c r="P66" s="73">
        <v>51</v>
      </c>
      <c r="Q66" s="63">
        <f>IFERROR(J66*K66/(1-L66/100)*D66*M66,0)</f>
        <v>13.027188853732623</v>
      </c>
      <c r="R66" s="63">
        <f>IFERROR(J66*K66*D66*M66,0)</f>
        <v>9.7443372625920013</v>
      </c>
      <c r="S66" s="63">
        <f>Q66-R66</f>
        <v>3.2828515911406217</v>
      </c>
    </row>
    <row r="67" spans="2:19" ht="15" x14ac:dyDescent="0.15">
      <c r="B67" s="98"/>
      <c r="C67" s="73">
        <v>52</v>
      </c>
      <c r="D67" s="82">
        <v>141220</v>
      </c>
      <c r="F67" s="98"/>
      <c r="G67" s="73">
        <v>52</v>
      </c>
      <c r="H67" s="83">
        <v>1</v>
      </c>
      <c r="I67" s="83">
        <v>52</v>
      </c>
      <c r="J67" s="84">
        <v>8.6400000000000005E-2</v>
      </c>
      <c r="K67" s="85">
        <v>1.41</v>
      </c>
      <c r="L67" s="85">
        <v>25.2</v>
      </c>
      <c r="M67" s="86">
        <v>5.664E-4</v>
      </c>
      <c r="O67" s="98"/>
      <c r="P67" s="73">
        <v>52</v>
      </c>
      <c r="Q67" s="63">
        <f t="shared" ref="Q67:Q115" si="3">IFERROR(J67*K67/(1-L67/100)*D67*M67,0)</f>
        <v>13.027188853732623</v>
      </c>
      <c r="R67" s="63">
        <f t="shared" ref="R67:R115" si="4">IFERROR(J67*K67*D67*M67,0)</f>
        <v>9.7443372625920013</v>
      </c>
      <c r="S67" s="63">
        <f t="shared" ref="S67:S115" si="5">Q67-R67</f>
        <v>3.2828515911406217</v>
      </c>
    </row>
    <row r="68" spans="2:19" ht="15" x14ac:dyDescent="0.15">
      <c r="B68" s="98"/>
      <c r="C68" s="73">
        <v>53</v>
      </c>
      <c r="D68" s="82">
        <v>141220</v>
      </c>
      <c r="F68" s="98"/>
      <c r="G68" s="73">
        <v>53</v>
      </c>
      <c r="H68" s="83">
        <v>1</v>
      </c>
      <c r="I68" s="83">
        <v>53</v>
      </c>
      <c r="J68" s="84">
        <v>8.6400000000000005E-2</v>
      </c>
      <c r="K68" s="85">
        <v>1.41</v>
      </c>
      <c r="L68" s="85">
        <v>25.2</v>
      </c>
      <c r="M68" s="86">
        <v>5.664E-4</v>
      </c>
      <c r="O68" s="98"/>
      <c r="P68" s="73">
        <v>53</v>
      </c>
      <c r="Q68" s="63">
        <f t="shared" si="3"/>
        <v>13.027188853732623</v>
      </c>
      <c r="R68" s="63">
        <f t="shared" si="4"/>
        <v>9.7443372625920013</v>
      </c>
      <c r="S68" s="63">
        <f t="shared" si="5"/>
        <v>3.2828515911406217</v>
      </c>
    </row>
    <row r="69" spans="2:19" ht="15" x14ac:dyDescent="0.15">
      <c r="B69" s="98"/>
      <c r="C69" s="73">
        <v>54</v>
      </c>
      <c r="D69" s="82">
        <v>141220</v>
      </c>
      <c r="F69" s="98"/>
      <c r="G69" s="73">
        <v>54</v>
      </c>
      <c r="H69" s="83">
        <v>1</v>
      </c>
      <c r="I69" s="83">
        <v>54</v>
      </c>
      <c r="J69" s="84">
        <v>8.6400000000000005E-2</v>
      </c>
      <c r="K69" s="85">
        <v>1.41</v>
      </c>
      <c r="L69" s="85">
        <v>25.2</v>
      </c>
      <c r="M69" s="86">
        <v>5.664E-4</v>
      </c>
      <c r="O69" s="98"/>
      <c r="P69" s="73">
        <v>54</v>
      </c>
      <c r="Q69" s="63">
        <f t="shared" si="3"/>
        <v>13.027188853732623</v>
      </c>
      <c r="R69" s="63">
        <f t="shared" si="4"/>
        <v>9.7443372625920013</v>
      </c>
      <c r="S69" s="63">
        <f t="shared" si="5"/>
        <v>3.2828515911406217</v>
      </c>
    </row>
    <row r="70" spans="2:19" ht="15" x14ac:dyDescent="0.15">
      <c r="B70" s="98"/>
      <c r="C70" s="73">
        <v>55</v>
      </c>
      <c r="D70" s="82">
        <v>141220</v>
      </c>
      <c r="F70" s="98"/>
      <c r="G70" s="73">
        <v>55</v>
      </c>
      <c r="H70" s="83">
        <v>1</v>
      </c>
      <c r="I70" s="83">
        <v>55</v>
      </c>
      <c r="J70" s="84">
        <v>8.6400000000000005E-2</v>
      </c>
      <c r="K70" s="85">
        <v>1.41</v>
      </c>
      <c r="L70" s="85">
        <v>25.2</v>
      </c>
      <c r="M70" s="86">
        <v>5.664E-4</v>
      </c>
      <c r="O70" s="98"/>
      <c r="P70" s="73">
        <v>55</v>
      </c>
      <c r="Q70" s="63">
        <f t="shared" si="3"/>
        <v>13.027188853732623</v>
      </c>
      <c r="R70" s="63">
        <f t="shared" si="4"/>
        <v>9.7443372625920013</v>
      </c>
      <c r="S70" s="63">
        <f t="shared" si="5"/>
        <v>3.2828515911406217</v>
      </c>
    </row>
    <row r="71" spans="2:19" ht="15" x14ac:dyDescent="0.15">
      <c r="B71" s="98"/>
      <c r="C71" s="73">
        <v>56</v>
      </c>
      <c r="D71" s="82">
        <v>141220</v>
      </c>
      <c r="F71" s="98"/>
      <c r="G71" s="73">
        <v>56</v>
      </c>
      <c r="H71" s="83">
        <v>1</v>
      </c>
      <c r="I71" s="83">
        <v>56</v>
      </c>
      <c r="J71" s="84">
        <v>8.6400000000000005E-2</v>
      </c>
      <c r="K71" s="85">
        <v>1.41</v>
      </c>
      <c r="L71" s="85">
        <v>25.2</v>
      </c>
      <c r="M71" s="86">
        <v>5.664E-4</v>
      </c>
      <c r="O71" s="98"/>
      <c r="P71" s="73">
        <v>56</v>
      </c>
      <c r="Q71" s="63">
        <f t="shared" si="3"/>
        <v>13.027188853732623</v>
      </c>
      <c r="R71" s="63">
        <f t="shared" si="4"/>
        <v>9.7443372625920013</v>
      </c>
      <c r="S71" s="63">
        <f t="shared" si="5"/>
        <v>3.2828515911406217</v>
      </c>
    </row>
    <row r="72" spans="2:19" ht="15" x14ac:dyDescent="0.15">
      <c r="B72" s="98"/>
      <c r="C72" s="73">
        <v>57</v>
      </c>
      <c r="D72" s="82">
        <v>141220</v>
      </c>
      <c r="F72" s="98"/>
      <c r="G72" s="73">
        <v>57</v>
      </c>
      <c r="H72" s="83">
        <v>1</v>
      </c>
      <c r="I72" s="83">
        <v>57</v>
      </c>
      <c r="J72" s="84">
        <v>8.6400000000000005E-2</v>
      </c>
      <c r="K72" s="85">
        <v>1.41</v>
      </c>
      <c r="L72" s="85">
        <v>25.2</v>
      </c>
      <c r="M72" s="86">
        <v>5.664E-4</v>
      </c>
      <c r="O72" s="98"/>
      <c r="P72" s="73">
        <v>57</v>
      </c>
      <c r="Q72" s="63">
        <f t="shared" si="3"/>
        <v>13.027188853732623</v>
      </c>
      <c r="R72" s="63">
        <f t="shared" si="4"/>
        <v>9.7443372625920013</v>
      </c>
      <c r="S72" s="63">
        <f t="shared" si="5"/>
        <v>3.2828515911406217</v>
      </c>
    </row>
    <row r="73" spans="2:19" ht="15" x14ac:dyDescent="0.15">
      <c r="B73" s="98"/>
      <c r="C73" s="73">
        <v>58</v>
      </c>
      <c r="D73" s="82">
        <v>141220</v>
      </c>
      <c r="F73" s="98"/>
      <c r="G73" s="73">
        <v>58</v>
      </c>
      <c r="H73" s="83">
        <v>1</v>
      </c>
      <c r="I73" s="83">
        <v>58</v>
      </c>
      <c r="J73" s="84">
        <v>8.6400000000000005E-2</v>
      </c>
      <c r="K73" s="85">
        <v>1.41</v>
      </c>
      <c r="L73" s="85">
        <v>25.2</v>
      </c>
      <c r="M73" s="86">
        <v>5.664E-4</v>
      </c>
      <c r="O73" s="98"/>
      <c r="P73" s="73">
        <v>58</v>
      </c>
      <c r="Q73" s="63">
        <f t="shared" si="3"/>
        <v>13.027188853732623</v>
      </c>
      <c r="R73" s="63">
        <f t="shared" si="4"/>
        <v>9.7443372625920013</v>
      </c>
      <c r="S73" s="63">
        <f t="shared" si="5"/>
        <v>3.2828515911406217</v>
      </c>
    </row>
    <row r="74" spans="2:19" ht="15" x14ac:dyDescent="0.15">
      <c r="B74" s="98"/>
      <c r="C74" s="73">
        <v>59</v>
      </c>
      <c r="D74" s="82">
        <v>141220</v>
      </c>
      <c r="F74" s="98"/>
      <c r="G74" s="73">
        <v>59</v>
      </c>
      <c r="H74" s="83">
        <v>1</v>
      </c>
      <c r="I74" s="83">
        <v>59</v>
      </c>
      <c r="J74" s="84">
        <v>8.6400000000000005E-2</v>
      </c>
      <c r="K74" s="85">
        <v>1.41</v>
      </c>
      <c r="L74" s="85">
        <v>25.2</v>
      </c>
      <c r="M74" s="86">
        <v>5.664E-4</v>
      </c>
      <c r="O74" s="98"/>
      <c r="P74" s="73">
        <v>59</v>
      </c>
      <c r="Q74" s="63">
        <f t="shared" si="3"/>
        <v>13.027188853732623</v>
      </c>
      <c r="R74" s="63">
        <f t="shared" si="4"/>
        <v>9.7443372625920013</v>
      </c>
      <c r="S74" s="63">
        <f t="shared" si="5"/>
        <v>3.2828515911406217</v>
      </c>
    </row>
    <row r="75" spans="2:19" ht="15" x14ac:dyDescent="0.15">
      <c r="B75" s="98"/>
      <c r="C75" s="73">
        <v>60</v>
      </c>
      <c r="D75" s="82">
        <v>141220</v>
      </c>
      <c r="F75" s="98"/>
      <c r="G75" s="73">
        <v>60</v>
      </c>
      <c r="H75" s="83">
        <v>1</v>
      </c>
      <c r="I75" s="83">
        <v>60</v>
      </c>
      <c r="J75" s="84">
        <v>8.6400000000000005E-2</v>
      </c>
      <c r="K75" s="85">
        <v>1.41</v>
      </c>
      <c r="L75" s="85">
        <v>25.2</v>
      </c>
      <c r="M75" s="86">
        <v>5.664E-4</v>
      </c>
      <c r="O75" s="98"/>
      <c r="P75" s="73">
        <v>60</v>
      </c>
      <c r="Q75" s="63">
        <f t="shared" si="3"/>
        <v>13.027188853732623</v>
      </c>
      <c r="R75" s="63">
        <f t="shared" si="4"/>
        <v>9.7443372625920013</v>
      </c>
      <c r="S75" s="63">
        <f t="shared" si="5"/>
        <v>3.2828515911406217</v>
      </c>
    </row>
    <row r="76" spans="2:19" ht="15" x14ac:dyDescent="0.15">
      <c r="B76" s="98"/>
      <c r="C76" s="73">
        <v>61</v>
      </c>
      <c r="D76" s="82">
        <v>141220</v>
      </c>
      <c r="F76" s="98"/>
      <c r="G76" s="73">
        <v>61</v>
      </c>
      <c r="H76" s="83">
        <v>1</v>
      </c>
      <c r="I76" s="83">
        <v>61</v>
      </c>
      <c r="J76" s="84">
        <v>8.6400000000000005E-2</v>
      </c>
      <c r="K76" s="85">
        <v>1.41</v>
      </c>
      <c r="L76" s="85">
        <v>25.2</v>
      </c>
      <c r="M76" s="86">
        <v>5.664E-4</v>
      </c>
      <c r="O76" s="98"/>
      <c r="P76" s="73">
        <v>61</v>
      </c>
      <c r="Q76" s="63">
        <f t="shared" si="3"/>
        <v>13.027188853732623</v>
      </c>
      <c r="R76" s="63">
        <f t="shared" si="4"/>
        <v>9.7443372625920013</v>
      </c>
      <c r="S76" s="63">
        <f t="shared" si="5"/>
        <v>3.2828515911406217</v>
      </c>
    </row>
    <row r="77" spans="2:19" ht="15" x14ac:dyDescent="0.15">
      <c r="B77" s="98"/>
      <c r="C77" s="73">
        <v>62</v>
      </c>
      <c r="D77" s="82">
        <v>141220</v>
      </c>
      <c r="F77" s="98"/>
      <c r="G77" s="73">
        <v>62</v>
      </c>
      <c r="H77" s="83">
        <v>1</v>
      </c>
      <c r="I77" s="83">
        <v>62</v>
      </c>
      <c r="J77" s="84">
        <v>8.6400000000000005E-2</v>
      </c>
      <c r="K77" s="85">
        <v>1.41</v>
      </c>
      <c r="L77" s="85">
        <v>25.2</v>
      </c>
      <c r="M77" s="86">
        <v>5.664E-4</v>
      </c>
      <c r="O77" s="98"/>
      <c r="P77" s="73">
        <v>62</v>
      </c>
      <c r="Q77" s="63">
        <f t="shared" si="3"/>
        <v>13.027188853732623</v>
      </c>
      <c r="R77" s="63">
        <f t="shared" si="4"/>
        <v>9.7443372625920013</v>
      </c>
      <c r="S77" s="63">
        <f t="shared" si="5"/>
        <v>3.2828515911406217</v>
      </c>
    </row>
    <row r="78" spans="2:19" ht="15" x14ac:dyDescent="0.15">
      <c r="B78" s="98"/>
      <c r="C78" s="73">
        <v>63</v>
      </c>
      <c r="D78" s="82">
        <v>141220</v>
      </c>
      <c r="F78" s="98"/>
      <c r="G78" s="73">
        <v>63</v>
      </c>
      <c r="H78" s="83">
        <v>1</v>
      </c>
      <c r="I78" s="83">
        <v>63</v>
      </c>
      <c r="J78" s="84">
        <v>8.6400000000000005E-2</v>
      </c>
      <c r="K78" s="85">
        <v>1.41</v>
      </c>
      <c r="L78" s="85">
        <v>25.2</v>
      </c>
      <c r="M78" s="86">
        <v>5.664E-4</v>
      </c>
      <c r="O78" s="98"/>
      <c r="P78" s="73">
        <v>63</v>
      </c>
      <c r="Q78" s="63">
        <f t="shared" si="3"/>
        <v>13.027188853732623</v>
      </c>
      <c r="R78" s="63">
        <f t="shared" si="4"/>
        <v>9.7443372625920013</v>
      </c>
      <c r="S78" s="63">
        <f t="shared" si="5"/>
        <v>3.2828515911406217</v>
      </c>
    </row>
    <row r="79" spans="2:19" ht="15" x14ac:dyDescent="0.15">
      <c r="B79" s="98"/>
      <c r="C79" s="73">
        <v>64</v>
      </c>
      <c r="D79" s="82">
        <v>141220</v>
      </c>
      <c r="F79" s="98"/>
      <c r="G79" s="73">
        <v>64</v>
      </c>
      <c r="H79" s="83">
        <v>1</v>
      </c>
      <c r="I79" s="83">
        <v>64</v>
      </c>
      <c r="J79" s="84">
        <v>8.6400000000000005E-2</v>
      </c>
      <c r="K79" s="85">
        <v>1.41</v>
      </c>
      <c r="L79" s="85">
        <v>25.2</v>
      </c>
      <c r="M79" s="86">
        <v>5.664E-4</v>
      </c>
      <c r="O79" s="98"/>
      <c r="P79" s="73">
        <v>64</v>
      </c>
      <c r="Q79" s="63">
        <f t="shared" si="3"/>
        <v>13.027188853732623</v>
      </c>
      <c r="R79" s="63">
        <f t="shared" si="4"/>
        <v>9.7443372625920013</v>
      </c>
      <c r="S79" s="63">
        <f t="shared" si="5"/>
        <v>3.2828515911406217</v>
      </c>
    </row>
    <row r="80" spans="2:19" ht="15" x14ac:dyDescent="0.15">
      <c r="B80" s="98"/>
      <c r="C80" s="73">
        <v>65</v>
      </c>
      <c r="D80" s="82">
        <v>141220</v>
      </c>
      <c r="F80" s="98"/>
      <c r="G80" s="73">
        <v>65</v>
      </c>
      <c r="H80" s="83">
        <v>1</v>
      </c>
      <c r="I80" s="83">
        <v>65</v>
      </c>
      <c r="J80" s="84">
        <v>8.6400000000000005E-2</v>
      </c>
      <c r="K80" s="85">
        <v>1.41</v>
      </c>
      <c r="L80" s="85">
        <v>25.2</v>
      </c>
      <c r="M80" s="86">
        <v>5.664E-4</v>
      </c>
      <c r="O80" s="98"/>
      <c r="P80" s="73">
        <v>65</v>
      </c>
      <c r="Q80" s="63">
        <f t="shared" si="3"/>
        <v>13.027188853732623</v>
      </c>
      <c r="R80" s="63">
        <f t="shared" si="4"/>
        <v>9.7443372625920013</v>
      </c>
      <c r="S80" s="63">
        <f t="shared" si="5"/>
        <v>3.2828515911406217</v>
      </c>
    </row>
    <row r="81" spans="2:19" ht="15" x14ac:dyDescent="0.15">
      <c r="B81" s="98"/>
      <c r="C81" s="73">
        <v>66</v>
      </c>
      <c r="D81" s="82">
        <v>141220</v>
      </c>
      <c r="F81" s="98"/>
      <c r="G81" s="73">
        <v>66</v>
      </c>
      <c r="H81" s="83">
        <v>1</v>
      </c>
      <c r="I81" s="83">
        <v>66</v>
      </c>
      <c r="J81" s="84">
        <v>8.6400000000000005E-2</v>
      </c>
      <c r="K81" s="85">
        <v>1.41</v>
      </c>
      <c r="L81" s="85">
        <v>25.2</v>
      </c>
      <c r="M81" s="86">
        <v>5.664E-4</v>
      </c>
      <c r="O81" s="98"/>
      <c r="P81" s="73">
        <v>66</v>
      </c>
      <c r="Q81" s="63">
        <f t="shared" si="3"/>
        <v>13.027188853732623</v>
      </c>
      <c r="R81" s="63">
        <f t="shared" si="4"/>
        <v>9.7443372625920013</v>
      </c>
      <c r="S81" s="63">
        <f t="shared" si="5"/>
        <v>3.2828515911406217</v>
      </c>
    </row>
    <row r="82" spans="2:19" ht="15" x14ac:dyDescent="0.15">
      <c r="B82" s="98"/>
      <c r="C82" s="73">
        <v>67</v>
      </c>
      <c r="D82" s="82">
        <v>141220</v>
      </c>
      <c r="F82" s="98"/>
      <c r="G82" s="73">
        <v>67</v>
      </c>
      <c r="H82" s="83">
        <v>1</v>
      </c>
      <c r="I82" s="83">
        <v>67</v>
      </c>
      <c r="J82" s="84">
        <v>8.6400000000000005E-2</v>
      </c>
      <c r="K82" s="85">
        <v>1.41</v>
      </c>
      <c r="L82" s="85">
        <v>25.2</v>
      </c>
      <c r="M82" s="86">
        <v>5.664E-4</v>
      </c>
      <c r="O82" s="98"/>
      <c r="P82" s="73">
        <v>67</v>
      </c>
      <c r="Q82" s="63">
        <f t="shared" si="3"/>
        <v>13.027188853732623</v>
      </c>
      <c r="R82" s="63">
        <f t="shared" si="4"/>
        <v>9.7443372625920013</v>
      </c>
      <c r="S82" s="63">
        <f t="shared" si="5"/>
        <v>3.2828515911406217</v>
      </c>
    </row>
    <row r="83" spans="2:19" ht="15" x14ac:dyDescent="0.15">
      <c r="B83" s="98"/>
      <c r="C83" s="73">
        <v>68</v>
      </c>
      <c r="D83" s="82">
        <v>141220</v>
      </c>
      <c r="F83" s="98"/>
      <c r="G83" s="73">
        <v>68</v>
      </c>
      <c r="H83" s="83">
        <v>1</v>
      </c>
      <c r="I83" s="83">
        <v>68</v>
      </c>
      <c r="J83" s="84">
        <v>8.6400000000000005E-2</v>
      </c>
      <c r="K83" s="85">
        <v>1.41</v>
      </c>
      <c r="L83" s="85">
        <v>25.2</v>
      </c>
      <c r="M83" s="86">
        <v>5.664E-4</v>
      </c>
      <c r="O83" s="98"/>
      <c r="P83" s="73">
        <v>68</v>
      </c>
      <c r="Q83" s="63">
        <f t="shared" si="3"/>
        <v>13.027188853732623</v>
      </c>
      <c r="R83" s="63">
        <f t="shared" si="4"/>
        <v>9.7443372625920013</v>
      </c>
      <c r="S83" s="63">
        <f t="shared" si="5"/>
        <v>3.2828515911406217</v>
      </c>
    </row>
    <row r="84" spans="2:19" ht="15" x14ac:dyDescent="0.15">
      <c r="B84" s="98"/>
      <c r="C84" s="73">
        <v>69</v>
      </c>
      <c r="D84" s="82">
        <v>141220</v>
      </c>
      <c r="F84" s="98"/>
      <c r="G84" s="73">
        <v>69</v>
      </c>
      <c r="H84" s="83">
        <v>1</v>
      </c>
      <c r="I84" s="83">
        <v>69</v>
      </c>
      <c r="J84" s="84">
        <v>8.6400000000000005E-2</v>
      </c>
      <c r="K84" s="85">
        <v>1.41</v>
      </c>
      <c r="L84" s="85">
        <v>25.2</v>
      </c>
      <c r="M84" s="86">
        <v>5.664E-4</v>
      </c>
      <c r="O84" s="98"/>
      <c r="P84" s="73">
        <v>69</v>
      </c>
      <c r="Q84" s="63">
        <f t="shared" si="3"/>
        <v>13.027188853732623</v>
      </c>
      <c r="R84" s="63">
        <f t="shared" si="4"/>
        <v>9.7443372625920013</v>
      </c>
      <c r="S84" s="63">
        <f t="shared" si="5"/>
        <v>3.2828515911406217</v>
      </c>
    </row>
    <row r="85" spans="2:19" ht="15" x14ac:dyDescent="0.15">
      <c r="B85" s="98"/>
      <c r="C85" s="73">
        <v>70</v>
      </c>
      <c r="D85" s="82">
        <v>141220</v>
      </c>
      <c r="F85" s="98"/>
      <c r="G85" s="73">
        <v>70</v>
      </c>
      <c r="H85" s="83">
        <v>1</v>
      </c>
      <c r="I85" s="83">
        <v>70</v>
      </c>
      <c r="J85" s="84">
        <v>8.6400000000000005E-2</v>
      </c>
      <c r="K85" s="85">
        <v>1.41</v>
      </c>
      <c r="L85" s="85">
        <v>25.2</v>
      </c>
      <c r="M85" s="86">
        <v>5.664E-4</v>
      </c>
      <c r="O85" s="98"/>
      <c r="P85" s="73">
        <v>70</v>
      </c>
      <c r="Q85" s="63">
        <f t="shared" si="3"/>
        <v>13.027188853732623</v>
      </c>
      <c r="R85" s="63">
        <f t="shared" si="4"/>
        <v>9.7443372625920013</v>
      </c>
      <c r="S85" s="63">
        <f t="shared" si="5"/>
        <v>3.2828515911406217</v>
      </c>
    </row>
    <row r="86" spans="2:19" ht="15" x14ac:dyDescent="0.15">
      <c r="B86" s="98"/>
      <c r="C86" s="73">
        <v>71</v>
      </c>
      <c r="D86" s="82">
        <v>141220</v>
      </c>
      <c r="F86" s="98"/>
      <c r="G86" s="73">
        <v>71</v>
      </c>
      <c r="H86" s="83">
        <v>1</v>
      </c>
      <c r="I86" s="83">
        <v>71</v>
      </c>
      <c r="J86" s="84">
        <v>8.6400000000000005E-2</v>
      </c>
      <c r="K86" s="85">
        <v>1.41</v>
      </c>
      <c r="L86" s="85">
        <v>25.2</v>
      </c>
      <c r="M86" s="86">
        <v>5.664E-4</v>
      </c>
      <c r="O86" s="98"/>
      <c r="P86" s="73">
        <v>71</v>
      </c>
      <c r="Q86" s="63">
        <f t="shared" si="3"/>
        <v>13.027188853732623</v>
      </c>
      <c r="R86" s="63">
        <f t="shared" si="4"/>
        <v>9.7443372625920013</v>
      </c>
      <c r="S86" s="63">
        <f t="shared" si="5"/>
        <v>3.2828515911406217</v>
      </c>
    </row>
    <row r="87" spans="2:19" ht="15" x14ac:dyDescent="0.15">
      <c r="B87" s="98"/>
      <c r="C87" s="73">
        <v>72</v>
      </c>
      <c r="D87" s="82">
        <v>141220</v>
      </c>
      <c r="F87" s="98"/>
      <c r="G87" s="73">
        <v>72</v>
      </c>
      <c r="H87" s="83">
        <v>1</v>
      </c>
      <c r="I87" s="83">
        <v>72</v>
      </c>
      <c r="J87" s="84">
        <v>8.6400000000000005E-2</v>
      </c>
      <c r="K87" s="85">
        <v>1.41</v>
      </c>
      <c r="L87" s="85">
        <v>25.2</v>
      </c>
      <c r="M87" s="86">
        <v>5.664E-4</v>
      </c>
      <c r="O87" s="98"/>
      <c r="P87" s="73">
        <v>72</v>
      </c>
      <c r="Q87" s="63">
        <f t="shared" si="3"/>
        <v>13.027188853732623</v>
      </c>
      <c r="R87" s="63">
        <f t="shared" si="4"/>
        <v>9.7443372625920013</v>
      </c>
      <c r="S87" s="63">
        <f t="shared" si="5"/>
        <v>3.2828515911406217</v>
      </c>
    </row>
    <row r="88" spans="2:19" ht="15" x14ac:dyDescent="0.15">
      <c r="B88" s="98"/>
      <c r="C88" s="73">
        <v>73</v>
      </c>
      <c r="D88" s="82">
        <v>141220</v>
      </c>
      <c r="F88" s="98"/>
      <c r="G88" s="73">
        <v>73</v>
      </c>
      <c r="H88" s="83">
        <v>1</v>
      </c>
      <c r="I88" s="83">
        <v>73</v>
      </c>
      <c r="J88" s="84">
        <v>8.6400000000000005E-2</v>
      </c>
      <c r="K88" s="85">
        <v>1.41</v>
      </c>
      <c r="L88" s="85">
        <v>25.2</v>
      </c>
      <c r="M88" s="86">
        <v>5.664E-4</v>
      </c>
      <c r="O88" s="98"/>
      <c r="P88" s="73">
        <v>73</v>
      </c>
      <c r="Q88" s="63">
        <f t="shared" si="3"/>
        <v>13.027188853732623</v>
      </c>
      <c r="R88" s="63">
        <f t="shared" si="4"/>
        <v>9.7443372625920013</v>
      </c>
      <c r="S88" s="63">
        <f t="shared" si="5"/>
        <v>3.2828515911406217</v>
      </c>
    </row>
    <row r="89" spans="2:19" ht="15" x14ac:dyDescent="0.15">
      <c r="B89" s="98"/>
      <c r="C89" s="73">
        <v>74</v>
      </c>
      <c r="D89" s="82">
        <v>141220</v>
      </c>
      <c r="F89" s="98"/>
      <c r="G89" s="73">
        <v>74</v>
      </c>
      <c r="H89" s="83">
        <v>1</v>
      </c>
      <c r="I89" s="83">
        <v>74</v>
      </c>
      <c r="J89" s="84">
        <v>8.6400000000000005E-2</v>
      </c>
      <c r="K89" s="85">
        <v>1.41</v>
      </c>
      <c r="L89" s="85">
        <v>25.2</v>
      </c>
      <c r="M89" s="86">
        <v>5.664E-4</v>
      </c>
      <c r="O89" s="98"/>
      <c r="P89" s="73">
        <v>74</v>
      </c>
      <c r="Q89" s="63">
        <f t="shared" si="3"/>
        <v>13.027188853732623</v>
      </c>
      <c r="R89" s="63">
        <f t="shared" si="4"/>
        <v>9.7443372625920013</v>
      </c>
      <c r="S89" s="63">
        <f t="shared" si="5"/>
        <v>3.2828515911406217</v>
      </c>
    </row>
    <row r="90" spans="2:19" ht="15.75" customHeight="1" x14ac:dyDescent="0.15">
      <c r="B90" s="98"/>
      <c r="C90" s="73">
        <v>75</v>
      </c>
      <c r="D90" s="82">
        <v>141220</v>
      </c>
      <c r="F90" s="98"/>
      <c r="G90" s="73">
        <v>75</v>
      </c>
      <c r="H90" s="83">
        <v>1</v>
      </c>
      <c r="I90" s="83">
        <v>75</v>
      </c>
      <c r="J90" s="84">
        <v>8.6400000000000005E-2</v>
      </c>
      <c r="K90" s="85">
        <v>1.41</v>
      </c>
      <c r="L90" s="85">
        <v>25.2</v>
      </c>
      <c r="M90" s="86">
        <v>5.664E-4</v>
      </c>
      <c r="O90" s="98"/>
      <c r="P90" s="73">
        <v>75</v>
      </c>
      <c r="Q90" s="63">
        <f t="shared" si="3"/>
        <v>13.027188853732623</v>
      </c>
      <c r="R90" s="63">
        <f t="shared" si="4"/>
        <v>9.7443372625920013</v>
      </c>
      <c r="S90" s="63">
        <f t="shared" si="5"/>
        <v>3.2828515911406217</v>
      </c>
    </row>
    <row r="91" spans="2:19" ht="15" x14ac:dyDescent="0.15">
      <c r="B91" s="98"/>
      <c r="C91" s="73">
        <v>76</v>
      </c>
      <c r="D91" s="82">
        <v>141220</v>
      </c>
      <c r="F91" s="98"/>
      <c r="G91" s="73">
        <v>76</v>
      </c>
      <c r="H91" s="83">
        <v>1</v>
      </c>
      <c r="I91" s="83">
        <v>76</v>
      </c>
      <c r="J91" s="84">
        <v>8.6400000000000005E-2</v>
      </c>
      <c r="K91" s="85">
        <v>1.41</v>
      </c>
      <c r="L91" s="85">
        <v>25.2</v>
      </c>
      <c r="M91" s="86">
        <v>5.664E-4</v>
      </c>
      <c r="O91" s="98"/>
      <c r="P91" s="73">
        <v>76</v>
      </c>
      <c r="Q91" s="63">
        <f t="shared" si="3"/>
        <v>13.027188853732623</v>
      </c>
      <c r="R91" s="63">
        <f t="shared" si="4"/>
        <v>9.7443372625920013</v>
      </c>
      <c r="S91" s="63">
        <f t="shared" si="5"/>
        <v>3.2828515911406217</v>
      </c>
    </row>
    <row r="92" spans="2:19" ht="15" x14ac:dyDescent="0.15">
      <c r="B92" s="98"/>
      <c r="C92" s="73">
        <v>77</v>
      </c>
      <c r="D92" s="82">
        <v>141220</v>
      </c>
      <c r="F92" s="98"/>
      <c r="G92" s="73">
        <v>77</v>
      </c>
      <c r="H92" s="83">
        <v>1</v>
      </c>
      <c r="I92" s="83">
        <v>77</v>
      </c>
      <c r="J92" s="84">
        <v>8.6400000000000005E-2</v>
      </c>
      <c r="K92" s="85">
        <v>1.41</v>
      </c>
      <c r="L92" s="85">
        <v>25.2</v>
      </c>
      <c r="M92" s="86">
        <v>5.664E-4</v>
      </c>
      <c r="O92" s="98"/>
      <c r="P92" s="73">
        <v>77</v>
      </c>
      <c r="Q92" s="63">
        <f t="shared" si="3"/>
        <v>13.027188853732623</v>
      </c>
      <c r="R92" s="63">
        <f t="shared" si="4"/>
        <v>9.7443372625920013</v>
      </c>
      <c r="S92" s="63">
        <f t="shared" si="5"/>
        <v>3.2828515911406217</v>
      </c>
    </row>
    <row r="93" spans="2:19" ht="15" x14ac:dyDescent="0.15">
      <c r="B93" s="98"/>
      <c r="C93" s="73">
        <v>78</v>
      </c>
      <c r="D93" s="82">
        <v>141220</v>
      </c>
      <c r="F93" s="98"/>
      <c r="G93" s="73">
        <v>78</v>
      </c>
      <c r="H93" s="83">
        <v>1</v>
      </c>
      <c r="I93" s="83">
        <v>78</v>
      </c>
      <c r="J93" s="84">
        <v>8.6400000000000005E-2</v>
      </c>
      <c r="K93" s="85">
        <v>1.41</v>
      </c>
      <c r="L93" s="85">
        <v>25.2</v>
      </c>
      <c r="M93" s="86">
        <v>5.664E-4</v>
      </c>
      <c r="O93" s="98"/>
      <c r="P93" s="73">
        <v>78</v>
      </c>
      <c r="Q93" s="63">
        <f t="shared" si="3"/>
        <v>13.027188853732623</v>
      </c>
      <c r="R93" s="63">
        <f t="shared" si="4"/>
        <v>9.7443372625920013</v>
      </c>
      <c r="S93" s="63">
        <f t="shared" si="5"/>
        <v>3.2828515911406217</v>
      </c>
    </row>
    <row r="94" spans="2:19" ht="15" x14ac:dyDescent="0.15">
      <c r="B94" s="98"/>
      <c r="C94" s="73">
        <v>79</v>
      </c>
      <c r="D94" s="82">
        <v>141220</v>
      </c>
      <c r="F94" s="98"/>
      <c r="G94" s="73">
        <v>79</v>
      </c>
      <c r="H94" s="83">
        <v>1</v>
      </c>
      <c r="I94" s="83">
        <v>79</v>
      </c>
      <c r="J94" s="84">
        <v>8.6400000000000005E-2</v>
      </c>
      <c r="K94" s="85">
        <v>1.41</v>
      </c>
      <c r="L94" s="85">
        <v>25.2</v>
      </c>
      <c r="M94" s="86">
        <v>5.664E-4</v>
      </c>
      <c r="O94" s="98"/>
      <c r="P94" s="73">
        <v>79</v>
      </c>
      <c r="Q94" s="63">
        <f t="shared" si="3"/>
        <v>13.027188853732623</v>
      </c>
      <c r="R94" s="63">
        <f t="shared" si="4"/>
        <v>9.7443372625920013</v>
      </c>
      <c r="S94" s="63">
        <f t="shared" si="5"/>
        <v>3.2828515911406217</v>
      </c>
    </row>
    <row r="95" spans="2:19" ht="15" x14ac:dyDescent="0.15">
      <c r="B95" s="98"/>
      <c r="C95" s="73">
        <v>80</v>
      </c>
      <c r="D95" s="82">
        <v>141220</v>
      </c>
      <c r="F95" s="98"/>
      <c r="G95" s="73">
        <v>80</v>
      </c>
      <c r="H95" s="83">
        <v>1</v>
      </c>
      <c r="I95" s="83">
        <v>80</v>
      </c>
      <c r="J95" s="84">
        <v>8.6400000000000005E-2</v>
      </c>
      <c r="K95" s="85">
        <v>1.41</v>
      </c>
      <c r="L95" s="85">
        <v>25.2</v>
      </c>
      <c r="M95" s="86">
        <v>5.664E-4</v>
      </c>
      <c r="O95" s="98"/>
      <c r="P95" s="73">
        <v>80</v>
      </c>
      <c r="Q95" s="63">
        <f t="shared" si="3"/>
        <v>13.027188853732623</v>
      </c>
      <c r="R95" s="63">
        <f t="shared" si="4"/>
        <v>9.7443372625920013</v>
      </c>
      <c r="S95" s="63">
        <f t="shared" si="5"/>
        <v>3.2828515911406217</v>
      </c>
    </row>
    <row r="96" spans="2:19" ht="15" x14ac:dyDescent="0.15">
      <c r="B96" s="98"/>
      <c r="C96" s="73">
        <v>81</v>
      </c>
      <c r="D96" s="82">
        <v>141220</v>
      </c>
      <c r="F96" s="98"/>
      <c r="G96" s="73">
        <v>81</v>
      </c>
      <c r="H96" s="83">
        <v>1</v>
      </c>
      <c r="I96" s="83">
        <v>81</v>
      </c>
      <c r="J96" s="84">
        <v>8.6400000000000005E-2</v>
      </c>
      <c r="K96" s="85">
        <v>1.41</v>
      </c>
      <c r="L96" s="85">
        <v>25.2</v>
      </c>
      <c r="M96" s="86">
        <v>5.664E-4</v>
      </c>
      <c r="O96" s="98"/>
      <c r="P96" s="73">
        <v>81</v>
      </c>
      <c r="Q96" s="63">
        <f t="shared" si="3"/>
        <v>13.027188853732623</v>
      </c>
      <c r="R96" s="63">
        <f t="shared" si="4"/>
        <v>9.7443372625920013</v>
      </c>
      <c r="S96" s="63">
        <f t="shared" si="5"/>
        <v>3.2828515911406217</v>
      </c>
    </row>
    <row r="97" spans="2:19" ht="15" x14ac:dyDescent="0.15">
      <c r="B97" s="98"/>
      <c r="C97" s="73">
        <v>82</v>
      </c>
      <c r="D97" s="82">
        <v>141220</v>
      </c>
      <c r="F97" s="98"/>
      <c r="G97" s="73">
        <v>82</v>
      </c>
      <c r="H97" s="83">
        <v>1</v>
      </c>
      <c r="I97" s="83">
        <v>82</v>
      </c>
      <c r="J97" s="84">
        <v>8.6400000000000005E-2</v>
      </c>
      <c r="K97" s="85">
        <v>1.41</v>
      </c>
      <c r="L97" s="85">
        <v>25.2</v>
      </c>
      <c r="M97" s="86">
        <v>5.664E-4</v>
      </c>
      <c r="O97" s="98"/>
      <c r="P97" s="73">
        <v>82</v>
      </c>
      <c r="Q97" s="63">
        <f t="shared" si="3"/>
        <v>13.027188853732623</v>
      </c>
      <c r="R97" s="63">
        <f t="shared" si="4"/>
        <v>9.7443372625920013</v>
      </c>
      <c r="S97" s="63">
        <f t="shared" si="5"/>
        <v>3.2828515911406217</v>
      </c>
    </row>
    <row r="98" spans="2:19" ht="15" x14ac:dyDescent="0.15">
      <c r="B98" s="98"/>
      <c r="C98" s="73">
        <v>83</v>
      </c>
      <c r="D98" s="82">
        <v>141220</v>
      </c>
      <c r="F98" s="98"/>
      <c r="G98" s="73">
        <v>83</v>
      </c>
      <c r="H98" s="83">
        <v>1</v>
      </c>
      <c r="I98" s="83">
        <v>83</v>
      </c>
      <c r="J98" s="84">
        <v>8.6400000000000005E-2</v>
      </c>
      <c r="K98" s="85">
        <v>1.41</v>
      </c>
      <c r="L98" s="85">
        <v>25.2</v>
      </c>
      <c r="M98" s="86">
        <v>5.664E-4</v>
      </c>
      <c r="O98" s="98"/>
      <c r="P98" s="73">
        <v>83</v>
      </c>
      <c r="Q98" s="63">
        <f t="shared" si="3"/>
        <v>13.027188853732623</v>
      </c>
      <c r="R98" s="63">
        <f t="shared" si="4"/>
        <v>9.7443372625920013</v>
      </c>
      <c r="S98" s="63">
        <f t="shared" si="5"/>
        <v>3.2828515911406217</v>
      </c>
    </row>
    <row r="99" spans="2:19" ht="15" x14ac:dyDescent="0.15">
      <c r="B99" s="98"/>
      <c r="C99" s="73">
        <v>84</v>
      </c>
      <c r="D99" s="82">
        <v>141220</v>
      </c>
      <c r="F99" s="98"/>
      <c r="G99" s="73">
        <v>84</v>
      </c>
      <c r="H99" s="83">
        <v>1</v>
      </c>
      <c r="I99" s="83">
        <v>84</v>
      </c>
      <c r="J99" s="84">
        <v>8.6400000000000005E-2</v>
      </c>
      <c r="K99" s="85">
        <v>1.41</v>
      </c>
      <c r="L99" s="85">
        <v>25.2</v>
      </c>
      <c r="M99" s="86">
        <v>5.664E-4</v>
      </c>
      <c r="O99" s="98"/>
      <c r="P99" s="73">
        <v>84</v>
      </c>
      <c r="Q99" s="63">
        <f t="shared" si="3"/>
        <v>13.027188853732623</v>
      </c>
      <c r="R99" s="63">
        <f t="shared" si="4"/>
        <v>9.7443372625920013</v>
      </c>
      <c r="S99" s="63">
        <f t="shared" si="5"/>
        <v>3.2828515911406217</v>
      </c>
    </row>
    <row r="100" spans="2:19" ht="15" x14ac:dyDescent="0.15">
      <c r="B100" s="98"/>
      <c r="C100" s="73">
        <v>85</v>
      </c>
      <c r="D100" s="82">
        <v>141220</v>
      </c>
      <c r="F100" s="98"/>
      <c r="G100" s="73">
        <v>85</v>
      </c>
      <c r="H100" s="83">
        <v>1</v>
      </c>
      <c r="I100" s="83">
        <v>85</v>
      </c>
      <c r="J100" s="84">
        <v>8.6400000000000005E-2</v>
      </c>
      <c r="K100" s="85">
        <v>1.41</v>
      </c>
      <c r="L100" s="85">
        <v>25.2</v>
      </c>
      <c r="M100" s="86">
        <v>5.664E-4</v>
      </c>
      <c r="O100" s="98"/>
      <c r="P100" s="73">
        <v>85</v>
      </c>
      <c r="Q100" s="63">
        <f t="shared" si="3"/>
        <v>13.027188853732623</v>
      </c>
      <c r="R100" s="63">
        <f t="shared" si="4"/>
        <v>9.7443372625920013</v>
      </c>
      <c r="S100" s="63">
        <f t="shared" si="5"/>
        <v>3.2828515911406217</v>
      </c>
    </row>
    <row r="101" spans="2:19" ht="15" x14ac:dyDescent="0.15">
      <c r="B101" s="98"/>
      <c r="C101" s="73">
        <v>86</v>
      </c>
      <c r="D101" s="82">
        <v>141220</v>
      </c>
      <c r="F101" s="98"/>
      <c r="G101" s="73">
        <v>86</v>
      </c>
      <c r="H101" s="83">
        <v>1</v>
      </c>
      <c r="I101" s="83">
        <v>86</v>
      </c>
      <c r="J101" s="84">
        <v>8.6400000000000005E-2</v>
      </c>
      <c r="K101" s="85">
        <v>1.41</v>
      </c>
      <c r="L101" s="85">
        <v>25.2</v>
      </c>
      <c r="M101" s="86">
        <v>5.664E-4</v>
      </c>
      <c r="O101" s="98"/>
      <c r="P101" s="73">
        <v>86</v>
      </c>
      <c r="Q101" s="63">
        <f t="shared" si="3"/>
        <v>13.027188853732623</v>
      </c>
      <c r="R101" s="63">
        <f t="shared" si="4"/>
        <v>9.7443372625920013</v>
      </c>
      <c r="S101" s="63">
        <f t="shared" si="5"/>
        <v>3.2828515911406217</v>
      </c>
    </row>
    <row r="102" spans="2:19" ht="15" x14ac:dyDescent="0.15">
      <c r="B102" s="98"/>
      <c r="C102" s="73">
        <v>87</v>
      </c>
      <c r="D102" s="82">
        <v>141220</v>
      </c>
      <c r="F102" s="98"/>
      <c r="G102" s="73">
        <v>87</v>
      </c>
      <c r="H102" s="83">
        <v>1</v>
      </c>
      <c r="I102" s="83">
        <v>87</v>
      </c>
      <c r="J102" s="84">
        <v>8.6400000000000005E-2</v>
      </c>
      <c r="K102" s="85">
        <v>1.41</v>
      </c>
      <c r="L102" s="85">
        <v>25.2</v>
      </c>
      <c r="M102" s="86">
        <v>5.664E-4</v>
      </c>
      <c r="O102" s="98"/>
      <c r="P102" s="73">
        <v>87</v>
      </c>
      <c r="Q102" s="63">
        <f t="shared" si="3"/>
        <v>13.027188853732623</v>
      </c>
      <c r="R102" s="63">
        <f t="shared" si="4"/>
        <v>9.7443372625920013</v>
      </c>
      <c r="S102" s="63">
        <f t="shared" si="5"/>
        <v>3.2828515911406217</v>
      </c>
    </row>
    <row r="103" spans="2:19" ht="15" x14ac:dyDescent="0.15">
      <c r="B103" s="98"/>
      <c r="C103" s="73">
        <v>88</v>
      </c>
      <c r="D103" s="82">
        <v>141220</v>
      </c>
      <c r="F103" s="98"/>
      <c r="G103" s="73">
        <v>88</v>
      </c>
      <c r="H103" s="83">
        <v>1</v>
      </c>
      <c r="I103" s="83">
        <v>88</v>
      </c>
      <c r="J103" s="84">
        <v>8.6400000000000005E-2</v>
      </c>
      <c r="K103" s="85">
        <v>1.41</v>
      </c>
      <c r="L103" s="85">
        <v>25.2</v>
      </c>
      <c r="M103" s="86">
        <v>5.664E-4</v>
      </c>
      <c r="O103" s="98"/>
      <c r="P103" s="73">
        <v>88</v>
      </c>
      <c r="Q103" s="63">
        <f t="shared" si="3"/>
        <v>13.027188853732623</v>
      </c>
      <c r="R103" s="63">
        <f t="shared" si="4"/>
        <v>9.7443372625920013</v>
      </c>
      <c r="S103" s="63">
        <f t="shared" si="5"/>
        <v>3.2828515911406217</v>
      </c>
    </row>
    <row r="104" spans="2:19" ht="15" x14ac:dyDescent="0.15">
      <c r="B104" s="98"/>
      <c r="C104" s="73">
        <v>89</v>
      </c>
      <c r="D104" s="82">
        <v>141220</v>
      </c>
      <c r="F104" s="98"/>
      <c r="G104" s="73">
        <v>89</v>
      </c>
      <c r="H104" s="83">
        <v>1</v>
      </c>
      <c r="I104" s="83">
        <v>89</v>
      </c>
      <c r="J104" s="84">
        <v>8.6400000000000005E-2</v>
      </c>
      <c r="K104" s="85">
        <v>1.41</v>
      </c>
      <c r="L104" s="85">
        <v>25.2</v>
      </c>
      <c r="M104" s="86">
        <v>5.664E-4</v>
      </c>
      <c r="O104" s="98"/>
      <c r="P104" s="73">
        <v>89</v>
      </c>
      <c r="Q104" s="63">
        <f t="shared" si="3"/>
        <v>13.027188853732623</v>
      </c>
      <c r="R104" s="63">
        <f t="shared" si="4"/>
        <v>9.7443372625920013</v>
      </c>
      <c r="S104" s="63">
        <f t="shared" si="5"/>
        <v>3.2828515911406217</v>
      </c>
    </row>
    <row r="105" spans="2:19" ht="15" x14ac:dyDescent="0.15">
      <c r="B105" s="98"/>
      <c r="C105" s="73">
        <v>90</v>
      </c>
      <c r="D105" s="82">
        <v>141220</v>
      </c>
      <c r="F105" s="98"/>
      <c r="G105" s="73">
        <v>90</v>
      </c>
      <c r="H105" s="83">
        <v>1</v>
      </c>
      <c r="I105" s="83">
        <v>90</v>
      </c>
      <c r="J105" s="84">
        <v>8.6400000000000005E-2</v>
      </c>
      <c r="K105" s="85">
        <v>1.41</v>
      </c>
      <c r="L105" s="85">
        <v>25.2</v>
      </c>
      <c r="M105" s="86">
        <v>5.664E-4</v>
      </c>
      <c r="O105" s="98"/>
      <c r="P105" s="73">
        <v>90</v>
      </c>
      <c r="Q105" s="63">
        <f t="shared" si="3"/>
        <v>13.027188853732623</v>
      </c>
      <c r="R105" s="63">
        <f t="shared" si="4"/>
        <v>9.7443372625920013</v>
      </c>
      <c r="S105" s="63">
        <f t="shared" si="5"/>
        <v>3.2828515911406217</v>
      </c>
    </row>
    <row r="106" spans="2:19" ht="15" x14ac:dyDescent="0.15">
      <c r="B106" s="98"/>
      <c r="C106" s="73">
        <v>91</v>
      </c>
      <c r="D106" s="82">
        <v>141220</v>
      </c>
      <c r="F106" s="98"/>
      <c r="G106" s="73">
        <v>91</v>
      </c>
      <c r="H106" s="83">
        <v>1</v>
      </c>
      <c r="I106" s="83">
        <v>91</v>
      </c>
      <c r="J106" s="84">
        <v>8.6400000000000005E-2</v>
      </c>
      <c r="K106" s="85">
        <v>1.41</v>
      </c>
      <c r="L106" s="85">
        <v>25.2</v>
      </c>
      <c r="M106" s="86">
        <v>5.664E-4</v>
      </c>
      <c r="O106" s="98"/>
      <c r="P106" s="73">
        <v>91</v>
      </c>
      <c r="Q106" s="63">
        <f t="shared" si="3"/>
        <v>13.027188853732623</v>
      </c>
      <c r="R106" s="63">
        <f t="shared" si="4"/>
        <v>9.7443372625920013</v>
      </c>
      <c r="S106" s="63">
        <f t="shared" si="5"/>
        <v>3.2828515911406217</v>
      </c>
    </row>
    <row r="107" spans="2:19" ht="15" x14ac:dyDescent="0.15">
      <c r="B107" s="98"/>
      <c r="C107" s="73">
        <v>92</v>
      </c>
      <c r="D107" s="82">
        <v>141220</v>
      </c>
      <c r="F107" s="98"/>
      <c r="G107" s="73">
        <v>92</v>
      </c>
      <c r="H107" s="83">
        <v>1</v>
      </c>
      <c r="I107" s="83">
        <v>92</v>
      </c>
      <c r="J107" s="84">
        <v>8.6400000000000005E-2</v>
      </c>
      <c r="K107" s="85">
        <v>1.41</v>
      </c>
      <c r="L107" s="85">
        <v>25.2</v>
      </c>
      <c r="M107" s="86">
        <v>5.664E-4</v>
      </c>
      <c r="O107" s="98"/>
      <c r="P107" s="73">
        <v>92</v>
      </c>
      <c r="Q107" s="63">
        <f t="shared" si="3"/>
        <v>13.027188853732623</v>
      </c>
      <c r="R107" s="63">
        <f t="shared" si="4"/>
        <v>9.7443372625920013</v>
      </c>
      <c r="S107" s="63">
        <f t="shared" si="5"/>
        <v>3.2828515911406217</v>
      </c>
    </row>
    <row r="108" spans="2:19" ht="15" x14ac:dyDescent="0.15">
      <c r="B108" s="98"/>
      <c r="C108" s="73">
        <v>93</v>
      </c>
      <c r="D108" s="82">
        <v>141220</v>
      </c>
      <c r="F108" s="98"/>
      <c r="G108" s="73">
        <v>93</v>
      </c>
      <c r="H108" s="83">
        <v>1</v>
      </c>
      <c r="I108" s="83">
        <v>93</v>
      </c>
      <c r="J108" s="84">
        <v>8.6400000000000005E-2</v>
      </c>
      <c r="K108" s="85">
        <v>1.41</v>
      </c>
      <c r="L108" s="85">
        <v>25.2</v>
      </c>
      <c r="M108" s="86">
        <v>5.664E-4</v>
      </c>
      <c r="O108" s="98"/>
      <c r="P108" s="73">
        <v>93</v>
      </c>
      <c r="Q108" s="63">
        <f t="shared" si="3"/>
        <v>13.027188853732623</v>
      </c>
      <c r="R108" s="63">
        <f t="shared" si="4"/>
        <v>9.7443372625920013</v>
      </c>
      <c r="S108" s="63">
        <f t="shared" si="5"/>
        <v>3.2828515911406217</v>
      </c>
    </row>
    <row r="109" spans="2:19" ht="15" x14ac:dyDescent="0.15">
      <c r="B109" s="98"/>
      <c r="C109" s="73">
        <v>94</v>
      </c>
      <c r="D109" s="82">
        <v>141220</v>
      </c>
      <c r="F109" s="98"/>
      <c r="G109" s="73">
        <v>94</v>
      </c>
      <c r="H109" s="83">
        <v>1</v>
      </c>
      <c r="I109" s="83">
        <v>94</v>
      </c>
      <c r="J109" s="84">
        <v>8.6400000000000005E-2</v>
      </c>
      <c r="K109" s="85">
        <v>1.41</v>
      </c>
      <c r="L109" s="85">
        <v>25.2</v>
      </c>
      <c r="M109" s="86">
        <v>5.664E-4</v>
      </c>
      <c r="O109" s="98"/>
      <c r="P109" s="73">
        <v>94</v>
      </c>
      <c r="Q109" s="63">
        <f t="shared" si="3"/>
        <v>13.027188853732623</v>
      </c>
      <c r="R109" s="63">
        <f t="shared" si="4"/>
        <v>9.7443372625920013</v>
      </c>
      <c r="S109" s="63">
        <f t="shared" si="5"/>
        <v>3.2828515911406217</v>
      </c>
    </row>
    <row r="110" spans="2:19" ht="15" x14ac:dyDescent="0.15">
      <c r="B110" s="98"/>
      <c r="C110" s="73">
        <v>95</v>
      </c>
      <c r="D110" s="82">
        <v>141220</v>
      </c>
      <c r="F110" s="98"/>
      <c r="G110" s="73">
        <v>95</v>
      </c>
      <c r="H110" s="83">
        <v>1</v>
      </c>
      <c r="I110" s="83">
        <v>95</v>
      </c>
      <c r="J110" s="84">
        <v>8.6400000000000005E-2</v>
      </c>
      <c r="K110" s="85">
        <v>1.41</v>
      </c>
      <c r="L110" s="85">
        <v>25.2</v>
      </c>
      <c r="M110" s="86">
        <v>5.664E-4</v>
      </c>
      <c r="O110" s="98"/>
      <c r="P110" s="73">
        <v>95</v>
      </c>
      <c r="Q110" s="63">
        <f t="shared" si="3"/>
        <v>13.027188853732623</v>
      </c>
      <c r="R110" s="63">
        <f t="shared" si="4"/>
        <v>9.7443372625920013</v>
      </c>
      <c r="S110" s="63">
        <f t="shared" si="5"/>
        <v>3.2828515911406217</v>
      </c>
    </row>
    <row r="111" spans="2:19" ht="15" x14ac:dyDescent="0.15">
      <c r="B111" s="98"/>
      <c r="C111" s="73">
        <v>96</v>
      </c>
      <c r="D111" s="82">
        <v>141220</v>
      </c>
      <c r="F111" s="98"/>
      <c r="G111" s="73">
        <v>96</v>
      </c>
      <c r="H111" s="83">
        <v>1</v>
      </c>
      <c r="I111" s="83">
        <v>96</v>
      </c>
      <c r="J111" s="84">
        <v>8.6400000000000005E-2</v>
      </c>
      <c r="K111" s="85">
        <v>1.41</v>
      </c>
      <c r="L111" s="85">
        <v>25.2</v>
      </c>
      <c r="M111" s="86">
        <v>5.664E-4</v>
      </c>
      <c r="O111" s="98"/>
      <c r="P111" s="73">
        <v>96</v>
      </c>
      <c r="Q111" s="63">
        <f t="shared" si="3"/>
        <v>13.027188853732623</v>
      </c>
      <c r="R111" s="63">
        <f t="shared" si="4"/>
        <v>9.7443372625920013</v>
      </c>
      <c r="S111" s="63">
        <f t="shared" si="5"/>
        <v>3.2828515911406217</v>
      </c>
    </row>
    <row r="112" spans="2:19" ht="15" x14ac:dyDescent="0.15">
      <c r="B112" s="98"/>
      <c r="C112" s="73">
        <v>97</v>
      </c>
      <c r="D112" s="82">
        <v>141220</v>
      </c>
      <c r="F112" s="98"/>
      <c r="G112" s="73">
        <v>97</v>
      </c>
      <c r="H112" s="83">
        <v>1</v>
      </c>
      <c r="I112" s="83">
        <v>97</v>
      </c>
      <c r="J112" s="84">
        <v>8.6400000000000005E-2</v>
      </c>
      <c r="K112" s="85">
        <v>1.41</v>
      </c>
      <c r="L112" s="85">
        <v>25.2</v>
      </c>
      <c r="M112" s="86">
        <v>5.664E-4</v>
      </c>
      <c r="O112" s="98"/>
      <c r="P112" s="73">
        <v>97</v>
      </c>
      <c r="Q112" s="63">
        <f t="shared" si="3"/>
        <v>13.027188853732623</v>
      </c>
      <c r="R112" s="63">
        <f t="shared" si="4"/>
        <v>9.7443372625920013</v>
      </c>
      <c r="S112" s="63">
        <f t="shared" si="5"/>
        <v>3.2828515911406217</v>
      </c>
    </row>
    <row r="113" spans="2:19" ht="15" x14ac:dyDescent="0.15">
      <c r="B113" s="98"/>
      <c r="C113" s="73">
        <v>98</v>
      </c>
      <c r="D113" s="82">
        <v>141220</v>
      </c>
      <c r="F113" s="98"/>
      <c r="G113" s="73">
        <v>98</v>
      </c>
      <c r="H113" s="83">
        <v>1</v>
      </c>
      <c r="I113" s="83">
        <v>98</v>
      </c>
      <c r="J113" s="84">
        <v>8.6400000000000005E-2</v>
      </c>
      <c r="K113" s="85">
        <v>1.41</v>
      </c>
      <c r="L113" s="85">
        <v>25.2</v>
      </c>
      <c r="M113" s="86">
        <v>5.664E-4</v>
      </c>
      <c r="O113" s="98"/>
      <c r="P113" s="73">
        <v>98</v>
      </c>
      <c r="Q113" s="63">
        <f t="shared" si="3"/>
        <v>13.027188853732623</v>
      </c>
      <c r="R113" s="63">
        <f t="shared" si="4"/>
        <v>9.7443372625920013</v>
      </c>
      <c r="S113" s="63">
        <f t="shared" si="5"/>
        <v>3.2828515911406217</v>
      </c>
    </row>
    <row r="114" spans="2:19" ht="15" x14ac:dyDescent="0.15">
      <c r="B114" s="98"/>
      <c r="C114" s="73">
        <v>99</v>
      </c>
      <c r="D114" s="82">
        <v>141220</v>
      </c>
      <c r="F114" s="98"/>
      <c r="G114" s="73">
        <v>99</v>
      </c>
      <c r="H114" s="83">
        <v>1</v>
      </c>
      <c r="I114" s="83">
        <v>99</v>
      </c>
      <c r="J114" s="84">
        <v>8.6400000000000005E-2</v>
      </c>
      <c r="K114" s="85">
        <v>1.41</v>
      </c>
      <c r="L114" s="85">
        <v>25.2</v>
      </c>
      <c r="M114" s="86">
        <v>5.664E-4</v>
      </c>
      <c r="O114" s="98"/>
      <c r="P114" s="73">
        <v>99</v>
      </c>
      <c r="Q114" s="63">
        <f t="shared" si="3"/>
        <v>13.027188853732623</v>
      </c>
      <c r="R114" s="63">
        <f t="shared" si="4"/>
        <v>9.7443372625920013</v>
      </c>
      <c r="S114" s="63">
        <f t="shared" si="5"/>
        <v>3.2828515911406217</v>
      </c>
    </row>
    <row r="115" spans="2:19" ht="15" x14ac:dyDescent="0.15">
      <c r="B115" s="98"/>
      <c r="C115" s="73">
        <v>100</v>
      </c>
      <c r="D115" s="82">
        <v>141220</v>
      </c>
      <c r="F115" s="98"/>
      <c r="G115" s="73">
        <v>100</v>
      </c>
      <c r="H115" s="83">
        <v>1</v>
      </c>
      <c r="I115" s="83">
        <v>100</v>
      </c>
      <c r="J115" s="84">
        <v>8.6400000000000005E-2</v>
      </c>
      <c r="K115" s="85">
        <v>1.41</v>
      </c>
      <c r="L115" s="85">
        <v>25.2</v>
      </c>
      <c r="M115" s="86">
        <v>5.664E-4</v>
      </c>
      <c r="O115" s="98"/>
      <c r="P115" s="73">
        <v>100</v>
      </c>
      <c r="Q115" s="63">
        <f t="shared" si="3"/>
        <v>13.027188853732623</v>
      </c>
      <c r="R115" s="63">
        <f t="shared" si="4"/>
        <v>9.7443372625920013</v>
      </c>
      <c r="S115" s="63">
        <f t="shared" si="5"/>
        <v>3.2828515911406217</v>
      </c>
    </row>
    <row r="116" spans="2:19" ht="15" x14ac:dyDescent="0.15">
      <c r="B116" s="98"/>
      <c r="C116" s="73">
        <v>101</v>
      </c>
      <c r="D116" s="82">
        <v>141220</v>
      </c>
      <c r="F116" s="98"/>
      <c r="G116" s="73">
        <v>101</v>
      </c>
      <c r="H116" s="83">
        <v>1</v>
      </c>
      <c r="I116" s="83">
        <v>101</v>
      </c>
      <c r="J116" s="84">
        <v>8.6400000000000005E-2</v>
      </c>
      <c r="K116" s="85">
        <v>1.41</v>
      </c>
      <c r="L116" s="85">
        <v>25.2</v>
      </c>
      <c r="M116" s="86">
        <v>5.664E-4</v>
      </c>
      <c r="O116" s="98"/>
      <c r="P116" s="73">
        <v>101</v>
      </c>
      <c r="Q116" s="63">
        <f>IFERROR(J116*K116/(1-L116/100)*D116*M116,0)</f>
        <v>13.027188853732623</v>
      </c>
      <c r="R116" s="63">
        <f>IFERROR(J116*K116*D116*M116,0)</f>
        <v>9.7443372625920013</v>
      </c>
      <c r="S116" s="63">
        <f>Q116-R116</f>
        <v>3.2828515911406217</v>
      </c>
    </row>
    <row r="117" spans="2:19" ht="15" x14ac:dyDescent="0.15">
      <c r="B117" s="98"/>
      <c r="C117" s="73">
        <v>102</v>
      </c>
      <c r="D117" s="82">
        <v>141220</v>
      </c>
      <c r="F117" s="98"/>
      <c r="G117" s="73">
        <v>102</v>
      </c>
      <c r="H117" s="83">
        <v>1</v>
      </c>
      <c r="I117" s="83">
        <v>102</v>
      </c>
      <c r="J117" s="84">
        <v>8.6400000000000005E-2</v>
      </c>
      <c r="K117" s="85">
        <v>1.41</v>
      </c>
      <c r="L117" s="85">
        <v>25.2</v>
      </c>
      <c r="M117" s="86">
        <v>5.664E-4</v>
      </c>
      <c r="O117" s="98"/>
      <c r="P117" s="73">
        <v>102</v>
      </c>
      <c r="Q117" s="63">
        <f t="shared" ref="Q117:Q165" si="6">IFERROR(J117*K117/(1-L117/100)*D117*M117,0)</f>
        <v>13.027188853732623</v>
      </c>
      <c r="R117" s="63">
        <f t="shared" ref="R117:R165" si="7">IFERROR(J117*K117*D117*M117,0)</f>
        <v>9.7443372625920013</v>
      </c>
      <c r="S117" s="63">
        <f t="shared" ref="S117:S165" si="8">Q117-R117</f>
        <v>3.2828515911406217</v>
      </c>
    </row>
    <row r="118" spans="2:19" ht="15" x14ac:dyDescent="0.15">
      <c r="B118" s="98"/>
      <c r="C118" s="73">
        <v>103</v>
      </c>
      <c r="D118" s="82">
        <v>141220</v>
      </c>
      <c r="F118" s="98"/>
      <c r="G118" s="73">
        <v>103</v>
      </c>
      <c r="H118" s="83">
        <v>1</v>
      </c>
      <c r="I118" s="83">
        <v>103</v>
      </c>
      <c r="J118" s="84">
        <v>8.6400000000000005E-2</v>
      </c>
      <c r="K118" s="85">
        <v>1.41</v>
      </c>
      <c r="L118" s="85">
        <v>25.2</v>
      </c>
      <c r="M118" s="86">
        <v>5.664E-4</v>
      </c>
      <c r="O118" s="98"/>
      <c r="P118" s="73">
        <v>103</v>
      </c>
      <c r="Q118" s="63">
        <f t="shared" si="6"/>
        <v>13.027188853732623</v>
      </c>
      <c r="R118" s="63">
        <f t="shared" si="7"/>
        <v>9.7443372625920013</v>
      </c>
      <c r="S118" s="63">
        <f t="shared" si="8"/>
        <v>3.2828515911406217</v>
      </c>
    </row>
    <row r="119" spans="2:19" ht="15" x14ac:dyDescent="0.15">
      <c r="B119" s="98"/>
      <c r="C119" s="73">
        <v>104</v>
      </c>
      <c r="D119" s="82">
        <v>141220</v>
      </c>
      <c r="F119" s="98"/>
      <c r="G119" s="73">
        <v>104</v>
      </c>
      <c r="H119" s="83">
        <v>1</v>
      </c>
      <c r="I119" s="83">
        <v>104</v>
      </c>
      <c r="J119" s="84">
        <v>8.6400000000000005E-2</v>
      </c>
      <c r="K119" s="85">
        <v>1.41</v>
      </c>
      <c r="L119" s="85">
        <v>25.2</v>
      </c>
      <c r="M119" s="86">
        <v>5.664E-4</v>
      </c>
      <c r="O119" s="98"/>
      <c r="P119" s="73">
        <v>104</v>
      </c>
      <c r="Q119" s="63">
        <f t="shared" si="6"/>
        <v>13.027188853732623</v>
      </c>
      <c r="R119" s="63">
        <f t="shared" si="7"/>
        <v>9.7443372625920013</v>
      </c>
      <c r="S119" s="63">
        <f t="shared" si="8"/>
        <v>3.2828515911406217</v>
      </c>
    </row>
    <row r="120" spans="2:19" ht="15" x14ac:dyDescent="0.15">
      <c r="B120" s="98"/>
      <c r="C120" s="73">
        <v>105</v>
      </c>
      <c r="D120" s="82">
        <v>141220</v>
      </c>
      <c r="F120" s="98"/>
      <c r="G120" s="73">
        <v>105</v>
      </c>
      <c r="H120" s="83">
        <v>1</v>
      </c>
      <c r="I120" s="83">
        <v>105</v>
      </c>
      <c r="J120" s="84">
        <v>8.6400000000000005E-2</v>
      </c>
      <c r="K120" s="85">
        <v>1.41</v>
      </c>
      <c r="L120" s="85">
        <v>25.2</v>
      </c>
      <c r="M120" s="86">
        <v>5.664E-4</v>
      </c>
      <c r="O120" s="98"/>
      <c r="P120" s="73">
        <v>105</v>
      </c>
      <c r="Q120" s="63">
        <f t="shared" si="6"/>
        <v>13.027188853732623</v>
      </c>
      <c r="R120" s="63">
        <f t="shared" si="7"/>
        <v>9.7443372625920013</v>
      </c>
      <c r="S120" s="63">
        <f t="shared" si="8"/>
        <v>3.2828515911406217</v>
      </c>
    </row>
    <row r="121" spans="2:19" ht="15" x14ac:dyDescent="0.15">
      <c r="B121" s="98"/>
      <c r="C121" s="73">
        <v>106</v>
      </c>
      <c r="D121" s="82">
        <v>141220</v>
      </c>
      <c r="F121" s="98"/>
      <c r="G121" s="73">
        <v>106</v>
      </c>
      <c r="H121" s="83">
        <v>1</v>
      </c>
      <c r="I121" s="83">
        <v>106</v>
      </c>
      <c r="J121" s="84">
        <v>8.6400000000000005E-2</v>
      </c>
      <c r="K121" s="85">
        <v>1.41</v>
      </c>
      <c r="L121" s="85">
        <v>25.2</v>
      </c>
      <c r="M121" s="86">
        <v>5.664E-4</v>
      </c>
      <c r="O121" s="98"/>
      <c r="P121" s="73">
        <v>106</v>
      </c>
      <c r="Q121" s="63">
        <f t="shared" si="6"/>
        <v>13.027188853732623</v>
      </c>
      <c r="R121" s="63">
        <f t="shared" si="7"/>
        <v>9.7443372625920013</v>
      </c>
      <c r="S121" s="63">
        <f t="shared" si="8"/>
        <v>3.2828515911406217</v>
      </c>
    </row>
    <row r="122" spans="2:19" ht="15" x14ac:dyDescent="0.15">
      <c r="B122" s="98"/>
      <c r="C122" s="73">
        <v>107</v>
      </c>
      <c r="D122" s="82">
        <v>141220</v>
      </c>
      <c r="F122" s="98"/>
      <c r="G122" s="73">
        <v>107</v>
      </c>
      <c r="H122" s="83">
        <v>1</v>
      </c>
      <c r="I122" s="83">
        <v>107</v>
      </c>
      <c r="J122" s="84">
        <v>8.6400000000000005E-2</v>
      </c>
      <c r="K122" s="85">
        <v>1.41</v>
      </c>
      <c r="L122" s="85">
        <v>25.2</v>
      </c>
      <c r="M122" s="86">
        <v>5.664E-4</v>
      </c>
      <c r="O122" s="98"/>
      <c r="P122" s="73">
        <v>107</v>
      </c>
      <c r="Q122" s="63">
        <f t="shared" si="6"/>
        <v>13.027188853732623</v>
      </c>
      <c r="R122" s="63">
        <f t="shared" si="7"/>
        <v>9.7443372625920013</v>
      </c>
      <c r="S122" s="63">
        <f t="shared" si="8"/>
        <v>3.2828515911406217</v>
      </c>
    </row>
    <row r="123" spans="2:19" ht="15" x14ac:dyDescent="0.15">
      <c r="B123" s="98"/>
      <c r="C123" s="73">
        <v>108</v>
      </c>
      <c r="D123" s="82">
        <v>141220</v>
      </c>
      <c r="F123" s="98"/>
      <c r="G123" s="73">
        <v>108</v>
      </c>
      <c r="H123" s="83">
        <v>1</v>
      </c>
      <c r="I123" s="83">
        <v>108</v>
      </c>
      <c r="J123" s="84">
        <v>8.6400000000000005E-2</v>
      </c>
      <c r="K123" s="85">
        <v>1.41</v>
      </c>
      <c r="L123" s="85">
        <v>25.2</v>
      </c>
      <c r="M123" s="86">
        <v>5.664E-4</v>
      </c>
      <c r="O123" s="98"/>
      <c r="P123" s="73">
        <v>108</v>
      </c>
      <c r="Q123" s="63">
        <f t="shared" si="6"/>
        <v>13.027188853732623</v>
      </c>
      <c r="R123" s="63">
        <f t="shared" si="7"/>
        <v>9.7443372625920013</v>
      </c>
      <c r="S123" s="63">
        <f t="shared" si="8"/>
        <v>3.2828515911406217</v>
      </c>
    </row>
    <row r="124" spans="2:19" ht="15" x14ac:dyDescent="0.15">
      <c r="B124" s="98"/>
      <c r="C124" s="73">
        <v>109</v>
      </c>
      <c r="D124" s="82">
        <v>141220</v>
      </c>
      <c r="F124" s="98"/>
      <c r="G124" s="73">
        <v>109</v>
      </c>
      <c r="H124" s="83">
        <v>1</v>
      </c>
      <c r="I124" s="83">
        <v>109</v>
      </c>
      <c r="J124" s="84">
        <v>8.6400000000000005E-2</v>
      </c>
      <c r="K124" s="85">
        <v>1.41</v>
      </c>
      <c r="L124" s="85">
        <v>25.2</v>
      </c>
      <c r="M124" s="86">
        <v>5.664E-4</v>
      </c>
      <c r="O124" s="98"/>
      <c r="P124" s="73">
        <v>109</v>
      </c>
      <c r="Q124" s="63">
        <f t="shared" si="6"/>
        <v>13.027188853732623</v>
      </c>
      <c r="R124" s="63">
        <f t="shared" si="7"/>
        <v>9.7443372625920013</v>
      </c>
      <c r="S124" s="63">
        <f t="shared" si="8"/>
        <v>3.2828515911406217</v>
      </c>
    </row>
    <row r="125" spans="2:19" ht="15" x14ac:dyDescent="0.15">
      <c r="B125" s="98"/>
      <c r="C125" s="73">
        <v>110</v>
      </c>
      <c r="D125" s="82">
        <v>141220</v>
      </c>
      <c r="F125" s="98"/>
      <c r="G125" s="73">
        <v>110</v>
      </c>
      <c r="H125" s="83">
        <v>1</v>
      </c>
      <c r="I125" s="83">
        <v>110</v>
      </c>
      <c r="J125" s="84">
        <v>8.6400000000000005E-2</v>
      </c>
      <c r="K125" s="85">
        <v>1.41</v>
      </c>
      <c r="L125" s="85">
        <v>25.2</v>
      </c>
      <c r="M125" s="86">
        <v>5.664E-4</v>
      </c>
      <c r="O125" s="98"/>
      <c r="P125" s="73">
        <v>110</v>
      </c>
      <c r="Q125" s="63">
        <f t="shared" si="6"/>
        <v>13.027188853732623</v>
      </c>
      <c r="R125" s="63">
        <f t="shared" si="7"/>
        <v>9.7443372625920013</v>
      </c>
      <c r="S125" s="63">
        <f t="shared" si="8"/>
        <v>3.2828515911406217</v>
      </c>
    </row>
    <row r="126" spans="2:19" ht="15" x14ac:dyDescent="0.15">
      <c r="B126" s="98"/>
      <c r="C126" s="73">
        <v>111</v>
      </c>
      <c r="D126" s="82">
        <v>141220</v>
      </c>
      <c r="F126" s="98"/>
      <c r="G126" s="73">
        <v>111</v>
      </c>
      <c r="H126" s="83">
        <v>1</v>
      </c>
      <c r="I126" s="83">
        <v>111</v>
      </c>
      <c r="J126" s="84">
        <v>8.6400000000000005E-2</v>
      </c>
      <c r="K126" s="85">
        <v>1.41</v>
      </c>
      <c r="L126" s="85">
        <v>25.2</v>
      </c>
      <c r="M126" s="86">
        <v>5.664E-4</v>
      </c>
      <c r="O126" s="98"/>
      <c r="P126" s="73">
        <v>111</v>
      </c>
      <c r="Q126" s="63">
        <f t="shared" si="6"/>
        <v>13.027188853732623</v>
      </c>
      <c r="R126" s="63">
        <f t="shared" si="7"/>
        <v>9.7443372625920013</v>
      </c>
      <c r="S126" s="63">
        <f t="shared" si="8"/>
        <v>3.2828515911406217</v>
      </c>
    </row>
    <row r="127" spans="2:19" ht="15" x14ac:dyDescent="0.15">
      <c r="B127" s="98"/>
      <c r="C127" s="73">
        <v>112</v>
      </c>
      <c r="D127" s="82">
        <v>141220</v>
      </c>
      <c r="F127" s="98"/>
      <c r="G127" s="73">
        <v>112</v>
      </c>
      <c r="H127" s="83">
        <v>1</v>
      </c>
      <c r="I127" s="83">
        <v>112</v>
      </c>
      <c r="J127" s="84">
        <v>8.6400000000000005E-2</v>
      </c>
      <c r="K127" s="85">
        <v>1.41</v>
      </c>
      <c r="L127" s="85">
        <v>25.2</v>
      </c>
      <c r="M127" s="86">
        <v>5.664E-4</v>
      </c>
      <c r="O127" s="98"/>
      <c r="P127" s="73">
        <v>112</v>
      </c>
      <c r="Q127" s="63">
        <f t="shared" si="6"/>
        <v>13.027188853732623</v>
      </c>
      <c r="R127" s="63">
        <f t="shared" si="7"/>
        <v>9.7443372625920013</v>
      </c>
      <c r="S127" s="63">
        <f t="shared" si="8"/>
        <v>3.2828515911406217</v>
      </c>
    </row>
    <row r="128" spans="2:19" ht="15" x14ac:dyDescent="0.15">
      <c r="B128" s="98"/>
      <c r="C128" s="73">
        <v>113</v>
      </c>
      <c r="D128" s="82">
        <v>141220</v>
      </c>
      <c r="F128" s="98"/>
      <c r="G128" s="73">
        <v>113</v>
      </c>
      <c r="H128" s="83">
        <v>1</v>
      </c>
      <c r="I128" s="83">
        <v>113</v>
      </c>
      <c r="J128" s="84">
        <v>8.6400000000000005E-2</v>
      </c>
      <c r="K128" s="85">
        <v>1.41</v>
      </c>
      <c r="L128" s="85">
        <v>25.2</v>
      </c>
      <c r="M128" s="86">
        <v>5.664E-4</v>
      </c>
      <c r="O128" s="98"/>
      <c r="P128" s="73">
        <v>113</v>
      </c>
      <c r="Q128" s="63">
        <f t="shared" si="6"/>
        <v>13.027188853732623</v>
      </c>
      <c r="R128" s="63">
        <f t="shared" si="7"/>
        <v>9.7443372625920013</v>
      </c>
      <c r="S128" s="63">
        <f t="shared" si="8"/>
        <v>3.2828515911406217</v>
      </c>
    </row>
    <row r="129" spans="2:19" ht="15" x14ac:dyDescent="0.15">
      <c r="B129" s="98"/>
      <c r="C129" s="73">
        <v>114</v>
      </c>
      <c r="D129" s="82">
        <v>141220</v>
      </c>
      <c r="F129" s="98"/>
      <c r="G129" s="73">
        <v>114</v>
      </c>
      <c r="H129" s="83">
        <v>1</v>
      </c>
      <c r="I129" s="83">
        <v>114</v>
      </c>
      <c r="J129" s="84">
        <v>8.6400000000000005E-2</v>
      </c>
      <c r="K129" s="85">
        <v>1.41</v>
      </c>
      <c r="L129" s="85">
        <v>25.2</v>
      </c>
      <c r="M129" s="86">
        <v>5.664E-4</v>
      </c>
      <c r="O129" s="98"/>
      <c r="P129" s="73">
        <v>114</v>
      </c>
      <c r="Q129" s="63">
        <f t="shared" si="6"/>
        <v>13.027188853732623</v>
      </c>
      <c r="R129" s="63">
        <f t="shared" si="7"/>
        <v>9.7443372625920013</v>
      </c>
      <c r="S129" s="63">
        <f t="shared" si="8"/>
        <v>3.2828515911406217</v>
      </c>
    </row>
    <row r="130" spans="2:19" ht="15" x14ac:dyDescent="0.15">
      <c r="B130" s="98"/>
      <c r="C130" s="73">
        <v>115</v>
      </c>
      <c r="D130" s="82">
        <v>141220</v>
      </c>
      <c r="F130" s="98"/>
      <c r="G130" s="73">
        <v>115</v>
      </c>
      <c r="H130" s="83">
        <v>1</v>
      </c>
      <c r="I130" s="83">
        <v>115</v>
      </c>
      <c r="J130" s="84">
        <v>8.6400000000000005E-2</v>
      </c>
      <c r="K130" s="85">
        <v>1.41</v>
      </c>
      <c r="L130" s="85">
        <v>25.2</v>
      </c>
      <c r="M130" s="86">
        <v>5.664E-4</v>
      </c>
      <c r="O130" s="98"/>
      <c r="P130" s="73">
        <v>115</v>
      </c>
      <c r="Q130" s="63">
        <f t="shared" si="6"/>
        <v>13.027188853732623</v>
      </c>
      <c r="R130" s="63">
        <f t="shared" si="7"/>
        <v>9.7443372625920013</v>
      </c>
      <c r="S130" s="63">
        <f t="shared" si="8"/>
        <v>3.2828515911406217</v>
      </c>
    </row>
    <row r="131" spans="2:19" ht="15" x14ac:dyDescent="0.15">
      <c r="B131" s="98"/>
      <c r="C131" s="73">
        <v>116</v>
      </c>
      <c r="D131" s="82">
        <v>141220</v>
      </c>
      <c r="F131" s="98"/>
      <c r="G131" s="73">
        <v>116</v>
      </c>
      <c r="H131" s="83">
        <v>1</v>
      </c>
      <c r="I131" s="83">
        <v>116</v>
      </c>
      <c r="J131" s="84">
        <v>8.6400000000000005E-2</v>
      </c>
      <c r="K131" s="85">
        <v>1.41</v>
      </c>
      <c r="L131" s="85">
        <v>25.2</v>
      </c>
      <c r="M131" s="86">
        <v>5.664E-4</v>
      </c>
      <c r="O131" s="98"/>
      <c r="P131" s="73">
        <v>116</v>
      </c>
      <c r="Q131" s="63">
        <f t="shared" si="6"/>
        <v>13.027188853732623</v>
      </c>
      <c r="R131" s="63">
        <f t="shared" si="7"/>
        <v>9.7443372625920013</v>
      </c>
      <c r="S131" s="63">
        <f t="shared" si="8"/>
        <v>3.2828515911406217</v>
      </c>
    </row>
    <row r="132" spans="2:19" ht="15" x14ac:dyDescent="0.15">
      <c r="B132" s="98"/>
      <c r="C132" s="73">
        <v>117</v>
      </c>
      <c r="D132" s="82">
        <v>141220</v>
      </c>
      <c r="F132" s="98"/>
      <c r="G132" s="73">
        <v>117</v>
      </c>
      <c r="H132" s="83">
        <v>1</v>
      </c>
      <c r="I132" s="83">
        <v>117</v>
      </c>
      <c r="J132" s="84">
        <v>8.6400000000000005E-2</v>
      </c>
      <c r="K132" s="85">
        <v>1.41</v>
      </c>
      <c r="L132" s="85">
        <v>25.2</v>
      </c>
      <c r="M132" s="86">
        <v>5.664E-4</v>
      </c>
      <c r="O132" s="98"/>
      <c r="P132" s="73">
        <v>117</v>
      </c>
      <c r="Q132" s="63">
        <f t="shared" si="6"/>
        <v>13.027188853732623</v>
      </c>
      <c r="R132" s="63">
        <f t="shared" si="7"/>
        <v>9.7443372625920013</v>
      </c>
      <c r="S132" s="63">
        <f t="shared" si="8"/>
        <v>3.2828515911406217</v>
      </c>
    </row>
    <row r="133" spans="2:19" ht="15" x14ac:dyDescent="0.15">
      <c r="B133" s="98"/>
      <c r="C133" s="73">
        <v>118</v>
      </c>
      <c r="D133" s="82">
        <v>141220</v>
      </c>
      <c r="F133" s="98"/>
      <c r="G133" s="73">
        <v>118</v>
      </c>
      <c r="H133" s="83">
        <v>1</v>
      </c>
      <c r="I133" s="83">
        <v>118</v>
      </c>
      <c r="J133" s="84">
        <v>8.6400000000000005E-2</v>
      </c>
      <c r="K133" s="85">
        <v>1.41</v>
      </c>
      <c r="L133" s="85">
        <v>25.2</v>
      </c>
      <c r="M133" s="86">
        <v>5.664E-4</v>
      </c>
      <c r="O133" s="98"/>
      <c r="P133" s="73">
        <v>118</v>
      </c>
      <c r="Q133" s="63">
        <f t="shared" si="6"/>
        <v>13.027188853732623</v>
      </c>
      <c r="R133" s="63">
        <f t="shared" si="7"/>
        <v>9.7443372625920013</v>
      </c>
      <c r="S133" s="63">
        <f t="shared" si="8"/>
        <v>3.2828515911406217</v>
      </c>
    </row>
    <row r="134" spans="2:19" ht="15" x14ac:dyDescent="0.15">
      <c r="B134" s="98"/>
      <c r="C134" s="73">
        <v>119</v>
      </c>
      <c r="D134" s="82">
        <v>141220</v>
      </c>
      <c r="F134" s="98"/>
      <c r="G134" s="73">
        <v>119</v>
      </c>
      <c r="H134" s="83">
        <v>1</v>
      </c>
      <c r="I134" s="83">
        <v>119</v>
      </c>
      <c r="J134" s="84">
        <v>8.6400000000000005E-2</v>
      </c>
      <c r="K134" s="85">
        <v>1.41</v>
      </c>
      <c r="L134" s="85">
        <v>25.2</v>
      </c>
      <c r="M134" s="86">
        <v>5.664E-4</v>
      </c>
      <c r="O134" s="98"/>
      <c r="P134" s="73">
        <v>119</v>
      </c>
      <c r="Q134" s="63">
        <f t="shared" si="6"/>
        <v>13.027188853732623</v>
      </c>
      <c r="R134" s="63">
        <f t="shared" si="7"/>
        <v>9.7443372625920013</v>
      </c>
      <c r="S134" s="63">
        <f t="shared" si="8"/>
        <v>3.2828515911406217</v>
      </c>
    </row>
    <row r="135" spans="2:19" ht="15" x14ac:dyDescent="0.15">
      <c r="B135" s="98"/>
      <c r="C135" s="73">
        <v>120</v>
      </c>
      <c r="D135" s="62"/>
      <c r="F135" s="98"/>
      <c r="G135" s="73">
        <v>120</v>
      </c>
      <c r="H135" s="59"/>
      <c r="I135" s="59"/>
      <c r="J135" s="60"/>
      <c r="K135" s="60"/>
      <c r="L135" s="60"/>
      <c r="M135" s="61"/>
      <c r="O135" s="98"/>
      <c r="P135" s="73">
        <v>120</v>
      </c>
      <c r="Q135" s="63">
        <f t="shared" si="6"/>
        <v>0</v>
      </c>
      <c r="R135" s="63">
        <f t="shared" si="7"/>
        <v>0</v>
      </c>
      <c r="S135" s="63">
        <f t="shared" si="8"/>
        <v>0</v>
      </c>
    </row>
    <row r="136" spans="2:19" ht="15" x14ac:dyDescent="0.15">
      <c r="B136" s="98"/>
      <c r="C136" s="73">
        <v>121</v>
      </c>
      <c r="D136" s="62"/>
      <c r="F136" s="98"/>
      <c r="G136" s="73">
        <v>121</v>
      </c>
      <c r="H136" s="59"/>
      <c r="I136" s="59"/>
      <c r="J136" s="60"/>
      <c r="K136" s="60"/>
      <c r="L136" s="60"/>
      <c r="M136" s="61"/>
      <c r="O136" s="98"/>
      <c r="P136" s="73">
        <v>121</v>
      </c>
      <c r="Q136" s="63">
        <f t="shared" si="6"/>
        <v>0</v>
      </c>
      <c r="R136" s="63">
        <f t="shared" si="7"/>
        <v>0</v>
      </c>
      <c r="S136" s="63">
        <f t="shared" si="8"/>
        <v>0</v>
      </c>
    </row>
    <row r="137" spans="2:19" ht="15" x14ac:dyDescent="0.15">
      <c r="B137" s="98"/>
      <c r="C137" s="73">
        <v>122</v>
      </c>
      <c r="D137" s="62"/>
      <c r="F137" s="98"/>
      <c r="G137" s="73">
        <v>122</v>
      </c>
      <c r="H137" s="59"/>
      <c r="I137" s="59"/>
      <c r="J137" s="60"/>
      <c r="K137" s="60"/>
      <c r="L137" s="60"/>
      <c r="M137" s="61"/>
      <c r="O137" s="98"/>
      <c r="P137" s="73">
        <v>122</v>
      </c>
      <c r="Q137" s="63">
        <f t="shared" si="6"/>
        <v>0</v>
      </c>
      <c r="R137" s="63">
        <f t="shared" si="7"/>
        <v>0</v>
      </c>
      <c r="S137" s="63">
        <f t="shared" si="8"/>
        <v>0</v>
      </c>
    </row>
    <row r="138" spans="2:19" ht="15" x14ac:dyDescent="0.15">
      <c r="B138" s="98"/>
      <c r="C138" s="73">
        <v>123</v>
      </c>
      <c r="D138" s="62"/>
      <c r="F138" s="98"/>
      <c r="G138" s="73">
        <v>123</v>
      </c>
      <c r="H138" s="59"/>
      <c r="I138" s="59"/>
      <c r="J138" s="60"/>
      <c r="K138" s="60"/>
      <c r="L138" s="60"/>
      <c r="M138" s="61"/>
      <c r="O138" s="98"/>
      <c r="P138" s="73">
        <v>123</v>
      </c>
      <c r="Q138" s="63">
        <f t="shared" si="6"/>
        <v>0</v>
      </c>
      <c r="R138" s="63">
        <f t="shared" si="7"/>
        <v>0</v>
      </c>
      <c r="S138" s="63">
        <f t="shared" si="8"/>
        <v>0</v>
      </c>
    </row>
    <row r="139" spans="2:19" ht="15" x14ac:dyDescent="0.15">
      <c r="B139" s="98"/>
      <c r="C139" s="73">
        <v>124</v>
      </c>
      <c r="D139" s="62"/>
      <c r="F139" s="98"/>
      <c r="G139" s="73">
        <v>124</v>
      </c>
      <c r="H139" s="59"/>
      <c r="I139" s="59"/>
      <c r="J139" s="60"/>
      <c r="K139" s="60"/>
      <c r="L139" s="60"/>
      <c r="M139" s="61"/>
      <c r="O139" s="98"/>
      <c r="P139" s="73">
        <v>124</v>
      </c>
      <c r="Q139" s="63">
        <f t="shared" si="6"/>
        <v>0</v>
      </c>
      <c r="R139" s="63">
        <f t="shared" si="7"/>
        <v>0</v>
      </c>
      <c r="S139" s="63">
        <f t="shared" si="8"/>
        <v>0</v>
      </c>
    </row>
    <row r="140" spans="2:19" ht="15.75" customHeight="1" x14ac:dyDescent="0.15">
      <c r="B140" s="98"/>
      <c r="C140" s="73">
        <v>125</v>
      </c>
      <c r="D140" s="62"/>
      <c r="F140" s="98"/>
      <c r="G140" s="73">
        <v>125</v>
      </c>
      <c r="H140" s="59"/>
      <c r="I140" s="59"/>
      <c r="J140" s="60"/>
      <c r="K140" s="60"/>
      <c r="L140" s="60"/>
      <c r="M140" s="61"/>
      <c r="O140" s="98"/>
      <c r="P140" s="73">
        <v>125</v>
      </c>
      <c r="Q140" s="63">
        <f t="shared" si="6"/>
        <v>0</v>
      </c>
      <c r="R140" s="63">
        <f t="shared" si="7"/>
        <v>0</v>
      </c>
      <c r="S140" s="63">
        <f t="shared" si="8"/>
        <v>0</v>
      </c>
    </row>
    <row r="141" spans="2:19" ht="15" x14ac:dyDescent="0.15">
      <c r="B141" s="98"/>
      <c r="C141" s="73">
        <v>126</v>
      </c>
      <c r="D141" s="62"/>
      <c r="F141" s="98"/>
      <c r="G141" s="73">
        <v>126</v>
      </c>
      <c r="H141" s="59"/>
      <c r="I141" s="59"/>
      <c r="J141" s="60"/>
      <c r="K141" s="60"/>
      <c r="L141" s="60"/>
      <c r="M141" s="61"/>
      <c r="O141" s="98"/>
      <c r="P141" s="73">
        <v>126</v>
      </c>
      <c r="Q141" s="63">
        <f t="shared" si="6"/>
        <v>0</v>
      </c>
      <c r="R141" s="63">
        <f t="shared" si="7"/>
        <v>0</v>
      </c>
      <c r="S141" s="63">
        <f t="shared" si="8"/>
        <v>0</v>
      </c>
    </row>
    <row r="142" spans="2:19" ht="15" x14ac:dyDescent="0.15">
      <c r="B142" s="98"/>
      <c r="C142" s="73">
        <v>127</v>
      </c>
      <c r="D142" s="62"/>
      <c r="F142" s="98"/>
      <c r="G142" s="73">
        <v>127</v>
      </c>
      <c r="H142" s="59"/>
      <c r="I142" s="59"/>
      <c r="J142" s="60"/>
      <c r="K142" s="60"/>
      <c r="L142" s="60"/>
      <c r="M142" s="61"/>
      <c r="O142" s="98"/>
      <c r="P142" s="73">
        <v>127</v>
      </c>
      <c r="Q142" s="63">
        <f t="shared" si="6"/>
        <v>0</v>
      </c>
      <c r="R142" s="63">
        <f t="shared" si="7"/>
        <v>0</v>
      </c>
      <c r="S142" s="63">
        <f t="shared" si="8"/>
        <v>0</v>
      </c>
    </row>
    <row r="143" spans="2:19" ht="15" x14ac:dyDescent="0.15">
      <c r="B143" s="98"/>
      <c r="C143" s="73">
        <v>128</v>
      </c>
      <c r="D143" s="62"/>
      <c r="F143" s="98"/>
      <c r="G143" s="73">
        <v>128</v>
      </c>
      <c r="H143" s="59"/>
      <c r="I143" s="59"/>
      <c r="J143" s="60"/>
      <c r="K143" s="60"/>
      <c r="L143" s="60"/>
      <c r="M143" s="61"/>
      <c r="O143" s="98"/>
      <c r="P143" s="73">
        <v>128</v>
      </c>
      <c r="Q143" s="63">
        <f t="shared" si="6"/>
        <v>0</v>
      </c>
      <c r="R143" s="63">
        <f t="shared" si="7"/>
        <v>0</v>
      </c>
      <c r="S143" s="63">
        <f t="shared" si="8"/>
        <v>0</v>
      </c>
    </row>
    <row r="144" spans="2:19" ht="15" x14ac:dyDescent="0.15">
      <c r="B144" s="98"/>
      <c r="C144" s="73">
        <v>129</v>
      </c>
      <c r="D144" s="62"/>
      <c r="F144" s="98"/>
      <c r="G144" s="73">
        <v>129</v>
      </c>
      <c r="H144" s="59"/>
      <c r="I144" s="59"/>
      <c r="J144" s="60"/>
      <c r="K144" s="60"/>
      <c r="L144" s="60"/>
      <c r="M144" s="61"/>
      <c r="O144" s="98"/>
      <c r="P144" s="73">
        <v>129</v>
      </c>
      <c r="Q144" s="63">
        <f t="shared" si="6"/>
        <v>0</v>
      </c>
      <c r="R144" s="63">
        <f t="shared" si="7"/>
        <v>0</v>
      </c>
      <c r="S144" s="63">
        <f t="shared" si="8"/>
        <v>0</v>
      </c>
    </row>
    <row r="145" spans="2:19" ht="15" x14ac:dyDescent="0.15">
      <c r="B145" s="98"/>
      <c r="C145" s="73">
        <v>130</v>
      </c>
      <c r="D145" s="62"/>
      <c r="F145" s="98"/>
      <c r="G145" s="73">
        <v>130</v>
      </c>
      <c r="H145" s="59"/>
      <c r="I145" s="59"/>
      <c r="J145" s="60"/>
      <c r="K145" s="60"/>
      <c r="L145" s="60"/>
      <c r="M145" s="61"/>
      <c r="O145" s="98"/>
      <c r="P145" s="73">
        <v>130</v>
      </c>
      <c r="Q145" s="63">
        <f t="shared" si="6"/>
        <v>0</v>
      </c>
      <c r="R145" s="63">
        <f t="shared" si="7"/>
        <v>0</v>
      </c>
      <c r="S145" s="63">
        <f t="shared" si="8"/>
        <v>0</v>
      </c>
    </row>
    <row r="146" spans="2:19" ht="15" x14ac:dyDescent="0.15">
      <c r="B146" s="98"/>
      <c r="C146" s="73">
        <v>131</v>
      </c>
      <c r="D146" s="62"/>
      <c r="F146" s="98"/>
      <c r="G146" s="73">
        <v>131</v>
      </c>
      <c r="H146" s="59"/>
      <c r="I146" s="59"/>
      <c r="J146" s="60"/>
      <c r="K146" s="60"/>
      <c r="L146" s="60"/>
      <c r="M146" s="61"/>
      <c r="O146" s="98"/>
      <c r="P146" s="73">
        <v>131</v>
      </c>
      <c r="Q146" s="63">
        <f t="shared" si="6"/>
        <v>0</v>
      </c>
      <c r="R146" s="63">
        <f t="shared" si="7"/>
        <v>0</v>
      </c>
      <c r="S146" s="63">
        <f t="shared" si="8"/>
        <v>0</v>
      </c>
    </row>
    <row r="147" spans="2:19" ht="15" x14ac:dyDescent="0.15">
      <c r="B147" s="98"/>
      <c r="C147" s="73">
        <v>132</v>
      </c>
      <c r="D147" s="62"/>
      <c r="F147" s="98"/>
      <c r="G147" s="73">
        <v>132</v>
      </c>
      <c r="H147" s="59"/>
      <c r="I147" s="59"/>
      <c r="J147" s="60"/>
      <c r="K147" s="60"/>
      <c r="L147" s="60"/>
      <c r="M147" s="61"/>
      <c r="O147" s="98"/>
      <c r="P147" s="73">
        <v>132</v>
      </c>
      <c r="Q147" s="63">
        <f t="shared" si="6"/>
        <v>0</v>
      </c>
      <c r="R147" s="63">
        <f t="shared" si="7"/>
        <v>0</v>
      </c>
      <c r="S147" s="63">
        <f t="shared" si="8"/>
        <v>0</v>
      </c>
    </row>
    <row r="148" spans="2:19" ht="15" x14ac:dyDescent="0.15">
      <c r="B148" s="98"/>
      <c r="C148" s="73">
        <v>133</v>
      </c>
      <c r="D148" s="62"/>
      <c r="F148" s="98"/>
      <c r="G148" s="73">
        <v>133</v>
      </c>
      <c r="H148" s="59"/>
      <c r="I148" s="59"/>
      <c r="J148" s="60"/>
      <c r="K148" s="60"/>
      <c r="L148" s="60"/>
      <c r="M148" s="61"/>
      <c r="O148" s="98"/>
      <c r="P148" s="73">
        <v>133</v>
      </c>
      <c r="Q148" s="63">
        <f t="shared" si="6"/>
        <v>0</v>
      </c>
      <c r="R148" s="63">
        <f t="shared" si="7"/>
        <v>0</v>
      </c>
      <c r="S148" s="63">
        <f t="shared" si="8"/>
        <v>0</v>
      </c>
    </row>
    <row r="149" spans="2:19" ht="15" x14ac:dyDescent="0.15">
      <c r="B149" s="98"/>
      <c r="C149" s="73">
        <v>134</v>
      </c>
      <c r="D149" s="62"/>
      <c r="F149" s="98"/>
      <c r="G149" s="73">
        <v>134</v>
      </c>
      <c r="H149" s="59"/>
      <c r="I149" s="59"/>
      <c r="J149" s="60"/>
      <c r="K149" s="60"/>
      <c r="L149" s="60"/>
      <c r="M149" s="61"/>
      <c r="O149" s="98"/>
      <c r="P149" s="73">
        <v>134</v>
      </c>
      <c r="Q149" s="63">
        <f t="shared" si="6"/>
        <v>0</v>
      </c>
      <c r="R149" s="63">
        <f t="shared" si="7"/>
        <v>0</v>
      </c>
      <c r="S149" s="63">
        <f t="shared" si="8"/>
        <v>0</v>
      </c>
    </row>
    <row r="150" spans="2:19" ht="15" x14ac:dyDescent="0.15">
      <c r="B150" s="98"/>
      <c r="C150" s="73">
        <v>135</v>
      </c>
      <c r="D150" s="62"/>
      <c r="F150" s="98"/>
      <c r="G150" s="73">
        <v>135</v>
      </c>
      <c r="H150" s="59"/>
      <c r="I150" s="59"/>
      <c r="J150" s="60"/>
      <c r="K150" s="60"/>
      <c r="L150" s="60"/>
      <c r="M150" s="61"/>
      <c r="O150" s="98"/>
      <c r="P150" s="73">
        <v>135</v>
      </c>
      <c r="Q150" s="63">
        <f t="shared" si="6"/>
        <v>0</v>
      </c>
      <c r="R150" s="63">
        <f t="shared" si="7"/>
        <v>0</v>
      </c>
      <c r="S150" s="63">
        <f t="shared" si="8"/>
        <v>0</v>
      </c>
    </row>
    <row r="151" spans="2:19" ht="15" x14ac:dyDescent="0.15">
      <c r="B151" s="98"/>
      <c r="C151" s="73">
        <v>136</v>
      </c>
      <c r="D151" s="62"/>
      <c r="F151" s="98"/>
      <c r="G151" s="73">
        <v>136</v>
      </c>
      <c r="H151" s="59"/>
      <c r="I151" s="59"/>
      <c r="J151" s="60"/>
      <c r="K151" s="60"/>
      <c r="L151" s="60"/>
      <c r="M151" s="61"/>
      <c r="O151" s="98"/>
      <c r="P151" s="73">
        <v>136</v>
      </c>
      <c r="Q151" s="63">
        <f t="shared" si="6"/>
        <v>0</v>
      </c>
      <c r="R151" s="63">
        <f t="shared" si="7"/>
        <v>0</v>
      </c>
      <c r="S151" s="63">
        <f t="shared" si="8"/>
        <v>0</v>
      </c>
    </row>
    <row r="152" spans="2:19" ht="15" x14ac:dyDescent="0.15">
      <c r="B152" s="98"/>
      <c r="C152" s="73">
        <v>137</v>
      </c>
      <c r="D152" s="62"/>
      <c r="F152" s="98"/>
      <c r="G152" s="73">
        <v>137</v>
      </c>
      <c r="H152" s="59"/>
      <c r="I152" s="59"/>
      <c r="J152" s="60"/>
      <c r="K152" s="60"/>
      <c r="L152" s="60"/>
      <c r="M152" s="61"/>
      <c r="O152" s="98"/>
      <c r="P152" s="73">
        <v>137</v>
      </c>
      <c r="Q152" s="63">
        <f t="shared" si="6"/>
        <v>0</v>
      </c>
      <c r="R152" s="63">
        <f t="shared" si="7"/>
        <v>0</v>
      </c>
      <c r="S152" s="63">
        <f t="shared" si="8"/>
        <v>0</v>
      </c>
    </row>
    <row r="153" spans="2:19" ht="15" x14ac:dyDescent="0.15">
      <c r="B153" s="98"/>
      <c r="C153" s="73">
        <v>138</v>
      </c>
      <c r="D153" s="62"/>
      <c r="F153" s="98"/>
      <c r="G153" s="73">
        <v>138</v>
      </c>
      <c r="H153" s="59"/>
      <c r="I153" s="59"/>
      <c r="J153" s="60"/>
      <c r="K153" s="60"/>
      <c r="L153" s="60"/>
      <c r="M153" s="61"/>
      <c r="O153" s="98"/>
      <c r="P153" s="73">
        <v>138</v>
      </c>
      <c r="Q153" s="63">
        <f t="shared" si="6"/>
        <v>0</v>
      </c>
      <c r="R153" s="63">
        <f t="shared" si="7"/>
        <v>0</v>
      </c>
      <c r="S153" s="63">
        <f t="shared" si="8"/>
        <v>0</v>
      </c>
    </row>
    <row r="154" spans="2:19" ht="15" x14ac:dyDescent="0.15">
      <c r="B154" s="98"/>
      <c r="C154" s="73">
        <v>139</v>
      </c>
      <c r="D154" s="62"/>
      <c r="F154" s="98"/>
      <c r="G154" s="73">
        <v>139</v>
      </c>
      <c r="H154" s="59"/>
      <c r="I154" s="59"/>
      <c r="J154" s="60"/>
      <c r="K154" s="60"/>
      <c r="L154" s="60"/>
      <c r="M154" s="61"/>
      <c r="O154" s="98"/>
      <c r="P154" s="73">
        <v>139</v>
      </c>
      <c r="Q154" s="63">
        <f t="shared" si="6"/>
        <v>0</v>
      </c>
      <c r="R154" s="63">
        <f t="shared" si="7"/>
        <v>0</v>
      </c>
      <c r="S154" s="63">
        <f t="shared" si="8"/>
        <v>0</v>
      </c>
    </row>
    <row r="155" spans="2:19" ht="15" x14ac:dyDescent="0.15">
      <c r="B155" s="98"/>
      <c r="C155" s="73">
        <v>140</v>
      </c>
      <c r="D155" s="62"/>
      <c r="F155" s="98"/>
      <c r="G155" s="73">
        <v>140</v>
      </c>
      <c r="H155" s="59"/>
      <c r="I155" s="59"/>
      <c r="J155" s="60"/>
      <c r="K155" s="60"/>
      <c r="L155" s="60"/>
      <c r="M155" s="61"/>
      <c r="O155" s="98"/>
      <c r="P155" s="73">
        <v>140</v>
      </c>
      <c r="Q155" s="63">
        <f t="shared" si="6"/>
        <v>0</v>
      </c>
      <c r="R155" s="63">
        <f t="shared" si="7"/>
        <v>0</v>
      </c>
      <c r="S155" s="63">
        <f t="shared" si="8"/>
        <v>0</v>
      </c>
    </row>
    <row r="156" spans="2:19" ht="15" x14ac:dyDescent="0.15">
      <c r="B156" s="98"/>
      <c r="C156" s="73">
        <v>141</v>
      </c>
      <c r="D156" s="62"/>
      <c r="F156" s="98"/>
      <c r="G156" s="73">
        <v>141</v>
      </c>
      <c r="H156" s="59"/>
      <c r="I156" s="59"/>
      <c r="J156" s="60"/>
      <c r="K156" s="60"/>
      <c r="L156" s="60"/>
      <c r="M156" s="61"/>
      <c r="O156" s="98"/>
      <c r="P156" s="73">
        <v>141</v>
      </c>
      <c r="Q156" s="63">
        <f t="shared" si="6"/>
        <v>0</v>
      </c>
      <c r="R156" s="63">
        <f t="shared" si="7"/>
        <v>0</v>
      </c>
      <c r="S156" s="63">
        <f t="shared" si="8"/>
        <v>0</v>
      </c>
    </row>
    <row r="157" spans="2:19" ht="15" x14ac:dyDescent="0.15">
      <c r="B157" s="98"/>
      <c r="C157" s="73">
        <v>142</v>
      </c>
      <c r="D157" s="62"/>
      <c r="F157" s="98"/>
      <c r="G157" s="73">
        <v>142</v>
      </c>
      <c r="H157" s="59"/>
      <c r="I157" s="59"/>
      <c r="J157" s="60"/>
      <c r="K157" s="60"/>
      <c r="L157" s="60"/>
      <c r="M157" s="61"/>
      <c r="O157" s="98"/>
      <c r="P157" s="73">
        <v>142</v>
      </c>
      <c r="Q157" s="63">
        <f t="shared" si="6"/>
        <v>0</v>
      </c>
      <c r="R157" s="63">
        <f t="shared" si="7"/>
        <v>0</v>
      </c>
      <c r="S157" s="63">
        <f t="shared" si="8"/>
        <v>0</v>
      </c>
    </row>
    <row r="158" spans="2:19" ht="15" x14ac:dyDescent="0.15">
      <c r="B158" s="98"/>
      <c r="C158" s="73">
        <v>143</v>
      </c>
      <c r="D158" s="62"/>
      <c r="F158" s="98"/>
      <c r="G158" s="73">
        <v>143</v>
      </c>
      <c r="H158" s="59"/>
      <c r="I158" s="59"/>
      <c r="J158" s="60"/>
      <c r="K158" s="60"/>
      <c r="L158" s="60"/>
      <c r="M158" s="61"/>
      <c r="O158" s="98"/>
      <c r="P158" s="73">
        <v>143</v>
      </c>
      <c r="Q158" s="63">
        <f t="shared" si="6"/>
        <v>0</v>
      </c>
      <c r="R158" s="63">
        <f t="shared" si="7"/>
        <v>0</v>
      </c>
      <c r="S158" s="63">
        <f t="shared" si="8"/>
        <v>0</v>
      </c>
    </row>
    <row r="159" spans="2:19" ht="15" x14ac:dyDescent="0.15">
      <c r="B159" s="98"/>
      <c r="C159" s="73">
        <v>144</v>
      </c>
      <c r="D159" s="62"/>
      <c r="F159" s="98"/>
      <c r="G159" s="73">
        <v>144</v>
      </c>
      <c r="H159" s="59"/>
      <c r="I159" s="59"/>
      <c r="J159" s="60"/>
      <c r="K159" s="60"/>
      <c r="L159" s="60"/>
      <c r="M159" s="61"/>
      <c r="O159" s="98"/>
      <c r="P159" s="73">
        <v>144</v>
      </c>
      <c r="Q159" s="63">
        <f t="shared" si="6"/>
        <v>0</v>
      </c>
      <c r="R159" s="63">
        <f t="shared" si="7"/>
        <v>0</v>
      </c>
      <c r="S159" s="63">
        <f t="shared" si="8"/>
        <v>0</v>
      </c>
    </row>
    <row r="160" spans="2:19" ht="15" x14ac:dyDescent="0.15">
      <c r="B160" s="98"/>
      <c r="C160" s="73">
        <v>145</v>
      </c>
      <c r="D160" s="62"/>
      <c r="F160" s="98"/>
      <c r="G160" s="73">
        <v>145</v>
      </c>
      <c r="H160" s="59"/>
      <c r="I160" s="59"/>
      <c r="J160" s="60"/>
      <c r="K160" s="60"/>
      <c r="L160" s="60"/>
      <c r="M160" s="61"/>
      <c r="O160" s="98"/>
      <c r="P160" s="73">
        <v>145</v>
      </c>
      <c r="Q160" s="63">
        <f t="shared" si="6"/>
        <v>0</v>
      </c>
      <c r="R160" s="63">
        <f t="shared" si="7"/>
        <v>0</v>
      </c>
      <c r="S160" s="63">
        <f t="shared" si="8"/>
        <v>0</v>
      </c>
    </row>
    <row r="161" spans="2:19" ht="15" x14ac:dyDescent="0.15">
      <c r="B161" s="98"/>
      <c r="C161" s="73">
        <v>146</v>
      </c>
      <c r="D161" s="62"/>
      <c r="F161" s="98"/>
      <c r="G161" s="73">
        <v>146</v>
      </c>
      <c r="H161" s="59"/>
      <c r="I161" s="59"/>
      <c r="J161" s="60"/>
      <c r="K161" s="60"/>
      <c r="L161" s="60"/>
      <c r="M161" s="61"/>
      <c r="O161" s="98"/>
      <c r="P161" s="73">
        <v>146</v>
      </c>
      <c r="Q161" s="63">
        <f t="shared" si="6"/>
        <v>0</v>
      </c>
      <c r="R161" s="63">
        <f t="shared" si="7"/>
        <v>0</v>
      </c>
      <c r="S161" s="63">
        <f t="shared" si="8"/>
        <v>0</v>
      </c>
    </row>
    <row r="162" spans="2:19" ht="15" x14ac:dyDescent="0.15">
      <c r="B162" s="98"/>
      <c r="C162" s="73">
        <v>147</v>
      </c>
      <c r="D162" s="62"/>
      <c r="F162" s="98"/>
      <c r="G162" s="73">
        <v>147</v>
      </c>
      <c r="H162" s="59"/>
      <c r="I162" s="59"/>
      <c r="J162" s="60"/>
      <c r="K162" s="60"/>
      <c r="L162" s="60"/>
      <c r="M162" s="61"/>
      <c r="O162" s="98"/>
      <c r="P162" s="73">
        <v>147</v>
      </c>
      <c r="Q162" s="63">
        <f t="shared" si="6"/>
        <v>0</v>
      </c>
      <c r="R162" s="63">
        <f t="shared" si="7"/>
        <v>0</v>
      </c>
      <c r="S162" s="63">
        <f t="shared" si="8"/>
        <v>0</v>
      </c>
    </row>
    <row r="163" spans="2:19" ht="15" x14ac:dyDescent="0.15">
      <c r="B163" s="98"/>
      <c r="C163" s="73">
        <v>148</v>
      </c>
      <c r="D163" s="62"/>
      <c r="F163" s="98"/>
      <c r="G163" s="73">
        <v>148</v>
      </c>
      <c r="H163" s="59"/>
      <c r="I163" s="59"/>
      <c r="J163" s="60"/>
      <c r="K163" s="60"/>
      <c r="L163" s="60"/>
      <c r="M163" s="61"/>
      <c r="O163" s="98"/>
      <c r="P163" s="73">
        <v>148</v>
      </c>
      <c r="Q163" s="63">
        <f t="shared" si="6"/>
        <v>0</v>
      </c>
      <c r="R163" s="63">
        <f t="shared" si="7"/>
        <v>0</v>
      </c>
      <c r="S163" s="63">
        <f t="shared" si="8"/>
        <v>0</v>
      </c>
    </row>
    <row r="164" spans="2:19" ht="15" x14ac:dyDescent="0.15">
      <c r="B164" s="98"/>
      <c r="C164" s="73">
        <v>149</v>
      </c>
      <c r="D164" s="62"/>
      <c r="F164" s="98"/>
      <c r="G164" s="73">
        <v>149</v>
      </c>
      <c r="H164" s="59"/>
      <c r="I164" s="59"/>
      <c r="J164" s="60"/>
      <c r="K164" s="60"/>
      <c r="L164" s="60"/>
      <c r="M164" s="61"/>
      <c r="O164" s="98"/>
      <c r="P164" s="73">
        <v>149</v>
      </c>
      <c r="Q164" s="63">
        <f t="shared" si="6"/>
        <v>0</v>
      </c>
      <c r="R164" s="63">
        <f t="shared" si="7"/>
        <v>0</v>
      </c>
      <c r="S164" s="63">
        <f t="shared" si="8"/>
        <v>0</v>
      </c>
    </row>
    <row r="165" spans="2:19" ht="15" x14ac:dyDescent="0.15">
      <c r="B165" s="97"/>
      <c r="C165" s="73">
        <v>150</v>
      </c>
      <c r="D165" s="62"/>
      <c r="F165" s="97"/>
      <c r="G165" s="73">
        <v>150</v>
      </c>
      <c r="H165" s="59"/>
      <c r="I165" s="59"/>
      <c r="J165" s="60"/>
      <c r="K165" s="60"/>
      <c r="L165" s="60"/>
      <c r="M165" s="61"/>
      <c r="O165" s="97"/>
      <c r="P165" s="73">
        <v>150</v>
      </c>
      <c r="Q165" s="63">
        <f t="shared" si="6"/>
        <v>0</v>
      </c>
      <c r="R165" s="63">
        <f t="shared" si="7"/>
        <v>0</v>
      </c>
      <c r="S165" s="63">
        <f t="shared" si="8"/>
        <v>0</v>
      </c>
    </row>
  </sheetData>
  <sheetProtection algorithmName="SHA-512" hashValue="jlILagZRbaAjuxWxLgAtjy+HpNT9Khbp3wKCadj1pq6pRb0NEKZHu5lWHY2SbGT9WjMn/XBoqlWyebO/NwX8lg==" saltValue="MgqHnGohawRn4SWYkujawA==" spinCount="100000" sheet="1" objects="1" scenarios="1" formatCells="0" formatRows="0"/>
  <mergeCells count="57">
    <mergeCell ref="U6:V6"/>
    <mergeCell ref="U7:V7"/>
    <mergeCell ref="F8:F9"/>
    <mergeCell ref="G8:G9"/>
    <mergeCell ref="H8:H9"/>
    <mergeCell ref="J8:J9"/>
    <mergeCell ref="K8:K9"/>
    <mergeCell ref="L8:L9"/>
    <mergeCell ref="M8:M9"/>
    <mergeCell ref="O8:O12"/>
    <mergeCell ref="Q8:Q12"/>
    <mergeCell ref="R8:R12"/>
    <mergeCell ref="S8:S12"/>
    <mergeCell ref="L11:L12"/>
    <mergeCell ref="P8:P12"/>
    <mergeCell ref="F6:F7"/>
    <mergeCell ref="W9:X9"/>
    <mergeCell ref="W10:X10"/>
    <mergeCell ref="W11:X11"/>
    <mergeCell ref="F13:F14"/>
    <mergeCell ref="G13:G14"/>
    <mergeCell ref="H13:H14"/>
    <mergeCell ref="J13:J14"/>
    <mergeCell ref="K13:K14"/>
    <mergeCell ref="L13:L14"/>
    <mergeCell ref="M13:M14"/>
    <mergeCell ref="F11:F12"/>
    <mergeCell ref="G11:G12"/>
    <mergeCell ref="H11:H12"/>
    <mergeCell ref="J11:J12"/>
    <mergeCell ref="K11:K12"/>
    <mergeCell ref="I8:I9"/>
    <mergeCell ref="B15:B165"/>
    <mergeCell ref="F15:F165"/>
    <mergeCell ref="O15:O165"/>
    <mergeCell ref="Q15:S15"/>
    <mergeCell ref="O13:O14"/>
    <mergeCell ref="P13:P14"/>
    <mergeCell ref="Q13:Q14"/>
    <mergeCell ref="R13:R14"/>
    <mergeCell ref="S13:S14"/>
    <mergeCell ref="H15:M15"/>
    <mergeCell ref="I11:I12"/>
    <mergeCell ref="I13:I14"/>
    <mergeCell ref="M11:M12"/>
    <mergeCell ref="G6:G7"/>
    <mergeCell ref="H6:H7"/>
    <mergeCell ref="I6:I7"/>
    <mergeCell ref="J6:J7"/>
    <mergeCell ref="K6:K7"/>
    <mergeCell ref="R6:R7"/>
    <mergeCell ref="S6:S7"/>
    <mergeCell ref="L6:L7"/>
    <mergeCell ref="M6:M7"/>
    <mergeCell ref="O6:O7"/>
    <mergeCell ref="P6:P7"/>
    <mergeCell ref="Q6:Q7"/>
  </mergeCells>
  <phoneticPr fontId="2"/>
  <pageMargins left="0.70866141732283472" right="0.70866141732283472" top="0.74803149606299213" bottom="0.74803149606299213" header="0.31496062992125984" footer="0.31496062992125984"/>
  <pageSetup paperSize="9" scale="15" orientation="landscape" r:id="rId1"/>
  <colBreaks count="1" manualBreakCount="1">
    <brk id="13" max="164" man="1"/>
  </colBreaks>
  <ignoredErrors>
    <ignoredError sqref="D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JCM_TH_AM004_ver01.0</v>
      </c>
    </row>
    <row r="2" spans="1:11" ht="18" customHeight="1" x14ac:dyDescent="0.15">
      <c r="I2" s="6" t="str">
        <f>'MPS(input)'!X2</f>
        <v>Reference Number: TH002</v>
      </c>
    </row>
    <row r="3" spans="1:11" ht="27.95" customHeight="1" x14ac:dyDescent="0.15">
      <c r="A3" s="109" t="s">
        <v>68</v>
      </c>
      <c r="B3" s="109"/>
      <c r="C3" s="109"/>
      <c r="D3" s="109"/>
      <c r="E3" s="109"/>
      <c r="F3" s="109"/>
      <c r="G3" s="109"/>
      <c r="H3" s="109"/>
      <c r="I3" s="109"/>
    </row>
    <row r="4" spans="1:11" ht="11.25" customHeight="1" x14ac:dyDescent="0.15"/>
    <row r="5" spans="1:11" ht="18.95" customHeight="1" thickBot="1" x14ac:dyDescent="0.2">
      <c r="A5" s="17" t="s">
        <v>2</v>
      </c>
      <c r="B5" s="8"/>
      <c r="C5" s="8"/>
      <c r="D5" s="8"/>
      <c r="E5" s="7"/>
      <c r="F5" s="9" t="s">
        <v>6</v>
      </c>
      <c r="G5" s="25" t="s">
        <v>0</v>
      </c>
      <c r="H5" s="9" t="s">
        <v>1</v>
      </c>
      <c r="I5" s="10" t="s">
        <v>7</v>
      </c>
    </row>
    <row r="6" spans="1:11" ht="18.95" customHeight="1" thickBot="1" x14ac:dyDescent="0.2">
      <c r="A6" s="18"/>
      <c r="B6" s="11" t="s">
        <v>13</v>
      </c>
      <c r="C6" s="11"/>
      <c r="D6" s="11"/>
      <c r="E6" s="11"/>
      <c r="F6" s="23" t="s">
        <v>69</v>
      </c>
      <c r="G6" s="69">
        <f>G10-G13</f>
        <v>390.65933934573604</v>
      </c>
      <c r="H6" s="24" t="s">
        <v>71</v>
      </c>
      <c r="I6" s="12" t="s">
        <v>72</v>
      </c>
      <c r="K6" s="28"/>
    </row>
    <row r="7" spans="1:11" ht="18.95" customHeight="1" x14ac:dyDescent="0.15">
      <c r="A7" s="17" t="s">
        <v>3</v>
      </c>
      <c r="B7" s="8"/>
      <c r="C7" s="8"/>
      <c r="D7" s="8"/>
      <c r="E7" s="7"/>
      <c r="F7" s="7"/>
      <c r="G7" s="32"/>
      <c r="H7" s="7"/>
      <c r="I7" s="9"/>
      <c r="J7" s="26"/>
      <c r="K7" s="28"/>
    </row>
    <row r="8" spans="1:11" ht="18.95" customHeight="1" x14ac:dyDescent="0.15">
      <c r="A8" s="18"/>
      <c r="B8" s="110" t="s">
        <v>70</v>
      </c>
      <c r="C8" s="111"/>
      <c r="D8" s="111"/>
      <c r="E8" s="112"/>
      <c r="F8" s="56" t="s">
        <v>70</v>
      </c>
      <c r="G8" s="57" t="s">
        <v>70</v>
      </c>
      <c r="H8" s="56" t="s">
        <v>70</v>
      </c>
      <c r="I8" s="14" t="s">
        <v>70</v>
      </c>
      <c r="K8" s="28"/>
    </row>
    <row r="9" spans="1:11" ht="18.95" customHeight="1" thickBot="1" x14ac:dyDescent="0.2">
      <c r="A9" s="17" t="s">
        <v>4</v>
      </c>
      <c r="B9" s="7"/>
      <c r="C9" s="8"/>
      <c r="D9" s="9"/>
      <c r="E9" s="9"/>
      <c r="F9" s="9"/>
      <c r="G9" s="33"/>
      <c r="H9" s="7"/>
      <c r="I9" s="9"/>
    </row>
    <row r="10" spans="1:11" ht="18.95" customHeight="1" thickBot="1" x14ac:dyDescent="0.2">
      <c r="A10" s="19"/>
      <c r="B10" s="20" t="s">
        <v>73</v>
      </c>
      <c r="C10" s="11"/>
      <c r="D10" s="11"/>
      <c r="E10" s="11"/>
      <c r="F10" s="23" t="s">
        <v>69</v>
      </c>
      <c r="G10" s="69">
        <f>G11</f>
        <v>1550.2354735941838</v>
      </c>
      <c r="H10" s="24" t="s">
        <v>71</v>
      </c>
      <c r="I10" s="12" t="s">
        <v>12</v>
      </c>
    </row>
    <row r="11" spans="1:11" ht="18.95" customHeight="1" x14ac:dyDescent="0.15">
      <c r="A11" s="18"/>
      <c r="B11" s="22"/>
      <c r="C11" s="15" t="s">
        <v>74</v>
      </c>
      <c r="D11" s="15"/>
      <c r="E11" s="15"/>
      <c r="F11" s="23" t="s">
        <v>69</v>
      </c>
      <c r="G11" s="70">
        <f>SUM('MPS(input)'!Q16:Q165)</f>
        <v>1550.2354735941838</v>
      </c>
      <c r="H11" s="13" t="s">
        <v>75</v>
      </c>
      <c r="I11" s="12" t="s">
        <v>12</v>
      </c>
    </row>
    <row r="12" spans="1:11" ht="18.95" customHeight="1" thickBot="1" x14ac:dyDescent="0.2">
      <c r="A12" s="17" t="s">
        <v>5</v>
      </c>
      <c r="B12" s="8"/>
      <c r="C12" s="8"/>
      <c r="D12" s="8"/>
      <c r="E12" s="7"/>
      <c r="F12" s="9"/>
      <c r="G12" s="33"/>
      <c r="H12" s="7"/>
      <c r="I12" s="9"/>
    </row>
    <row r="13" spans="1:11" ht="18.95" customHeight="1" thickBot="1" x14ac:dyDescent="0.2">
      <c r="A13" s="19"/>
      <c r="B13" s="21" t="s">
        <v>76</v>
      </c>
      <c r="C13" s="16"/>
      <c r="D13" s="16"/>
      <c r="E13" s="16"/>
      <c r="F13" s="23" t="s">
        <v>69</v>
      </c>
      <c r="G13" s="69">
        <f>G14</f>
        <v>1159.5761342484477</v>
      </c>
      <c r="H13" s="24" t="s">
        <v>10</v>
      </c>
      <c r="I13" s="12" t="s">
        <v>11</v>
      </c>
    </row>
    <row r="14" spans="1:11" ht="18.95" customHeight="1" x14ac:dyDescent="0.15">
      <c r="A14" s="18"/>
      <c r="B14" s="22"/>
      <c r="C14" s="15" t="s">
        <v>76</v>
      </c>
      <c r="D14" s="15"/>
      <c r="E14" s="15"/>
      <c r="F14" s="23" t="s">
        <v>69</v>
      </c>
      <c r="G14" s="70">
        <f>SUM('MPS(input)'!R16:R165)</f>
        <v>1159.5761342484477</v>
      </c>
      <c r="H14" s="13" t="s">
        <v>10</v>
      </c>
      <c r="I14" s="12" t="s">
        <v>11</v>
      </c>
    </row>
    <row r="15" spans="1:11" x14ac:dyDescent="0.15">
      <c r="A15" s="2"/>
      <c r="B15" s="2"/>
      <c r="C15" s="2"/>
      <c r="D15" s="2"/>
      <c r="E15" s="2"/>
      <c r="F15" s="5"/>
      <c r="G15" s="4"/>
      <c r="H15" s="4"/>
      <c r="I15" s="27"/>
    </row>
  </sheetData>
  <sheetProtection algorithmName="SHA-512" hashValue="ValeUhYAjA+he+1EQhifvkJg4OM9vVJBy8yJzzIbjLh2A6EKXMXuob+eqJY7sHcvnn5r4OloScOhNGN4DqsO5w==" saltValue="1EcDu+ZA4C71tjxfi4f7xA==" spinCount="100000" sheet="1" objects="1" scenarios="1"/>
  <mergeCells count="2">
    <mergeCell ref="A3:I3"/>
    <mergeCell ref="B8:E8"/>
  </mergeCells>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58" customWidth="1"/>
    <col min="2" max="2" width="36.375" style="58" customWidth="1"/>
    <col min="3" max="3" width="49.125" style="58" customWidth="1"/>
    <col min="4" max="16384" width="9" style="58"/>
  </cols>
  <sheetData>
    <row r="1" spans="1:3" ht="18" customHeight="1" x14ac:dyDescent="0.15">
      <c r="C1" s="34" t="str">
        <f>'MPS(input)'!X1</f>
        <v>Monitoring Spreadsheet: JCM_TH_AM004_ver01.0</v>
      </c>
    </row>
    <row r="2" spans="1:3" ht="18" customHeight="1" x14ac:dyDescent="0.15">
      <c r="C2" s="34" t="str">
        <f>'MPS(input)'!X2</f>
        <v>Reference Number: TH002</v>
      </c>
    </row>
    <row r="3" spans="1:3" ht="24.75" customHeight="1" x14ac:dyDescent="0.15">
      <c r="A3" s="113" t="s">
        <v>78</v>
      </c>
      <c r="B3" s="113"/>
      <c r="C3" s="113"/>
    </row>
    <row r="5" spans="1:3" ht="21" customHeight="1" x14ac:dyDescent="0.15">
      <c r="B5" s="53" t="s">
        <v>79</v>
      </c>
      <c r="C5" s="53" t="s">
        <v>80</v>
      </c>
    </row>
    <row r="6" spans="1:3" ht="54.75" customHeight="1" x14ac:dyDescent="0.15">
      <c r="B6" s="29" t="s">
        <v>123</v>
      </c>
      <c r="C6" s="72" t="s">
        <v>120</v>
      </c>
    </row>
    <row r="7" spans="1:3" ht="54.75" customHeight="1" x14ac:dyDescent="0.15">
      <c r="B7" s="29" t="s">
        <v>122</v>
      </c>
      <c r="C7" s="72" t="s">
        <v>119</v>
      </c>
    </row>
    <row r="8" spans="1:3" ht="54.75" customHeight="1" x14ac:dyDescent="0.15">
      <c r="B8" s="29" t="s">
        <v>121</v>
      </c>
      <c r="C8" s="72" t="s">
        <v>118</v>
      </c>
    </row>
    <row r="9" spans="1:3" ht="54.75" customHeight="1" x14ac:dyDescent="0.15">
      <c r="B9" s="29"/>
      <c r="C9" s="72"/>
    </row>
    <row r="10" spans="1:3" ht="54.75" customHeight="1" x14ac:dyDescent="0.15">
      <c r="B10" s="29"/>
      <c r="C10" s="29"/>
    </row>
    <row r="11" spans="1:3" ht="54.75" customHeight="1" x14ac:dyDescent="0.15">
      <c r="B11" s="29"/>
      <c r="C11" s="29"/>
    </row>
    <row r="12" spans="1:3" ht="54.75" customHeight="1" x14ac:dyDescent="0.15">
      <c r="B12" s="29"/>
      <c r="C12" s="29"/>
    </row>
  </sheetData>
  <sheetProtection password="C76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Y166"/>
  <sheetViews>
    <sheetView showGridLines="0" view="pageBreakPreview" zoomScale="60" zoomScaleNormal="60" workbookViewId="0"/>
  </sheetViews>
  <sheetFormatPr defaultColWidth="9" defaultRowHeight="14.25" x14ac:dyDescent="0.15"/>
  <cols>
    <col min="1" max="1" width="1.625" style="64" customWidth="1"/>
    <col min="2" max="2" width="4.625" style="64" customWidth="1"/>
    <col min="3" max="3" width="15.625" style="64" customWidth="1"/>
    <col min="4" max="4" width="34.625" style="64" customWidth="1"/>
    <col min="5" max="5" width="3.625" style="64" customWidth="1"/>
    <col min="6" max="6" width="4.625" style="64" customWidth="1"/>
    <col min="7" max="7" width="15.625" style="64" customWidth="1"/>
    <col min="8" max="9" width="13.875" style="64" customWidth="1"/>
    <col min="10" max="12" width="15.5" style="64" customWidth="1"/>
    <col min="13" max="13" width="91.125" style="64" customWidth="1"/>
    <col min="14" max="14" width="3.625" style="64" customWidth="1"/>
    <col min="15" max="15" width="4.625" style="64" customWidth="1"/>
    <col min="16" max="19" width="15.625" style="64" customWidth="1"/>
    <col min="20" max="20" width="3.625" style="64" customWidth="1"/>
    <col min="21" max="21" width="16.375" style="64" customWidth="1"/>
    <col min="22" max="22" width="2.625" style="64" customWidth="1"/>
    <col min="23" max="23" width="14.25" style="64" customWidth="1"/>
    <col min="24" max="24" width="9" style="64"/>
    <col min="25" max="25" width="52.125" style="64" customWidth="1"/>
    <col min="26" max="16384" width="9" style="64"/>
  </cols>
  <sheetData>
    <row r="1" spans="1:25" ht="18" customHeight="1" x14ac:dyDescent="0.15">
      <c r="Y1" s="34" t="str">
        <f>'MPS(input)'!X1</f>
        <v>Monitoring Spreadsheet: JCM_TH_AM004_ver01.0</v>
      </c>
    </row>
    <row r="2" spans="1:25" ht="18" customHeight="1" x14ac:dyDescent="0.15">
      <c r="Y2" s="34" t="str">
        <f>'MPS(input)'!X2</f>
        <v>Reference Number: TH002</v>
      </c>
    </row>
    <row r="3" spans="1:25" s="35" customFormat="1" ht="27.95" customHeight="1" x14ac:dyDescent="0.15">
      <c r="A3" s="36" t="s">
        <v>105</v>
      </c>
      <c r="B3" s="37"/>
      <c r="C3" s="37"/>
      <c r="D3" s="37"/>
      <c r="E3" s="37"/>
      <c r="F3" s="37"/>
      <c r="G3" s="37"/>
      <c r="H3" s="37"/>
      <c r="I3" s="37"/>
      <c r="J3" s="38"/>
      <c r="K3" s="38"/>
      <c r="L3" s="38"/>
      <c r="M3" s="38"/>
      <c r="N3" s="38"/>
      <c r="O3" s="38"/>
      <c r="P3" s="38"/>
      <c r="Q3" s="38"/>
      <c r="R3" s="38"/>
      <c r="S3" s="38"/>
      <c r="T3" s="38"/>
      <c r="U3" s="38"/>
      <c r="V3" s="38"/>
      <c r="W3" s="38"/>
      <c r="X3" s="38"/>
      <c r="Y3" s="38"/>
    </row>
    <row r="4" spans="1:25" s="35" customFormat="1" x14ac:dyDescent="0.15"/>
    <row r="5" spans="1:25" s="35" customFormat="1" ht="18.95" customHeight="1" x14ac:dyDescent="0.15">
      <c r="A5" s="39" t="s">
        <v>107</v>
      </c>
      <c r="B5" s="39"/>
      <c r="F5" s="40" t="s">
        <v>108</v>
      </c>
      <c r="O5" s="41" t="s">
        <v>113</v>
      </c>
      <c r="P5" s="42"/>
      <c r="Q5" s="42"/>
      <c r="R5" s="42"/>
      <c r="S5" s="42"/>
      <c r="U5" s="41" t="s">
        <v>114</v>
      </c>
      <c r="W5" s="42"/>
      <c r="X5" s="42"/>
    </row>
    <row r="6" spans="1:25" s="35" customFormat="1" ht="39" customHeight="1" thickBot="1" x14ac:dyDescent="0.2">
      <c r="A6" s="39"/>
      <c r="B6" s="53" t="s">
        <v>17</v>
      </c>
      <c r="C6" s="53" t="s">
        <v>110</v>
      </c>
      <c r="D6" s="68"/>
      <c r="F6" s="99" t="s">
        <v>22</v>
      </c>
      <c r="G6" s="99" t="s">
        <v>21</v>
      </c>
      <c r="H6" s="114" t="s">
        <v>61</v>
      </c>
      <c r="I6" s="114" t="s">
        <v>23</v>
      </c>
      <c r="J6" s="120" t="s">
        <v>84</v>
      </c>
      <c r="K6" s="120" t="s">
        <v>85</v>
      </c>
      <c r="L6" s="120" t="s">
        <v>86</v>
      </c>
      <c r="M6" s="120" t="s">
        <v>87</v>
      </c>
      <c r="O6" s="100" t="s">
        <v>22</v>
      </c>
      <c r="P6" s="100" t="s">
        <v>21</v>
      </c>
      <c r="Q6" s="114" t="s">
        <v>88</v>
      </c>
      <c r="R6" s="114" t="s">
        <v>89</v>
      </c>
      <c r="S6" s="114" t="s">
        <v>90</v>
      </c>
      <c r="U6" s="54" t="s">
        <v>112</v>
      </c>
      <c r="V6" s="91" t="s">
        <v>91</v>
      </c>
      <c r="W6" s="91"/>
      <c r="X6" s="44" t="s">
        <v>19</v>
      </c>
      <c r="Y6" s="64"/>
    </row>
    <row r="7" spans="1:25" ht="38.25" customHeight="1" thickBot="1" x14ac:dyDescent="0.2">
      <c r="B7" s="53" t="s">
        <v>8</v>
      </c>
      <c r="C7" s="53" t="s">
        <v>18</v>
      </c>
      <c r="D7" s="43" t="s">
        <v>77</v>
      </c>
      <c r="F7" s="99"/>
      <c r="G7" s="99"/>
      <c r="H7" s="114"/>
      <c r="I7" s="114"/>
      <c r="J7" s="120"/>
      <c r="K7" s="120"/>
      <c r="L7" s="120"/>
      <c r="M7" s="120"/>
      <c r="O7" s="100"/>
      <c r="P7" s="100"/>
      <c r="Q7" s="114"/>
      <c r="R7" s="114"/>
      <c r="S7" s="114"/>
      <c r="U7" s="71"/>
      <c r="V7" s="104">
        <f>ROUNDDOWN(SUM(S17:S166),0)</f>
        <v>0</v>
      </c>
      <c r="W7" s="105"/>
      <c r="X7" s="47" t="s">
        <v>93</v>
      </c>
    </row>
    <row r="8" spans="1:25" ht="24" customHeight="1" x14ac:dyDescent="0.25">
      <c r="B8" s="53" t="s">
        <v>24</v>
      </c>
      <c r="C8" s="53" t="s">
        <v>21</v>
      </c>
      <c r="D8" s="45" t="s">
        <v>92</v>
      </c>
      <c r="F8" s="99" t="s">
        <v>8</v>
      </c>
      <c r="G8" s="99" t="s">
        <v>42</v>
      </c>
      <c r="H8" s="107" t="s">
        <v>62</v>
      </c>
      <c r="I8" s="107" t="s">
        <v>55</v>
      </c>
      <c r="J8" s="116" t="s">
        <v>95</v>
      </c>
      <c r="K8" s="116" t="s">
        <v>96</v>
      </c>
      <c r="L8" s="116" t="s">
        <v>97</v>
      </c>
      <c r="M8" s="107" t="s">
        <v>98</v>
      </c>
      <c r="O8" s="100" t="s">
        <v>8</v>
      </c>
      <c r="P8" s="100" t="s">
        <v>9</v>
      </c>
      <c r="Q8" s="107" t="s">
        <v>99</v>
      </c>
      <c r="R8" s="107" t="s">
        <v>100</v>
      </c>
      <c r="S8" s="107" t="s">
        <v>101</v>
      </c>
      <c r="U8" s="65" t="s">
        <v>27</v>
      </c>
      <c r="W8" s="49"/>
      <c r="X8" s="35"/>
      <c r="Y8" s="35"/>
    </row>
    <row r="9" spans="1:25" ht="57" customHeight="1" x14ac:dyDescent="0.15">
      <c r="B9" s="53" t="s">
        <v>43</v>
      </c>
      <c r="C9" s="53" t="s">
        <v>9</v>
      </c>
      <c r="D9" s="55" t="s">
        <v>94</v>
      </c>
      <c r="F9" s="99"/>
      <c r="G9" s="99"/>
      <c r="H9" s="107"/>
      <c r="I9" s="107"/>
      <c r="J9" s="116"/>
      <c r="K9" s="116"/>
      <c r="L9" s="116"/>
      <c r="M9" s="107"/>
      <c r="O9" s="100"/>
      <c r="P9" s="100"/>
      <c r="Q9" s="107"/>
      <c r="R9" s="107"/>
      <c r="S9" s="107"/>
      <c r="U9" s="50" t="s">
        <v>29</v>
      </c>
      <c r="V9" s="115" t="s">
        <v>30</v>
      </c>
      <c r="W9" s="115"/>
      <c r="X9" s="115"/>
      <c r="Y9" s="115"/>
    </row>
    <row r="10" spans="1:25" ht="61.5" customHeight="1" x14ac:dyDescent="0.15">
      <c r="B10" s="53" t="s">
        <v>44</v>
      </c>
      <c r="C10" s="53" t="s">
        <v>19</v>
      </c>
      <c r="D10" s="46" t="s">
        <v>50</v>
      </c>
      <c r="F10" s="99"/>
      <c r="G10" s="99"/>
      <c r="H10" s="107"/>
      <c r="I10" s="107"/>
      <c r="J10" s="116"/>
      <c r="K10" s="116"/>
      <c r="L10" s="116"/>
      <c r="M10" s="107"/>
      <c r="O10" s="100"/>
      <c r="P10" s="100"/>
      <c r="Q10" s="107"/>
      <c r="R10" s="107"/>
      <c r="S10" s="107"/>
      <c r="U10" s="50" t="s">
        <v>33</v>
      </c>
      <c r="V10" s="115" t="s">
        <v>34</v>
      </c>
      <c r="W10" s="115"/>
      <c r="X10" s="115"/>
      <c r="Y10" s="115"/>
    </row>
    <row r="11" spans="1:25" ht="60.75" customHeight="1" x14ac:dyDescent="0.15">
      <c r="B11" s="53" t="s">
        <v>45</v>
      </c>
      <c r="C11" s="53" t="s">
        <v>31</v>
      </c>
      <c r="D11" s="29" t="s">
        <v>36</v>
      </c>
      <c r="F11" s="53" t="s">
        <v>24</v>
      </c>
      <c r="G11" s="53" t="s">
        <v>19</v>
      </c>
      <c r="H11" s="46" t="s">
        <v>14</v>
      </c>
      <c r="I11" s="46" t="s">
        <v>14</v>
      </c>
      <c r="J11" s="45" t="s">
        <v>102</v>
      </c>
      <c r="K11" s="45" t="s">
        <v>103</v>
      </c>
      <c r="L11" s="45" t="s">
        <v>16</v>
      </c>
      <c r="M11" s="66" t="s">
        <v>104</v>
      </c>
      <c r="O11" s="100"/>
      <c r="P11" s="100"/>
      <c r="Q11" s="107"/>
      <c r="R11" s="107"/>
      <c r="S11" s="107"/>
      <c r="U11" s="50" t="s">
        <v>36</v>
      </c>
      <c r="V11" s="115" t="s">
        <v>37</v>
      </c>
      <c r="W11" s="115"/>
      <c r="X11" s="115"/>
      <c r="Y11" s="115"/>
    </row>
    <row r="12" spans="1:25" ht="61.5" customHeight="1" x14ac:dyDescent="0.15">
      <c r="B12" s="53" t="s">
        <v>46</v>
      </c>
      <c r="C12" s="53" t="s">
        <v>35</v>
      </c>
      <c r="D12" s="29" t="s">
        <v>51</v>
      </c>
      <c r="F12" s="99" t="s">
        <v>43</v>
      </c>
      <c r="G12" s="99" t="s">
        <v>35</v>
      </c>
      <c r="H12" s="93" t="s">
        <v>14</v>
      </c>
      <c r="I12" s="93" t="s">
        <v>14</v>
      </c>
      <c r="J12" s="119" t="str">
        <f>IF('MPS(input)'!J11&gt;0, 'MPS(input)'!J11, "")</f>
        <v>Performance curve of the air compressors from their manufacturers</v>
      </c>
      <c r="K12" s="117" t="str">
        <f>IF('MPS(input)'!K11&gt;0, 'MPS(input)'!K11, "")</f>
        <v>Experimental data from the manufacture of the project air jet looms</v>
      </c>
      <c r="L12" s="117" t="str">
        <f>IF('MPS(input)'!L11&gt;0, 'MPS(input)'!L11, "")</f>
        <v>Based on project and reference specific air consumption collected as per the project</v>
      </c>
      <c r="M12" s="117" t="str">
        <f>IF('MPS(input)'!M11&gt;0, 'MPS(input)'!M11, "")</f>
        <v xml:space="preserve">[Grid electricity]
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
[Captive electricity]
For the option a) 
Specification of the captive power generation system provided by the manufacturer (ηelec [%]).
CO2 emission factor of the fossil fuel type used in the captive power generation system (EFfuel [tCO2/GJ]) 
For the option b)
Generated and supplied electricity by the captive power generation system (EGPJ,p [MWh/p]).
Fuel amount consumed by the captive power generation system (FCPJ,p [mass or weight/p]).
Net calorific value (NCVfuel [GJ/mass or weight]) and CO2 emission factor of the fuel (EFfuel [tCO2/GJ])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O12" s="100"/>
      <c r="P12" s="100"/>
      <c r="Q12" s="107"/>
      <c r="R12" s="107"/>
      <c r="S12" s="107"/>
      <c r="V12" s="35"/>
      <c r="W12" s="51"/>
      <c r="X12" s="52"/>
      <c r="Y12" s="52"/>
    </row>
    <row r="13" spans="1:25" ht="408.4" customHeight="1" x14ac:dyDescent="0.15">
      <c r="B13" s="53" t="s">
        <v>47</v>
      </c>
      <c r="C13" s="53" t="s">
        <v>38</v>
      </c>
      <c r="D13" s="30" t="s">
        <v>15</v>
      </c>
      <c r="F13" s="99"/>
      <c r="G13" s="99"/>
      <c r="H13" s="93"/>
      <c r="I13" s="93"/>
      <c r="J13" s="119"/>
      <c r="K13" s="118"/>
      <c r="L13" s="118"/>
      <c r="M13" s="118"/>
      <c r="O13" s="100"/>
      <c r="P13" s="100"/>
      <c r="Q13" s="107"/>
      <c r="R13" s="107"/>
      <c r="S13" s="107"/>
    </row>
    <row r="14" spans="1:25" ht="30" x14ac:dyDescent="0.15">
      <c r="B14" s="53" t="s">
        <v>48</v>
      </c>
      <c r="C14" s="53" t="s">
        <v>39</v>
      </c>
      <c r="D14" s="31" t="s">
        <v>52</v>
      </c>
      <c r="F14" s="99" t="s">
        <v>44</v>
      </c>
      <c r="G14" s="99" t="s">
        <v>40</v>
      </c>
      <c r="H14" s="119" t="str">
        <f>IF('MPS(input)'!H13&gt;0, 'MPS(input)'!H13, "")</f>
        <v/>
      </c>
      <c r="I14" s="119" t="str">
        <f>IF('MPS(input)'!I13&gt;0, 'MPS(input)'!I13, "")</f>
        <v/>
      </c>
      <c r="J14" s="119" t="str">
        <f>IF('MPS(input)'!J13&gt;0, 'MPS(input)'!J13, "")</f>
        <v/>
      </c>
      <c r="K14" s="119" t="str">
        <f>IF('MPS(input)'!K13&gt;0, 'MPS(input)'!K13, "")</f>
        <v/>
      </c>
      <c r="L14" s="119" t="str">
        <f>IF('MPS(input)'!L13&gt;0, 'MPS(input)'!L13, "")</f>
        <v/>
      </c>
      <c r="M14" s="119" t="str">
        <f>IF('MPS(input)'!M13&gt;0, 'MPS(input)'!M13, "")</f>
        <v/>
      </c>
      <c r="O14" s="100" t="s">
        <v>24</v>
      </c>
      <c r="P14" s="100" t="s">
        <v>19</v>
      </c>
      <c r="Q14" s="93" t="s">
        <v>58</v>
      </c>
      <c r="R14" s="93" t="s">
        <v>58</v>
      </c>
      <c r="S14" s="93" t="s">
        <v>58</v>
      </c>
    </row>
    <row r="15" spans="1:25" ht="33.75" customHeight="1" x14ac:dyDescent="0.15">
      <c r="B15" s="53" t="s">
        <v>49</v>
      </c>
      <c r="C15" s="53" t="s">
        <v>40</v>
      </c>
      <c r="D15" s="31"/>
      <c r="F15" s="99"/>
      <c r="G15" s="99"/>
      <c r="H15" s="119"/>
      <c r="I15" s="119"/>
      <c r="J15" s="119"/>
      <c r="K15" s="119"/>
      <c r="L15" s="119"/>
      <c r="M15" s="119"/>
      <c r="O15" s="100"/>
      <c r="P15" s="100"/>
      <c r="Q15" s="93"/>
      <c r="R15" s="93"/>
      <c r="S15" s="93"/>
    </row>
    <row r="16" spans="1:25" ht="36" customHeight="1" x14ac:dyDescent="0.15">
      <c r="B16" s="74" t="s">
        <v>111</v>
      </c>
      <c r="C16" s="53" t="s">
        <v>54</v>
      </c>
      <c r="D16" s="53" t="s">
        <v>109</v>
      </c>
      <c r="F16" s="74" t="s">
        <v>45</v>
      </c>
      <c r="G16" s="53" t="s">
        <v>54</v>
      </c>
      <c r="H16" s="99" t="s">
        <v>53</v>
      </c>
      <c r="I16" s="99"/>
      <c r="J16" s="99"/>
      <c r="K16" s="99"/>
      <c r="L16" s="99"/>
      <c r="M16" s="99"/>
      <c r="O16" s="77" t="s">
        <v>60</v>
      </c>
      <c r="P16" s="53" t="s">
        <v>54</v>
      </c>
      <c r="Q16" s="99" t="s">
        <v>53</v>
      </c>
      <c r="R16" s="99"/>
      <c r="S16" s="99"/>
    </row>
    <row r="17" spans="2:19" ht="15" x14ac:dyDescent="0.15">
      <c r="B17" s="75"/>
      <c r="C17" s="53">
        <v>1</v>
      </c>
      <c r="D17" s="62"/>
      <c r="F17" s="75"/>
      <c r="G17" s="73">
        <v>1</v>
      </c>
      <c r="H17" s="67">
        <f>IF('MPS(input)'!H16&gt;0, 'MPS(input)'!H16, "")</f>
        <v>1</v>
      </c>
      <c r="I17" s="67">
        <f>IF('MPS(input)'!I16&gt;0, 'MPS(input)'!I16, "")</f>
        <v>1</v>
      </c>
      <c r="J17" s="80">
        <f>IF('MPS(input)'!J16&gt;0, 'MPS(input)'!J16, "")</f>
        <v>8.6400000000000005E-2</v>
      </c>
      <c r="K17" s="80">
        <f>IF('MPS(input)'!K16&gt;0, 'MPS(input)'!K16, "")</f>
        <v>1.41</v>
      </c>
      <c r="L17" s="80">
        <f>IF('MPS(input)'!L16&gt;0, 'MPS(input)'!L16, "")</f>
        <v>25.2</v>
      </c>
      <c r="M17" s="81">
        <f>IF('MPS(input)'!M16&gt;0, 'MPS(input)'!M16, "")</f>
        <v>5.664E-4</v>
      </c>
      <c r="O17" s="78"/>
      <c r="P17" s="73">
        <v>1</v>
      </c>
      <c r="Q17" s="63">
        <f>IFERROR(J17*K17/(1-L17/100)*D17*M17,0)</f>
        <v>0</v>
      </c>
      <c r="R17" s="63">
        <f>IFERROR(J17*K17*D17*M17,0)</f>
        <v>0</v>
      </c>
      <c r="S17" s="63">
        <f>Q17-R17</f>
        <v>0</v>
      </c>
    </row>
    <row r="18" spans="2:19" ht="15" x14ac:dyDescent="0.15">
      <c r="B18" s="75"/>
      <c r="C18" s="53">
        <v>2</v>
      </c>
      <c r="D18" s="62"/>
      <c r="F18" s="75"/>
      <c r="G18" s="73">
        <v>2</v>
      </c>
      <c r="H18" s="67">
        <f>IF('MPS(input)'!H17&gt;0, 'MPS(input)'!H17, "")</f>
        <v>1</v>
      </c>
      <c r="I18" s="67">
        <f>IF('MPS(input)'!I17&gt;0, 'MPS(input)'!I17, "")</f>
        <v>2</v>
      </c>
      <c r="J18" s="80">
        <f>IF('MPS(input)'!J17&gt;0, 'MPS(input)'!J17, "")</f>
        <v>8.6400000000000005E-2</v>
      </c>
      <c r="K18" s="80">
        <f>IF('MPS(input)'!K17&gt;0, 'MPS(input)'!K17, "")</f>
        <v>1.41</v>
      </c>
      <c r="L18" s="80">
        <f>IF('MPS(input)'!L17&gt;0, 'MPS(input)'!L17, "")</f>
        <v>25.2</v>
      </c>
      <c r="M18" s="81">
        <f>IF('MPS(input)'!M17&gt;0, 'MPS(input)'!M17, "")</f>
        <v>5.664E-4</v>
      </c>
      <c r="O18" s="78"/>
      <c r="P18" s="73">
        <v>2</v>
      </c>
      <c r="Q18" s="63">
        <f t="shared" ref="Q18:Q66" si="0">IFERROR(J18*K18/(1-L18/100)*D18*M18,0)</f>
        <v>0</v>
      </c>
      <c r="R18" s="63">
        <f t="shared" ref="R18:R66" si="1">IFERROR(J18*K18*D18*M18,0)</f>
        <v>0</v>
      </c>
      <c r="S18" s="63">
        <f t="shared" ref="S18:S66" si="2">Q18-R18</f>
        <v>0</v>
      </c>
    </row>
    <row r="19" spans="2:19" ht="15" x14ac:dyDescent="0.15">
      <c r="B19" s="75"/>
      <c r="C19" s="73">
        <v>3</v>
      </c>
      <c r="D19" s="62"/>
      <c r="F19" s="75"/>
      <c r="G19" s="73">
        <v>3</v>
      </c>
      <c r="H19" s="67">
        <f>IF('MPS(input)'!H18&gt;0, 'MPS(input)'!H18, "")</f>
        <v>1</v>
      </c>
      <c r="I19" s="67">
        <f>IF('MPS(input)'!I18&gt;0, 'MPS(input)'!I18, "")</f>
        <v>3</v>
      </c>
      <c r="J19" s="80">
        <f>IF('MPS(input)'!J18&gt;0, 'MPS(input)'!J18, "")</f>
        <v>8.6400000000000005E-2</v>
      </c>
      <c r="K19" s="80">
        <f>IF('MPS(input)'!K18&gt;0, 'MPS(input)'!K18, "")</f>
        <v>1.41</v>
      </c>
      <c r="L19" s="80">
        <f>IF('MPS(input)'!L18&gt;0, 'MPS(input)'!L18, "")</f>
        <v>25.2</v>
      </c>
      <c r="M19" s="81">
        <f>IF('MPS(input)'!M18&gt;0, 'MPS(input)'!M18, "")</f>
        <v>5.664E-4</v>
      </c>
      <c r="O19" s="78"/>
      <c r="P19" s="73">
        <v>3</v>
      </c>
      <c r="Q19" s="63">
        <f t="shared" si="0"/>
        <v>0</v>
      </c>
      <c r="R19" s="63">
        <f t="shared" si="1"/>
        <v>0</v>
      </c>
      <c r="S19" s="63">
        <f t="shared" si="2"/>
        <v>0</v>
      </c>
    </row>
    <row r="20" spans="2:19" ht="15" x14ac:dyDescent="0.15">
      <c r="B20" s="75"/>
      <c r="C20" s="73">
        <v>4</v>
      </c>
      <c r="D20" s="62"/>
      <c r="F20" s="75"/>
      <c r="G20" s="73">
        <v>4</v>
      </c>
      <c r="H20" s="67">
        <f>IF('MPS(input)'!H19&gt;0, 'MPS(input)'!H19, "")</f>
        <v>1</v>
      </c>
      <c r="I20" s="67">
        <f>IF('MPS(input)'!I19&gt;0, 'MPS(input)'!I19, "")</f>
        <v>4</v>
      </c>
      <c r="J20" s="80">
        <f>IF('MPS(input)'!J19&gt;0, 'MPS(input)'!J19, "")</f>
        <v>8.6400000000000005E-2</v>
      </c>
      <c r="K20" s="80">
        <f>IF('MPS(input)'!K19&gt;0, 'MPS(input)'!K19, "")</f>
        <v>1.41</v>
      </c>
      <c r="L20" s="80">
        <f>IF('MPS(input)'!L19&gt;0, 'MPS(input)'!L19, "")</f>
        <v>25.2</v>
      </c>
      <c r="M20" s="81">
        <f>IF('MPS(input)'!M19&gt;0, 'MPS(input)'!M19, "")</f>
        <v>5.664E-4</v>
      </c>
      <c r="O20" s="78"/>
      <c r="P20" s="73">
        <v>4</v>
      </c>
      <c r="Q20" s="63">
        <f t="shared" si="0"/>
        <v>0</v>
      </c>
      <c r="R20" s="63">
        <f t="shared" si="1"/>
        <v>0</v>
      </c>
      <c r="S20" s="63">
        <f t="shared" si="2"/>
        <v>0</v>
      </c>
    </row>
    <row r="21" spans="2:19" ht="15" x14ac:dyDescent="0.15">
      <c r="B21" s="75"/>
      <c r="C21" s="73">
        <v>5</v>
      </c>
      <c r="D21" s="62"/>
      <c r="F21" s="75"/>
      <c r="G21" s="73">
        <v>5</v>
      </c>
      <c r="H21" s="67">
        <f>IF('MPS(input)'!H20&gt;0, 'MPS(input)'!H20, "")</f>
        <v>1</v>
      </c>
      <c r="I21" s="67">
        <f>IF('MPS(input)'!I20&gt;0, 'MPS(input)'!I20, "")</f>
        <v>5</v>
      </c>
      <c r="J21" s="80">
        <f>IF('MPS(input)'!J20&gt;0, 'MPS(input)'!J20, "")</f>
        <v>8.6400000000000005E-2</v>
      </c>
      <c r="K21" s="80">
        <f>IF('MPS(input)'!K20&gt;0, 'MPS(input)'!K20, "")</f>
        <v>1.41</v>
      </c>
      <c r="L21" s="80">
        <f>IF('MPS(input)'!L20&gt;0, 'MPS(input)'!L20, "")</f>
        <v>25.2</v>
      </c>
      <c r="M21" s="81">
        <f>IF('MPS(input)'!M20&gt;0, 'MPS(input)'!M20, "")</f>
        <v>5.664E-4</v>
      </c>
      <c r="O21" s="78"/>
      <c r="P21" s="73">
        <v>5</v>
      </c>
      <c r="Q21" s="63">
        <f t="shared" si="0"/>
        <v>0</v>
      </c>
      <c r="R21" s="63">
        <f t="shared" si="1"/>
        <v>0</v>
      </c>
      <c r="S21" s="63">
        <f t="shared" si="2"/>
        <v>0</v>
      </c>
    </row>
    <row r="22" spans="2:19" ht="15" x14ac:dyDescent="0.15">
      <c r="B22" s="75"/>
      <c r="C22" s="73">
        <v>6</v>
      </c>
      <c r="D22" s="62"/>
      <c r="F22" s="75"/>
      <c r="G22" s="73">
        <v>6</v>
      </c>
      <c r="H22" s="67">
        <f>IF('MPS(input)'!H21&gt;0, 'MPS(input)'!H21, "")</f>
        <v>1</v>
      </c>
      <c r="I22" s="67">
        <f>IF('MPS(input)'!I21&gt;0, 'MPS(input)'!I21, "")</f>
        <v>6</v>
      </c>
      <c r="J22" s="80">
        <f>IF('MPS(input)'!J21&gt;0, 'MPS(input)'!J21, "")</f>
        <v>8.6400000000000005E-2</v>
      </c>
      <c r="K22" s="80">
        <f>IF('MPS(input)'!K21&gt;0, 'MPS(input)'!K21, "")</f>
        <v>1.41</v>
      </c>
      <c r="L22" s="80">
        <f>IF('MPS(input)'!L21&gt;0, 'MPS(input)'!L21, "")</f>
        <v>25.2</v>
      </c>
      <c r="M22" s="81">
        <f>IF('MPS(input)'!M21&gt;0, 'MPS(input)'!M21, "")</f>
        <v>5.664E-4</v>
      </c>
      <c r="O22" s="78"/>
      <c r="P22" s="73">
        <v>6</v>
      </c>
      <c r="Q22" s="63">
        <f t="shared" si="0"/>
        <v>0</v>
      </c>
      <c r="R22" s="63">
        <f t="shared" si="1"/>
        <v>0</v>
      </c>
      <c r="S22" s="63">
        <f t="shared" si="2"/>
        <v>0</v>
      </c>
    </row>
    <row r="23" spans="2:19" ht="15" x14ac:dyDescent="0.15">
      <c r="B23" s="75"/>
      <c r="C23" s="73">
        <v>7</v>
      </c>
      <c r="D23" s="62"/>
      <c r="F23" s="75"/>
      <c r="G23" s="73">
        <v>7</v>
      </c>
      <c r="H23" s="67">
        <f>IF('MPS(input)'!H22&gt;0, 'MPS(input)'!H22, "")</f>
        <v>1</v>
      </c>
      <c r="I23" s="67">
        <f>IF('MPS(input)'!I22&gt;0, 'MPS(input)'!I22, "")</f>
        <v>7</v>
      </c>
      <c r="J23" s="80">
        <f>IF('MPS(input)'!J22&gt;0, 'MPS(input)'!J22, "")</f>
        <v>8.6400000000000005E-2</v>
      </c>
      <c r="K23" s="80">
        <f>IF('MPS(input)'!K22&gt;0, 'MPS(input)'!K22, "")</f>
        <v>1.41</v>
      </c>
      <c r="L23" s="80">
        <f>IF('MPS(input)'!L22&gt;0, 'MPS(input)'!L22, "")</f>
        <v>25.2</v>
      </c>
      <c r="M23" s="81">
        <f>IF('MPS(input)'!M22&gt;0, 'MPS(input)'!M22, "")</f>
        <v>5.664E-4</v>
      </c>
      <c r="O23" s="78"/>
      <c r="P23" s="73">
        <v>7</v>
      </c>
      <c r="Q23" s="63">
        <f t="shared" si="0"/>
        <v>0</v>
      </c>
      <c r="R23" s="63">
        <f t="shared" si="1"/>
        <v>0</v>
      </c>
      <c r="S23" s="63">
        <f t="shared" si="2"/>
        <v>0</v>
      </c>
    </row>
    <row r="24" spans="2:19" ht="15" x14ac:dyDescent="0.15">
      <c r="B24" s="75"/>
      <c r="C24" s="73">
        <v>8</v>
      </c>
      <c r="D24" s="62"/>
      <c r="F24" s="75"/>
      <c r="G24" s="73">
        <v>8</v>
      </c>
      <c r="H24" s="67">
        <f>IF('MPS(input)'!H23&gt;0, 'MPS(input)'!H23, "")</f>
        <v>1</v>
      </c>
      <c r="I24" s="67">
        <f>IF('MPS(input)'!I23&gt;0, 'MPS(input)'!I23, "")</f>
        <v>8</v>
      </c>
      <c r="J24" s="80">
        <f>IF('MPS(input)'!J23&gt;0, 'MPS(input)'!J23, "")</f>
        <v>8.6400000000000005E-2</v>
      </c>
      <c r="K24" s="80">
        <f>IF('MPS(input)'!K23&gt;0, 'MPS(input)'!K23, "")</f>
        <v>1.41</v>
      </c>
      <c r="L24" s="80">
        <f>IF('MPS(input)'!L23&gt;0, 'MPS(input)'!L23, "")</f>
        <v>25.2</v>
      </c>
      <c r="M24" s="81">
        <f>IF('MPS(input)'!M23&gt;0, 'MPS(input)'!M23, "")</f>
        <v>5.664E-4</v>
      </c>
      <c r="O24" s="78"/>
      <c r="P24" s="73">
        <v>8</v>
      </c>
      <c r="Q24" s="63">
        <f t="shared" si="0"/>
        <v>0</v>
      </c>
      <c r="R24" s="63">
        <f t="shared" si="1"/>
        <v>0</v>
      </c>
      <c r="S24" s="63">
        <f t="shared" si="2"/>
        <v>0</v>
      </c>
    </row>
    <row r="25" spans="2:19" ht="15" x14ac:dyDescent="0.15">
      <c r="B25" s="75"/>
      <c r="C25" s="73">
        <v>9</v>
      </c>
      <c r="D25" s="62"/>
      <c r="F25" s="75"/>
      <c r="G25" s="73">
        <v>9</v>
      </c>
      <c r="H25" s="67">
        <f>IF('MPS(input)'!H24&gt;0, 'MPS(input)'!H24, "")</f>
        <v>1</v>
      </c>
      <c r="I25" s="67">
        <f>IF('MPS(input)'!I24&gt;0, 'MPS(input)'!I24, "")</f>
        <v>9</v>
      </c>
      <c r="J25" s="80">
        <f>IF('MPS(input)'!J24&gt;0, 'MPS(input)'!J24, "")</f>
        <v>8.6400000000000005E-2</v>
      </c>
      <c r="K25" s="80">
        <f>IF('MPS(input)'!K24&gt;0, 'MPS(input)'!K24, "")</f>
        <v>1.41</v>
      </c>
      <c r="L25" s="80">
        <f>IF('MPS(input)'!L24&gt;0, 'MPS(input)'!L24, "")</f>
        <v>25.2</v>
      </c>
      <c r="M25" s="81">
        <f>IF('MPS(input)'!M24&gt;0, 'MPS(input)'!M24, "")</f>
        <v>5.664E-4</v>
      </c>
      <c r="O25" s="78"/>
      <c r="P25" s="73">
        <v>9</v>
      </c>
      <c r="Q25" s="63">
        <f t="shared" si="0"/>
        <v>0</v>
      </c>
      <c r="R25" s="63">
        <f t="shared" si="1"/>
        <v>0</v>
      </c>
      <c r="S25" s="63">
        <f t="shared" si="2"/>
        <v>0</v>
      </c>
    </row>
    <row r="26" spans="2:19" ht="15" x14ac:dyDescent="0.15">
      <c r="B26" s="75"/>
      <c r="C26" s="73">
        <v>10</v>
      </c>
      <c r="D26" s="62"/>
      <c r="F26" s="75"/>
      <c r="G26" s="73">
        <v>10</v>
      </c>
      <c r="H26" s="67">
        <f>IF('MPS(input)'!H25&gt;0, 'MPS(input)'!H25, "")</f>
        <v>1</v>
      </c>
      <c r="I26" s="67">
        <f>IF('MPS(input)'!I25&gt;0, 'MPS(input)'!I25, "")</f>
        <v>10</v>
      </c>
      <c r="J26" s="80">
        <f>IF('MPS(input)'!J25&gt;0, 'MPS(input)'!J25, "")</f>
        <v>8.6400000000000005E-2</v>
      </c>
      <c r="K26" s="80">
        <f>IF('MPS(input)'!K25&gt;0, 'MPS(input)'!K25, "")</f>
        <v>1.41</v>
      </c>
      <c r="L26" s="80">
        <f>IF('MPS(input)'!L25&gt;0, 'MPS(input)'!L25, "")</f>
        <v>25.2</v>
      </c>
      <c r="M26" s="81">
        <f>IF('MPS(input)'!M25&gt;0, 'MPS(input)'!M25, "")</f>
        <v>5.664E-4</v>
      </c>
      <c r="O26" s="78"/>
      <c r="P26" s="73">
        <v>10</v>
      </c>
      <c r="Q26" s="63">
        <f t="shared" si="0"/>
        <v>0</v>
      </c>
      <c r="R26" s="63">
        <f t="shared" si="1"/>
        <v>0</v>
      </c>
      <c r="S26" s="63">
        <f t="shared" si="2"/>
        <v>0</v>
      </c>
    </row>
    <row r="27" spans="2:19" ht="15" x14ac:dyDescent="0.15">
      <c r="B27" s="75"/>
      <c r="C27" s="73">
        <v>11</v>
      </c>
      <c r="D27" s="62"/>
      <c r="F27" s="75"/>
      <c r="G27" s="73">
        <v>11</v>
      </c>
      <c r="H27" s="67">
        <f>IF('MPS(input)'!H26&gt;0, 'MPS(input)'!H26, "")</f>
        <v>1</v>
      </c>
      <c r="I27" s="67">
        <f>IF('MPS(input)'!I26&gt;0, 'MPS(input)'!I26, "")</f>
        <v>11</v>
      </c>
      <c r="J27" s="80">
        <f>IF('MPS(input)'!J26&gt;0, 'MPS(input)'!J26, "")</f>
        <v>8.6400000000000005E-2</v>
      </c>
      <c r="K27" s="80">
        <f>IF('MPS(input)'!K26&gt;0, 'MPS(input)'!K26, "")</f>
        <v>1.41</v>
      </c>
      <c r="L27" s="80">
        <f>IF('MPS(input)'!L26&gt;0, 'MPS(input)'!L26, "")</f>
        <v>25.2</v>
      </c>
      <c r="M27" s="81">
        <f>IF('MPS(input)'!M26&gt;0, 'MPS(input)'!M26, "")</f>
        <v>5.664E-4</v>
      </c>
      <c r="O27" s="78"/>
      <c r="P27" s="73">
        <v>11</v>
      </c>
      <c r="Q27" s="63">
        <f t="shared" si="0"/>
        <v>0</v>
      </c>
      <c r="R27" s="63">
        <f t="shared" si="1"/>
        <v>0</v>
      </c>
      <c r="S27" s="63">
        <f t="shared" si="2"/>
        <v>0</v>
      </c>
    </row>
    <row r="28" spans="2:19" ht="15" x14ac:dyDescent="0.15">
      <c r="B28" s="75"/>
      <c r="C28" s="73">
        <v>12</v>
      </c>
      <c r="D28" s="62"/>
      <c r="F28" s="75"/>
      <c r="G28" s="73">
        <v>12</v>
      </c>
      <c r="H28" s="67">
        <f>IF('MPS(input)'!H27&gt;0, 'MPS(input)'!H27, "")</f>
        <v>1</v>
      </c>
      <c r="I28" s="67">
        <f>IF('MPS(input)'!I27&gt;0, 'MPS(input)'!I27, "")</f>
        <v>12</v>
      </c>
      <c r="J28" s="80">
        <f>IF('MPS(input)'!J27&gt;0, 'MPS(input)'!J27, "")</f>
        <v>8.6400000000000005E-2</v>
      </c>
      <c r="K28" s="80">
        <f>IF('MPS(input)'!K27&gt;0, 'MPS(input)'!K27, "")</f>
        <v>1.41</v>
      </c>
      <c r="L28" s="80">
        <f>IF('MPS(input)'!L27&gt;0, 'MPS(input)'!L27, "")</f>
        <v>25.2</v>
      </c>
      <c r="M28" s="81">
        <f>IF('MPS(input)'!M27&gt;0, 'MPS(input)'!M27, "")</f>
        <v>5.664E-4</v>
      </c>
      <c r="O28" s="78"/>
      <c r="P28" s="73">
        <v>12</v>
      </c>
      <c r="Q28" s="63">
        <f t="shared" si="0"/>
        <v>0</v>
      </c>
      <c r="R28" s="63">
        <f t="shared" si="1"/>
        <v>0</v>
      </c>
      <c r="S28" s="63">
        <f t="shared" si="2"/>
        <v>0</v>
      </c>
    </row>
    <row r="29" spans="2:19" ht="15" x14ac:dyDescent="0.15">
      <c r="B29" s="75"/>
      <c r="C29" s="73">
        <v>13</v>
      </c>
      <c r="D29" s="62"/>
      <c r="F29" s="75"/>
      <c r="G29" s="73">
        <v>13</v>
      </c>
      <c r="H29" s="67">
        <f>IF('MPS(input)'!H28&gt;0, 'MPS(input)'!H28, "")</f>
        <v>1</v>
      </c>
      <c r="I29" s="67">
        <f>IF('MPS(input)'!I28&gt;0, 'MPS(input)'!I28, "")</f>
        <v>13</v>
      </c>
      <c r="J29" s="80">
        <f>IF('MPS(input)'!J28&gt;0, 'MPS(input)'!J28, "")</f>
        <v>8.6400000000000005E-2</v>
      </c>
      <c r="K29" s="80">
        <f>IF('MPS(input)'!K28&gt;0, 'MPS(input)'!K28, "")</f>
        <v>1.41</v>
      </c>
      <c r="L29" s="80">
        <f>IF('MPS(input)'!L28&gt;0, 'MPS(input)'!L28, "")</f>
        <v>25.2</v>
      </c>
      <c r="M29" s="81">
        <f>IF('MPS(input)'!M28&gt;0, 'MPS(input)'!M28, "")</f>
        <v>5.664E-4</v>
      </c>
      <c r="O29" s="78"/>
      <c r="P29" s="73">
        <v>13</v>
      </c>
      <c r="Q29" s="63">
        <f t="shared" si="0"/>
        <v>0</v>
      </c>
      <c r="R29" s="63">
        <f t="shared" si="1"/>
        <v>0</v>
      </c>
      <c r="S29" s="63">
        <f t="shared" si="2"/>
        <v>0</v>
      </c>
    </row>
    <row r="30" spans="2:19" ht="15" x14ac:dyDescent="0.15">
      <c r="B30" s="75"/>
      <c r="C30" s="73">
        <v>14</v>
      </c>
      <c r="D30" s="62"/>
      <c r="F30" s="75"/>
      <c r="G30" s="73">
        <v>14</v>
      </c>
      <c r="H30" s="67">
        <f>IF('MPS(input)'!H29&gt;0, 'MPS(input)'!H29, "")</f>
        <v>1</v>
      </c>
      <c r="I30" s="67">
        <f>IF('MPS(input)'!I29&gt;0, 'MPS(input)'!I29, "")</f>
        <v>14</v>
      </c>
      <c r="J30" s="80">
        <f>IF('MPS(input)'!J29&gt;0, 'MPS(input)'!J29, "")</f>
        <v>8.6400000000000005E-2</v>
      </c>
      <c r="K30" s="80">
        <f>IF('MPS(input)'!K29&gt;0, 'MPS(input)'!K29, "")</f>
        <v>1.41</v>
      </c>
      <c r="L30" s="80">
        <f>IF('MPS(input)'!L29&gt;0, 'MPS(input)'!L29, "")</f>
        <v>25.2</v>
      </c>
      <c r="M30" s="81">
        <f>IF('MPS(input)'!M29&gt;0, 'MPS(input)'!M29, "")</f>
        <v>5.664E-4</v>
      </c>
      <c r="O30" s="78"/>
      <c r="P30" s="73">
        <v>14</v>
      </c>
      <c r="Q30" s="63">
        <f t="shared" si="0"/>
        <v>0</v>
      </c>
      <c r="R30" s="63">
        <f t="shared" si="1"/>
        <v>0</v>
      </c>
      <c r="S30" s="63">
        <f t="shared" si="2"/>
        <v>0</v>
      </c>
    </row>
    <row r="31" spans="2:19" ht="15" x14ac:dyDescent="0.15">
      <c r="B31" s="75"/>
      <c r="C31" s="73">
        <v>15</v>
      </c>
      <c r="D31" s="62"/>
      <c r="F31" s="75"/>
      <c r="G31" s="73">
        <v>15</v>
      </c>
      <c r="H31" s="67">
        <f>IF('MPS(input)'!H30&gt;0, 'MPS(input)'!H30, "")</f>
        <v>1</v>
      </c>
      <c r="I31" s="67">
        <f>IF('MPS(input)'!I30&gt;0, 'MPS(input)'!I30, "")</f>
        <v>15</v>
      </c>
      <c r="J31" s="80">
        <f>IF('MPS(input)'!J30&gt;0, 'MPS(input)'!J30, "")</f>
        <v>8.6400000000000005E-2</v>
      </c>
      <c r="K31" s="80">
        <f>IF('MPS(input)'!K30&gt;0, 'MPS(input)'!K30, "")</f>
        <v>1.41</v>
      </c>
      <c r="L31" s="80">
        <f>IF('MPS(input)'!L30&gt;0, 'MPS(input)'!L30, "")</f>
        <v>25.2</v>
      </c>
      <c r="M31" s="81">
        <f>IF('MPS(input)'!M30&gt;0, 'MPS(input)'!M30, "")</f>
        <v>5.664E-4</v>
      </c>
      <c r="O31" s="78"/>
      <c r="P31" s="73">
        <v>15</v>
      </c>
      <c r="Q31" s="63">
        <f t="shared" si="0"/>
        <v>0</v>
      </c>
      <c r="R31" s="63">
        <f t="shared" si="1"/>
        <v>0</v>
      </c>
      <c r="S31" s="63">
        <f t="shared" si="2"/>
        <v>0</v>
      </c>
    </row>
    <row r="32" spans="2:19" ht="15" x14ac:dyDescent="0.15">
      <c r="B32" s="75"/>
      <c r="C32" s="73">
        <v>16</v>
      </c>
      <c r="D32" s="62"/>
      <c r="F32" s="75"/>
      <c r="G32" s="73">
        <v>16</v>
      </c>
      <c r="H32" s="67">
        <f>IF('MPS(input)'!H31&gt;0, 'MPS(input)'!H31, "")</f>
        <v>1</v>
      </c>
      <c r="I32" s="67">
        <f>IF('MPS(input)'!I31&gt;0, 'MPS(input)'!I31, "")</f>
        <v>16</v>
      </c>
      <c r="J32" s="80">
        <f>IF('MPS(input)'!J31&gt;0, 'MPS(input)'!J31, "")</f>
        <v>8.6400000000000005E-2</v>
      </c>
      <c r="K32" s="80">
        <f>IF('MPS(input)'!K31&gt;0, 'MPS(input)'!K31, "")</f>
        <v>1.41</v>
      </c>
      <c r="L32" s="80">
        <f>IF('MPS(input)'!L31&gt;0, 'MPS(input)'!L31, "")</f>
        <v>25.2</v>
      </c>
      <c r="M32" s="81">
        <f>IF('MPS(input)'!M31&gt;0, 'MPS(input)'!M31, "")</f>
        <v>5.664E-4</v>
      </c>
      <c r="O32" s="78"/>
      <c r="P32" s="73">
        <v>16</v>
      </c>
      <c r="Q32" s="63">
        <f t="shared" si="0"/>
        <v>0</v>
      </c>
      <c r="R32" s="63">
        <f t="shared" si="1"/>
        <v>0</v>
      </c>
      <c r="S32" s="63">
        <f t="shared" si="2"/>
        <v>0</v>
      </c>
    </row>
    <row r="33" spans="2:19" ht="15" x14ac:dyDescent="0.15">
      <c r="B33" s="75"/>
      <c r="C33" s="73">
        <v>17</v>
      </c>
      <c r="D33" s="62"/>
      <c r="F33" s="75"/>
      <c r="G33" s="73">
        <v>17</v>
      </c>
      <c r="H33" s="67">
        <f>IF('MPS(input)'!H32&gt;0, 'MPS(input)'!H32, "")</f>
        <v>1</v>
      </c>
      <c r="I33" s="67">
        <f>IF('MPS(input)'!I32&gt;0, 'MPS(input)'!I32, "")</f>
        <v>17</v>
      </c>
      <c r="J33" s="80">
        <f>IF('MPS(input)'!J32&gt;0, 'MPS(input)'!J32, "")</f>
        <v>8.6400000000000005E-2</v>
      </c>
      <c r="K33" s="80">
        <f>IF('MPS(input)'!K32&gt;0, 'MPS(input)'!K32, "")</f>
        <v>1.41</v>
      </c>
      <c r="L33" s="80">
        <f>IF('MPS(input)'!L32&gt;0, 'MPS(input)'!L32, "")</f>
        <v>25.2</v>
      </c>
      <c r="M33" s="81">
        <f>IF('MPS(input)'!M32&gt;0, 'MPS(input)'!M32, "")</f>
        <v>5.664E-4</v>
      </c>
      <c r="O33" s="78"/>
      <c r="P33" s="73">
        <v>17</v>
      </c>
      <c r="Q33" s="63">
        <f t="shared" si="0"/>
        <v>0</v>
      </c>
      <c r="R33" s="63">
        <f t="shared" si="1"/>
        <v>0</v>
      </c>
      <c r="S33" s="63">
        <f t="shared" si="2"/>
        <v>0</v>
      </c>
    </row>
    <row r="34" spans="2:19" ht="15" x14ac:dyDescent="0.15">
      <c r="B34" s="75"/>
      <c r="C34" s="73">
        <v>18</v>
      </c>
      <c r="D34" s="62"/>
      <c r="F34" s="75"/>
      <c r="G34" s="73">
        <v>18</v>
      </c>
      <c r="H34" s="67">
        <f>IF('MPS(input)'!H33&gt;0, 'MPS(input)'!H33, "")</f>
        <v>1</v>
      </c>
      <c r="I34" s="67">
        <f>IF('MPS(input)'!I33&gt;0, 'MPS(input)'!I33, "")</f>
        <v>18</v>
      </c>
      <c r="J34" s="80">
        <f>IF('MPS(input)'!J33&gt;0, 'MPS(input)'!J33, "")</f>
        <v>8.6400000000000005E-2</v>
      </c>
      <c r="K34" s="80">
        <f>IF('MPS(input)'!K33&gt;0, 'MPS(input)'!K33, "")</f>
        <v>1.41</v>
      </c>
      <c r="L34" s="80">
        <f>IF('MPS(input)'!L33&gt;0, 'MPS(input)'!L33, "")</f>
        <v>25.2</v>
      </c>
      <c r="M34" s="81">
        <f>IF('MPS(input)'!M33&gt;0, 'MPS(input)'!M33, "")</f>
        <v>5.664E-4</v>
      </c>
      <c r="O34" s="78"/>
      <c r="P34" s="73">
        <v>18</v>
      </c>
      <c r="Q34" s="63">
        <f t="shared" si="0"/>
        <v>0</v>
      </c>
      <c r="R34" s="63">
        <f t="shared" si="1"/>
        <v>0</v>
      </c>
      <c r="S34" s="63">
        <f t="shared" si="2"/>
        <v>0</v>
      </c>
    </row>
    <row r="35" spans="2:19" ht="15" x14ac:dyDescent="0.15">
      <c r="B35" s="75"/>
      <c r="C35" s="73">
        <v>19</v>
      </c>
      <c r="D35" s="62"/>
      <c r="F35" s="75"/>
      <c r="G35" s="73">
        <v>19</v>
      </c>
      <c r="H35" s="67">
        <f>IF('MPS(input)'!H34&gt;0, 'MPS(input)'!H34, "")</f>
        <v>1</v>
      </c>
      <c r="I35" s="67">
        <f>IF('MPS(input)'!I34&gt;0, 'MPS(input)'!I34, "")</f>
        <v>19</v>
      </c>
      <c r="J35" s="80">
        <f>IF('MPS(input)'!J34&gt;0, 'MPS(input)'!J34, "")</f>
        <v>8.6400000000000005E-2</v>
      </c>
      <c r="K35" s="80">
        <f>IF('MPS(input)'!K34&gt;0, 'MPS(input)'!K34, "")</f>
        <v>1.41</v>
      </c>
      <c r="L35" s="80">
        <f>IF('MPS(input)'!L34&gt;0, 'MPS(input)'!L34, "")</f>
        <v>25.2</v>
      </c>
      <c r="M35" s="81">
        <f>IF('MPS(input)'!M34&gt;0, 'MPS(input)'!M34, "")</f>
        <v>5.664E-4</v>
      </c>
      <c r="O35" s="78"/>
      <c r="P35" s="73">
        <v>19</v>
      </c>
      <c r="Q35" s="63">
        <f t="shared" si="0"/>
        <v>0</v>
      </c>
      <c r="R35" s="63">
        <f t="shared" si="1"/>
        <v>0</v>
      </c>
      <c r="S35" s="63">
        <f t="shared" si="2"/>
        <v>0</v>
      </c>
    </row>
    <row r="36" spans="2:19" ht="15" x14ac:dyDescent="0.15">
      <c r="B36" s="75"/>
      <c r="C36" s="73">
        <v>20</v>
      </c>
      <c r="D36" s="62"/>
      <c r="F36" s="75"/>
      <c r="G36" s="73">
        <v>20</v>
      </c>
      <c r="H36" s="67">
        <f>IF('MPS(input)'!H35&gt;0, 'MPS(input)'!H35, "")</f>
        <v>1</v>
      </c>
      <c r="I36" s="67">
        <f>IF('MPS(input)'!I35&gt;0, 'MPS(input)'!I35, "")</f>
        <v>20</v>
      </c>
      <c r="J36" s="80">
        <f>IF('MPS(input)'!J35&gt;0, 'MPS(input)'!J35, "")</f>
        <v>8.6400000000000005E-2</v>
      </c>
      <c r="K36" s="80">
        <f>IF('MPS(input)'!K35&gt;0, 'MPS(input)'!K35, "")</f>
        <v>1.41</v>
      </c>
      <c r="L36" s="80">
        <f>IF('MPS(input)'!L35&gt;0, 'MPS(input)'!L35, "")</f>
        <v>25.2</v>
      </c>
      <c r="M36" s="81">
        <f>IF('MPS(input)'!M35&gt;0, 'MPS(input)'!M35, "")</f>
        <v>5.664E-4</v>
      </c>
      <c r="O36" s="78"/>
      <c r="P36" s="73">
        <v>20</v>
      </c>
      <c r="Q36" s="63">
        <f t="shared" si="0"/>
        <v>0</v>
      </c>
      <c r="R36" s="63">
        <f t="shared" si="1"/>
        <v>0</v>
      </c>
      <c r="S36" s="63">
        <f t="shared" si="2"/>
        <v>0</v>
      </c>
    </row>
    <row r="37" spans="2:19" ht="15" x14ac:dyDescent="0.15">
      <c r="B37" s="75"/>
      <c r="C37" s="73">
        <v>21</v>
      </c>
      <c r="D37" s="62"/>
      <c r="F37" s="75"/>
      <c r="G37" s="73">
        <v>21</v>
      </c>
      <c r="H37" s="67">
        <f>IF('MPS(input)'!H36&gt;0, 'MPS(input)'!H36, "")</f>
        <v>1</v>
      </c>
      <c r="I37" s="67">
        <f>IF('MPS(input)'!I36&gt;0, 'MPS(input)'!I36, "")</f>
        <v>21</v>
      </c>
      <c r="J37" s="80">
        <f>IF('MPS(input)'!J36&gt;0, 'MPS(input)'!J36, "")</f>
        <v>8.6400000000000005E-2</v>
      </c>
      <c r="K37" s="80">
        <f>IF('MPS(input)'!K36&gt;0, 'MPS(input)'!K36, "")</f>
        <v>1.41</v>
      </c>
      <c r="L37" s="80">
        <f>IF('MPS(input)'!L36&gt;0, 'MPS(input)'!L36, "")</f>
        <v>25.2</v>
      </c>
      <c r="M37" s="81">
        <f>IF('MPS(input)'!M36&gt;0, 'MPS(input)'!M36, "")</f>
        <v>5.664E-4</v>
      </c>
      <c r="O37" s="78"/>
      <c r="P37" s="73">
        <v>21</v>
      </c>
      <c r="Q37" s="63">
        <f t="shared" si="0"/>
        <v>0</v>
      </c>
      <c r="R37" s="63">
        <f t="shared" si="1"/>
        <v>0</v>
      </c>
      <c r="S37" s="63">
        <f t="shared" si="2"/>
        <v>0</v>
      </c>
    </row>
    <row r="38" spans="2:19" ht="15" x14ac:dyDescent="0.15">
      <c r="B38" s="75"/>
      <c r="C38" s="73">
        <v>22</v>
      </c>
      <c r="D38" s="62"/>
      <c r="F38" s="75"/>
      <c r="G38" s="73">
        <v>22</v>
      </c>
      <c r="H38" s="67">
        <f>IF('MPS(input)'!H37&gt;0, 'MPS(input)'!H37, "")</f>
        <v>1</v>
      </c>
      <c r="I38" s="67">
        <f>IF('MPS(input)'!I37&gt;0, 'MPS(input)'!I37, "")</f>
        <v>22</v>
      </c>
      <c r="J38" s="80">
        <f>IF('MPS(input)'!J37&gt;0, 'MPS(input)'!J37, "")</f>
        <v>8.6400000000000005E-2</v>
      </c>
      <c r="K38" s="80">
        <f>IF('MPS(input)'!K37&gt;0, 'MPS(input)'!K37, "")</f>
        <v>1.41</v>
      </c>
      <c r="L38" s="80">
        <f>IF('MPS(input)'!L37&gt;0, 'MPS(input)'!L37, "")</f>
        <v>25.2</v>
      </c>
      <c r="M38" s="81">
        <f>IF('MPS(input)'!M37&gt;0, 'MPS(input)'!M37, "")</f>
        <v>5.664E-4</v>
      </c>
      <c r="O38" s="78"/>
      <c r="P38" s="73">
        <v>22</v>
      </c>
      <c r="Q38" s="63">
        <f t="shared" si="0"/>
        <v>0</v>
      </c>
      <c r="R38" s="63">
        <f t="shared" si="1"/>
        <v>0</v>
      </c>
      <c r="S38" s="63">
        <f t="shared" si="2"/>
        <v>0</v>
      </c>
    </row>
    <row r="39" spans="2:19" ht="15" x14ac:dyDescent="0.15">
      <c r="B39" s="75"/>
      <c r="C39" s="73">
        <v>23</v>
      </c>
      <c r="D39" s="62"/>
      <c r="F39" s="75"/>
      <c r="G39" s="73">
        <v>23</v>
      </c>
      <c r="H39" s="67">
        <f>IF('MPS(input)'!H38&gt;0, 'MPS(input)'!H38, "")</f>
        <v>1</v>
      </c>
      <c r="I39" s="67">
        <f>IF('MPS(input)'!I38&gt;0, 'MPS(input)'!I38, "")</f>
        <v>23</v>
      </c>
      <c r="J39" s="80">
        <f>IF('MPS(input)'!J38&gt;0, 'MPS(input)'!J38, "")</f>
        <v>8.6400000000000005E-2</v>
      </c>
      <c r="K39" s="80">
        <f>IF('MPS(input)'!K38&gt;0, 'MPS(input)'!K38, "")</f>
        <v>1.41</v>
      </c>
      <c r="L39" s="80">
        <f>IF('MPS(input)'!L38&gt;0, 'MPS(input)'!L38, "")</f>
        <v>25.2</v>
      </c>
      <c r="M39" s="81">
        <f>IF('MPS(input)'!M38&gt;0, 'MPS(input)'!M38, "")</f>
        <v>5.664E-4</v>
      </c>
      <c r="O39" s="78"/>
      <c r="P39" s="73">
        <v>23</v>
      </c>
      <c r="Q39" s="63">
        <f t="shared" si="0"/>
        <v>0</v>
      </c>
      <c r="R39" s="63">
        <f t="shared" si="1"/>
        <v>0</v>
      </c>
      <c r="S39" s="63">
        <f t="shared" si="2"/>
        <v>0</v>
      </c>
    </row>
    <row r="40" spans="2:19" ht="15" x14ac:dyDescent="0.15">
      <c r="B40" s="75"/>
      <c r="C40" s="73">
        <v>24</v>
      </c>
      <c r="D40" s="62"/>
      <c r="F40" s="75"/>
      <c r="G40" s="73">
        <v>24</v>
      </c>
      <c r="H40" s="67">
        <f>IF('MPS(input)'!H39&gt;0, 'MPS(input)'!H39, "")</f>
        <v>1</v>
      </c>
      <c r="I40" s="67">
        <f>IF('MPS(input)'!I39&gt;0, 'MPS(input)'!I39, "")</f>
        <v>24</v>
      </c>
      <c r="J40" s="80">
        <f>IF('MPS(input)'!J39&gt;0, 'MPS(input)'!J39, "")</f>
        <v>8.6400000000000005E-2</v>
      </c>
      <c r="K40" s="80">
        <f>IF('MPS(input)'!K39&gt;0, 'MPS(input)'!K39, "")</f>
        <v>1.41</v>
      </c>
      <c r="L40" s="80">
        <f>IF('MPS(input)'!L39&gt;0, 'MPS(input)'!L39, "")</f>
        <v>25.2</v>
      </c>
      <c r="M40" s="81">
        <f>IF('MPS(input)'!M39&gt;0, 'MPS(input)'!M39, "")</f>
        <v>5.664E-4</v>
      </c>
      <c r="O40" s="78"/>
      <c r="P40" s="73">
        <v>24</v>
      </c>
      <c r="Q40" s="63">
        <f t="shared" si="0"/>
        <v>0</v>
      </c>
      <c r="R40" s="63">
        <f t="shared" si="1"/>
        <v>0</v>
      </c>
      <c r="S40" s="63">
        <f t="shared" si="2"/>
        <v>0</v>
      </c>
    </row>
    <row r="41" spans="2:19" ht="15.75" customHeight="1" x14ac:dyDescent="0.15">
      <c r="B41" s="75"/>
      <c r="C41" s="73">
        <v>25</v>
      </c>
      <c r="D41" s="62"/>
      <c r="F41" s="75"/>
      <c r="G41" s="73">
        <v>25</v>
      </c>
      <c r="H41" s="67">
        <f>IF('MPS(input)'!H40&gt;0, 'MPS(input)'!H40, "")</f>
        <v>1</v>
      </c>
      <c r="I41" s="67">
        <f>IF('MPS(input)'!I40&gt;0, 'MPS(input)'!I40, "")</f>
        <v>25</v>
      </c>
      <c r="J41" s="80">
        <f>IF('MPS(input)'!J40&gt;0, 'MPS(input)'!J40, "")</f>
        <v>8.6400000000000005E-2</v>
      </c>
      <c r="K41" s="80">
        <f>IF('MPS(input)'!K40&gt;0, 'MPS(input)'!K40, "")</f>
        <v>1.41</v>
      </c>
      <c r="L41" s="80">
        <f>IF('MPS(input)'!L40&gt;0, 'MPS(input)'!L40, "")</f>
        <v>25.2</v>
      </c>
      <c r="M41" s="81">
        <f>IF('MPS(input)'!M40&gt;0, 'MPS(input)'!M40, "")</f>
        <v>5.664E-4</v>
      </c>
      <c r="O41" s="78"/>
      <c r="P41" s="73">
        <v>25</v>
      </c>
      <c r="Q41" s="63">
        <f t="shared" si="0"/>
        <v>0</v>
      </c>
      <c r="R41" s="63">
        <f t="shared" si="1"/>
        <v>0</v>
      </c>
      <c r="S41" s="63">
        <f t="shared" si="2"/>
        <v>0</v>
      </c>
    </row>
    <row r="42" spans="2:19" ht="15" x14ac:dyDescent="0.15">
      <c r="B42" s="75"/>
      <c r="C42" s="73">
        <v>26</v>
      </c>
      <c r="D42" s="62"/>
      <c r="F42" s="75"/>
      <c r="G42" s="73">
        <v>26</v>
      </c>
      <c r="H42" s="67">
        <f>IF('MPS(input)'!H41&gt;0, 'MPS(input)'!H41, "")</f>
        <v>1</v>
      </c>
      <c r="I42" s="67">
        <f>IF('MPS(input)'!I41&gt;0, 'MPS(input)'!I41, "")</f>
        <v>26</v>
      </c>
      <c r="J42" s="80">
        <f>IF('MPS(input)'!J41&gt;0, 'MPS(input)'!J41, "")</f>
        <v>8.6400000000000005E-2</v>
      </c>
      <c r="K42" s="80">
        <f>IF('MPS(input)'!K41&gt;0, 'MPS(input)'!K41, "")</f>
        <v>1.41</v>
      </c>
      <c r="L42" s="80">
        <f>IF('MPS(input)'!L41&gt;0, 'MPS(input)'!L41, "")</f>
        <v>25.2</v>
      </c>
      <c r="M42" s="81">
        <f>IF('MPS(input)'!M41&gt;0, 'MPS(input)'!M41, "")</f>
        <v>5.664E-4</v>
      </c>
      <c r="O42" s="78"/>
      <c r="P42" s="73">
        <v>26</v>
      </c>
      <c r="Q42" s="63">
        <f t="shared" si="0"/>
        <v>0</v>
      </c>
      <c r="R42" s="63">
        <f t="shared" si="1"/>
        <v>0</v>
      </c>
      <c r="S42" s="63">
        <f t="shared" si="2"/>
        <v>0</v>
      </c>
    </row>
    <row r="43" spans="2:19" ht="15" x14ac:dyDescent="0.15">
      <c r="B43" s="75"/>
      <c r="C43" s="73">
        <v>27</v>
      </c>
      <c r="D43" s="62"/>
      <c r="F43" s="75"/>
      <c r="G43" s="73">
        <v>27</v>
      </c>
      <c r="H43" s="67">
        <f>IF('MPS(input)'!H42&gt;0, 'MPS(input)'!H42, "")</f>
        <v>1</v>
      </c>
      <c r="I43" s="67">
        <f>IF('MPS(input)'!I42&gt;0, 'MPS(input)'!I42, "")</f>
        <v>27</v>
      </c>
      <c r="J43" s="80">
        <f>IF('MPS(input)'!J42&gt;0, 'MPS(input)'!J42, "")</f>
        <v>8.6400000000000005E-2</v>
      </c>
      <c r="K43" s="80">
        <f>IF('MPS(input)'!K42&gt;0, 'MPS(input)'!K42, "")</f>
        <v>1.41</v>
      </c>
      <c r="L43" s="80">
        <f>IF('MPS(input)'!L42&gt;0, 'MPS(input)'!L42, "")</f>
        <v>25.2</v>
      </c>
      <c r="M43" s="81">
        <f>IF('MPS(input)'!M42&gt;0, 'MPS(input)'!M42, "")</f>
        <v>5.664E-4</v>
      </c>
      <c r="O43" s="78"/>
      <c r="P43" s="73">
        <v>27</v>
      </c>
      <c r="Q43" s="63">
        <f t="shared" si="0"/>
        <v>0</v>
      </c>
      <c r="R43" s="63">
        <f t="shared" si="1"/>
        <v>0</v>
      </c>
      <c r="S43" s="63">
        <f t="shared" si="2"/>
        <v>0</v>
      </c>
    </row>
    <row r="44" spans="2:19" ht="15" x14ac:dyDescent="0.15">
      <c r="B44" s="75"/>
      <c r="C44" s="73">
        <v>28</v>
      </c>
      <c r="D44" s="62"/>
      <c r="F44" s="75"/>
      <c r="G44" s="73">
        <v>28</v>
      </c>
      <c r="H44" s="67">
        <f>IF('MPS(input)'!H43&gt;0, 'MPS(input)'!H43, "")</f>
        <v>1</v>
      </c>
      <c r="I44" s="67">
        <f>IF('MPS(input)'!I43&gt;0, 'MPS(input)'!I43, "")</f>
        <v>28</v>
      </c>
      <c r="J44" s="80">
        <f>IF('MPS(input)'!J43&gt;0, 'MPS(input)'!J43, "")</f>
        <v>8.6400000000000005E-2</v>
      </c>
      <c r="K44" s="80">
        <f>IF('MPS(input)'!K43&gt;0, 'MPS(input)'!K43, "")</f>
        <v>1.41</v>
      </c>
      <c r="L44" s="80">
        <f>IF('MPS(input)'!L43&gt;0, 'MPS(input)'!L43, "")</f>
        <v>25.2</v>
      </c>
      <c r="M44" s="81">
        <f>IF('MPS(input)'!M43&gt;0, 'MPS(input)'!M43, "")</f>
        <v>5.664E-4</v>
      </c>
      <c r="O44" s="78"/>
      <c r="P44" s="73">
        <v>28</v>
      </c>
      <c r="Q44" s="63">
        <f t="shared" si="0"/>
        <v>0</v>
      </c>
      <c r="R44" s="63">
        <f t="shared" si="1"/>
        <v>0</v>
      </c>
      <c r="S44" s="63">
        <f t="shared" si="2"/>
        <v>0</v>
      </c>
    </row>
    <row r="45" spans="2:19" ht="15" x14ac:dyDescent="0.15">
      <c r="B45" s="75"/>
      <c r="C45" s="73">
        <v>29</v>
      </c>
      <c r="D45" s="62"/>
      <c r="F45" s="75"/>
      <c r="G45" s="73">
        <v>29</v>
      </c>
      <c r="H45" s="67">
        <f>IF('MPS(input)'!H44&gt;0, 'MPS(input)'!H44, "")</f>
        <v>1</v>
      </c>
      <c r="I45" s="67">
        <f>IF('MPS(input)'!I44&gt;0, 'MPS(input)'!I44, "")</f>
        <v>29</v>
      </c>
      <c r="J45" s="80">
        <f>IF('MPS(input)'!J44&gt;0, 'MPS(input)'!J44, "")</f>
        <v>8.6400000000000005E-2</v>
      </c>
      <c r="K45" s="80">
        <f>IF('MPS(input)'!K44&gt;0, 'MPS(input)'!K44, "")</f>
        <v>1.41</v>
      </c>
      <c r="L45" s="80">
        <f>IF('MPS(input)'!L44&gt;0, 'MPS(input)'!L44, "")</f>
        <v>25.2</v>
      </c>
      <c r="M45" s="81">
        <f>IF('MPS(input)'!M44&gt;0, 'MPS(input)'!M44, "")</f>
        <v>5.664E-4</v>
      </c>
      <c r="O45" s="78"/>
      <c r="P45" s="73">
        <v>29</v>
      </c>
      <c r="Q45" s="63">
        <f t="shared" si="0"/>
        <v>0</v>
      </c>
      <c r="R45" s="63">
        <f t="shared" si="1"/>
        <v>0</v>
      </c>
      <c r="S45" s="63">
        <f t="shared" si="2"/>
        <v>0</v>
      </c>
    </row>
    <row r="46" spans="2:19" ht="15" x14ac:dyDescent="0.15">
      <c r="B46" s="75"/>
      <c r="C46" s="73">
        <v>30</v>
      </c>
      <c r="D46" s="62"/>
      <c r="F46" s="75"/>
      <c r="G46" s="73">
        <v>30</v>
      </c>
      <c r="H46" s="67">
        <f>IF('MPS(input)'!H45&gt;0, 'MPS(input)'!H45, "")</f>
        <v>1</v>
      </c>
      <c r="I46" s="67">
        <f>IF('MPS(input)'!I45&gt;0, 'MPS(input)'!I45, "")</f>
        <v>30</v>
      </c>
      <c r="J46" s="80">
        <f>IF('MPS(input)'!J45&gt;0, 'MPS(input)'!J45, "")</f>
        <v>8.6400000000000005E-2</v>
      </c>
      <c r="K46" s="80">
        <f>IF('MPS(input)'!K45&gt;0, 'MPS(input)'!K45, "")</f>
        <v>1.41</v>
      </c>
      <c r="L46" s="80">
        <f>IF('MPS(input)'!L45&gt;0, 'MPS(input)'!L45, "")</f>
        <v>25.2</v>
      </c>
      <c r="M46" s="81">
        <f>IF('MPS(input)'!M45&gt;0, 'MPS(input)'!M45, "")</f>
        <v>5.664E-4</v>
      </c>
      <c r="O46" s="78"/>
      <c r="P46" s="73">
        <v>30</v>
      </c>
      <c r="Q46" s="63">
        <f t="shared" si="0"/>
        <v>0</v>
      </c>
      <c r="R46" s="63">
        <f t="shared" si="1"/>
        <v>0</v>
      </c>
      <c r="S46" s="63">
        <f t="shared" si="2"/>
        <v>0</v>
      </c>
    </row>
    <row r="47" spans="2:19" ht="15" x14ac:dyDescent="0.15">
      <c r="B47" s="75"/>
      <c r="C47" s="73">
        <v>31</v>
      </c>
      <c r="D47" s="62"/>
      <c r="F47" s="75"/>
      <c r="G47" s="73">
        <v>31</v>
      </c>
      <c r="H47" s="67">
        <f>IF('MPS(input)'!H46&gt;0, 'MPS(input)'!H46, "")</f>
        <v>1</v>
      </c>
      <c r="I47" s="67">
        <f>IF('MPS(input)'!I46&gt;0, 'MPS(input)'!I46, "")</f>
        <v>31</v>
      </c>
      <c r="J47" s="80">
        <f>IF('MPS(input)'!J46&gt;0, 'MPS(input)'!J46, "")</f>
        <v>8.6400000000000005E-2</v>
      </c>
      <c r="K47" s="80">
        <f>IF('MPS(input)'!K46&gt;0, 'MPS(input)'!K46, "")</f>
        <v>1.41</v>
      </c>
      <c r="L47" s="80">
        <f>IF('MPS(input)'!L46&gt;0, 'MPS(input)'!L46, "")</f>
        <v>25.2</v>
      </c>
      <c r="M47" s="81">
        <f>IF('MPS(input)'!M46&gt;0, 'MPS(input)'!M46, "")</f>
        <v>5.664E-4</v>
      </c>
      <c r="O47" s="78"/>
      <c r="P47" s="73">
        <v>31</v>
      </c>
      <c r="Q47" s="63">
        <f t="shared" si="0"/>
        <v>0</v>
      </c>
      <c r="R47" s="63">
        <f t="shared" si="1"/>
        <v>0</v>
      </c>
      <c r="S47" s="63">
        <f t="shared" si="2"/>
        <v>0</v>
      </c>
    </row>
    <row r="48" spans="2:19" ht="15" x14ac:dyDescent="0.15">
      <c r="B48" s="75"/>
      <c r="C48" s="73">
        <v>32</v>
      </c>
      <c r="D48" s="62"/>
      <c r="F48" s="75"/>
      <c r="G48" s="73">
        <v>32</v>
      </c>
      <c r="H48" s="67">
        <f>IF('MPS(input)'!H47&gt;0, 'MPS(input)'!H47, "")</f>
        <v>1</v>
      </c>
      <c r="I48" s="67">
        <f>IF('MPS(input)'!I47&gt;0, 'MPS(input)'!I47, "")</f>
        <v>32</v>
      </c>
      <c r="J48" s="80">
        <f>IF('MPS(input)'!J47&gt;0, 'MPS(input)'!J47, "")</f>
        <v>8.6400000000000005E-2</v>
      </c>
      <c r="K48" s="80">
        <f>IF('MPS(input)'!K47&gt;0, 'MPS(input)'!K47, "")</f>
        <v>1.41</v>
      </c>
      <c r="L48" s="80">
        <f>IF('MPS(input)'!L47&gt;0, 'MPS(input)'!L47, "")</f>
        <v>25.2</v>
      </c>
      <c r="M48" s="81">
        <f>IF('MPS(input)'!M47&gt;0, 'MPS(input)'!M47, "")</f>
        <v>5.664E-4</v>
      </c>
      <c r="O48" s="78"/>
      <c r="P48" s="73">
        <v>32</v>
      </c>
      <c r="Q48" s="63">
        <f t="shared" si="0"/>
        <v>0</v>
      </c>
      <c r="R48" s="63">
        <f t="shared" si="1"/>
        <v>0</v>
      </c>
      <c r="S48" s="63">
        <f t="shared" si="2"/>
        <v>0</v>
      </c>
    </row>
    <row r="49" spans="2:19" ht="15" x14ac:dyDescent="0.15">
      <c r="B49" s="75"/>
      <c r="C49" s="73">
        <v>33</v>
      </c>
      <c r="D49" s="62"/>
      <c r="F49" s="75"/>
      <c r="G49" s="73">
        <v>33</v>
      </c>
      <c r="H49" s="67">
        <f>IF('MPS(input)'!H48&gt;0, 'MPS(input)'!H48, "")</f>
        <v>1</v>
      </c>
      <c r="I49" s="67">
        <f>IF('MPS(input)'!I48&gt;0, 'MPS(input)'!I48, "")</f>
        <v>33</v>
      </c>
      <c r="J49" s="80">
        <f>IF('MPS(input)'!J48&gt;0, 'MPS(input)'!J48, "")</f>
        <v>8.6400000000000005E-2</v>
      </c>
      <c r="K49" s="80">
        <f>IF('MPS(input)'!K48&gt;0, 'MPS(input)'!K48, "")</f>
        <v>1.41</v>
      </c>
      <c r="L49" s="80">
        <f>IF('MPS(input)'!L48&gt;0, 'MPS(input)'!L48, "")</f>
        <v>25.2</v>
      </c>
      <c r="M49" s="81">
        <f>IF('MPS(input)'!M48&gt;0, 'MPS(input)'!M48, "")</f>
        <v>5.664E-4</v>
      </c>
      <c r="O49" s="78"/>
      <c r="P49" s="73">
        <v>33</v>
      </c>
      <c r="Q49" s="63">
        <f t="shared" si="0"/>
        <v>0</v>
      </c>
      <c r="R49" s="63">
        <f t="shared" si="1"/>
        <v>0</v>
      </c>
      <c r="S49" s="63">
        <f t="shared" si="2"/>
        <v>0</v>
      </c>
    </row>
    <row r="50" spans="2:19" ht="15" x14ac:dyDescent="0.15">
      <c r="B50" s="75"/>
      <c r="C50" s="73">
        <v>34</v>
      </c>
      <c r="D50" s="62"/>
      <c r="F50" s="75"/>
      <c r="G50" s="73">
        <v>34</v>
      </c>
      <c r="H50" s="67">
        <f>IF('MPS(input)'!H49&gt;0, 'MPS(input)'!H49, "")</f>
        <v>1</v>
      </c>
      <c r="I50" s="67">
        <f>IF('MPS(input)'!I49&gt;0, 'MPS(input)'!I49, "")</f>
        <v>34</v>
      </c>
      <c r="J50" s="80">
        <f>IF('MPS(input)'!J49&gt;0, 'MPS(input)'!J49, "")</f>
        <v>8.6400000000000005E-2</v>
      </c>
      <c r="K50" s="80">
        <f>IF('MPS(input)'!K49&gt;0, 'MPS(input)'!K49, "")</f>
        <v>1.41</v>
      </c>
      <c r="L50" s="80">
        <f>IF('MPS(input)'!L49&gt;0, 'MPS(input)'!L49, "")</f>
        <v>25.2</v>
      </c>
      <c r="M50" s="81">
        <f>IF('MPS(input)'!M49&gt;0, 'MPS(input)'!M49, "")</f>
        <v>5.664E-4</v>
      </c>
      <c r="O50" s="78"/>
      <c r="P50" s="73">
        <v>34</v>
      </c>
      <c r="Q50" s="63">
        <f t="shared" si="0"/>
        <v>0</v>
      </c>
      <c r="R50" s="63">
        <f t="shared" si="1"/>
        <v>0</v>
      </c>
      <c r="S50" s="63">
        <f t="shared" si="2"/>
        <v>0</v>
      </c>
    </row>
    <row r="51" spans="2:19" ht="15" x14ac:dyDescent="0.15">
      <c r="B51" s="75"/>
      <c r="C51" s="73">
        <v>35</v>
      </c>
      <c r="D51" s="62"/>
      <c r="F51" s="75"/>
      <c r="G51" s="73">
        <v>35</v>
      </c>
      <c r="H51" s="67">
        <f>IF('MPS(input)'!H50&gt;0, 'MPS(input)'!H50, "")</f>
        <v>1</v>
      </c>
      <c r="I51" s="67">
        <f>IF('MPS(input)'!I50&gt;0, 'MPS(input)'!I50, "")</f>
        <v>35</v>
      </c>
      <c r="J51" s="80">
        <f>IF('MPS(input)'!J50&gt;0, 'MPS(input)'!J50, "")</f>
        <v>8.6400000000000005E-2</v>
      </c>
      <c r="K51" s="80">
        <f>IF('MPS(input)'!K50&gt;0, 'MPS(input)'!K50, "")</f>
        <v>1.41</v>
      </c>
      <c r="L51" s="80">
        <f>IF('MPS(input)'!L50&gt;0, 'MPS(input)'!L50, "")</f>
        <v>25.2</v>
      </c>
      <c r="M51" s="81">
        <f>IF('MPS(input)'!M50&gt;0, 'MPS(input)'!M50, "")</f>
        <v>5.664E-4</v>
      </c>
      <c r="O51" s="78"/>
      <c r="P51" s="73">
        <v>35</v>
      </c>
      <c r="Q51" s="63">
        <f t="shared" si="0"/>
        <v>0</v>
      </c>
      <c r="R51" s="63">
        <f t="shared" si="1"/>
        <v>0</v>
      </c>
      <c r="S51" s="63">
        <f t="shared" si="2"/>
        <v>0</v>
      </c>
    </row>
    <row r="52" spans="2:19" ht="15" x14ac:dyDescent="0.15">
      <c r="B52" s="75"/>
      <c r="C52" s="73">
        <v>36</v>
      </c>
      <c r="D52" s="62"/>
      <c r="F52" s="75"/>
      <c r="G52" s="73">
        <v>36</v>
      </c>
      <c r="H52" s="67">
        <f>IF('MPS(input)'!H51&gt;0, 'MPS(input)'!H51, "")</f>
        <v>1</v>
      </c>
      <c r="I52" s="67">
        <f>IF('MPS(input)'!I51&gt;0, 'MPS(input)'!I51, "")</f>
        <v>36</v>
      </c>
      <c r="J52" s="80">
        <f>IF('MPS(input)'!J51&gt;0, 'MPS(input)'!J51, "")</f>
        <v>8.6400000000000005E-2</v>
      </c>
      <c r="K52" s="80">
        <f>IF('MPS(input)'!K51&gt;0, 'MPS(input)'!K51, "")</f>
        <v>1.41</v>
      </c>
      <c r="L52" s="80">
        <f>IF('MPS(input)'!L51&gt;0, 'MPS(input)'!L51, "")</f>
        <v>25.2</v>
      </c>
      <c r="M52" s="81">
        <f>IF('MPS(input)'!M51&gt;0, 'MPS(input)'!M51, "")</f>
        <v>5.664E-4</v>
      </c>
      <c r="O52" s="78"/>
      <c r="P52" s="73">
        <v>36</v>
      </c>
      <c r="Q52" s="63">
        <f t="shared" si="0"/>
        <v>0</v>
      </c>
      <c r="R52" s="63">
        <f t="shared" si="1"/>
        <v>0</v>
      </c>
      <c r="S52" s="63">
        <f t="shared" si="2"/>
        <v>0</v>
      </c>
    </row>
    <row r="53" spans="2:19" ht="15" x14ac:dyDescent="0.15">
      <c r="B53" s="75"/>
      <c r="C53" s="73">
        <v>37</v>
      </c>
      <c r="D53" s="62"/>
      <c r="F53" s="75"/>
      <c r="G53" s="73">
        <v>37</v>
      </c>
      <c r="H53" s="67">
        <f>IF('MPS(input)'!H52&gt;0, 'MPS(input)'!H52, "")</f>
        <v>1</v>
      </c>
      <c r="I53" s="67">
        <f>IF('MPS(input)'!I52&gt;0, 'MPS(input)'!I52, "")</f>
        <v>37</v>
      </c>
      <c r="J53" s="80">
        <f>IF('MPS(input)'!J52&gt;0, 'MPS(input)'!J52, "")</f>
        <v>8.6400000000000005E-2</v>
      </c>
      <c r="K53" s="80">
        <f>IF('MPS(input)'!K52&gt;0, 'MPS(input)'!K52, "")</f>
        <v>1.41</v>
      </c>
      <c r="L53" s="80">
        <f>IF('MPS(input)'!L52&gt;0, 'MPS(input)'!L52, "")</f>
        <v>25.2</v>
      </c>
      <c r="M53" s="81">
        <f>IF('MPS(input)'!M52&gt;0, 'MPS(input)'!M52, "")</f>
        <v>5.664E-4</v>
      </c>
      <c r="O53" s="78"/>
      <c r="P53" s="73">
        <v>37</v>
      </c>
      <c r="Q53" s="63">
        <f t="shared" si="0"/>
        <v>0</v>
      </c>
      <c r="R53" s="63">
        <f t="shared" si="1"/>
        <v>0</v>
      </c>
      <c r="S53" s="63">
        <f t="shared" si="2"/>
        <v>0</v>
      </c>
    </row>
    <row r="54" spans="2:19" ht="15" x14ac:dyDescent="0.15">
      <c r="B54" s="75"/>
      <c r="C54" s="73">
        <v>38</v>
      </c>
      <c r="D54" s="62"/>
      <c r="F54" s="75"/>
      <c r="G54" s="73">
        <v>38</v>
      </c>
      <c r="H54" s="67">
        <f>IF('MPS(input)'!H53&gt;0, 'MPS(input)'!H53, "")</f>
        <v>1</v>
      </c>
      <c r="I54" s="67">
        <f>IF('MPS(input)'!I53&gt;0, 'MPS(input)'!I53, "")</f>
        <v>38</v>
      </c>
      <c r="J54" s="80">
        <f>IF('MPS(input)'!J53&gt;0, 'MPS(input)'!J53, "")</f>
        <v>8.6400000000000005E-2</v>
      </c>
      <c r="K54" s="80">
        <f>IF('MPS(input)'!K53&gt;0, 'MPS(input)'!K53, "")</f>
        <v>1.41</v>
      </c>
      <c r="L54" s="80">
        <f>IF('MPS(input)'!L53&gt;0, 'MPS(input)'!L53, "")</f>
        <v>25.2</v>
      </c>
      <c r="M54" s="81">
        <f>IF('MPS(input)'!M53&gt;0, 'MPS(input)'!M53, "")</f>
        <v>5.664E-4</v>
      </c>
      <c r="O54" s="78"/>
      <c r="P54" s="73">
        <v>38</v>
      </c>
      <c r="Q54" s="63">
        <f t="shared" si="0"/>
        <v>0</v>
      </c>
      <c r="R54" s="63">
        <f t="shared" si="1"/>
        <v>0</v>
      </c>
      <c r="S54" s="63">
        <f t="shared" si="2"/>
        <v>0</v>
      </c>
    </row>
    <row r="55" spans="2:19" ht="15" x14ac:dyDescent="0.15">
      <c r="B55" s="75"/>
      <c r="C55" s="73">
        <v>39</v>
      </c>
      <c r="D55" s="62"/>
      <c r="F55" s="75"/>
      <c r="G55" s="73">
        <v>39</v>
      </c>
      <c r="H55" s="67">
        <f>IF('MPS(input)'!H54&gt;0, 'MPS(input)'!H54, "")</f>
        <v>1</v>
      </c>
      <c r="I55" s="67">
        <f>IF('MPS(input)'!I54&gt;0, 'MPS(input)'!I54, "")</f>
        <v>39</v>
      </c>
      <c r="J55" s="80">
        <f>IF('MPS(input)'!J54&gt;0, 'MPS(input)'!J54, "")</f>
        <v>8.6400000000000005E-2</v>
      </c>
      <c r="K55" s="80">
        <f>IF('MPS(input)'!K54&gt;0, 'MPS(input)'!K54, "")</f>
        <v>1.41</v>
      </c>
      <c r="L55" s="80">
        <f>IF('MPS(input)'!L54&gt;0, 'MPS(input)'!L54, "")</f>
        <v>25.2</v>
      </c>
      <c r="M55" s="81">
        <f>IF('MPS(input)'!M54&gt;0, 'MPS(input)'!M54, "")</f>
        <v>5.664E-4</v>
      </c>
      <c r="O55" s="78"/>
      <c r="P55" s="73">
        <v>39</v>
      </c>
      <c r="Q55" s="63">
        <f t="shared" si="0"/>
        <v>0</v>
      </c>
      <c r="R55" s="63">
        <f t="shared" si="1"/>
        <v>0</v>
      </c>
      <c r="S55" s="63">
        <f t="shared" si="2"/>
        <v>0</v>
      </c>
    </row>
    <row r="56" spans="2:19" ht="15" x14ac:dyDescent="0.15">
      <c r="B56" s="75"/>
      <c r="C56" s="73">
        <v>40</v>
      </c>
      <c r="D56" s="62"/>
      <c r="F56" s="75"/>
      <c r="G56" s="73">
        <v>40</v>
      </c>
      <c r="H56" s="67">
        <f>IF('MPS(input)'!H55&gt;0, 'MPS(input)'!H55, "")</f>
        <v>1</v>
      </c>
      <c r="I56" s="67">
        <f>IF('MPS(input)'!I55&gt;0, 'MPS(input)'!I55, "")</f>
        <v>40</v>
      </c>
      <c r="J56" s="80">
        <f>IF('MPS(input)'!J55&gt;0, 'MPS(input)'!J55, "")</f>
        <v>8.6400000000000005E-2</v>
      </c>
      <c r="K56" s="80">
        <f>IF('MPS(input)'!K55&gt;0, 'MPS(input)'!K55, "")</f>
        <v>1.41</v>
      </c>
      <c r="L56" s="80">
        <f>IF('MPS(input)'!L55&gt;0, 'MPS(input)'!L55, "")</f>
        <v>25.2</v>
      </c>
      <c r="M56" s="81">
        <f>IF('MPS(input)'!M55&gt;0, 'MPS(input)'!M55, "")</f>
        <v>5.664E-4</v>
      </c>
      <c r="O56" s="78"/>
      <c r="P56" s="73">
        <v>40</v>
      </c>
      <c r="Q56" s="63">
        <f t="shared" si="0"/>
        <v>0</v>
      </c>
      <c r="R56" s="63">
        <f t="shared" si="1"/>
        <v>0</v>
      </c>
      <c r="S56" s="63">
        <f t="shared" si="2"/>
        <v>0</v>
      </c>
    </row>
    <row r="57" spans="2:19" ht="15" x14ac:dyDescent="0.15">
      <c r="B57" s="75"/>
      <c r="C57" s="73">
        <v>41</v>
      </c>
      <c r="D57" s="62"/>
      <c r="F57" s="75"/>
      <c r="G57" s="73">
        <v>41</v>
      </c>
      <c r="H57" s="67">
        <f>IF('MPS(input)'!H56&gt;0, 'MPS(input)'!H56, "")</f>
        <v>1</v>
      </c>
      <c r="I57" s="67">
        <f>IF('MPS(input)'!I56&gt;0, 'MPS(input)'!I56, "")</f>
        <v>41</v>
      </c>
      <c r="J57" s="80">
        <f>IF('MPS(input)'!J56&gt;0, 'MPS(input)'!J56, "")</f>
        <v>8.6400000000000005E-2</v>
      </c>
      <c r="K57" s="80">
        <f>IF('MPS(input)'!K56&gt;0, 'MPS(input)'!K56, "")</f>
        <v>1.41</v>
      </c>
      <c r="L57" s="80">
        <f>IF('MPS(input)'!L56&gt;0, 'MPS(input)'!L56, "")</f>
        <v>25.2</v>
      </c>
      <c r="M57" s="81">
        <f>IF('MPS(input)'!M56&gt;0, 'MPS(input)'!M56, "")</f>
        <v>5.664E-4</v>
      </c>
      <c r="O57" s="78"/>
      <c r="P57" s="73">
        <v>41</v>
      </c>
      <c r="Q57" s="63">
        <f t="shared" si="0"/>
        <v>0</v>
      </c>
      <c r="R57" s="63">
        <f t="shared" si="1"/>
        <v>0</v>
      </c>
      <c r="S57" s="63">
        <f t="shared" si="2"/>
        <v>0</v>
      </c>
    </row>
    <row r="58" spans="2:19" ht="15" x14ac:dyDescent="0.15">
      <c r="B58" s="75"/>
      <c r="C58" s="73">
        <v>42</v>
      </c>
      <c r="D58" s="62"/>
      <c r="F58" s="75"/>
      <c r="G58" s="73">
        <v>42</v>
      </c>
      <c r="H58" s="67">
        <f>IF('MPS(input)'!H57&gt;0, 'MPS(input)'!H57, "")</f>
        <v>1</v>
      </c>
      <c r="I58" s="67">
        <f>IF('MPS(input)'!I57&gt;0, 'MPS(input)'!I57, "")</f>
        <v>42</v>
      </c>
      <c r="J58" s="80">
        <f>IF('MPS(input)'!J57&gt;0, 'MPS(input)'!J57, "")</f>
        <v>8.6400000000000005E-2</v>
      </c>
      <c r="K58" s="80">
        <f>IF('MPS(input)'!K57&gt;0, 'MPS(input)'!K57, "")</f>
        <v>1.41</v>
      </c>
      <c r="L58" s="80">
        <f>IF('MPS(input)'!L57&gt;0, 'MPS(input)'!L57, "")</f>
        <v>25.2</v>
      </c>
      <c r="M58" s="81">
        <f>IF('MPS(input)'!M57&gt;0, 'MPS(input)'!M57, "")</f>
        <v>5.664E-4</v>
      </c>
      <c r="O58" s="78"/>
      <c r="P58" s="73">
        <v>42</v>
      </c>
      <c r="Q58" s="63">
        <f t="shared" si="0"/>
        <v>0</v>
      </c>
      <c r="R58" s="63">
        <f t="shared" si="1"/>
        <v>0</v>
      </c>
      <c r="S58" s="63">
        <f t="shared" si="2"/>
        <v>0</v>
      </c>
    </row>
    <row r="59" spans="2:19" ht="15" x14ac:dyDescent="0.15">
      <c r="B59" s="75"/>
      <c r="C59" s="73">
        <v>43</v>
      </c>
      <c r="D59" s="62"/>
      <c r="F59" s="75"/>
      <c r="G59" s="73">
        <v>43</v>
      </c>
      <c r="H59" s="67">
        <f>IF('MPS(input)'!H58&gt;0, 'MPS(input)'!H58, "")</f>
        <v>1</v>
      </c>
      <c r="I59" s="67">
        <f>IF('MPS(input)'!I58&gt;0, 'MPS(input)'!I58, "")</f>
        <v>43</v>
      </c>
      <c r="J59" s="80">
        <f>IF('MPS(input)'!J58&gt;0, 'MPS(input)'!J58, "")</f>
        <v>8.6400000000000005E-2</v>
      </c>
      <c r="K59" s="80">
        <f>IF('MPS(input)'!K58&gt;0, 'MPS(input)'!K58, "")</f>
        <v>1.41</v>
      </c>
      <c r="L59" s="80">
        <f>IF('MPS(input)'!L58&gt;0, 'MPS(input)'!L58, "")</f>
        <v>25.2</v>
      </c>
      <c r="M59" s="81">
        <f>IF('MPS(input)'!M58&gt;0, 'MPS(input)'!M58, "")</f>
        <v>5.664E-4</v>
      </c>
      <c r="O59" s="78"/>
      <c r="P59" s="73">
        <v>43</v>
      </c>
      <c r="Q59" s="63">
        <f t="shared" si="0"/>
        <v>0</v>
      </c>
      <c r="R59" s="63">
        <f t="shared" si="1"/>
        <v>0</v>
      </c>
      <c r="S59" s="63">
        <f t="shared" si="2"/>
        <v>0</v>
      </c>
    </row>
    <row r="60" spans="2:19" ht="15" x14ac:dyDescent="0.15">
      <c r="B60" s="75"/>
      <c r="C60" s="73">
        <v>44</v>
      </c>
      <c r="D60" s="62"/>
      <c r="F60" s="75"/>
      <c r="G60" s="73">
        <v>44</v>
      </c>
      <c r="H60" s="67">
        <f>IF('MPS(input)'!H59&gt;0, 'MPS(input)'!H59, "")</f>
        <v>1</v>
      </c>
      <c r="I60" s="67">
        <f>IF('MPS(input)'!I59&gt;0, 'MPS(input)'!I59, "")</f>
        <v>44</v>
      </c>
      <c r="J60" s="80">
        <f>IF('MPS(input)'!J59&gt;0, 'MPS(input)'!J59, "")</f>
        <v>8.6400000000000005E-2</v>
      </c>
      <c r="K60" s="80">
        <f>IF('MPS(input)'!K59&gt;0, 'MPS(input)'!K59, "")</f>
        <v>1.41</v>
      </c>
      <c r="L60" s="80">
        <f>IF('MPS(input)'!L59&gt;0, 'MPS(input)'!L59, "")</f>
        <v>25.2</v>
      </c>
      <c r="M60" s="81">
        <f>IF('MPS(input)'!M59&gt;0, 'MPS(input)'!M59, "")</f>
        <v>5.664E-4</v>
      </c>
      <c r="O60" s="78"/>
      <c r="P60" s="73">
        <v>44</v>
      </c>
      <c r="Q60" s="63">
        <f t="shared" si="0"/>
        <v>0</v>
      </c>
      <c r="R60" s="63">
        <f t="shared" si="1"/>
        <v>0</v>
      </c>
      <c r="S60" s="63">
        <f t="shared" si="2"/>
        <v>0</v>
      </c>
    </row>
    <row r="61" spans="2:19" ht="15" x14ac:dyDescent="0.15">
      <c r="B61" s="75"/>
      <c r="C61" s="73">
        <v>45</v>
      </c>
      <c r="D61" s="62"/>
      <c r="F61" s="75"/>
      <c r="G61" s="73">
        <v>45</v>
      </c>
      <c r="H61" s="67">
        <f>IF('MPS(input)'!H60&gt;0, 'MPS(input)'!H60, "")</f>
        <v>1</v>
      </c>
      <c r="I61" s="67">
        <f>IF('MPS(input)'!I60&gt;0, 'MPS(input)'!I60, "")</f>
        <v>45</v>
      </c>
      <c r="J61" s="80">
        <f>IF('MPS(input)'!J60&gt;0, 'MPS(input)'!J60, "")</f>
        <v>8.6400000000000005E-2</v>
      </c>
      <c r="K61" s="80">
        <f>IF('MPS(input)'!K60&gt;0, 'MPS(input)'!K60, "")</f>
        <v>1.41</v>
      </c>
      <c r="L61" s="80">
        <f>IF('MPS(input)'!L60&gt;0, 'MPS(input)'!L60, "")</f>
        <v>25.2</v>
      </c>
      <c r="M61" s="81">
        <f>IF('MPS(input)'!M60&gt;0, 'MPS(input)'!M60, "")</f>
        <v>5.664E-4</v>
      </c>
      <c r="O61" s="78"/>
      <c r="P61" s="73">
        <v>45</v>
      </c>
      <c r="Q61" s="63">
        <f t="shared" si="0"/>
        <v>0</v>
      </c>
      <c r="R61" s="63">
        <f t="shared" si="1"/>
        <v>0</v>
      </c>
      <c r="S61" s="63">
        <f t="shared" si="2"/>
        <v>0</v>
      </c>
    </row>
    <row r="62" spans="2:19" ht="15" x14ac:dyDescent="0.15">
      <c r="B62" s="75"/>
      <c r="C62" s="73">
        <v>46</v>
      </c>
      <c r="D62" s="62"/>
      <c r="F62" s="75"/>
      <c r="G62" s="73">
        <v>46</v>
      </c>
      <c r="H62" s="67">
        <f>IF('MPS(input)'!H61&gt;0, 'MPS(input)'!H61, "")</f>
        <v>1</v>
      </c>
      <c r="I62" s="67">
        <f>IF('MPS(input)'!I61&gt;0, 'MPS(input)'!I61, "")</f>
        <v>46</v>
      </c>
      <c r="J62" s="80">
        <f>IF('MPS(input)'!J61&gt;0, 'MPS(input)'!J61, "")</f>
        <v>8.6400000000000005E-2</v>
      </c>
      <c r="K62" s="80">
        <f>IF('MPS(input)'!K61&gt;0, 'MPS(input)'!K61, "")</f>
        <v>1.41</v>
      </c>
      <c r="L62" s="80">
        <f>IF('MPS(input)'!L61&gt;0, 'MPS(input)'!L61, "")</f>
        <v>25.2</v>
      </c>
      <c r="M62" s="81">
        <f>IF('MPS(input)'!M61&gt;0, 'MPS(input)'!M61, "")</f>
        <v>5.664E-4</v>
      </c>
      <c r="O62" s="78"/>
      <c r="P62" s="73">
        <v>46</v>
      </c>
      <c r="Q62" s="63">
        <f t="shared" si="0"/>
        <v>0</v>
      </c>
      <c r="R62" s="63">
        <f t="shared" si="1"/>
        <v>0</v>
      </c>
      <c r="S62" s="63">
        <f t="shared" si="2"/>
        <v>0</v>
      </c>
    </row>
    <row r="63" spans="2:19" ht="15" x14ac:dyDescent="0.15">
      <c r="B63" s="75"/>
      <c r="C63" s="73">
        <v>47</v>
      </c>
      <c r="D63" s="62"/>
      <c r="F63" s="75"/>
      <c r="G63" s="73">
        <v>47</v>
      </c>
      <c r="H63" s="67">
        <f>IF('MPS(input)'!H62&gt;0, 'MPS(input)'!H62, "")</f>
        <v>1</v>
      </c>
      <c r="I63" s="67">
        <f>IF('MPS(input)'!I62&gt;0, 'MPS(input)'!I62, "")</f>
        <v>47</v>
      </c>
      <c r="J63" s="80">
        <f>IF('MPS(input)'!J62&gt;0, 'MPS(input)'!J62, "")</f>
        <v>8.6400000000000005E-2</v>
      </c>
      <c r="K63" s="80">
        <f>IF('MPS(input)'!K62&gt;0, 'MPS(input)'!K62, "")</f>
        <v>1.41</v>
      </c>
      <c r="L63" s="80">
        <f>IF('MPS(input)'!L62&gt;0, 'MPS(input)'!L62, "")</f>
        <v>25.2</v>
      </c>
      <c r="M63" s="81">
        <f>IF('MPS(input)'!M62&gt;0, 'MPS(input)'!M62, "")</f>
        <v>5.664E-4</v>
      </c>
      <c r="O63" s="78"/>
      <c r="P63" s="73">
        <v>47</v>
      </c>
      <c r="Q63" s="63">
        <f t="shared" si="0"/>
        <v>0</v>
      </c>
      <c r="R63" s="63">
        <f t="shared" si="1"/>
        <v>0</v>
      </c>
      <c r="S63" s="63">
        <f t="shared" si="2"/>
        <v>0</v>
      </c>
    </row>
    <row r="64" spans="2:19" ht="15" x14ac:dyDescent="0.15">
      <c r="B64" s="75"/>
      <c r="C64" s="73">
        <v>48</v>
      </c>
      <c r="D64" s="62"/>
      <c r="F64" s="75"/>
      <c r="G64" s="73">
        <v>48</v>
      </c>
      <c r="H64" s="67">
        <f>IF('MPS(input)'!H63&gt;0, 'MPS(input)'!H63, "")</f>
        <v>1</v>
      </c>
      <c r="I64" s="67">
        <f>IF('MPS(input)'!I63&gt;0, 'MPS(input)'!I63, "")</f>
        <v>48</v>
      </c>
      <c r="J64" s="80">
        <f>IF('MPS(input)'!J63&gt;0, 'MPS(input)'!J63, "")</f>
        <v>8.6400000000000005E-2</v>
      </c>
      <c r="K64" s="80">
        <f>IF('MPS(input)'!K63&gt;0, 'MPS(input)'!K63, "")</f>
        <v>1.41</v>
      </c>
      <c r="L64" s="80">
        <f>IF('MPS(input)'!L63&gt;0, 'MPS(input)'!L63, "")</f>
        <v>25.2</v>
      </c>
      <c r="M64" s="81">
        <f>IF('MPS(input)'!M63&gt;0, 'MPS(input)'!M63, "")</f>
        <v>5.664E-4</v>
      </c>
      <c r="O64" s="78"/>
      <c r="P64" s="73">
        <v>48</v>
      </c>
      <c r="Q64" s="63">
        <f t="shared" si="0"/>
        <v>0</v>
      </c>
      <c r="R64" s="63">
        <f t="shared" si="1"/>
        <v>0</v>
      </c>
      <c r="S64" s="63">
        <f t="shared" si="2"/>
        <v>0</v>
      </c>
    </row>
    <row r="65" spans="2:19" ht="15" x14ac:dyDescent="0.15">
      <c r="B65" s="75"/>
      <c r="C65" s="73">
        <v>49</v>
      </c>
      <c r="D65" s="62"/>
      <c r="F65" s="75"/>
      <c r="G65" s="73">
        <v>49</v>
      </c>
      <c r="H65" s="67">
        <f>IF('MPS(input)'!H64&gt;0, 'MPS(input)'!H64, "")</f>
        <v>1</v>
      </c>
      <c r="I65" s="67">
        <f>IF('MPS(input)'!I64&gt;0, 'MPS(input)'!I64, "")</f>
        <v>49</v>
      </c>
      <c r="J65" s="80">
        <f>IF('MPS(input)'!J64&gt;0, 'MPS(input)'!J64, "")</f>
        <v>8.6400000000000005E-2</v>
      </c>
      <c r="K65" s="80">
        <f>IF('MPS(input)'!K64&gt;0, 'MPS(input)'!K64, "")</f>
        <v>1.41</v>
      </c>
      <c r="L65" s="80">
        <f>IF('MPS(input)'!L64&gt;0, 'MPS(input)'!L64, "")</f>
        <v>25.2</v>
      </c>
      <c r="M65" s="81">
        <f>IF('MPS(input)'!M64&gt;0, 'MPS(input)'!M64, "")</f>
        <v>5.664E-4</v>
      </c>
      <c r="O65" s="78"/>
      <c r="P65" s="73">
        <v>49</v>
      </c>
      <c r="Q65" s="63">
        <f t="shared" si="0"/>
        <v>0</v>
      </c>
      <c r="R65" s="63">
        <f t="shared" si="1"/>
        <v>0</v>
      </c>
      <c r="S65" s="63">
        <f t="shared" si="2"/>
        <v>0</v>
      </c>
    </row>
    <row r="66" spans="2:19" ht="15" x14ac:dyDescent="0.15">
      <c r="B66" s="76"/>
      <c r="C66" s="73">
        <v>50</v>
      </c>
      <c r="D66" s="62"/>
      <c r="F66" s="76"/>
      <c r="G66" s="73">
        <v>50</v>
      </c>
      <c r="H66" s="67">
        <f>IF('MPS(input)'!H65&gt;0, 'MPS(input)'!H65, "")</f>
        <v>1</v>
      </c>
      <c r="I66" s="67">
        <f>IF('MPS(input)'!I65&gt;0, 'MPS(input)'!I65, "")</f>
        <v>50</v>
      </c>
      <c r="J66" s="80">
        <f>IF('MPS(input)'!J65&gt;0, 'MPS(input)'!J65, "")</f>
        <v>8.6400000000000005E-2</v>
      </c>
      <c r="K66" s="80">
        <f>IF('MPS(input)'!K65&gt;0, 'MPS(input)'!K65, "")</f>
        <v>1.41</v>
      </c>
      <c r="L66" s="80">
        <f>IF('MPS(input)'!L65&gt;0, 'MPS(input)'!L65, "")</f>
        <v>25.2</v>
      </c>
      <c r="M66" s="81">
        <f>IF('MPS(input)'!M65&gt;0, 'MPS(input)'!M65, "")</f>
        <v>5.664E-4</v>
      </c>
      <c r="O66" s="79"/>
      <c r="P66" s="73">
        <v>50</v>
      </c>
      <c r="Q66" s="63">
        <f t="shared" si="0"/>
        <v>0</v>
      </c>
      <c r="R66" s="63">
        <f t="shared" si="1"/>
        <v>0</v>
      </c>
      <c r="S66" s="63">
        <f t="shared" si="2"/>
        <v>0</v>
      </c>
    </row>
    <row r="67" spans="2:19" ht="15" x14ac:dyDescent="0.15">
      <c r="B67" s="75"/>
      <c r="C67" s="73">
        <v>51</v>
      </c>
      <c r="D67" s="62"/>
      <c r="F67" s="75"/>
      <c r="G67" s="73">
        <v>51</v>
      </c>
      <c r="H67" s="67">
        <f>IF('MPS(input)'!H66&gt;0, 'MPS(input)'!H66, "")</f>
        <v>1</v>
      </c>
      <c r="I67" s="67">
        <f>IF('MPS(input)'!I66&gt;0, 'MPS(input)'!I66, "")</f>
        <v>51</v>
      </c>
      <c r="J67" s="80">
        <f>IF('MPS(input)'!J66&gt;0, 'MPS(input)'!J66, "")</f>
        <v>8.6400000000000005E-2</v>
      </c>
      <c r="K67" s="80">
        <f>IF('MPS(input)'!K66&gt;0, 'MPS(input)'!K66, "")</f>
        <v>1.41</v>
      </c>
      <c r="L67" s="80">
        <f>IF('MPS(input)'!L66&gt;0, 'MPS(input)'!L66, "")</f>
        <v>25.2</v>
      </c>
      <c r="M67" s="81">
        <f>IF('MPS(input)'!M66&gt;0, 'MPS(input)'!M66, "")</f>
        <v>5.664E-4</v>
      </c>
      <c r="O67" s="78"/>
      <c r="P67" s="73">
        <v>51</v>
      </c>
      <c r="Q67" s="63">
        <f>IFERROR(J67*K67/(1-L67/100)*D67*M67,0)</f>
        <v>0</v>
      </c>
      <c r="R67" s="63">
        <f>IFERROR(J67*K67*D67*M67,0)</f>
        <v>0</v>
      </c>
      <c r="S67" s="63">
        <f>Q67-R67</f>
        <v>0</v>
      </c>
    </row>
    <row r="68" spans="2:19" ht="15" x14ac:dyDescent="0.15">
      <c r="B68" s="75"/>
      <c r="C68" s="73">
        <v>52</v>
      </c>
      <c r="D68" s="62"/>
      <c r="F68" s="75"/>
      <c r="G68" s="73">
        <v>52</v>
      </c>
      <c r="H68" s="67">
        <f>IF('MPS(input)'!H67&gt;0, 'MPS(input)'!H67, "")</f>
        <v>1</v>
      </c>
      <c r="I68" s="67">
        <f>IF('MPS(input)'!I67&gt;0, 'MPS(input)'!I67, "")</f>
        <v>52</v>
      </c>
      <c r="J68" s="80">
        <f>IF('MPS(input)'!J67&gt;0, 'MPS(input)'!J67, "")</f>
        <v>8.6400000000000005E-2</v>
      </c>
      <c r="K68" s="80">
        <f>IF('MPS(input)'!K67&gt;0, 'MPS(input)'!K67, "")</f>
        <v>1.41</v>
      </c>
      <c r="L68" s="80">
        <f>IF('MPS(input)'!L67&gt;0, 'MPS(input)'!L67, "")</f>
        <v>25.2</v>
      </c>
      <c r="M68" s="81">
        <f>IF('MPS(input)'!M67&gt;0, 'MPS(input)'!M67, "")</f>
        <v>5.664E-4</v>
      </c>
      <c r="O68" s="78"/>
      <c r="P68" s="73">
        <v>52</v>
      </c>
      <c r="Q68" s="63">
        <f t="shared" ref="Q68:Q116" si="3">IFERROR(J68*K68/(1-L68/100)*D68*M68,0)</f>
        <v>0</v>
      </c>
      <c r="R68" s="63">
        <f t="shared" ref="R68:R116" si="4">IFERROR(J68*K68*D68*M68,0)</f>
        <v>0</v>
      </c>
      <c r="S68" s="63">
        <f t="shared" ref="S68:S116" si="5">Q68-R68</f>
        <v>0</v>
      </c>
    </row>
    <row r="69" spans="2:19" ht="15" x14ac:dyDescent="0.15">
      <c r="B69" s="75"/>
      <c r="C69" s="73">
        <v>53</v>
      </c>
      <c r="D69" s="62"/>
      <c r="F69" s="75"/>
      <c r="G69" s="73">
        <v>53</v>
      </c>
      <c r="H69" s="67">
        <f>IF('MPS(input)'!H68&gt;0, 'MPS(input)'!H68, "")</f>
        <v>1</v>
      </c>
      <c r="I69" s="67">
        <f>IF('MPS(input)'!I68&gt;0, 'MPS(input)'!I68, "")</f>
        <v>53</v>
      </c>
      <c r="J69" s="80">
        <f>IF('MPS(input)'!J68&gt;0, 'MPS(input)'!J68, "")</f>
        <v>8.6400000000000005E-2</v>
      </c>
      <c r="K69" s="80">
        <f>IF('MPS(input)'!K68&gt;0, 'MPS(input)'!K68, "")</f>
        <v>1.41</v>
      </c>
      <c r="L69" s="80">
        <f>IF('MPS(input)'!L68&gt;0, 'MPS(input)'!L68, "")</f>
        <v>25.2</v>
      </c>
      <c r="M69" s="81">
        <f>IF('MPS(input)'!M68&gt;0, 'MPS(input)'!M68, "")</f>
        <v>5.664E-4</v>
      </c>
      <c r="O69" s="78"/>
      <c r="P69" s="73">
        <v>53</v>
      </c>
      <c r="Q69" s="63">
        <f t="shared" si="3"/>
        <v>0</v>
      </c>
      <c r="R69" s="63">
        <f t="shared" si="4"/>
        <v>0</v>
      </c>
      <c r="S69" s="63">
        <f t="shared" si="5"/>
        <v>0</v>
      </c>
    </row>
    <row r="70" spans="2:19" ht="15" x14ac:dyDescent="0.15">
      <c r="B70" s="75"/>
      <c r="C70" s="73">
        <v>54</v>
      </c>
      <c r="D70" s="62"/>
      <c r="F70" s="75"/>
      <c r="G70" s="73">
        <v>54</v>
      </c>
      <c r="H70" s="67">
        <f>IF('MPS(input)'!H69&gt;0, 'MPS(input)'!H69, "")</f>
        <v>1</v>
      </c>
      <c r="I70" s="67">
        <f>IF('MPS(input)'!I69&gt;0, 'MPS(input)'!I69, "")</f>
        <v>54</v>
      </c>
      <c r="J70" s="80">
        <f>IF('MPS(input)'!J69&gt;0, 'MPS(input)'!J69, "")</f>
        <v>8.6400000000000005E-2</v>
      </c>
      <c r="K70" s="80">
        <f>IF('MPS(input)'!K69&gt;0, 'MPS(input)'!K69, "")</f>
        <v>1.41</v>
      </c>
      <c r="L70" s="80">
        <f>IF('MPS(input)'!L69&gt;0, 'MPS(input)'!L69, "")</f>
        <v>25.2</v>
      </c>
      <c r="M70" s="81">
        <f>IF('MPS(input)'!M69&gt;0, 'MPS(input)'!M69, "")</f>
        <v>5.664E-4</v>
      </c>
      <c r="O70" s="78"/>
      <c r="P70" s="73">
        <v>54</v>
      </c>
      <c r="Q70" s="63">
        <f t="shared" si="3"/>
        <v>0</v>
      </c>
      <c r="R70" s="63">
        <f t="shared" si="4"/>
        <v>0</v>
      </c>
      <c r="S70" s="63">
        <f t="shared" si="5"/>
        <v>0</v>
      </c>
    </row>
    <row r="71" spans="2:19" ht="15" x14ac:dyDescent="0.15">
      <c r="B71" s="75"/>
      <c r="C71" s="73">
        <v>55</v>
      </c>
      <c r="D71" s="62"/>
      <c r="F71" s="75"/>
      <c r="G71" s="73">
        <v>55</v>
      </c>
      <c r="H71" s="67">
        <f>IF('MPS(input)'!H70&gt;0, 'MPS(input)'!H70, "")</f>
        <v>1</v>
      </c>
      <c r="I71" s="67">
        <f>IF('MPS(input)'!I70&gt;0, 'MPS(input)'!I70, "")</f>
        <v>55</v>
      </c>
      <c r="J71" s="80">
        <f>IF('MPS(input)'!J70&gt;0, 'MPS(input)'!J70, "")</f>
        <v>8.6400000000000005E-2</v>
      </c>
      <c r="K71" s="80">
        <f>IF('MPS(input)'!K70&gt;0, 'MPS(input)'!K70, "")</f>
        <v>1.41</v>
      </c>
      <c r="L71" s="80">
        <f>IF('MPS(input)'!L70&gt;0, 'MPS(input)'!L70, "")</f>
        <v>25.2</v>
      </c>
      <c r="M71" s="81">
        <f>IF('MPS(input)'!M70&gt;0, 'MPS(input)'!M70, "")</f>
        <v>5.664E-4</v>
      </c>
      <c r="O71" s="78"/>
      <c r="P71" s="73">
        <v>55</v>
      </c>
      <c r="Q71" s="63">
        <f t="shared" si="3"/>
        <v>0</v>
      </c>
      <c r="R71" s="63">
        <f t="shared" si="4"/>
        <v>0</v>
      </c>
      <c r="S71" s="63">
        <f t="shared" si="5"/>
        <v>0</v>
      </c>
    </row>
    <row r="72" spans="2:19" ht="15" x14ac:dyDescent="0.15">
      <c r="B72" s="75"/>
      <c r="C72" s="73">
        <v>56</v>
      </c>
      <c r="D72" s="62"/>
      <c r="F72" s="75"/>
      <c r="G72" s="73">
        <v>56</v>
      </c>
      <c r="H72" s="67">
        <f>IF('MPS(input)'!H71&gt;0, 'MPS(input)'!H71, "")</f>
        <v>1</v>
      </c>
      <c r="I72" s="67">
        <f>IF('MPS(input)'!I71&gt;0, 'MPS(input)'!I71, "")</f>
        <v>56</v>
      </c>
      <c r="J72" s="80">
        <f>IF('MPS(input)'!J71&gt;0, 'MPS(input)'!J71, "")</f>
        <v>8.6400000000000005E-2</v>
      </c>
      <c r="K72" s="80">
        <f>IF('MPS(input)'!K71&gt;0, 'MPS(input)'!K71, "")</f>
        <v>1.41</v>
      </c>
      <c r="L72" s="80">
        <f>IF('MPS(input)'!L71&gt;0, 'MPS(input)'!L71, "")</f>
        <v>25.2</v>
      </c>
      <c r="M72" s="81">
        <f>IF('MPS(input)'!M71&gt;0, 'MPS(input)'!M71, "")</f>
        <v>5.664E-4</v>
      </c>
      <c r="O72" s="78"/>
      <c r="P72" s="73">
        <v>56</v>
      </c>
      <c r="Q72" s="63">
        <f t="shared" si="3"/>
        <v>0</v>
      </c>
      <c r="R72" s="63">
        <f t="shared" si="4"/>
        <v>0</v>
      </c>
      <c r="S72" s="63">
        <f t="shared" si="5"/>
        <v>0</v>
      </c>
    </row>
    <row r="73" spans="2:19" ht="15" x14ac:dyDescent="0.15">
      <c r="B73" s="75"/>
      <c r="C73" s="73">
        <v>57</v>
      </c>
      <c r="D73" s="62"/>
      <c r="F73" s="75"/>
      <c r="G73" s="73">
        <v>57</v>
      </c>
      <c r="H73" s="67">
        <f>IF('MPS(input)'!H72&gt;0, 'MPS(input)'!H72, "")</f>
        <v>1</v>
      </c>
      <c r="I73" s="67">
        <f>IF('MPS(input)'!I72&gt;0, 'MPS(input)'!I72, "")</f>
        <v>57</v>
      </c>
      <c r="J73" s="80">
        <f>IF('MPS(input)'!J72&gt;0, 'MPS(input)'!J72, "")</f>
        <v>8.6400000000000005E-2</v>
      </c>
      <c r="K73" s="80">
        <f>IF('MPS(input)'!K72&gt;0, 'MPS(input)'!K72, "")</f>
        <v>1.41</v>
      </c>
      <c r="L73" s="80">
        <f>IF('MPS(input)'!L72&gt;0, 'MPS(input)'!L72, "")</f>
        <v>25.2</v>
      </c>
      <c r="M73" s="81">
        <f>IF('MPS(input)'!M72&gt;0, 'MPS(input)'!M72, "")</f>
        <v>5.664E-4</v>
      </c>
      <c r="O73" s="78"/>
      <c r="P73" s="73">
        <v>57</v>
      </c>
      <c r="Q73" s="63">
        <f t="shared" si="3"/>
        <v>0</v>
      </c>
      <c r="R73" s="63">
        <f t="shared" si="4"/>
        <v>0</v>
      </c>
      <c r="S73" s="63">
        <f t="shared" si="5"/>
        <v>0</v>
      </c>
    </row>
    <row r="74" spans="2:19" ht="15" x14ac:dyDescent="0.15">
      <c r="B74" s="75"/>
      <c r="C74" s="73">
        <v>58</v>
      </c>
      <c r="D74" s="62"/>
      <c r="F74" s="75"/>
      <c r="G74" s="73">
        <v>58</v>
      </c>
      <c r="H74" s="67">
        <f>IF('MPS(input)'!H73&gt;0, 'MPS(input)'!H73, "")</f>
        <v>1</v>
      </c>
      <c r="I74" s="67">
        <f>IF('MPS(input)'!I73&gt;0, 'MPS(input)'!I73, "")</f>
        <v>58</v>
      </c>
      <c r="J74" s="80">
        <f>IF('MPS(input)'!J73&gt;0, 'MPS(input)'!J73, "")</f>
        <v>8.6400000000000005E-2</v>
      </c>
      <c r="K74" s="80">
        <f>IF('MPS(input)'!K73&gt;0, 'MPS(input)'!K73, "")</f>
        <v>1.41</v>
      </c>
      <c r="L74" s="80">
        <f>IF('MPS(input)'!L73&gt;0, 'MPS(input)'!L73, "")</f>
        <v>25.2</v>
      </c>
      <c r="M74" s="81">
        <f>IF('MPS(input)'!M73&gt;0, 'MPS(input)'!M73, "")</f>
        <v>5.664E-4</v>
      </c>
      <c r="O74" s="78"/>
      <c r="P74" s="73">
        <v>58</v>
      </c>
      <c r="Q74" s="63">
        <f t="shared" si="3"/>
        <v>0</v>
      </c>
      <c r="R74" s="63">
        <f t="shared" si="4"/>
        <v>0</v>
      </c>
      <c r="S74" s="63">
        <f t="shared" si="5"/>
        <v>0</v>
      </c>
    </row>
    <row r="75" spans="2:19" ht="15" x14ac:dyDescent="0.15">
      <c r="B75" s="75"/>
      <c r="C75" s="73">
        <v>59</v>
      </c>
      <c r="D75" s="62"/>
      <c r="F75" s="75"/>
      <c r="G75" s="73">
        <v>59</v>
      </c>
      <c r="H75" s="67">
        <f>IF('MPS(input)'!H74&gt;0, 'MPS(input)'!H74, "")</f>
        <v>1</v>
      </c>
      <c r="I75" s="67">
        <f>IF('MPS(input)'!I74&gt;0, 'MPS(input)'!I74, "")</f>
        <v>59</v>
      </c>
      <c r="J75" s="80">
        <f>IF('MPS(input)'!J74&gt;0, 'MPS(input)'!J74, "")</f>
        <v>8.6400000000000005E-2</v>
      </c>
      <c r="K75" s="80">
        <f>IF('MPS(input)'!K74&gt;0, 'MPS(input)'!K74, "")</f>
        <v>1.41</v>
      </c>
      <c r="L75" s="80">
        <f>IF('MPS(input)'!L74&gt;0, 'MPS(input)'!L74, "")</f>
        <v>25.2</v>
      </c>
      <c r="M75" s="81">
        <f>IF('MPS(input)'!M74&gt;0, 'MPS(input)'!M74, "")</f>
        <v>5.664E-4</v>
      </c>
      <c r="O75" s="78"/>
      <c r="P75" s="73">
        <v>59</v>
      </c>
      <c r="Q75" s="63">
        <f t="shared" si="3"/>
        <v>0</v>
      </c>
      <c r="R75" s="63">
        <f t="shared" si="4"/>
        <v>0</v>
      </c>
      <c r="S75" s="63">
        <f t="shared" si="5"/>
        <v>0</v>
      </c>
    </row>
    <row r="76" spans="2:19" ht="15" x14ac:dyDescent="0.15">
      <c r="B76" s="75"/>
      <c r="C76" s="73">
        <v>60</v>
      </c>
      <c r="D76" s="62"/>
      <c r="F76" s="75"/>
      <c r="G76" s="73">
        <v>60</v>
      </c>
      <c r="H76" s="67">
        <f>IF('MPS(input)'!H75&gt;0, 'MPS(input)'!H75, "")</f>
        <v>1</v>
      </c>
      <c r="I76" s="67">
        <f>IF('MPS(input)'!I75&gt;0, 'MPS(input)'!I75, "")</f>
        <v>60</v>
      </c>
      <c r="J76" s="80">
        <f>IF('MPS(input)'!J75&gt;0, 'MPS(input)'!J75, "")</f>
        <v>8.6400000000000005E-2</v>
      </c>
      <c r="K76" s="80">
        <f>IF('MPS(input)'!K75&gt;0, 'MPS(input)'!K75, "")</f>
        <v>1.41</v>
      </c>
      <c r="L76" s="80">
        <f>IF('MPS(input)'!L75&gt;0, 'MPS(input)'!L75, "")</f>
        <v>25.2</v>
      </c>
      <c r="M76" s="81">
        <f>IF('MPS(input)'!M75&gt;0, 'MPS(input)'!M75, "")</f>
        <v>5.664E-4</v>
      </c>
      <c r="O76" s="78"/>
      <c r="P76" s="73">
        <v>60</v>
      </c>
      <c r="Q76" s="63">
        <f t="shared" si="3"/>
        <v>0</v>
      </c>
      <c r="R76" s="63">
        <f t="shared" si="4"/>
        <v>0</v>
      </c>
      <c r="S76" s="63">
        <f t="shared" si="5"/>
        <v>0</v>
      </c>
    </row>
    <row r="77" spans="2:19" ht="15" x14ac:dyDescent="0.15">
      <c r="B77" s="75"/>
      <c r="C77" s="73">
        <v>61</v>
      </c>
      <c r="D77" s="62"/>
      <c r="F77" s="75"/>
      <c r="G77" s="73">
        <v>61</v>
      </c>
      <c r="H77" s="67">
        <f>IF('MPS(input)'!H76&gt;0, 'MPS(input)'!H76, "")</f>
        <v>1</v>
      </c>
      <c r="I77" s="67">
        <f>IF('MPS(input)'!I76&gt;0, 'MPS(input)'!I76, "")</f>
        <v>61</v>
      </c>
      <c r="J77" s="80">
        <f>IF('MPS(input)'!J76&gt;0, 'MPS(input)'!J76, "")</f>
        <v>8.6400000000000005E-2</v>
      </c>
      <c r="K77" s="80">
        <f>IF('MPS(input)'!K76&gt;0, 'MPS(input)'!K76, "")</f>
        <v>1.41</v>
      </c>
      <c r="L77" s="80">
        <f>IF('MPS(input)'!L76&gt;0, 'MPS(input)'!L76, "")</f>
        <v>25.2</v>
      </c>
      <c r="M77" s="81">
        <f>IF('MPS(input)'!M76&gt;0, 'MPS(input)'!M76, "")</f>
        <v>5.664E-4</v>
      </c>
      <c r="O77" s="78"/>
      <c r="P77" s="73">
        <v>61</v>
      </c>
      <c r="Q77" s="63">
        <f t="shared" si="3"/>
        <v>0</v>
      </c>
      <c r="R77" s="63">
        <f t="shared" si="4"/>
        <v>0</v>
      </c>
      <c r="S77" s="63">
        <f t="shared" si="5"/>
        <v>0</v>
      </c>
    </row>
    <row r="78" spans="2:19" ht="15" x14ac:dyDescent="0.15">
      <c r="B78" s="75"/>
      <c r="C78" s="73">
        <v>62</v>
      </c>
      <c r="D78" s="62"/>
      <c r="F78" s="75"/>
      <c r="G78" s="73">
        <v>62</v>
      </c>
      <c r="H78" s="67">
        <f>IF('MPS(input)'!H77&gt;0, 'MPS(input)'!H77, "")</f>
        <v>1</v>
      </c>
      <c r="I78" s="67">
        <f>IF('MPS(input)'!I77&gt;0, 'MPS(input)'!I77, "")</f>
        <v>62</v>
      </c>
      <c r="J78" s="80">
        <f>IF('MPS(input)'!J77&gt;0, 'MPS(input)'!J77, "")</f>
        <v>8.6400000000000005E-2</v>
      </c>
      <c r="K78" s="80">
        <f>IF('MPS(input)'!K77&gt;0, 'MPS(input)'!K77, "")</f>
        <v>1.41</v>
      </c>
      <c r="L78" s="80">
        <f>IF('MPS(input)'!L77&gt;0, 'MPS(input)'!L77, "")</f>
        <v>25.2</v>
      </c>
      <c r="M78" s="81">
        <f>IF('MPS(input)'!M77&gt;0, 'MPS(input)'!M77, "")</f>
        <v>5.664E-4</v>
      </c>
      <c r="O78" s="78"/>
      <c r="P78" s="73">
        <v>62</v>
      </c>
      <c r="Q78" s="63">
        <f t="shared" si="3"/>
        <v>0</v>
      </c>
      <c r="R78" s="63">
        <f t="shared" si="4"/>
        <v>0</v>
      </c>
      <c r="S78" s="63">
        <f t="shared" si="5"/>
        <v>0</v>
      </c>
    </row>
    <row r="79" spans="2:19" ht="15" x14ac:dyDescent="0.15">
      <c r="B79" s="75"/>
      <c r="C79" s="73">
        <v>63</v>
      </c>
      <c r="D79" s="62"/>
      <c r="F79" s="75"/>
      <c r="G79" s="73">
        <v>63</v>
      </c>
      <c r="H79" s="67">
        <f>IF('MPS(input)'!H78&gt;0, 'MPS(input)'!H78, "")</f>
        <v>1</v>
      </c>
      <c r="I79" s="67">
        <f>IF('MPS(input)'!I78&gt;0, 'MPS(input)'!I78, "")</f>
        <v>63</v>
      </c>
      <c r="J79" s="80">
        <f>IF('MPS(input)'!J78&gt;0, 'MPS(input)'!J78, "")</f>
        <v>8.6400000000000005E-2</v>
      </c>
      <c r="K79" s="80">
        <f>IF('MPS(input)'!K78&gt;0, 'MPS(input)'!K78, "")</f>
        <v>1.41</v>
      </c>
      <c r="L79" s="80">
        <f>IF('MPS(input)'!L78&gt;0, 'MPS(input)'!L78, "")</f>
        <v>25.2</v>
      </c>
      <c r="M79" s="81">
        <f>IF('MPS(input)'!M78&gt;0, 'MPS(input)'!M78, "")</f>
        <v>5.664E-4</v>
      </c>
      <c r="O79" s="78"/>
      <c r="P79" s="73">
        <v>63</v>
      </c>
      <c r="Q79" s="63">
        <f t="shared" si="3"/>
        <v>0</v>
      </c>
      <c r="R79" s="63">
        <f t="shared" si="4"/>
        <v>0</v>
      </c>
      <c r="S79" s="63">
        <f t="shared" si="5"/>
        <v>0</v>
      </c>
    </row>
    <row r="80" spans="2:19" ht="15" x14ac:dyDescent="0.15">
      <c r="B80" s="75"/>
      <c r="C80" s="73">
        <v>64</v>
      </c>
      <c r="D80" s="62"/>
      <c r="F80" s="75"/>
      <c r="G80" s="73">
        <v>64</v>
      </c>
      <c r="H80" s="67">
        <f>IF('MPS(input)'!H79&gt;0, 'MPS(input)'!H79, "")</f>
        <v>1</v>
      </c>
      <c r="I80" s="67">
        <f>IF('MPS(input)'!I79&gt;0, 'MPS(input)'!I79, "")</f>
        <v>64</v>
      </c>
      <c r="J80" s="80">
        <f>IF('MPS(input)'!J79&gt;0, 'MPS(input)'!J79, "")</f>
        <v>8.6400000000000005E-2</v>
      </c>
      <c r="K80" s="80">
        <f>IF('MPS(input)'!K79&gt;0, 'MPS(input)'!K79, "")</f>
        <v>1.41</v>
      </c>
      <c r="L80" s="80">
        <f>IF('MPS(input)'!L79&gt;0, 'MPS(input)'!L79, "")</f>
        <v>25.2</v>
      </c>
      <c r="M80" s="81">
        <f>IF('MPS(input)'!M79&gt;0, 'MPS(input)'!M79, "")</f>
        <v>5.664E-4</v>
      </c>
      <c r="O80" s="78"/>
      <c r="P80" s="73">
        <v>64</v>
      </c>
      <c r="Q80" s="63">
        <f t="shared" si="3"/>
        <v>0</v>
      </c>
      <c r="R80" s="63">
        <f t="shared" si="4"/>
        <v>0</v>
      </c>
      <c r="S80" s="63">
        <f t="shared" si="5"/>
        <v>0</v>
      </c>
    </row>
    <row r="81" spans="2:19" ht="15" x14ac:dyDescent="0.15">
      <c r="B81" s="75"/>
      <c r="C81" s="73">
        <v>65</v>
      </c>
      <c r="D81" s="62"/>
      <c r="F81" s="75"/>
      <c r="G81" s="73">
        <v>65</v>
      </c>
      <c r="H81" s="67">
        <f>IF('MPS(input)'!H80&gt;0, 'MPS(input)'!H80, "")</f>
        <v>1</v>
      </c>
      <c r="I81" s="67">
        <f>IF('MPS(input)'!I80&gt;0, 'MPS(input)'!I80, "")</f>
        <v>65</v>
      </c>
      <c r="J81" s="80">
        <f>IF('MPS(input)'!J80&gt;0, 'MPS(input)'!J80, "")</f>
        <v>8.6400000000000005E-2</v>
      </c>
      <c r="K81" s="80">
        <f>IF('MPS(input)'!K80&gt;0, 'MPS(input)'!K80, "")</f>
        <v>1.41</v>
      </c>
      <c r="L81" s="80">
        <f>IF('MPS(input)'!L80&gt;0, 'MPS(input)'!L80, "")</f>
        <v>25.2</v>
      </c>
      <c r="M81" s="81">
        <f>IF('MPS(input)'!M80&gt;0, 'MPS(input)'!M80, "")</f>
        <v>5.664E-4</v>
      </c>
      <c r="O81" s="78"/>
      <c r="P81" s="73">
        <v>65</v>
      </c>
      <c r="Q81" s="63">
        <f t="shared" si="3"/>
        <v>0</v>
      </c>
      <c r="R81" s="63">
        <f t="shared" si="4"/>
        <v>0</v>
      </c>
      <c r="S81" s="63">
        <f t="shared" si="5"/>
        <v>0</v>
      </c>
    </row>
    <row r="82" spans="2:19" ht="15" x14ac:dyDescent="0.15">
      <c r="B82" s="75"/>
      <c r="C82" s="73">
        <v>66</v>
      </c>
      <c r="D82" s="62"/>
      <c r="F82" s="75"/>
      <c r="G82" s="73">
        <v>66</v>
      </c>
      <c r="H82" s="67">
        <f>IF('MPS(input)'!H81&gt;0, 'MPS(input)'!H81, "")</f>
        <v>1</v>
      </c>
      <c r="I82" s="67">
        <f>IF('MPS(input)'!I81&gt;0, 'MPS(input)'!I81, "")</f>
        <v>66</v>
      </c>
      <c r="J82" s="80">
        <f>IF('MPS(input)'!J81&gt;0, 'MPS(input)'!J81, "")</f>
        <v>8.6400000000000005E-2</v>
      </c>
      <c r="K82" s="80">
        <f>IF('MPS(input)'!K81&gt;0, 'MPS(input)'!K81, "")</f>
        <v>1.41</v>
      </c>
      <c r="L82" s="80">
        <f>IF('MPS(input)'!L81&gt;0, 'MPS(input)'!L81, "")</f>
        <v>25.2</v>
      </c>
      <c r="M82" s="81">
        <f>IF('MPS(input)'!M81&gt;0, 'MPS(input)'!M81, "")</f>
        <v>5.664E-4</v>
      </c>
      <c r="O82" s="78"/>
      <c r="P82" s="73">
        <v>66</v>
      </c>
      <c r="Q82" s="63">
        <f t="shared" si="3"/>
        <v>0</v>
      </c>
      <c r="R82" s="63">
        <f t="shared" si="4"/>
        <v>0</v>
      </c>
      <c r="S82" s="63">
        <f t="shared" si="5"/>
        <v>0</v>
      </c>
    </row>
    <row r="83" spans="2:19" ht="15" x14ac:dyDescent="0.15">
      <c r="B83" s="75"/>
      <c r="C83" s="73">
        <v>67</v>
      </c>
      <c r="D83" s="62"/>
      <c r="F83" s="75"/>
      <c r="G83" s="73">
        <v>67</v>
      </c>
      <c r="H83" s="67">
        <f>IF('MPS(input)'!H82&gt;0, 'MPS(input)'!H82, "")</f>
        <v>1</v>
      </c>
      <c r="I83" s="67">
        <f>IF('MPS(input)'!I82&gt;0, 'MPS(input)'!I82, "")</f>
        <v>67</v>
      </c>
      <c r="J83" s="80">
        <f>IF('MPS(input)'!J82&gt;0, 'MPS(input)'!J82, "")</f>
        <v>8.6400000000000005E-2</v>
      </c>
      <c r="K83" s="80">
        <f>IF('MPS(input)'!K82&gt;0, 'MPS(input)'!K82, "")</f>
        <v>1.41</v>
      </c>
      <c r="L83" s="80">
        <f>IF('MPS(input)'!L82&gt;0, 'MPS(input)'!L82, "")</f>
        <v>25.2</v>
      </c>
      <c r="M83" s="81">
        <f>IF('MPS(input)'!M82&gt;0, 'MPS(input)'!M82, "")</f>
        <v>5.664E-4</v>
      </c>
      <c r="O83" s="78"/>
      <c r="P83" s="73">
        <v>67</v>
      </c>
      <c r="Q83" s="63">
        <f t="shared" si="3"/>
        <v>0</v>
      </c>
      <c r="R83" s="63">
        <f t="shared" si="4"/>
        <v>0</v>
      </c>
      <c r="S83" s="63">
        <f t="shared" si="5"/>
        <v>0</v>
      </c>
    </row>
    <row r="84" spans="2:19" ht="15" x14ac:dyDescent="0.15">
      <c r="B84" s="75"/>
      <c r="C84" s="73">
        <v>68</v>
      </c>
      <c r="D84" s="62"/>
      <c r="F84" s="75"/>
      <c r="G84" s="73">
        <v>68</v>
      </c>
      <c r="H84" s="67">
        <f>IF('MPS(input)'!H83&gt;0, 'MPS(input)'!H83, "")</f>
        <v>1</v>
      </c>
      <c r="I84" s="67">
        <f>IF('MPS(input)'!I83&gt;0, 'MPS(input)'!I83, "")</f>
        <v>68</v>
      </c>
      <c r="J84" s="80">
        <f>IF('MPS(input)'!J83&gt;0, 'MPS(input)'!J83, "")</f>
        <v>8.6400000000000005E-2</v>
      </c>
      <c r="K84" s="80">
        <f>IF('MPS(input)'!K83&gt;0, 'MPS(input)'!K83, "")</f>
        <v>1.41</v>
      </c>
      <c r="L84" s="80">
        <f>IF('MPS(input)'!L83&gt;0, 'MPS(input)'!L83, "")</f>
        <v>25.2</v>
      </c>
      <c r="M84" s="81">
        <f>IF('MPS(input)'!M83&gt;0, 'MPS(input)'!M83, "")</f>
        <v>5.664E-4</v>
      </c>
      <c r="O84" s="78"/>
      <c r="P84" s="73">
        <v>68</v>
      </c>
      <c r="Q84" s="63">
        <f t="shared" si="3"/>
        <v>0</v>
      </c>
      <c r="R84" s="63">
        <f t="shared" si="4"/>
        <v>0</v>
      </c>
      <c r="S84" s="63">
        <f t="shared" si="5"/>
        <v>0</v>
      </c>
    </row>
    <row r="85" spans="2:19" ht="15" x14ac:dyDescent="0.15">
      <c r="B85" s="75"/>
      <c r="C85" s="73">
        <v>69</v>
      </c>
      <c r="D85" s="62"/>
      <c r="F85" s="75"/>
      <c r="G85" s="73">
        <v>69</v>
      </c>
      <c r="H85" s="67">
        <f>IF('MPS(input)'!H84&gt;0, 'MPS(input)'!H84, "")</f>
        <v>1</v>
      </c>
      <c r="I85" s="67">
        <f>IF('MPS(input)'!I84&gt;0, 'MPS(input)'!I84, "")</f>
        <v>69</v>
      </c>
      <c r="J85" s="80">
        <f>IF('MPS(input)'!J84&gt;0, 'MPS(input)'!J84, "")</f>
        <v>8.6400000000000005E-2</v>
      </c>
      <c r="K85" s="80">
        <f>IF('MPS(input)'!K84&gt;0, 'MPS(input)'!K84, "")</f>
        <v>1.41</v>
      </c>
      <c r="L85" s="80">
        <f>IF('MPS(input)'!L84&gt;0, 'MPS(input)'!L84, "")</f>
        <v>25.2</v>
      </c>
      <c r="M85" s="81">
        <f>IF('MPS(input)'!M84&gt;0, 'MPS(input)'!M84, "")</f>
        <v>5.664E-4</v>
      </c>
      <c r="O85" s="78"/>
      <c r="P85" s="73">
        <v>69</v>
      </c>
      <c r="Q85" s="63">
        <f t="shared" si="3"/>
        <v>0</v>
      </c>
      <c r="R85" s="63">
        <f t="shared" si="4"/>
        <v>0</v>
      </c>
      <c r="S85" s="63">
        <f t="shared" si="5"/>
        <v>0</v>
      </c>
    </row>
    <row r="86" spans="2:19" ht="15" x14ac:dyDescent="0.15">
      <c r="B86" s="75"/>
      <c r="C86" s="73">
        <v>70</v>
      </c>
      <c r="D86" s="62"/>
      <c r="F86" s="75"/>
      <c r="G86" s="73">
        <v>70</v>
      </c>
      <c r="H86" s="67">
        <f>IF('MPS(input)'!H85&gt;0, 'MPS(input)'!H85, "")</f>
        <v>1</v>
      </c>
      <c r="I86" s="67">
        <f>IF('MPS(input)'!I85&gt;0, 'MPS(input)'!I85, "")</f>
        <v>70</v>
      </c>
      <c r="J86" s="80">
        <f>IF('MPS(input)'!J85&gt;0, 'MPS(input)'!J85, "")</f>
        <v>8.6400000000000005E-2</v>
      </c>
      <c r="K86" s="80">
        <f>IF('MPS(input)'!K85&gt;0, 'MPS(input)'!K85, "")</f>
        <v>1.41</v>
      </c>
      <c r="L86" s="80">
        <f>IF('MPS(input)'!L85&gt;0, 'MPS(input)'!L85, "")</f>
        <v>25.2</v>
      </c>
      <c r="M86" s="81">
        <f>IF('MPS(input)'!M85&gt;0, 'MPS(input)'!M85, "")</f>
        <v>5.664E-4</v>
      </c>
      <c r="O86" s="78"/>
      <c r="P86" s="73">
        <v>70</v>
      </c>
      <c r="Q86" s="63">
        <f t="shared" si="3"/>
        <v>0</v>
      </c>
      <c r="R86" s="63">
        <f t="shared" si="4"/>
        <v>0</v>
      </c>
      <c r="S86" s="63">
        <f t="shared" si="5"/>
        <v>0</v>
      </c>
    </row>
    <row r="87" spans="2:19" ht="15" x14ac:dyDescent="0.15">
      <c r="B87" s="75"/>
      <c r="C87" s="73">
        <v>71</v>
      </c>
      <c r="D87" s="62"/>
      <c r="F87" s="75"/>
      <c r="G87" s="73">
        <v>71</v>
      </c>
      <c r="H87" s="67">
        <f>IF('MPS(input)'!H86&gt;0, 'MPS(input)'!H86, "")</f>
        <v>1</v>
      </c>
      <c r="I87" s="67">
        <f>IF('MPS(input)'!I86&gt;0, 'MPS(input)'!I86, "")</f>
        <v>71</v>
      </c>
      <c r="J87" s="80">
        <f>IF('MPS(input)'!J86&gt;0, 'MPS(input)'!J86, "")</f>
        <v>8.6400000000000005E-2</v>
      </c>
      <c r="K87" s="80">
        <f>IF('MPS(input)'!K86&gt;0, 'MPS(input)'!K86, "")</f>
        <v>1.41</v>
      </c>
      <c r="L87" s="80">
        <f>IF('MPS(input)'!L86&gt;0, 'MPS(input)'!L86, "")</f>
        <v>25.2</v>
      </c>
      <c r="M87" s="81">
        <f>IF('MPS(input)'!M86&gt;0, 'MPS(input)'!M86, "")</f>
        <v>5.664E-4</v>
      </c>
      <c r="O87" s="78"/>
      <c r="P87" s="73">
        <v>71</v>
      </c>
      <c r="Q87" s="63">
        <f t="shared" si="3"/>
        <v>0</v>
      </c>
      <c r="R87" s="63">
        <f t="shared" si="4"/>
        <v>0</v>
      </c>
      <c r="S87" s="63">
        <f t="shared" si="5"/>
        <v>0</v>
      </c>
    </row>
    <row r="88" spans="2:19" ht="15" x14ac:dyDescent="0.15">
      <c r="B88" s="75"/>
      <c r="C88" s="73">
        <v>72</v>
      </c>
      <c r="D88" s="62"/>
      <c r="F88" s="75"/>
      <c r="G88" s="73">
        <v>72</v>
      </c>
      <c r="H88" s="67">
        <f>IF('MPS(input)'!H87&gt;0, 'MPS(input)'!H87, "")</f>
        <v>1</v>
      </c>
      <c r="I88" s="67">
        <f>IF('MPS(input)'!I87&gt;0, 'MPS(input)'!I87, "")</f>
        <v>72</v>
      </c>
      <c r="J88" s="80">
        <f>IF('MPS(input)'!J87&gt;0, 'MPS(input)'!J87, "")</f>
        <v>8.6400000000000005E-2</v>
      </c>
      <c r="K88" s="80">
        <f>IF('MPS(input)'!K87&gt;0, 'MPS(input)'!K87, "")</f>
        <v>1.41</v>
      </c>
      <c r="L88" s="80">
        <f>IF('MPS(input)'!L87&gt;0, 'MPS(input)'!L87, "")</f>
        <v>25.2</v>
      </c>
      <c r="M88" s="81">
        <f>IF('MPS(input)'!M87&gt;0, 'MPS(input)'!M87, "")</f>
        <v>5.664E-4</v>
      </c>
      <c r="O88" s="78"/>
      <c r="P88" s="73">
        <v>72</v>
      </c>
      <c r="Q88" s="63">
        <f t="shared" si="3"/>
        <v>0</v>
      </c>
      <c r="R88" s="63">
        <f t="shared" si="4"/>
        <v>0</v>
      </c>
      <c r="S88" s="63">
        <f t="shared" si="5"/>
        <v>0</v>
      </c>
    </row>
    <row r="89" spans="2:19" ht="15" x14ac:dyDescent="0.15">
      <c r="B89" s="75"/>
      <c r="C89" s="73">
        <v>73</v>
      </c>
      <c r="D89" s="62"/>
      <c r="F89" s="75"/>
      <c r="G89" s="73">
        <v>73</v>
      </c>
      <c r="H89" s="67">
        <f>IF('MPS(input)'!H88&gt;0, 'MPS(input)'!H88, "")</f>
        <v>1</v>
      </c>
      <c r="I89" s="67">
        <f>IF('MPS(input)'!I88&gt;0, 'MPS(input)'!I88, "")</f>
        <v>73</v>
      </c>
      <c r="J89" s="80">
        <f>IF('MPS(input)'!J88&gt;0, 'MPS(input)'!J88, "")</f>
        <v>8.6400000000000005E-2</v>
      </c>
      <c r="K89" s="80">
        <f>IF('MPS(input)'!K88&gt;0, 'MPS(input)'!K88, "")</f>
        <v>1.41</v>
      </c>
      <c r="L89" s="80">
        <f>IF('MPS(input)'!L88&gt;0, 'MPS(input)'!L88, "")</f>
        <v>25.2</v>
      </c>
      <c r="M89" s="81">
        <f>IF('MPS(input)'!M88&gt;0, 'MPS(input)'!M88, "")</f>
        <v>5.664E-4</v>
      </c>
      <c r="O89" s="78"/>
      <c r="P89" s="73">
        <v>73</v>
      </c>
      <c r="Q89" s="63">
        <f t="shared" si="3"/>
        <v>0</v>
      </c>
      <c r="R89" s="63">
        <f t="shared" si="4"/>
        <v>0</v>
      </c>
      <c r="S89" s="63">
        <f t="shared" si="5"/>
        <v>0</v>
      </c>
    </row>
    <row r="90" spans="2:19" ht="15" x14ac:dyDescent="0.15">
      <c r="B90" s="75"/>
      <c r="C90" s="73">
        <v>74</v>
      </c>
      <c r="D90" s="62"/>
      <c r="F90" s="75"/>
      <c r="G90" s="73">
        <v>74</v>
      </c>
      <c r="H90" s="67">
        <f>IF('MPS(input)'!H89&gt;0, 'MPS(input)'!H89, "")</f>
        <v>1</v>
      </c>
      <c r="I90" s="67">
        <f>IF('MPS(input)'!I89&gt;0, 'MPS(input)'!I89, "")</f>
        <v>74</v>
      </c>
      <c r="J90" s="80">
        <f>IF('MPS(input)'!J89&gt;0, 'MPS(input)'!J89, "")</f>
        <v>8.6400000000000005E-2</v>
      </c>
      <c r="K90" s="80">
        <f>IF('MPS(input)'!K89&gt;0, 'MPS(input)'!K89, "")</f>
        <v>1.41</v>
      </c>
      <c r="L90" s="80">
        <f>IF('MPS(input)'!L89&gt;0, 'MPS(input)'!L89, "")</f>
        <v>25.2</v>
      </c>
      <c r="M90" s="81">
        <f>IF('MPS(input)'!M89&gt;0, 'MPS(input)'!M89, "")</f>
        <v>5.664E-4</v>
      </c>
      <c r="O90" s="78"/>
      <c r="P90" s="73">
        <v>74</v>
      </c>
      <c r="Q90" s="63">
        <f t="shared" si="3"/>
        <v>0</v>
      </c>
      <c r="R90" s="63">
        <f t="shared" si="4"/>
        <v>0</v>
      </c>
      <c r="S90" s="63">
        <f t="shared" si="5"/>
        <v>0</v>
      </c>
    </row>
    <row r="91" spans="2:19" ht="15.75" customHeight="1" x14ac:dyDescent="0.15">
      <c r="B91" s="75"/>
      <c r="C91" s="73">
        <v>75</v>
      </c>
      <c r="D91" s="62"/>
      <c r="F91" s="75"/>
      <c r="G91" s="73">
        <v>75</v>
      </c>
      <c r="H91" s="67">
        <f>IF('MPS(input)'!H90&gt;0, 'MPS(input)'!H90, "")</f>
        <v>1</v>
      </c>
      <c r="I91" s="67">
        <f>IF('MPS(input)'!I90&gt;0, 'MPS(input)'!I90, "")</f>
        <v>75</v>
      </c>
      <c r="J91" s="80">
        <f>IF('MPS(input)'!J90&gt;0, 'MPS(input)'!J90, "")</f>
        <v>8.6400000000000005E-2</v>
      </c>
      <c r="K91" s="80">
        <f>IF('MPS(input)'!K90&gt;0, 'MPS(input)'!K90, "")</f>
        <v>1.41</v>
      </c>
      <c r="L91" s="80">
        <f>IF('MPS(input)'!L90&gt;0, 'MPS(input)'!L90, "")</f>
        <v>25.2</v>
      </c>
      <c r="M91" s="81">
        <f>IF('MPS(input)'!M90&gt;0, 'MPS(input)'!M90, "")</f>
        <v>5.664E-4</v>
      </c>
      <c r="O91" s="78"/>
      <c r="P91" s="73">
        <v>75</v>
      </c>
      <c r="Q91" s="63">
        <f t="shared" si="3"/>
        <v>0</v>
      </c>
      <c r="R91" s="63">
        <f t="shared" si="4"/>
        <v>0</v>
      </c>
      <c r="S91" s="63">
        <f t="shared" si="5"/>
        <v>0</v>
      </c>
    </row>
    <row r="92" spans="2:19" ht="15" x14ac:dyDescent="0.15">
      <c r="B92" s="75"/>
      <c r="C92" s="73">
        <v>76</v>
      </c>
      <c r="D92" s="62"/>
      <c r="F92" s="75"/>
      <c r="G92" s="73">
        <v>76</v>
      </c>
      <c r="H92" s="67">
        <f>IF('MPS(input)'!H91&gt;0, 'MPS(input)'!H91, "")</f>
        <v>1</v>
      </c>
      <c r="I92" s="67">
        <f>IF('MPS(input)'!I91&gt;0, 'MPS(input)'!I91, "")</f>
        <v>76</v>
      </c>
      <c r="J92" s="80">
        <f>IF('MPS(input)'!J91&gt;0, 'MPS(input)'!J91, "")</f>
        <v>8.6400000000000005E-2</v>
      </c>
      <c r="K92" s="80">
        <f>IF('MPS(input)'!K91&gt;0, 'MPS(input)'!K91, "")</f>
        <v>1.41</v>
      </c>
      <c r="L92" s="80">
        <f>IF('MPS(input)'!L91&gt;0, 'MPS(input)'!L91, "")</f>
        <v>25.2</v>
      </c>
      <c r="M92" s="81">
        <f>IF('MPS(input)'!M91&gt;0, 'MPS(input)'!M91, "")</f>
        <v>5.664E-4</v>
      </c>
      <c r="O92" s="78"/>
      <c r="P92" s="73">
        <v>76</v>
      </c>
      <c r="Q92" s="63">
        <f t="shared" si="3"/>
        <v>0</v>
      </c>
      <c r="R92" s="63">
        <f t="shared" si="4"/>
        <v>0</v>
      </c>
      <c r="S92" s="63">
        <f t="shared" si="5"/>
        <v>0</v>
      </c>
    </row>
    <row r="93" spans="2:19" ht="15" x14ac:dyDescent="0.15">
      <c r="B93" s="75"/>
      <c r="C93" s="73">
        <v>77</v>
      </c>
      <c r="D93" s="62"/>
      <c r="F93" s="75"/>
      <c r="G93" s="73">
        <v>77</v>
      </c>
      <c r="H93" s="67">
        <f>IF('MPS(input)'!H92&gt;0, 'MPS(input)'!H92, "")</f>
        <v>1</v>
      </c>
      <c r="I93" s="67">
        <f>IF('MPS(input)'!I92&gt;0, 'MPS(input)'!I92, "")</f>
        <v>77</v>
      </c>
      <c r="J93" s="80">
        <f>IF('MPS(input)'!J92&gt;0, 'MPS(input)'!J92, "")</f>
        <v>8.6400000000000005E-2</v>
      </c>
      <c r="K93" s="80">
        <f>IF('MPS(input)'!K92&gt;0, 'MPS(input)'!K92, "")</f>
        <v>1.41</v>
      </c>
      <c r="L93" s="80">
        <f>IF('MPS(input)'!L92&gt;0, 'MPS(input)'!L92, "")</f>
        <v>25.2</v>
      </c>
      <c r="M93" s="81">
        <f>IF('MPS(input)'!M92&gt;0, 'MPS(input)'!M92, "")</f>
        <v>5.664E-4</v>
      </c>
      <c r="O93" s="78"/>
      <c r="P93" s="73">
        <v>77</v>
      </c>
      <c r="Q93" s="63">
        <f t="shared" si="3"/>
        <v>0</v>
      </c>
      <c r="R93" s="63">
        <f t="shared" si="4"/>
        <v>0</v>
      </c>
      <c r="S93" s="63">
        <f t="shared" si="5"/>
        <v>0</v>
      </c>
    </row>
    <row r="94" spans="2:19" ht="15" x14ac:dyDescent="0.15">
      <c r="B94" s="75"/>
      <c r="C94" s="73">
        <v>78</v>
      </c>
      <c r="D94" s="62"/>
      <c r="F94" s="75"/>
      <c r="G94" s="73">
        <v>78</v>
      </c>
      <c r="H94" s="67">
        <f>IF('MPS(input)'!H93&gt;0, 'MPS(input)'!H93, "")</f>
        <v>1</v>
      </c>
      <c r="I94" s="67">
        <f>IF('MPS(input)'!I93&gt;0, 'MPS(input)'!I93, "")</f>
        <v>78</v>
      </c>
      <c r="J94" s="80">
        <f>IF('MPS(input)'!J93&gt;0, 'MPS(input)'!J93, "")</f>
        <v>8.6400000000000005E-2</v>
      </c>
      <c r="K94" s="80">
        <f>IF('MPS(input)'!K93&gt;0, 'MPS(input)'!K93, "")</f>
        <v>1.41</v>
      </c>
      <c r="L94" s="80">
        <f>IF('MPS(input)'!L93&gt;0, 'MPS(input)'!L93, "")</f>
        <v>25.2</v>
      </c>
      <c r="M94" s="81">
        <f>IF('MPS(input)'!M93&gt;0, 'MPS(input)'!M93, "")</f>
        <v>5.664E-4</v>
      </c>
      <c r="O94" s="78"/>
      <c r="P94" s="73">
        <v>78</v>
      </c>
      <c r="Q94" s="63">
        <f t="shared" si="3"/>
        <v>0</v>
      </c>
      <c r="R94" s="63">
        <f t="shared" si="4"/>
        <v>0</v>
      </c>
      <c r="S94" s="63">
        <f t="shared" si="5"/>
        <v>0</v>
      </c>
    </row>
    <row r="95" spans="2:19" ht="15" x14ac:dyDescent="0.15">
      <c r="B95" s="75"/>
      <c r="C95" s="73">
        <v>79</v>
      </c>
      <c r="D95" s="62"/>
      <c r="F95" s="75"/>
      <c r="G95" s="73">
        <v>79</v>
      </c>
      <c r="H95" s="67">
        <f>IF('MPS(input)'!H94&gt;0, 'MPS(input)'!H94, "")</f>
        <v>1</v>
      </c>
      <c r="I95" s="67">
        <f>IF('MPS(input)'!I94&gt;0, 'MPS(input)'!I94, "")</f>
        <v>79</v>
      </c>
      <c r="J95" s="80">
        <f>IF('MPS(input)'!J94&gt;0, 'MPS(input)'!J94, "")</f>
        <v>8.6400000000000005E-2</v>
      </c>
      <c r="K95" s="80">
        <f>IF('MPS(input)'!K94&gt;0, 'MPS(input)'!K94, "")</f>
        <v>1.41</v>
      </c>
      <c r="L95" s="80">
        <f>IF('MPS(input)'!L94&gt;0, 'MPS(input)'!L94, "")</f>
        <v>25.2</v>
      </c>
      <c r="M95" s="81">
        <f>IF('MPS(input)'!M94&gt;0, 'MPS(input)'!M94, "")</f>
        <v>5.664E-4</v>
      </c>
      <c r="O95" s="78"/>
      <c r="P95" s="73">
        <v>79</v>
      </c>
      <c r="Q95" s="63">
        <f t="shared" si="3"/>
        <v>0</v>
      </c>
      <c r="R95" s="63">
        <f t="shared" si="4"/>
        <v>0</v>
      </c>
      <c r="S95" s="63">
        <f t="shared" si="5"/>
        <v>0</v>
      </c>
    </row>
    <row r="96" spans="2:19" ht="15" x14ac:dyDescent="0.15">
      <c r="B96" s="75"/>
      <c r="C96" s="73">
        <v>80</v>
      </c>
      <c r="D96" s="62"/>
      <c r="F96" s="75"/>
      <c r="G96" s="73">
        <v>80</v>
      </c>
      <c r="H96" s="67">
        <f>IF('MPS(input)'!H95&gt;0, 'MPS(input)'!H95, "")</f>
        <v>1</v>
      </c>
      <c r="I96" s="67">
        <f>IF('MPS(input)'!I95&gt;0, 'MPS(input)'!I95, "")</f>
        <v>80</v>
      </c>
      <c r="J96" s="80">
        <f>IF('MPS(input)'!J95&gt;0, 'MPS(input)'!J95, "")</f>
        <v>8.6400000000000005E-2</v>
      </c>
      <c r="K96" s="80">
        <f>IF('MPS(input)'!K95&gt;0, 'MPS(input)'!K95, "")</f>
        <v>1.41</v>
      </c>
      <c r="L96" s="80">
        <f>IF('MPS(input)'!L95&gt;0, 'MPS(input)'!L95, "")</f>
        <v>25.2</v>
      </c>
      <c r="M96" s="81">
        <f>IF('MPS(input)'!M95&gt;0, 'MPS(input)'!M95, "")</f>
        <v>5.664E-4</v>
      </c>
      <c r="O96" s="78"/>
      <c r="P96" s="73">
        <v>80</v>
      </c>
      <c r="Q96" s="63">
        <f t="shared" si="3"/>
        <v>0</v>
      </c>
      <c r="R96" s="63">
        <f t="shared" si="4"/>
        <v>0</v>
      </c>
      <c r="S96" s="63">
        <f t="shared" si="5"/>
        <v>0</v>
      </c>
    </row>
    <row r="97" spans="2:19" ht="15" x14ac:dyDescent="0.15">
      <c r="B97" s="75"/>
      <c r="C97" s="73">
        <v>81</v>
      </c>
      <c r="D97" s="62"/>
      <c r="F97" s="75"/>
      <c r="G97" s="73">
        <v>81</v>
      </c>
      <c r="H97" s="67">
        <f>IF('MPS(input)'!H96&gt;0, 'MPS(input)'!H96, "")</f>
        <v>1</v>
      </c>
      <c r="I97" s="67">
        <f>IF('MPS(input)'!I96&gt;0, 'MPS(input)'!I96, "")</f>
        <v>81</v>
      </c>
      <c r="J97" s="80">
        <f>IF('MPS(input)'!J96&gt;0, 'MPS(input)'!J96, "")</f>
        <v>8.6400000000000005E-2</v>
      </c>
      <c r="K97" s="80">
        <f>IF('MPS(input)'!K96&gt;0, 'MPS(input)'!K96, "")</f>
        <v>1.41</v>
      </c>
      <c r="L97" s="80">
        <f>IF('MPS(input)'!L96&gt;0, 'MPS(input)'!L96, "")</f>
        <v>25.2</v>
      </c>
      <c r="M97" s="81">
        <f>IF('MPS(input)'!M96&gt;0, 'MPS(input)'!M96, "")</f>
        <v>5.664E-4</v>
      </c>
      <c r="O97" s="78"/>
      <c r="P97" s="73">
        <v>81</v>
      </c>
      <c r="Q97" s="63">
        <f t="shared" si="3"/>
        <v>0</v>
      </c>
      <c r="R97" s="63">
        <f t="shared" si="4"/>
        <v>0</v>
      </c>
      <c r="S97" s="63">
        <f t="shared" si="5"/>
        <v>0</v>
      </c>
    </row>
    <row r="98" spans="2:19" ht="15" x14ac:dyDescent="0.15">
      <c r="B98" s="75"/>
      <c r="C98" s="73">
        <v>82</v>
      </c>
      <c r="D98" s="62"/>
      <c r="F98" s="75"/>
      <c r="G98" s="73">
        <v>82</v>
      </c>
      <c r="H98" s="67">
        <f>IF('MPS(input)'!H97&gt;0, 'MPS(input)'!H97, "")</f>
        <v>1</v>
      </c>
      <c r="I98" s="67">
        <f>IF('MPS(input)'!I97&gt;0, 'MPS(input)'!I97, "")</f>
        <v>82</v>
      </c>
      <c r="J98" s="80">
        <f>IF('MPS(input)'!J97&gt;0, 'MPS(input)'!J97, "")</f>
        <v>8.6400000000000005E-2</v>
      </c>
      <c r="K98" s="80">
        <f>IF('MPS(input)'!K97&gt;0, 'MPS(input)'!K97, "")</f>
        <v>1.41</v>
      </c>
      <c r="L98" s="80">
        <f>IF('MPS(input)'!L97&gt;0, 'MPS(input)'!L97, "")</f>
        <v>25.2</v>
      </c>
      <c r="M98" s="81">
        <f>IF('MPS(input)'!M97&gt;0, 'MPS(input)'!M97, "")</f>
        <v>5.664E-4</v>
      </c>
      <c r="O98" s="78"/>
      <c r="P98" s="73">
        <v>82</v>
      </c>
      <c r="Q98" s="63">
        <f t="shared" si="3"/>
        <v>0</v>
      </c>
      <c r="R98" s="63">
        <f t="shared" si="4"/>
        <v>0</v>
      </c>
      <c r="S98" s="63">
        <f t="shared" si="5"/>
        <v>0</v>
      </c>
    </row>
    <row r="99" spans="2:19" ht="15" x14ac:dyDescent="0.15">
      <c r="B99" s="75"/>
      <c r="C99" s="73">
        <v>83</v>
      </c>
      <c r="D99" s="62"/>
      <c r="F99" s="75"/>
      <c r="G99" s="73">
        <v>83</v>
      </c>
      <c r="H99" s="67">
        <f>IF('MPS(input)'!H98&gt;0, 'MPS(input)'!H98, "")</f>
        <v>1</v>
      </c>
      <c r="I99" s="67">
        <f>IF('MPS(input)'!I98&gt;0, 'MPS(input)'!I98, "")</f>
        <v>83</v>
      </c>
      <c r="J99" s="80">
        <f>IF('MPS(input)'!J98&gt;0, 'MPS(input)'!J98, "")</f>
        <v>8.6400000000000005E-2</v>
      </c>
      <c r="K99" s="80">
        <f>IF('MPS(input)'!K98&gt;0, 'MPS(input)'!K98, "")</f>
        <v>1.41</v>
      </c>
      <c r="L99" s="80">
        <f>IF('MPS(input)'!L98&gt;0, 'MPS(input)'!L98, "")</f>
        <v>25.2</v>
      </c>
      <c r="M99" s="81">
        <f>IF('MPS(input)'!M98&gt;0, 'MPS(input)'!M98, "")</f>
        <v>5.664E-4</v>
      </c>
      <c r="O99" s="78"/>
      <c r="P99" s="73">
        <v>83</v>
      </c>
      <c r="Q99" s="63">
        <f t="shared" si="3"/>
        <v>0</v>
      </c>
      <c r="R99" s="63">
        <f t="shared" si="4"/>
        <v>0</v>
      </c>
      <c r="S99" s="63">
        <f t="shared" si="5"/>
        <v>0</v>
      </c>
    </row>
    <row r="100" spans="2:19" ht="15" x14ac:dyDescent="0.15">
      <c r="B100" s="75"/>
      <c r="C100" s="73">
        <v>84</v>
      </c>
      <c r="D100" s="62"/>
      <c r="F100" s="75"/>
      <c r="G100" s="73">
        <v>84</v>
      </c>
      <c r="H100" s="67">
        <f>IF('MPS(input)'!H99&gt;0, 'MPS(input)'!H99, "")</f>
        <v>1</v>
      </c>
      <c r="I100" s="67">
        <f>IF('MPS(input)'!I99&gt;0, 'MPS(input)'!I99, "")</f>
        <v>84</v>
      </c>
      <c r="J100" s="80">
        <f>IF('MPS(input)'!J99&gt;0, 'MPS(input)'!J99, "")</f>
        <v>8.6400000000000005E-2</v>
      </c>
      <c r="K100" s="80">
        <f>IF('MPS(input)'!K99&gt;0, 'MPS(input)'!K99, "")</f>
        <v>1.41</v>
      </c>
      <c r="L100" s="80">
        <f>IF('MPS(input)'!L99&gt;0, 'MPS(input)'!L99, "")</f>
        <v>25.2</v>
      </c>
      <c r="M100" s="81">
        <f>IF('MPS(input)'!M99&gt;0, 'MPS(input)'!M99, "")</f>
        <v>5.664E-4</v>
      </c>
      <c r="O100" s="78"/>
      <c r="P100" s="73">
        <v>84</v>
      </c>
      <c r="Q100" s="63">
        <f t="shared" si="3"/>
        <v>0</v>
      </c>
      <c r="R100" s="63">
        <f t="shared" si="4"/>
        <v>0</v>
      </c>
      <c r="S100" s="63">
        <f t="shared" si="5"/>
        <v>0</v>
      </c>
    </row>
    <row r="101" spans="2:19" ht="15" x14ac:dyDescent="0.15">
      <c r="B101" s="75"/>
      <c r="C101" s="73">
        <v>85</v>
      </c>
      <c r="D101" s="62"/>
      <c r="F101" s="75"/>
      <c r="G101" s="73">
        <v>85</v>
      </c>
      <c r="H101" s="67">
        <f>IF('MPS(input)'!H100&gt;0, 'MPS(input)'!H100, "")</f>
        <v>1</v>
      </c>
      <c r="I101" s="67">
        <f>IF('MPS(input)'!I100&gt;0, 'MPS(input)'!I100, "")</f>
        <v>85</v>
      </c>
      <c r="J101" s="80">
        <f>IF('MPS(input)'!J100&gt;0, 'MPS(input)'!J100, "")</f>
        <v>8.6400000000000005E-2</v>
      </c>
      <c r="K101" s="80">
        <f>IF('MPS(input)'!K100&gt;0, 'MPS(input)'!K100, "")</f>
        <v>1.41</v>
      </c>
      <c r="L101" s="80">
        <f>IF('MPS(input)'!L100&gt;0, 'MPS(input)'!L100, "")</f>
        <v>25.2</v>
      </c>
      <c r="M101" s="81">
        <f>IF('MPS(input)'!M100&gt;0, 'MPS(input)'!M100, "")</f>
        <v>5.664E-4</v>
      </c>
      <c r="O101" s="78"/>
      <c r="P101" s="73">
        <v>85</v>
      </c>
      <c r="Q101" s="63">
        <f t="shared" si="3"/>
        <v>0</v>
      </c>
      <c r="R101" s="63">
        <f t="shared" si="4"/>
        <v>0</v>
      </c>
      <c r="S101" s="63">
        <f t="shared" si="5"/>
        <v>0</v>
      </c>
    </row>
    <row r="102" spans="2:19" ht="15" x14ac:dyDescent="0.15">
      <c r="B102" s="75"/>
      <c r="C102" s="73">
        <v>86</v>
      </c>
      <c r="D102" s="62"/>
      <c r="F102" s="75"/>
      <c r="G102" s="73">
        <v>86</v>
      </c>
      <c r="H102" s="67">
        <f>IF('MPS(input)'!H101&gt;0, 'MPS(input)'!H101, "")</f>
        <v>1</v>
      </c>
      <c r="I102" s="67">
        <f>IF('MPS(input)'!I101&gt;0, 'MPS(input)'!I101, "")</f>
        <v>86</v>
      </c>
      <c r="J102" s="80">
        <f>IF('MPS(input)'!J101&gt;0, 'MPS(input)'!J101, "")</f>
        <v>8.6400000000000005E-2</v>
      </c>
      <c r="K102" s="80">
        <f>IF('MPS(input)'!K101&gt;0, 'MPS(input)'!K101, "")</f>
        <v>1.41</v>
      </c>
      <c r="L102" s="80">
        <f>IF('MPS(input)'!L101&gt;0, 'MPS(input)'!L101, "")</f>
        <v>25.2</v>
      </c>
      <c r="M102" s="81">
        <f>IF('MPS(input)'!M101&gt;0, 'MPS(input)'!M101, "")</f>
        <v>5.664E-4</v>
      </c>
      <c r="O102" s="78"/>
      <c r="P102" s="73">
        <v>86</v>
      </c>
      <c r="Q102" s="63">
        <f t="shared" si="3"/>
        <v>0</v>
      </c>
      <c r="R102" s="63">
        <f t="shared" si="4"/>
        <v>0</v>
      </c>
      <c r="S102" s="63">
        <f t="shared" si="5"/>
        <v>0</v>
      </c>
    </row>
    <row r="103" spans="2:19" ht="15" x14ac:dyDescent="0.15">
      <c r="B103" s="75"/>
      <c r="C103" s="73">
        <v>87</v>
      </c>
      <c r="D103" s="62"/>
      <c r="F103" s="75"/>
      <c r="G103" s="73">
        <v>87</v>
      </c>
      <c r="H103" s="67">
        <f>IF('MPS(input)'!H102&gt;0, 'MPS(input)'!H102, "")</f>
        <v>1</v>
      </c>
      <c r="I103" s="67">
        <f>IF('MPS(input)'!I102&gt;0, 'MPS(input)'!I102, "")</f>
        <v>87</v>
      </c>
      <c r="J103" s="80">
        <f>IF('MPS(input)'!J102&gt;0, 'MPS(input)'!J102, "")</f>
        <v>8.6400000000000005E-2</v>
      </c>
      <c r="K103" s="80">
        <f>IF('MPS(input)'!K102&gt;0, 'MPS(input)'!K102, "")</f>
        <v>1.41</v>
      </c>
      <c r="L103" s="80">
        <f>IF('MPS(input)'!L102&gt;0, 'MPS(input)'!L102, "")</f>
        <v>25.2</v>
      </c>
      <c r="M103" s="81">
        <f>IF('MPS(input)'!M102&gt;0, 'MPS(input)'!M102, "")</f>
        <v>5.664E-4</v>
      </c>
      <c r="O103" s="78"/>
      <c r="P103" s="73">
        <v>87</v>
      </c>
      <c r="Q103" s="63">
        <f t="shared" si="3"/>
        <v>0</v>
      </c>
      <c r="R103" s="63">
        <f t="shared" si="4"/>
        <v>0</v>
      </c>
      <c r="S103" s="63">
        <f t="shared" si="5"/>
        <v>0</v>
      </c>
    </row>
    <row r="104" spans="2:19" ht="15" x14ac:dyDescent="0.15">
      <c r="B104" s="75"/>
      <c r="C104" s="73">
        <v>88</v>
      </c>
      <c r="D104" s="62"/>
      <c r="F104" s="75"/>
      <c r="G104" s="73">
        <v>88</v>
      </c>
      <c r="H104" s="67">
        <f>IF('MPS(input)'!H103&gt;0, 'MPS(input)'!H103, "")</f>
        <v>1</v>
      </c>
      <c r="I104" s="67">
        <f>IF('MPS(input)'!I103&gt;0, 'MPS(input)'!I103, "")</f>
        <v>88</v>
      </c>
      <c r="J104" s="80">
        <f>IF('MPS(input)'!J103&gt;0, 'MPS(input)'!J103, "")</f>
        <v>8.6400000000000005E-2</v>
      </c>
      <c r="K104" s="80">
        <f>IF('MPS(input)'!K103&gt;0, 'MPS(input)'!K103, "")</f>
        <v>1.41</v>
      </c>
      <c r="L104" s="80">
        <f>IF('MPS(input)'!L103&gt;0, 'MPS(input)'!L103, "")</f>
        <v>25.2</v>
      </c>
      <c r="M104" s="81">
        <f>IF('MPS(input)'!M103&gt;0, 'MPS(input)'!M103, "")</f>
        <v>5.664E-4</v>
      </c>
      <c r="O104" s="78"/>
      <c r="P104" s="73">
        <v>88</v>
      </c>
      <c r="Q104" s="63">
        <f t="shared" si="3"/>
        <v>0</v>
      </c>
      <c r="R104" s="63">
        <f t="shared" si="4"/>
        <v>0</v>
      </c>
      <c r="S104" s="63">
        <f t="shared" si="5"/>
        <v>0</v>
      </c>
    </row>
    <row r="105" spans="2:19" ht="15" x14ac:dyDescent="0.15">
      <c r="B105" s="75"/>
      <c r="C105" s="73">
        <v>89</v>
      </c>
      <c r="D105" s="62"/>
      <c r="F105" s="75"/>
      <c r="G105" s="73">
        <v>89</v>
      </c>
      <c r="H105" s="67">
        <f>IF('MPS(input)'!H104&gt;0, 'MPS(input)'!H104, "")</f>
        <v>1</v>
      </c>
      <c r="I105" s="67">
        <f>IF('MPS(input)'!I104&gt;0, 'MPS(input)'!I104, "")</f>
        <v>89</v>
      </c>
      <c r="J105" s="80">
        <f>IF('MPS(input)'!J104&gt;0, 'MPS(input)'!J104, "")</f>
        <v>8.6400000000000005E-2</v>
      </c>
      <c r="K105" s="80">
        <f>IF('MPS(input)'!K104&gt;0, 'MPS(input)'!K104, "")</f>
        <v>1.41</v>
      </c>
      <c r="L105" s="80">
        <f>IF('MPS(input)'!L104&gt;0, 'MPS(input)'!L104, "")</f>
        <v>25.2</v>
      </c>
      <c r="M105" s="81">
        <f>IF('MPS(input)'!M104&gt;0, 'MPS(input)'!M104, "")</f>
        <v>5.664E-4</v>
      </c>
      <c r="O105" s="78"/>
      <c r="P105" s="73">
        <v>89</v>
      </c>
      <c r="Q105" s="63">
        <f t="shared" si="3"/>
        <v>0</v>
      </c>
      <c r="R105" s="63">
        <f t="shared" si="4"/>
        <v>0</v>
      </c>
      <c r="S105" s="63">
        <f t="shared" si="5"/>
        <v>0</v>
      </c>
    </row>
    <row r="106" spans="2:19" ht="15" x14ac:dyDescent="0.15">
      <c r="B106" s="75"/>
      <c r="C106" s="73">
        <v>90</v>
      </c>
      <c r="D106" s="62"/>
      <c r="F106" s="75"/>
      <c r="G106" s="73">
        <v>90</v>
      </c>
      <c r="H106" s="67">
        <f>IF('MPS(input)'!H105&gt;0, 'MPS(input)'!H105, "")</f>
        <v>1</v>
      </c>
      <c r="I106" s="67">
        <f>IF('MPS(input)'!I105&gt;0, 'MPS(input)'!I105, "")</f>
        <v>90</v>
      </c>
      <c r="J106" s="80">
        <f>IF('MPS(input)'!J105&gt;0, 'MPS(input)'!J105, "")</f>
        <v>8.6400000000000005E-2</v>
      </c>
      <c r="K106" s="80">
        <f>IF('MPS(input)'!K105&gt;0, 'MPS(input)'!K105, "")</f>
        <v>1.41</v>
      </c>
      <c r="L106" s="80">
        <f>IF('MPS(input)'!L105&gt;0, 'MPS(input)'!L105, "")</f>
        <v>25.2</v>
      </c>
      <c r="M106" s="81">
        <f>IF('MPS(input)'!M105&gt;0, 'MPS(input)'!M105, "")</f>
        <v>5.664E-4</v>
      </c>
      <c r="O106" s="78"/>
      <c r="P106" s="73">
        <v>90</v>
      </c>
      <c r="Q106" s="63">
        <f t="shared" si="3"/>
        <v>0</v>
      </c>
      <c r="R106" s="63">
        <f t="shared" si="4"/>
        <v>0</v>
      </c>
      <c r="S106" s="63">
        <f t="shared" si="5"/>
        <v>0</v>
      </c>
    </row>
    <row r="107" spans="2:19" ht="15" x14ac:dyDescent="0.15">
      <c r="B107" s="75"/>
      <c r="C107" s="73">
        <v>91</v>
      </c>
      <c r="D107" s="62"/>
      <c r="F107" s="75"/>
      <c r="G107" s="73">
        <v>91</v>
      </c>
      <c r="H107" s="67">
        <f>IF('MPS(input)'!H106&gt;0, 'MPS(input)'!H106, "")</f>
        <v>1</v>
      </c>
      <c r="I107" s="67">
        <f>IF('MPS(input)'!I106&gt;0, 'MPS(input)'!I106, "")</f>
        <v>91</v>
      </c>
      <c r="J107" s="80">
        <f>IF('MPS(input)'!J106&gt;0, 'MPS(input)'!J106, "")</f>
        <v>8.6400000000000005E-2</v>
      </c>
      <c r="K107" s="80">
        <f>IF('MPS(input)'!K106&gt;0, 'MPS(input)'!K106, "")</f>
        <v>1.41</v>
      </c>
      <c r="L107" s="80">
        <f>IF('MPS(input)'!L106&gt;0, 'MPS(input)'!L106, "")</f>
        <v>25.2</v>
      </c>
      <c r="M107" s="81">
        <f>IF('MPS(input)'!M106&gt;0, 'MPS(input)'!M106, "")</f>
        <v>5.664E-4</v>
      </c>
      <c r="O107" s="78"/>
      <c r="P107" s="73">
        <v>91</v>
      </c>
      <c r="Q107" s="63">
        <f t="shared" si="3"/>
        <v>0</v>
      </c>
      <c r="R107" s="63">
        <f t="shared" si="4"/>
        <v>0</v>
      </c>
      <c r="S107" s="63">
        <f t="shared" si="5"/>
        <v>0</v>
      </c>
    </row>
    <row r="108" spans="2:19" ht="15" x14ac:dyDescent="0.15">
      <c r="B108" s="75"/>
      <c r="C108" s="73">
        <v>92</v>
      </c>
      <c r="D108" s="62"/>
      <c r="F108" s="75"/>
      <c r="G108" s="73">
        <v>92</v>
      </c>
      <c r="H108" s="67">
        <f>IF('MPS(input)'!H107&gt;0, 'MPS(input)'!H107, "")</f>
        <v>1</v>
      </c>
      <c r="I108" s="67">
        <f>IF('MPS(input)'!I107&gt;0, 'MPS(input)'!I107, "")</f>
        <v>92</v>
      </c>
      <c r="J108" s="80">
        <f>IF('MPS(input)'!J107&gt;0, 'MPS(input)'!J107, "")</f>
        <v>8.6400000000000005E-2</v>
      </c>
      <c r="K108" s="80">
        <f>IF('MPS(input)'!K107&gt;0, 'MPS(input)'!K107, "")</f>
        <v>1.41</v>
      </c>
      <c r="L108" s="80">
        <f>IF('MPS(input)'!L107&gt;0, 'MPS(input)'!L107, "")</f>
        <v>25.2</v>
      </c>
      <c r="M108" s="81">
        <f>IF('MPS(input)'!M107&gt;0, 'MPS(input)'!M107, "")</f>
        <v>5.664E-4</v>
      </c>
      <c r="O108" s="78"/>
      <c r="P108" s="73">
        <v>92</v>
      </c>
      <c r="Q108" s="63">
        <f t="shared" si="3"/>
        <v>0</v>
      </c>
      <c r="R108" s="63">
        <f t="shared" si="4"/>
        <v>0</v>
      </c>
      <c r="S108" s="63">
        <f t="shared" si="5"/>
        <v>0</v>
      </c>
    </row>
    <row r="109" spans="2:19" ht="15" x14ac:dyDescent="0.15">
      <c r="B109" s="75"/>
      <c r="C109" s="73">
        <v>93</v>
      </c>
      <c r="D109" s="62"/>
      <c r="F109" s="75"/>
      <c r="G109" s="73">
        <v>93</v>
      </c>
      <c r="H109" s="67">
        <f>IF('MPS(input)'!H108&gt;0, 'MPS(input)'!H108, "")</f>
        <v>1</v>
      </c>
      <c r="I109" s="67">
        <f>IF('MPS(input)'!I108&gt;0, 'MPS(input)'!I108, "")</f>
        <v>93</v>
      </c>
      <c r="J109" s="80">
        <f>IF('MPS(input)'!J108&gt;0, 'MPS(input)'!J108, "")</f>
        <v>8.6400000000000005E-2</v>
      </c>
      <c r="K109" s="80">
        <f>IF('MPS(input)'!K108&gt;0, 'MPS(input)'!K108, "")</f>
        <v>1.41</v>
      </c>
      <c r="L109" s="80">
        <f>IF('MPS(input)'!L108&gt;0, 'MPS(input)'!L108, "")</f>
        <v>25.2</v>
      </c>
      <c r="M109" s="81">
        <f>IF('MPS(input)'!M108&gt;0, 'MPS(input)'!M108, "")</f>
        <v>5.664E-4</v>
      </c>
      <c r="O109" s="78"/>
      <c r="P109" s="73">
        <v>93</v>
      </c>
      <c r="Q109" s="63">
        <f t="shared" si="3"/>
        <v>0</v>
      </c>
      <c r="R109" s="63">
        <f t="shared" si="4"/>
        <v>0</v>
      </c>
      <c r="S109" s="63">
        <f t="shared" si="5"/>
        <v>0</v>
      </c>
    </row>
    <row r="110" spans="2:19" ht="15" x14ac:dyDescent="0.15">
      <c r="B110" s="75"/>
      <c r="C110" s="73">
        <v>94</v>
      </c>
      <c r="D110" s="62"/>
      <c r="F110" s="75"/>
      <c r="G110" s="73">
        <v>94</v>
      </c>
      <c r="H110" s="67">
        <f>IF('MPS(input)'!H109&gt;0, 'MPS(input)'!H109, "")</f>
        <v>1</v>
      </c>
      <c r="I110" s="67">
        <f>IF('MPS(input)'!I109&gt;0, 'MPS(input)'!I109, "")</f>
        <v>94</v>
      </c>
      <c r="J110" s="80">
        <f>IF('MPS(input)'!J109&gt;0, 'MPS(input)'!J109, "")</f>
        <v>8.6400000000000005E-2</v>
      </c>
      <c r="K110" s="80">
        <f>IF('MPS(input)'!K109&gt;0, 'MPS(input)'!K109, "")</f>
        <v>1.41</v>
      </c>
      <c r="L110" s="80">
        <f>IF('MPS(input)'!L109&gt;0, 'MPS(input)'!L109, "")</f>
        <v>25.2</v>
      </c>
      <c r="M110" s="81">
        <f>IF('MPS(input)'!M109&gt;0, 'MPS(input)'!M109, "")</f>
        <v>5.664E-4</v>
      </c>
      <c r="O110" s="78"/>
      <c r="P110" s="73">
        <v>94</v>
      </c>
      <c r="Q110" s="63">
        <f t="shared" si="3"/>
        <v>0</v>
      </c>
      <c r="R110" s="63">
        <f t="shared" si="4"/>
        <v>0</v>
      </c>
      <c r="S110" s="63">
        <f t="shared" si="5"/>
        <v>0</v>
      </c>
    </row>
    <row r="111" spans="2:19" ht="15" x14ac:dyDescent="0.15">
      <c r="B111" s="75"/>
      <c r="C111" s="73">
        <v>95</v>
      </c>
      <c r="D111" s="62"/>
      <c r="F111" s="75"/>
      <c r="G111" s="73">
        <v>95</v>
      </c>
      <c r="H111" s="67">
        <f>IF('MPS(input)'!H110&gt;0, 'MPS(input)'!H110, "")</f>
        <v>1</v>
      </c>
      <c r="I111" s="67">
        <f>IF('MPS(input)'!I110&gt;0, 'MPS(input)'!I110, "")</f>
        <v>95</v>
      </c>
      <c r="J111" s="80">
        <f>IF('MPS(input)'!J110&gt;0, 'MPS(input)'!J110, "")</f>
        <v>8.6400000000000005E-2</v>
      </c>
      <c r="K111" s="80">
        <f>IF('MPS(input)'!K110&gt;0, 'MPS(input)'!K110, "")</f>
        <v>1.41</v>
      </c>
      <c r="L111" s="80">
        <f>IF('MPS(input)'!L110&gt;0, 'MPS(input)'!L110, "")</f>
        <v>25.2</v>
      </c>
      <c r="M111" s="81">
        <f>IF('MPS(input)'!M110&gt;0, 'MPS(input)'!M110, "")</f>
        <v>5.664E-4</v>
      </c>
      <c r="O111" s="78"/>
      <c r="P111" s="73">
        <v>95</v>
      </c>
      <c r="Q111" s="63">
        <f t="shared" si="3"/>
        <v>0</v>
      </c>
      <c r="R111" s="63">
        <f t="shared" si="4"/>
        <v>0</v>
      </c>
      <c r="S111" s="63">
        <f t="shared" si="5"/>
        <v>0</v>
      </c>
    </row>
    <row r="112" spans="2:19" ht="15" x14ac:dyDescent="0.15">
      <c r="B112" s="75"/>
      <c r="C112" s="73">
        <v>96</v>
      </c>
      <c r="D112" s="62"/>
      <c r="F112" s="75"/>
      <c r="G112" s="73">
        <v>96</v>
      </c>
      <c r="H112" s="67">
        <f>IF('MPS(input)'!H111&gt;0, 'MPS(input)'!H111, "")</f>
        <v>1</v>
      </c>
      <c r="I112" s="67">
        <f>IF('MPS(input)'!I111&gt;0, 'MPS(input)'!I111, "")</f>
        <v>96</v>
      </c>
      <c r="J112" s="80">
        <f>IF('MPS(input)'!J111&gt;0, 'MPS(input)'!J111, "")</f>
        <v>8.6400000000000005E-2</v>
      </c>
      <c r="K112" s="80">
        <f>IF('MPS(input)'!K111&gt;0, 'MPS(input)'!K111, "")</f>
        <v>1.41</v>
      </c>
      <c r="L112" s="80">
        <f>IF('MPS(input)'!L111&gt;0, 'MPS(input)'!L111, "")</f>
        <v>25.2</v>
      </c>
      <c r="M112" s="81">
        <f>IF('MPS(input)'!M111&gt;0, 'MPS(input)'!M111, "")</f>
        <v>5.664E-4</v>
      </c>
      <c r="O112" s="78"/>
      <c r="P112" s="73">
        <v>96</v>
      </c>
      <c r="Q112" s="63">
        <f t="shared" si="3"/>
        <v>0</v>
      </c>
      <c r="R112" s="63">
        <f t="shared" si="4"/>
        <v>0</v>
      </c>
      <c r="S112" s="63">
        <f t="shared" si="5"/>
        <v>0</v>
      </c>
    </row>
    <row r="113" spans="2:19" ht="15" x14ac:dyDescent="0.15">
      <c r="B113" s="75"/>
      <c r="C113" s="73">
        <v>97</v>
      </c>
      <c r="D113" s="62"/>
      <c r="F113" s="75"/>
      <c r="G113" s="73">
        <v>97</v>
      </c>
      <c r="H113" s="67">
        <f>IF('MPS(input)'!H112&gt;0, 'MPS(input)'!H112, "")</f>
        <v>1</v>
      </c>
      <c r="I113" s="67">
        <f>IF('MPS(input)'!I112&gt;0, 'MPS(input)'!I112, "")</f>
        <v>97</v>
      </c>
      <c r="J113" s="80">
        <f>IF('MPS(input)'!J112&gt;0, 'MPS(input)'!J112, "")</f>
        <v>8.6400000000000005E-2</v>
      </c>
      <c r="K113" s="80">
        <f>IF('MPS(input)'!K112&gt;0, 'MPS(input)'!K112, "")</f>
        <v>1.41</v>
      </c>
      <c r="L113" s="80">
        <f>IF('MPS(input)'!L112&gt;0, 'MPS(input)'!L112, "")</f>
        <v>25.2</v>
      </c>
      <c r="M113" s="81">
        <f>IF('MPS(input)'!M112&gt;0, 'MPS(input)'!M112, "")</f>
        <v>5.664E-4</v>
      </c>
      <c r="O113" s="78"/>
      <c r="P113" s="73">
        <v>97</v>
      </c>
      <c r="Q113" s="63">
        <f t="shared" si="3"/>
        <v>0</v>
      </c>
      <c r="R113" s="63">
        <f t="shared" si="4"/>
        <v>0</v>
      </c>
      <c r="S113" s="63">
        <f t="shared" si="5"/>
        <v>0</v>
      </c>
    </row>
    <row r="114" spans="2:19" ht="15" x14ac:dyDescent="0.15">
      <c r="B114" s="75"/>
      <c r="C114" s="73">
        <v>98</v>
      </c>
      <c r="D114" s="62"/>
      <c r="F114" s="75"/>
      <c r="G114" s="73">
        <v>98</v>
      </c>
      <c r="H114" s="67">
        <f>IF('MPS(input)'!H113&gt;0, 'MPS(input)'!H113, "")</f>
        <v>1</v>
      </c>
      <c r="I114" s="67">
        <f>IF('MPS(input)'!I113&gt;0, 'MPS(input)'!I113, "")</f>
        <v>98</v>
      </c>
      <c r="J114" s="80">
        <f>IF('MPS(input)'!J113&gt;0, 'MPS(input)'!J113, "")</f>
        <v>8.6400000000000005E-2</v>
      </c>
      <c r="K114" s="80">
        <f>IF('MPS(input)'!K113&gt;0, 'MPS(input)'!K113, "")</f>
        <v>1.41</v>
      </c>
      <c r="L114" s="80">
        <f>IF('MPS(input)'!L113&gt;0, 'MPS(input)'!L113, "")</f>
        <v>25.2</v>
      </c>
      <c r="M114" s="81">
        <f>IF('MPS(input)'!M113&gt;0, 'MPS(input)'!M113, "")</f>
        <v>5.664E-4</v>
      </c>
      <c r="O114" s="78"/>
      <c r="P114" s="73">
        <v>98</v>
      </c>
      <c r="Q114" s="63">
        <f t="shared" si="3"/>
        <v>0</v>
      </c>
      <c r="R114" s="63">
        <f t="shared" si="4"/>
        <v>0</v>
      </c>
      <c r="S114" s="63">
        <f t="shared" si="5"/>
        <v>0</v>
      </c>
    </row>
    <row r="115" spans="2:19" ht="15" x14ac:dyDescent="0.15">
      <c r="B115" s="75"/>
      <c r="C115" s="73">
        <v>99</v>
      </c>
      <c r="D115" s="62"/>
      <c r="F115" s="75"/>
      <c r="G115" s="73">
        <v>99</v>
      </c>
      <c r="H115" s="67">
        <f>IF('MPS(input)'!H114&gt;0, 'MPS(input)'!H114, "")</f>
        <v>1</v>
      </c>
      <c r="I115" s="67">
        <f>IF('MPS(input)'!I114&gt;0, 'MPS(input)'!I114, "")</f>
        <v>99</v>
      </c>
      <c r="J115" s="80">
        <f>IF('MPS(input)'!J114&gt;0, 'MPS(input)'!J114, "")</f>
        <v>8.6400000000000005E-2</v>
      </c>
      <c r="K115" s="80">
        <f>IF('MPS(input)'!K114&gt;0, 'MPS(input)'!K114, "")</f>
        <v>1.41</v>
      </c>
      <c r="L115" s="80">
        <f>IF('MPS(input)'!L114&gt;0, 'MPS(input)'!L114, "")</f>
        <v>25.2</v>
      </c>
      <c r="M115" s="81">
        <f>IF('MPS(input)'!M114&gt;0, 'MPS(input)'!M114, "")</f>
        <v>5.664E-4</v>
      </c>
      <c r="O115" s="78"/>
      <c r="P115" s="73">
        <v>99</v>
      </c>
      <c r="Q115" s="63">
        <f t="shared" si="3"/>
        <v>0</v>
      </c>
      <c r="R115" s="63">
        <f t="shared" si="4"/>
        <v>0</v>
      </c>
      <c r="S115" s="63">
        <f t="shared" si="5"/>
        <v>0</v>
      </c>
    </row>
    <row r="116" spans="2:19" ht="15" x14ac:dyDescent="0.15">
      <c r="B116" s="76"/>
      <c r="C116" s="73">
        <v>100</v>
      </c>
      <c r="D116" s="62"/>
      <c r="F116" s="76"/>
      <c r="G116" s="73">
        <v>100</v>
      </c>
      <c r="H116" s="67">
        <f>IF('MPS(input)'!H115&gt;0, 'MPS(input)'!H115, "")</f>
        <v>1</v>
      </c>
      <c r="I116" s="67">
        <f>IF('MPS(input)'!I115&gt;0, 'MPS(input)'!I115, "")</f>
        <v>100</v>
      </c>
      <c r="J116" s="80">
        <f>IF('MPS(input)'!J115&gt;0, 'MPS(input)'!J115, "")</f>
        <v>8.6400000000000005E-2</v>
      </c>
      <c r="K116" s="80">
        <f>IF('MPS(input)'!K115&gt;0, 'MPS(input)'!K115, "")</f>
        <v>1.41</v>
      </c>
      <c r="L116" s="80">
        <f>IF('MPS(input)'!L115&gt;0, 'MPS(input)'!L115, "")</f>
        <v>25.2</v>
      </c>
      <c r="M116" s="81">
        <f>IF('MPS(input)'!M115&gt;0, 'MPS(input)'!M115, "")</f>
        <v>5.664E-4</v>
      </c>
      <c r="O116" s="79"/>
      <c r="P116" s="73">
        <v>100</v>
      </c>
      <c r="Q116" s="63">
        <f t="shared" si="3"/>
        <v>0</v>
      </c>
      <c r="R116" s="63">
        <f t="shared" si="4"/>
        <v>0</v>
      </c>
      <c r="S116" s="63">
        <f t="shared" si="5"/>
        <v>0</v>
      </c>
    </row>
    <row r="117" spans="2:19" ht="15" x14ac:dyDescent="0.15">
      <c r="B117" s="75"/>
      <c r="C117" s="73">
        <v>101</v>
      </c>
      <c r="D117" s="62"/>
      <c r="F117" s="75"/>
      <c r="G117" s="73">
        <v>101</v>
      </c>
      <c r="H117" s="67">
        <f>IF('MPS(input)'!H116&gt;0, 'MPS(input)'!H116, "")</f>
        <v>1</v>
      </c>
      <c r="I117" s="67">
        <f>IF('MPS(input)'!I116&gt;0, 'MPS(input)'!I116, "")</f>
        <v>101</v>
      </c>
      <c r="J117" s="80">
        <f>IF('MPS(input)'!J116&gt;0, 'MPS(input)'!J116, "")</f>
        <v>8.6400000000000005E-2</v>
      </c>
      <c r="K117" s="80">
        <f>IF('MPS(input)'!K116&gt;0, 'MPS(input)'!K116, "")</f>
        <v>1.41</v>
      </c>
      <c r="L117" s="80">
        <f>IF('MPS(input)'!L116&gt;0, 'MPS(input)'!L116, "")</f>
        <v>25.2</v>
      </c>
      <c r="M117" s="81">
        <f>IF('MPS(input)'!M116&gt;0, 'MPS(input)'!M116, "")</f>
        <v>5.664E-4</v>
      </c>
      <c r="O117" s="78"/>
      <c r="P117" s="73">
        <v>101</v>
      </c>
      <c r="Q117" s="63">
        <f>IFERROR(J117*K117/(1-L117/100)*D117*M117,0)</f>
        <v>0</v>
      </c>
      <c r="R117" s="63">
        <f>IFERROR(J117*K117*D117*M117,0)</f>
        <v>0</v>
      </c>
      <c r="S117" s="63">
        <f>Q117-R117</f>
        <v>0</v>
      </c>
    </row>
    <row r="118" spans="2:19" ht="15" x14ac:dyDescent="0.15">
      <c r="B118" s="75"/>
      <c r="C118" s="73">
        <v>102</v>
      </c>
      <c r="D118" s="62"/>
      <c r="F118" s="75"/>
      <c r="G118" s="73">
        <v>102</v>
      </c>
      <c r="H118" s="67">
        <f>IF('MPS(input)'!H117&gt;0, 'MPS(input)'!H117, "")</f>
        <v>1</v>
      </c>
      <c r="I118" s="67">
        <f>IF('MPS(input)'!I117&gt;0, 'MPS(input)'!I117, "")</f>
        <v>102</v>
      </c>
      <c r="J118" s="80">
        <f>IF('MPS(input)'!J117&gt;0, 'MPS(input)'!J117, "")</f>
        <v>8.6400000000000005E-2</v>
      </c>
      <c r="K118" s="80">
        <f>IF('MPS(input)'!K117&gt;0, 'MPS(input)'!K117, "")</f>
        <v>1.41</v>
      </c>
      <c r="L118" s="80">
        <f>IF('MPS(input)'!L117&gt;0, 'MPS(input)'!L117, "")</f>
        <v>25.2</v>
      </c>
      <c r="M118" s="81">
        <f>IF('MPS(input)'!M117&gt;0, 'MPS(input)'!M117, "")</f>
        <v>5.664E-4</v>
      </c>
      <c r="O118" s="78"/>
      <c r="P118" s="73">
        <v>102</v>
      </c>
      <c r="Q118" s="63">
        <f t="shared" ref="Q118:Q166" si="6">IFERROR(J118*K118/(1-L118/100)*D118*M118,0)</f>
        <v>0</v>
      </c>
      <c r="R118" s="63">
        <f t="shared" ref="R118:R166" si="7">IFERROR(J118*K118*D118*M118,0)</f>
        <v>0</v>
      </c>
      <c r="S118" s="63">
        <f t="shared" ref="S118:S166" si="8">Q118-R118</f>
        <v>0</v>
      </c>
    </row>
    <row r="119" spans="2:19" ht="15" x14ac:dyDescent="0.15">
      <c r="B119" s="75"/>
      <c r="C119" s="73">
        <v>103</v>
      </c>
      <c r="D119" s="62"/>
      <c r="F119" s="75"/>
      <c r="G119" s="73">
        <v>103</v>
      </c>
      <c r="H119" s="67">
        <f>IF('MPS(input)'!H118&gt;0, 'MPS(input)'!H118, "")</f>
        <v>1</v>
      </c>
      <c r="I119" s="67">
        <f>IF('MPS(input)'!I118&gt;0, 'MPS(input)'!I118, "")</f>
        <v>103</v>
      </c>
      <c r="J119" s="80">
        <f>IF('MPS(input)'!J118&gt;0, 'MPS(input)'!J118, "")</f>
        <v>8.6400000000000005E-2</v>
      </c>
      <c r="K119" s="80">
        <f>IF('MPS(input)'!K118&gt;0, 'MPS(input)'!K118, "")</f>
        <v>1.41</v>
      </c>
      <c r="L119" s="80">
        <f>IF('MPS(input)'!L118&gt;0, 'MPS(input)'!L118, "")</f>
        <v>25.2</v>
      </c>
      <c r="M119" s="81">
        <f>IF('MPS(input)'!M118&gt;0, 'MPS(input)'!M118, "")</f>
        <v>5.664E-4</v>
      </c>
      <c r="O119" s="78"/>
      <c r="P119" s="73">
        <v>103</v>
      </c>
      <c r="Q119" s="63">
        <f t="shared" si="6"/>
        <v>0</v>
      </c>
      <c r="R119" s="63">
        <f t="shared" si="7"/>
        <v>0</v>
      </c>
      <c r="S119" s="63">
        <f t="shared" si="8"/>
        <v>0</v>
      </c>
    </row>
    <row r="120" spans="2:19" ht="15" x14ac:dyDescent="0.15">
      <c r="B120" s="75"/>
      <c r="C120" s="73">
        <v>104</v>
      </c>
      <c r="D120" s="62"/>
      <c r="F120" s="75"/>
      <c r="G120" s="73">
        <v>104</v>
      </c>
      <c r="H120" s="67">
        <f>IF('MPS(input)'!H119&gt;0, 'MPS(input)'!H119, "")</f>
        <v>1</v>
      </c>
      <c r="I120" s="67">
        <f>IF('MPS(input)'!I119&gt;0, 'MPS(input)'!I119, "")</f>
        <v>104</v>
      </c>
      <c r="J120" s="80">
        <f>IF('MPS(input)'!J119&gt;0, 'MPS(input)'!J119, "")</f>
        <v>8.6400000000000005E-2</v>
      </c>
      <c r="K120" s="80">
        <f>IF('MPS(input)'!K119&gt;0, 'MPS(input)'!K119, "")</f>
        <v>1.41</v>
      </c>
      <c r="L120" s="80">
        <f>IF('MPS(input)'!L119&gt;0, 'MPS(input)'!L119, "")</f>
        <v>25.2</v>
      </c>
      <c r="M120" s="81">
        <f>IF('MPS(input)'!M119&gt;0, 'MPS(input)'!M119, "")</f>
        <v>5.664E-4</v>
      </c>
      <c r="O120" s="78"/>
      <c r="P120" s="73">
        <v>104</v>
      </c>
      <c r="Q120" s="63">
        <f t="shared" si="6"/>
        <v>0</v>
      </c>
      <c r="R120" s="63">
        <f t="shared" si="7"/>
        <v>0</v>
      </c>
      <c r="S120" s="63">
        <f t="shared" si="8"/>
        <v>0</v>
      </c>
    </row>
    <row r="121" spans="2:19" ht="15" x14ac:dyDescent="0.15">
      <c r="B121" s="75"/>
      <c r="C121" s="73">
        <v>105</v>
      </c>
      <c r="D121" s="62"/>
      <c r="F121" s="75"/>
      <c r="G121" s="73">
        <v>105</v>
      </c>
      <c r="H121" s="67">
        <f>IF('MPS(input)'!H120&gt;0, 'MPS(input)'!H120, "")</f>
        <v>1</v>
      </c>
      <c r="I121" s="67">
        <f>IF('MPS(input)'!I120&gt;0, 'MPS(input)'!I120, "")</f>
        <v>105</v>
      </c>
      <c r="J121" s="80">
        <f>IF('MPS(input)'!J120&gt;0, 'MPS(input)'!J120, "")</f>
        <v>8.6400000000000005E-2</v>
      </c>
      <c r="K121" s="80">
        <f>IF('MPS(input)'!K120&gt;0, 'MPS(input)'!K120, "")</f>
        <v>1.41</v>
      </c>
      <c r="L121" s="80">
        <f>IF('MPS(input)'!L120&gt;0, 'MPS(input)'!L120, "")</f>
        <v>25.2</v>
      </c>
      <c r="M121" s="81">
        <f>IF('MPS(input)'!M120&gt;0, 'MPS(input)'!M120, "")</f>
        <v>5.664E-4</v>
      </c>
      <c r="O121" s="78"/>
      <c r="P121" s="73">
        <v>105</v>
      </c>
      <c r="Q121" s="63">
        <f t="shared" si="6"/>
        <v>0</v>
      </c>
      <c r="R121" s="63">
        <f t="shared" si="7"/>
        <v>0</v>
      </c>
      <c r="S121" s="63">
        <f t="shared" si="8"/>
        <v>0</v>
      </c>
    </row>
    <row r="122" spans="2:19" ht="15" x14ac:dyDescent="0.15">
      <c r="B122" s="75"/>
      <c r="C122" s="73">
        <v>106</v>
      </c>
      <c r="D122" s="62"/>
      <c r="F122" s="75"/>
      <c r="G122" s="73">
        <v>106</v>
      </c>
      <c r="H122" s="67">
        <f>IF('MPS(input)'!H121&gt;0, 'MPS(input)'!H121, "")</f>
        <v>1</v>
      </c>
      <c r="I122" s="67">
        <f>IF('MPS(input)'!I121&gt;0, 'MPS(input)'!I121, "")</f>
        <v>106</v>
      </c>
      <c r="J122" s="80">
        <f>IF('MPS(input)'!J121&gt;0, 'MPS(input)'!J121, "")</f>
        <v>8.6400000000000005E-2</v>
      </c>
      <c r="K122" s="80">
        <f>IF('MPS(input)'!K121&gt;0, 'MPS(input)'!K121, "")</f>
        <v>1.41</v>
      </c>
      <c r="L122" s="80">
        <f>IF('MPS(input)'!L121&gt;0, 'MPS(input)'!L121, "")</f>
        <v>25.2</v>
      </c>
      <c r="M122" s="81">
        <f>IF('MPS(input)'!M121&gt;0, 'MPS(input)'!M121, "")</f>
        <v>5.664E-4</v>
      </c>
      <c r="O122" s="78"/>
      <c r="P122" s="73">
        <v>106</v>
      </c>
      <c r="Q122" s="63">
        <f t="shared" si="6"/>
        <v>0</v>
      </c>
      <c r="R122" s="63">
        <f t="shared" si="7"/>
        <v>0</v>
      </c>
      <c r="S122" s="63">
        <f t="shared" si="8"/>
        <v>0</v>
      </c>
    </row>
    <row r="123" spans="2:19" ht="15" x14ac:dyDescent="0.15">
      <c r="B123" s="75"/>
      <c r="C123" s="73">
        <v>107</v>
      </c>
      <c r="D123" s="62"/>
      <c r="F123" s="75"/>
      <c r="G123" s="73">
        <v>107</v>
      </c>
      <c r="H123" s="67">
        <f>IF('MPS(input)'!H122&gt;0, 'MPS(input)'!H122, "")</f>
        <v>1</v>
      </c>
      <c r="I123" s="67">
        <f>IF('MPS(input)'!I122&gt;0, 'MPS(input)'!I122, "")</f>
        <v>107</v>
      </c>
      <c r="J123" s="80">
        <f>IF('MPS(input)'!J122&gt;0, 'MPS(input)'!J122, "")</f>
        <v>8.6400000000000005E-2</v>
      </c>
      <c r="K123" s="80">
        <f>IF('MPS(input)'!K122&gt;0, 'MPS(input)'!K122, "")</f>
        <v>1.41</v>
      </c>
      <c r="L123" s="80">
        <f>IF('MPS(input)'!L122&gt;0, 'MPS(input)'!L122, "")</f>
        <v>25.2</v>
      </c>
      <c r="M123" s="81">
        <f>IF('MPS(input)'!M122&gt;0, 'MPS(input)'!M122, "")</f>
        <v>5.664E-4</v>
      </c>
      <c r="O123" s="78"/>
      <c r="P123" s="73">
        <v>107</v>
      </c>
      <c r="Q123" s="63">
        <f t="shared" si="6"/>
        <v>0</v>
      </c>
      <c r="R123" s="63">
        <f t="shared" si="7"/>
        <v>0</v>
      </c>
      <c r="S123" s="63">
        <f t="shared" si="8"/>
        <v>0</v>
      </c>
    </row>
    <row r="124" spans="2:19" ht="15" x14ac:dyDescent="0.15">
      <c r="B124" s="75"/>
      <c r="C124" s="73">
        <v>108</v>
      </c>
      <c r="D124" s="62"/>
      <c r="F124" s="75"/>
      <c r="G124" s="73">
        <v>108</v>
      </c>
      <c r="H124" s="67">
        <f>IF('MPS(input)'!H123&gt;0, 'MPS(input)'!H123, "")</f>
        <v>1</v>
      </c>
      <c r="I124" s="67">
        <f>IF('MPS(input)'!I123&gt;0, 'MPS(input)'!I123, "")</f>
        <v>108</v>
      </c>
      <c r="J124" s="80">
        <f>IF('MPS(input)'!J123&gt;0, 'MPS(input)'!J123, "")</f>
        <v>8.6400000000000005E-2</v>
      </c>
      <c r="K124" s="80">
        <f>IF('MPS(input)'!K123&gt;0, 'MPS(input)'!K123, "")</f>
        <v>1.41</v>
      </c>
      <c r="L124" s="80">
        <f>IF('MPS(input)'!L123&gt;0, 'MPS(input)'!L123, "")</f>
        <v>25.2</v>
      </c>
      <c r="M124" s="81">
        <f>IF('MPS(input)'!M123&gt;0, 'MPS(input)'!M123, "")</f>
        <v>5.664E-4</v>
      </c>
      <c r="O124" s="78"/>
      <c r="P124" s="73">
        <v>108</v>
      </c>
      <c r="Q124" s="63">
        <f t="shared" si="6"/>
        <v>0</v>
      </c>
      <c r="R124" s="63">
        <f t="shared" si="7"/>
        <v>0</v>
      </c>
      <c r="S124" s="63">
        <f t="shared" si="8"/>
        <v>0</v>
      </c>
    </row>
    <row r="125" spans="2:19" ht="15" x14ac:dyDescent="0.15">
      <c r="B125" s="75"/>
      <c r="C125" s="73">
        <v>109</v>
      </c>
      <c r="D125" s="62"/>
      <c r="F125" s="75"/>
      <c r="G125" s="73">
        <v>109</v>
      </c>
      <c r="H125" s="67">
        <f>IF('MPS(input)'!H124&gt;0, 'MPS(input)'!H124, "")</f>
        <v>1</v>
      </c>
      <c r="I125" s="67">
        <f>IF('MPS(input)'!I124&gt;0, 'MPS(input)'!I124, "")</f>
        <v>109</v>
      </c>
      <c r="J125" s="80">
        <f>IF('MPS(input)'!J124&gt;0, 'MPS(input)'!J124, "")</f>
        <v>8.6400000000000005E-2</v>
      </c>
      <c r="K125" s="80">
        <f>IF('MPS(input)'!K124&gt;0, 'MPS(input)'!K124, "")</f>
        <v>1.41</v>
      </c>
      <c r="L125" s="80">
        <f>IF('MPS(input)'!L124&gt;0, 'MPS(input)'!L124, "")</f>
        <v>25.2</v>
      </c>
      <c r="M125" s="81">
        <f>IF('MPS(input)'!M124&gt;0, 'MPS(input)'!M124, "")</f>
        <v>5.664E-4</v>
      </c>
      <c r="O125" s="78"/>
      <c r="P125" s="73">
        <v>109</v>
      </c>
      <c r="Q125" s="63">
        <f t="shared" si="6"/>
        <v>0</v>
      </c>
      <c r="R125" s="63">
        <f t="shared" si="7"/>
        <v>0</v>
      </c>
      <c r="S125" s="63">
        <f t="shared" si="8"/>
        <v>0</v>
      </c>
    </row>
    <row r="126" spans="2:19" ht="15" x14ac:dyDescent="0.15">
      <c r="B126" s="75"/>
      <c r="C126" s="73">
        <v>110</v>
      </c>
      <c r="D126" s="62"/>
      <c r="F126" s="75"/>
      <c r="G126" s="73">
        <v>110</v>
      </c>
      <c r="H126" s="67">
        <f>IF('MPS(input)'!H125&gt;0, 'MPS(input)'!H125, "")</f>
        <v>1</v>
      </c>
      <c r="I126" s="67">
        <f>IF('MPS(input)'!I125&gt;0, 'MPS(input)'!I125, "")</f>
        <v>110</v>
      </c>
      <c r="J126" s="80">
        <f>IF('MPS(input)'!J125&gt;0, 'MPS(input)'!J125, "")</f>
        <v>8.6400000000000005E-2</v>
      </c>
      <c r="K126" s="80">
        <f>IF('MPS(input)'!K125&gt;0, 'MPS(input)'!K125, "")</f>
        <v>1.41</v>
      </c>
      <c r="L126" s="80">
        <f>IF('MPS(input)'!L125&gt;0, 'MPS(input)'!L125, "")</f>
        <v>25.2</v>
      </c>
      <c r="M126" s="81">
        <f>IF('MPS(input)'!M125&gt;0, 'MPS(input)'!M125, "")</f>
        <v>5.664E-4</v>
      </c>
      <c r="O126" s="78"/>
      <c r="P126" s="73">
        <v>110</v>
      </c>
      <c r="Q126" s="63">
        <f t="shared" si="6"/>
        <v>0</v>
      </c>
      <c r="R126" s="63">
        <f t="shared" si="7"/>
        <v>0</v>
      </c>
      <c r="S126" s="63">
        <f t="shared" si="8"/>
        <v>0</v>
      </c>
    </row>
    <row r="127" spans="2:19" ht="15" x14ac:dyDescent="0.15">
      <c r="B127" s="75"/>
      <c r="C127" s="73">
        <v>111</v>
      </c>
      <c r="D127" s="62"/>
      <c r="F127" s="75"/>
      <c r="G127" s="73">
        <v>111</v>
      </c>
      <c r="H127" s="67">
        <f>IF('MPS(input)'!H126&gt;0, 'MPS(input)'!H126, "")</f>
        <v>1</v>
      </c>
      <c r="I127" s="67">
        <f>IF('MPS(input)'!I126&gt;0, 'MPS(input)'!I126, "")</f>
        <v>111</v>
      </c>
      <c r="J127" s="80">
        <f>IF('MPS(input)'!J126&gt;0, 'MPS(input)'!J126, "")</f>
        <v>8.6400000000000005E-2</v>
      </c>
      <c r="K127" s="80">
        <f>IF('MPS(input)'!K126&gt;0, 'MPS(input)'!K126, "")</f>
        <v>1.41</v>
      </c>
      <c r="L127" s="80">
        <f>IF('MPS(input)'!L126&gt;0, 'MPS(input)'!L126, "")</f>
        <v>25.2</v>
      </c>
      <c r="M127" s="81">
        <f>IF('MPS(input)'!M126&gt;0, 'MPS(input)'!M126, "")</f>
        <v>5.664E-4</v>
      </c>
      <c r="O127" s="78"/>
      <c r="P127" s="73">
        <v>111</v>
      </c>
      <c r="Q127" s="63">
        <f t="shared" si="6"/>
        <v>0</v>
      </c>
      <c r="R127" s="63">
        <f t="shared" si="7"/>
        <v>0</v>
      </c>
      <c r="S127" s="63">
        <f t="shared" si="8"/>
        <v>0</v>
      </c>
    </row>
    <row r="128" spans="2:19" ht="15" x14ac:dyDescent="0.15">
      <c r="B128" s="75"/>
      <c r="C128" s="73">
        <v>112</v>
      </c>
      <c r="D128" s="62"/>
      <c r="F128" s="75"/>
      <c r="G128" s="73">
        <v>112</v>
      </c>
      <c r="H128" s="67">
        <f>IF('MPS(input)'!H127&gt;0, 'MPS(input)'!H127, "")</f>
        <v>1</v>
      </c>
      <c r="I128" s="67">
        <f>IF('MPS(input)'!I127&gt;0, 'MPS(input)'!I127, "")</f>
        <v>112</v>
      </c>
      <c r="J128" s="80">
        <f>IF('MPS(input)'!J127&gt;0, 'MPS(input)'!J127, "")</f>
        <v>8.6400000000000005E-2</v>
      </c>
      <c r="K128" s="80">
        <f>IF('MPS(input)'!K127&gt;0, 'MPS(input)'!K127, "")</f>
        <v>1.41</v>
      </c>
      <c r="L128" s="80">
        <f>IF('MPS(input)'!L127&gt;0, 'MPS(input)'!L127, "")</f>
        <v>25.2</v>
      </c>
      <c r="M128" s="81">
        <f>IF('MPS(input)'!M127&gt;0, 'MPS(input)'!M127, "")</f>
        <v>5.664E-4</v>
      </c>
      <c r="O128" s="78"/>
      <c r="P128" s="73">
        <v>112</v>
      </c>
      <c r="Q128" s="63">
        <f t="shared" si="6"/>
        <v>0</v>
      </c>
      <c r="R128" s="63">
        <f t="shared" si="7"/>
        <v>0</v>
      </c>
      <c r="S128" s="63">
        <f t="shared" si="8"/>
        <v>0</v>
      </c>
    </row>
    <row r="129" spans="2:19" ht="15" x14ac:dyDescent="0.15">
      <c r="B129" s="75"/>
      <c r="C129" s="73">
        <v>113</v>
      </c>
      <c r="D129" s="62"/>
      <c r="F129" s="75"/>
      <c r="G129" s="73">
        <v>113</v>
      </c>
      <c r="H129" s="67">
        <f>IF('MPS(input)'!H128&gt;0, 'MPS(input)'!H128, "")</f>
        <v>1</v>
      </c>
      <c r="I129" s="67">
        <f>IF('MPS(input)'!I128&gt;0, 'MPS(input)'!I128, "")</f>
        <v>113</v>
      </c>
      <c r="J129" s="80">
        <f>IF('MPS(input)'!J128&gt;0, 'MPS(input)'!J128, "")</f>
        <v>8.6400000000000005E-2</v>
      </c>
      <c r="K129" s="80">
        <f>IF('MPS(input)'!K128&gt;0, 'MPS(input)'!K128, "")</f>
        <v>1.41</v>
      </c>
      <c r="L129" s="80">
        <f>IF('MPS(input)'!L128&gt;0, 'MPS(input)'!L128, "")</f>
        <v>25.2</v>
      </c>
      <c r="M129" s="81">
        <f>IF('MPS(input)'!M128&gt;0, 'MPS(input)'!M128, "")</f>
        <v>5.664E-4</v>
      </c>
      <c r="O129" s="78"/>
      <c r="P129" s="73">
        <v>113</v>
      </c>
      <c r="Q129" s="63">
        <f t="shared" si="6"/>
        <v>0</v>
      </c>
      <c r="R129" s="63">
        <f t="shared" si="7"/>
        <v>0</v>
      </c>
      <c r="S129" s="63">
        <f t="shared" si="8"/>
        <v>0</v>
      </c>
    </row>
    <row r="130" spans="2:19" ht="15" x14ac:dyDescent="0.15">
      <c r="B130" s="75"/>
      <c r="C130" s="73">
        <v>114</v>
      </c>
      <c r="D130" s="62"/>
      <c r="F130" s="75"/>
      <c r="G130" s="73">
        <v>114</v>
      </c>
      <c r="H130" s="67">
        <f>IF('MPS(input)'!H129&gt;0, 'MPS(input)'!H129, "")</f>
        <v>1</v>
      </c>
      <c r="I130" s="67">
        <f>IF('MPS(input)'!I129&gt;0, 'MPS(input)'!I129, "")</f>
        <v>114</v>
      </c>
      <c r="J130" s="80">
        <f>IF('MPS(input)'!J129&gt;0, 'MPS(input)'!J129, "")</f>
        <v>8.6400000000000005E-2</v>
      </c>
      <c r="K130" s="80">
        <f>IF('MPS(input)'!K129&gt;0, 'MPS(input)'!K129, "")</f>
        <v>1.41</v>
      </c>
      <c r="L130" s="80">
        <f>IF('MPS(input)'!L129&gt;0, 'MPS(input)'!L129, "")</f>
        <v>25.2</v>
      </c>
      <c r="M130" s="81">
        <f>IF('MPS(input)'!M129&gt;0, 'MPS(input)'!M129, "")</f>
        <v>5.664E-4</v>
      </c>
      <c r="O130" s="78"/>
      <c r="P130" s="73">
        <v>114</v>
      </c>
      <c r="Q130" s="63">
        <f t="shared" si="6"/>
        <v>0</v>
      </c>
      <c r="R130" s="63">
        <f t="shared" si="7"/>
        <v>0</v>
      </c>
      <c r="S130" s="63">
        <f t="shared" si="8"/>
        <v>0</v>
      </c>
    </row>
    <row r="131" spans="2:19" ht="15" x14ac:dyDescent="0.15">
      <c r="B131" s="75"/>
      <c r="C131" s="73">
        <v>115</v>
      </c>
      <c r="D131" s="62"/>
      <c r="F131" s="75"/>
      <c r="G131" s="73">
        <v>115</v>
      </c>
      <c r="H131" s="67">
        <f>IF('MPS(input)'!H130&gt;0, 'MPS(input)'!H130, "")</f>
        <v>1</v>
      </c>
      <c r="I131" s="67">
        <f>IF('MPS(input)'!I130&gt;0, 'MPS(input)'!I130, "")</f>
        <v>115</v>
      </c>
      <c r="J131" s="80">
        <f>IF('MPS(input)'!J130&gt;0, 'MPS(input)'!J130, "")</f>
        <v>8.6400000000000005E-2</v>
      </c>
      <c r="K131" s="80">
        <f>IF('MPS(input)'!K130&gt;0, 'MPS(input)'!K130, "")</f>
        <v>1.41</v>
      </c>
      <c r="L131" s="80">
        <f>IF('MPS(input)'!L130&gt;0, 'MPS(input)'!L130, "")</f>
        <v>25.2</v>
      </c>
      <c r="M131" s="81">
        <f>IF('MPS(input)'!M130&gt;0, 'MPS(input)'!M130, "")</f>
        <v>5.664E-4</v>
      </c>
      <c r="O131" s="78"/>
      <c r="P131" s="73">
        <v>115</v>
      </c>
      <c r="Q131" s="63">
        <f t="shared" si="6"/>
        <v>0</v>
      </c>
      <c r="R131" s="63">
        <f t="shared" si="7"/>
        <v>0</v>
      </c>
      <c r="S131" s="63">
        <f t="shared" si="8"/>
        <v>0</v>
      </c>
    </row>
    <row r="132" spans="2:19" ht="15" x14ac:dyDescent="0.15">
      <c r="B132" s="75"/>
      <c r="C132" s="73">
        <v>116</v>
      </c>
      <c r="D132" s="62"/>
      <c r="F132" s="75"/>
      <c r="G132" s="73">
        <v>116</v>
      </c>
      <c r="H132" s="67">
        <f>IF('MPS(input)'!H131&gt;0, 'MPS(input)'!H131, "")</f>
        <v>1</v>
      </c>
      <c r="I132" s="67">
        <f>IF('MPS(input)'!I131&gt;0, 'MPS(input)'!I131, "")</f>
        <v>116</v>
      </c>
      <c r="J132" s="80">
        <f>IF('MPS(input)'!J131&gt;0, 'MPS(input)'!J131, "")</f>
        <v>8.6400000000000005E-2</v>
      </c>
      <c r="K132" s="80">
        <f>IF('MPS(input)'!K131&gt;0, 'MPS(input)'!K131, "")</f>
        <v>1.41</v>
      </c>
      <c r="L132" s="80">
        <f>IF('MPS(input)'!L131&gt;0, 'MPS(input)'!L131, "")</f>
        <v>25.2</v>
      </c>
      <c r="M132" s="81">
        <f>IF('MPS(input)'!M131&gt;0, 'MPS(input)'!M131, "")</f>
        <v>5.664E-4</v>
      </c>
      <c r="O132" s="78"/>
      <c r="P132" s="73">
        <v>116</v>
      </c>
      <c r="Q132" s="63">
        <f t="shared" si="6"/>
        <v>0</v>
      </c>
      <c r="R132" s="63">
        <f t="shared" si="7"/>
        <v>0</v>
      </c>
      <c r="S132" s="63">
        <f t="shared" si="8"/>
        <v>0</v>
      </c>
    </row>
    <row r="133" spans="2:19" ht="15" x14ac:dyDescent="0.15">
      <c r="B133" s="75"/>
      <c r="C133" s="73">
        <v>117</v>
      </c>
      <c r="D133" s="62"/>
      <c r="F133" s="75"/>
      <c r="G133" s="73">
        <v>117</v>
      </c>
      <c r="H133" s="67">
        <f>IF('MPS(input)'!H132&gt;0, 'MPS(input)'!H132, "")</f>
        <v>1</v>
      </c>
      <c r="I133" s="67">
        <f>IF('MPS(input)'!I132&gt;0, 'MPS(input)'!I132, "")</f>
        <v>117</v>
      </c>
      <c r="J133" s="80">
        <f>IF('MPS(input)'!J132&gt;0, 'MPS(input)'!J132, "")</f>
        <v>8.6400000000000005E-2</v>
      </c>
      <c r="K133" s="80">
        <f>IF('MPS(input)'!K132&gt;0, 'MPS(input)'!K132, "")</f>
        <v>1.41</v>
      </c>
      <c r="L133" s="80">
        <f>IF('MPS(input)'!L132&gt;0, 'MPS(input)'!L132, "")</f>
        <v>25.2</v>
      </c>
      <c r="M133" s="81">
        <f>IF('MPS(input)'!M132&gt;0, 'MPS(input)'!M132, "")</f>
        <v>5.664E-4</v>
      </c>
      <c r="O133" s="78"/>
      <c r="P133" s="73">
        <v>117</v>
      </c>
      <c r="Q133" s="63">
        <f t="shared" si="6"/>
        <v>0</v>
      </c>
      <c r="R133" s="63">
        <f t="shared" si="7"/>
        <v>0</v>
      </c>
      <c r="S133" s="63">
        <f t="shared" si="8"/>
        <v>0</v>
      </c>
    </row>
    <row r="134" spans="2:19" ht="15" x14ac:dyDescent="0.15">
      <c r="B134" s="75"/>
      <c r="C134" s="73">
        <v>118</v>
      </c>
      <c r="D134" s="62"/>
      <c r="F134" s="75"/>
      <c r="G134" s="73">
        <v>118</v>
      </c>
      <c r="H134" s="67">
        <f>IF('MPS(input)'!H133&gt;0, 'MPS(input)'!H133, "")</f>
        <v>1</v>
      </c>
      <c r="I134" s="67">
        <f>IF('MPS(input)'!I133&gt;0, 'MPS(input)'!I133, "")</f>
        <v>118</v>
      </c>
      <c r="J134" s="80">
        <f>IF('MPS(input)'!J133&gt;0, 'MPS(input)'!J133, "")</f>
        <v>8.6400000000000005E-2</v>
      </c>
      <c r="K134" s="80">
        <f>IF('MPS(input)'!K133&gt;0, 'MPS(input)'!K133, "")</f>
        <v>1.41</v>
      </c>
      <c r="L134" s="80">
        <f>IF('MPS(input)'!L133&gt;0, 'MPS(input)'!L133, "")</f>
        <v>25.2</v>
      </c>
      <c r="M134" s="81">
        <f>IF('MPS(input)'!M133&gt;0, 'MPS(input)'!M133, "")</f>
        <v>5.664E-4</v>
      </c>
      <c r="O134" s="78"/>
      <c r="P134" s="73">
        <v>118</v>
      </c>
      <c r="Q134" s="63">
        <f t="shared" si="6"/>
        <v>0</v>
      </c>
      <c r="R134" s="63">
        <f t="shared" si="7"/>
        <v>0</v>
      </c>
      <c r="S134" s="63">
        <f t="shared" si="8"/>
        <v>0</v>
      </c>
    </row>
    <row r="135" spans="2:19" ht="15" x14ac:dyDescent="0.15">
      <c r="B135" s="75"/>
      <c r="C135" s="73">
        <v>119</v>
      </c>
      <c r="D135" s="62"/>
      <c r="F135" s="75"/>
      <c r="G135" s="73">
        <v>119</v>
      </c>
      <c r="H135" s="67">
        <f>IF('MPS(input)'!H134&gt;0, 'MPS(input)'!H134, "")</f>
        <v>1</v>
      </c>
      <c r="I135" s="67">
        <f>IF('MPS(input)'!I134&gt;0, 'MPS(input)'!I134, "")</f>
        <v>119</v>
      </c>
      <c r="J135" s="80">
        <f>IF('MPS(input)'!J134&gt;0, 'MPS(input)'!J134, "")</f>
        <v>8.6400000000000005E-2</v>
      </c>
      <c r="K135" s="80">
        <f>IF('MPS(input)'!K134&gt;0, 'MPS(input)'!K134, "")</f>
        <v>1.41</v>
      </c>
      <c r="L135" s="80">
        <f>IF('MPS(input)'!L134&gt;0, 'MPS(input)'!L134, "")</f>
        <v>25.2</v>
      </c>
      <c r="M135" s="81">
        <f>IF('MPS(input)'!M134&gt;0, 'MPS(input)'!M134, "")</f>
        <v>5.664E-4</v>
      </c>
      <c r="O135" s="78"/>
      <c r="P135" s="73">
        <v>119</v>
      </c>
      <c r="Q135" s="63">
        <f t="shared" si="6"/>
        <v>0</v>
      </c>
      <c r="R135" s="63">
        <f t="shared" si="7"/>
        <v>0</v>
      </c>
      <c r="S135" s="63">
        <f t="shared" si="8"/>
        <v>0</v>
      </c>
    </row>
    <row r="136" spans="2:19" ht="15" x14ac:dyDescent="0.15">
      <c r="B136" s="75"/>
      <c r="C136" s="73">
        <v>120</v>
      </c>
      <c r="D136" s="62"/>
      <c r="F136" s="75"/>
      <c r="G136" s="73">
        <v>120</v>
      </c>
      <c r="H136" s="67" t="str">
        <f>IF('MPS(input)'!H135&gt;0, 'MPS(input)'!H135, "")</f>
        <v/>
      </c>
      <c r="I136" s="67" t="str">
        <f>IF('MPS(input)'!I135&gt;0, 'MPS(input)'!I135, "")</f>
        <v/>
      </c>
      <c r="J136" s="80" t="str">
        <f>IF('MPS(input)'!J135&gt;0, 'MPS(input)'!J135, "")</f>
        <v/>
      </c>
      <c r="K136" s="80" t="str">
        <f>IF('MPS(input)'!K135&gt;0, 'MPS(input)'!K135, "")</f>
        <v/>
      </c>
      <c r="L136" s="80" t="str">
        <f>IF('MPS(input)'!L135&gt;0, 'MPS(input)'!L135, "")</f>
        <v/>
      </c>
      <c r="M136" s="81" t="str">
        <f>IF('MPS(input)'!M135&gt;0, 'MPS(input)'!M135, "")</f>
        <v/>
      </c>
      <c r="O136" s="78"/>
      <c r="P136" s="73">
        <v>120</v>
      </c>
      <c r="Q136" s="63">
        <f t="shared" si="6"/>
        <v>0</v>
      </c>
      <c r="R136" s="63">
        <f t="shared" si="7"/>
        <v>0</v>
      </c>
      <c r="S136" s="63">
        <f t="shared" si="8"/>
        <v>0</v>
      </c>
    </row>
    <row r="137" spans="2:19" ht="15" x14ac:dyDescent="0.15">
      <c r="B137" s="75"/>
      <c r="C137" s="73">
        <v>121</v>
      </c>
      <c r="D137" s="62"/>
      <c r="F137" s="75"/>
      <c r="G137" s="73">
        <v>121</v>
      </c>
      <c r="H137" s="67" t="str">
        <f>IF('MPS(input)'!H136&gt;0, 'MPS(input)'!H136, "")</f>
        <v/>
      </c>
      <c r="I137" s="67" t="str">
        <f>IF('MPS(input)'!I136&gt;0, 'MPS(input)'!I136, "")</f>
        <v/>
      </c>
      <c r="J137" s="80" t="str">
        <f>IF('MPS(input)'!J136&gt;0, 'MPS(input)'!J136, "")</f>
        <v/>
      </c>
      <c r="K137" s="80" t="str">
        <f>IF('MPS(input)'!K136&gt;0, 'MPS(input)'!K136, "")</f>
        <v/>
      </c>
      <c r="L137" s="80" t="str">
        <f>IF('MPS(input)'!L136&gt;0, 'MPS(input)'!L136, "")</f>
        <v/>
      </c>
      <c r="M137" s="81" t="str">
        <f>IF('MPS(input)'!M136&gt;0, 'MPS(input)'!M136, "")</f>
        <v/>
      </c>
      <c r="O137" s="78"/>
      <c r="P137" s="73">
        <v>121</v>
      </c>
      <c r="Q137" s="63">
        <f t="shared" si="6"/>
        <v>0</v>
      </c>
      <c r="R137" s="63">
        <f t="shared" si="7"/>
        <v>0</v>
      </c>
      <c r="S137" s="63">
        <f t="shared" si="8"/>
        <v>0</v>
      </c>
    </row>
    <row r="138" spans="2:19" ht="15" x14ac:dyDescent="0.15">
      <c r="B138" s="75"/>
      <c r="C138" s="73">
        <v>122</v>
      </c>
      <c r="D138" s="62"/>
      <c r="F138" s="75"/>
      <c r="G138" s="73">
        <v>122</v>
      </c>
      <c r="H138" s="67" t="str">
        <f>IF('MPS(input)'!H137&gt;0, 'MPS(input)'!H137, "")</f>
        <v/>
      </c>
      <c r="I138" s="67" t="str">
        <f>IF('MPS(input)'!I137&gt;0, 'MPS(input)'!I137, "")</f>
        <v/>
      </c>
      <c r="J138" s="80" t="str">
        <f>IF('MPS(input)'!J137&gt;0, 'MPS(input)'!J137, "")</f>
        <v/>
      </c>
      <c r="K138" s="80" t="str">
        <f>IF('MPS(input)'!K137&gt;0, 'MPS(input)'!K137, "")</f>
        <v/>
      </c>
      <c r="L138" s="80" t="str">
        <f>IF('MPS(input)'!L137&gt;0, 'MPS(input)'!L137, "")</f>
        <v/>
      </c>
      <c r="M138" s="81" t="str">
        <f>IF('MPS(input)'!M137&gt;0, 'MPS(input)'!M137, "")</f>
        <v/>
      </c>
      <c r="O138" s="78"/>
      <c r="P138" s="73">
        <v>122</v>
      </c>
      <c r="Q138" s="63">
        <f t="shared" si="6"/>
        <v>0</v>
      </c>
      <c r="R138" s="63">
        <f t="shared" si="7"/>
        <v>0</v>
      </c>
      <c r="S138" s="63">
        <f t="shared" si="8"/>
        <v>0</v>
      </c>
    </row>
    <row r="139" spans="2:19" ht="15" x14ac:dyDescent="0.15">
      <c r="B139" s="75"/>
      <c r="C139" s="73">
        <v>123</v>
      </c>
      <c r="D139" s="62"/>
      <c r="F139" s="75"/>
      <c r="G139" s="73">
        <v>123</v>
      </c>
      <c r="H139" s="67" t="str">
        <f>IF('MPS(input)'!H138&gt;0, 'MPS(input)'!H138, "")</f>
        <v/>
      </c>
      <c r="I139" s="67" t="str">
        <f>IF('MPS(input)'!I138&gt;0, 'MPS(input)'!I138, "")</f>
        <v/>
      </c>
      <c r="J139" s="80" t="str">
        <f>IF('MPS(input)'!J138&gt;0, 'MPS(input)'!J138, "")</f>
        <v/>
      </c>
      <c r="K139" s="80" t="str">
        <f>IF('MPS(input)'!K138&gt;0, 'MPS(input)'!K138, "")</f>
        <v/>
      </c>
      <c r="L139" s="80" t="str">
        <f>IF('MPS(input)'!L138&gt;0, 'MPS(input)'!L138, "")</f>
        <v/>
      </c>
      <c r="M139" s="81" t="str">
        <f>IF('MPS(input)'!M138&gt;0, 'MPS(input)'!M138, "")</f>
        <v/>
      </c>
      <c r="O139" s="78"/>
      <c r="P139" s="73">
        <v>123</v>
      </c>
      <c r="Q139" s="63">
        <f t="shared" si="6"/>
        <v>0</v>
      </c>
      <c r="R139" s="63">
        <f t="shared" si="7"/>
        <v>0</v>
      </c>
      <c r="S139" s="63">
        <f t="shared" si="8"/>
        <v>0</v>
      </c>
    </row>
    <row r="140" spans="2:19" ht="15" x14ac:dyDescent="0.15">
      <c r="B140" s="75"/>
      <c r="C140" s="73">
        <v>124</v>
      </c>
      <c r="D140" s="62"/>
      <c r="F140" s="75"/>
      <c r="G140" s="73">
        <v>124</v>
      </c>
      <c r="H140" s="67" t="str">
        <f>IF('MPS(input)'!H139&gt;0, 'MPS(input)'!H139, "")</f>
        <v/>
      </c>
      <c r="I140" s="67" t="str">
        <f>IF('MPS(input)'!I139&gt;0, 'MPS(input)'!I139, "")</f>
        <v/>
      </c>
      <c r="J140" s="80" t="str">
        <f>IF('MPS(input)'!J139&gt;0, 'MPS(input)'!J139, "")</f>
        <v/>
      </c>
      <c r="K140" s="80" t="str">
        <f>IF('MPS(input)'!K139&gt;0, 'MPS(input)'!K139, "")</f>
        <v/>
      </c>
      <c r="L140" s="80" t="str">
        <f>IF('MPS(input)'!L139&gt;0, 'MPS(input)'!L139, "")</f>
        <v/>
      </c>
      <c r="M140" s="81" t="str">
        <f>IF('MPS(input)'!M139&gt;0, 'MPS(input)'!M139, "")</f>
        <v/>
      </c>
      <c r="O140" s="78"/>
      <c r="P140" s="73">
        <v>124</v>
      </c>
      <c r="Q140" s="63">
        <f t="shared" si="6"/>
        <v>0</v>
      </c>
      <c r="R140" s="63">
        <f t="shared" si="7"/>
        <v>0</v>
      </c>
      <c r="S140" s="63">
        <f t="shared" si="8"/>
        <v>0</v>
      </c>
    </row>
    <row r="141" spans="2:19" ht="15.75" customHeight="1" x14ac:dyDescent="0.15">
      <c r="B141" s="75"/>
      <c r="C141" s="73">
        <v>125</v>
      </c>
      <c r="D141" s="62"/>
      <c r="F141" s="75"/>
      <c r="G141" s="73">
        <v>125</v>
      </c>
      <c r="H141" s="67" t="str">
        <f>IF('MPS(input)'!H140&gt;0, 'MPS(input)'!H140, "")</f>
        <v/>
      </c>
      <c r="I141" s="67" t="str">
        <f>IF('MPS(input)'!I140&gt;0, 'MPS(input)'!I140, "")</f>
        <v/>
      </c>
      <c r="J141" s="80" t="str">
        <f>IF('MPS(input)'!J140&gt;0, 'MPS(input)'!J140, "")</f>
        <v/>
      </c>
      <c r="K141" s="80" t="str">
        <f>IF('MPS(input)'!K140&gt;0, 'MPS(input)'!K140, "")</f>
        <v/>
      </c>
      <c r="L141" s="80" t="str">
        <f>IF('MPS(input)'!L140&gt;0, 'MPS(input)'!L140, "")</f>
        <v/>
      </c>
      <c r="M141" s="81" t="str">
        <f>IF('MPS(input)'!M140&gt;0, 'MPS(input)'!M140, "")</f>
        <v/>
      </c>
      <c r="O141" s="78"/>
      <c r="P141" s="73">
        <v>125</v>
      </c>
      <c r="Q141" s="63">
        <f t="shared" si="6"/>
        <v>0</v>
      </c>
      <c r="R141" s="63">
        <f t="shared" si="7"/>
        <v>0</v>
      </c>
      <c r="S141" s="63">
        <f t="shared" si="8"/>
        <v>0</v>
      </c>
    </row>
    <row r="142" spans="2:19" ht="15" x14ac:dyDescent="0.15">
      <c r="B142" s="75"/>
      <c r="C142" s="73">
        <v>126</v>
      </c>
      <c r="D142" s="62"/>
      <c r="F142" s="75"/>
      <c r="G142" s="73">
        <v>126</v>
      </c>
      <c r="H142" s="67" t="str">
        <f>IF('MPS(input)'!H141&gt;0, 'MPS(input)'!H141, "")</f>
        <v/>
      </c>
      <c r="I142" s="67" t="str">
        <f>IF('MPS(input)'!I141&gt;0, 'MPS(input)'!I141, "")</f>
        <v/>
      </c>
      <c r="J142" s="80" t="str">
        <f>IF('MPS(input)'!J141&gt;0, 'MPS(input)'!J141, "")</f>
        <v/>
      </c>
      <c r="K142" s="80" t="str">
        <f>IF('MPS(input)'!K141&gt;0, 'MPS(input)'!K141, "")</f>
        <v/>
      </c>
      <c r="L142" s="80" t="str">
        <f>IF('MPS(input)'!L141&gt;0, 'MPS(input)'!L141, "")</f>
        <v/>
      </c>
      <c r="M142" s="81" t="str">
        <f>IF('MPS(input)'!M141&gt;0, 'MPS(input)'!M141, "")</f>
        <v/>
      </c>
      <c r="O142" s="78"/>
      <c r="P142" s="73">
        <v>126</v>
      </c>
      <c r="Q142" s="63">
        <f t="shared" si="6"/>
        <v>0</v>
      </c>
      <c r="R142" s="63">
        <f t="shared" si="7"/>
        <v>0</v>
      </c>
      <c r="S142" s="63">
        <f t="shared" si="8"/>
        <v>0</v>
      </c>
    </row>
    <row r="143" spans="2:19" ht="15" x14ac:dyDescent="0.15">
      <c r="B143" s="75"/>
      <c r="C143" s="73">
        <v>127</v>
      </c>
      <c r="D143" s="62"/>
      <c r="F143" s="75"/>
      <c r="G143" s="73">
        <v>127</v>
      </c>
      <c r="H143" s="67" t="str">
        <f>IF('MPS(input)'!H142&gt;0, 'MPS(input)'!H142, "")</f>
        <v/>
      </c>
      <c r="I143" s="67" t="str">
        <f>IF('MPS(input)'!I142&gt;0, 'MPS(input)'!I142, "")</f>
        <v/>
      </c>
      <c r="J143" s="80" t="str">
        <f>IF('MPS(input)'!J142&gt;0, 'MPS(input)'!J142, "")</f>
        <v/>
      </c>
      <c r="K143" s="80" t="str">
        <f>IF('MPS(input)'!K142&gt;0, 'MPS(input)'!K142, "")</f>
        <v/>
      </c>
      <c r="L143" s="80" t="str">
        <f>IF('MPS(input)'!L142&gt;0, 'MPS(input)'!L142, "")</f>
        <v/>
      </c>
      <c r="M143" s="81" t="str">
        <f>IF('MPS(input)'!M142&gt;0, 'MPS(input)'!M142, "")</f>
        <v/>
      </c>
      <c r="O143" s="78"/>
      <c r="P143" s="73">
        <v>127</v>
      </c>
      <c r="Q143" s="63">
        <f t="shared" si="6"/>
        <v>0</v>
      </c>
      <c r="R143" s="63">
        <f t="shared" si="7"/>
        <v>0</v>
      </c>
      <c r="S143" s="63">
        <f t="shared" si="8"/>
        <v>0</v>
      </c>
    </row>
    <row r="144" spans="2:19" ht="15" x14ac:dyDescent="0.15">
      <c r="B144" s="75"/>
      <c r="C144" s="73">
        <v>128</v>
      </c>
      <c r="D144" s="62"/>
      <c r="F144" s="75"/>
      <c r="G144" s="73">
        <v>128</v>
      </c>
      <c r="H144" s="67" t="str">
        <f>IF('MPS(input)'!H143&gt;0, 'MPS(input)'!H143, "")</f>
        <v/>
      </c>
      <c r="I144" s="67" t="str">
        <f>IF('MPS(input)'!I143&gt;0, 'MPS(input)'!I143, "")</f>
        <v/>
      </c>
      <c r="J144" s="80" t="str">
        <f>IF('MPS(input)'!J143&gt;0, 'MPS(input)'!J143, "")</f>
        <v/>
      </c>
      <c r="K144" s="80" t="str">
        <f>IF('MPS(input)'!K143&gt;0, 'MPS(input)'!K143, "")</f>
        <v/>
      </c>
      <c r="L144" s="80" t="str">
        <f>IF('MPS(input)'!L143&gt;0, 'MPS(input)'!L143, "")</f>
        <v/>
      </c>
      <c r="M144" s="81" t="str">
        <f>IF('MPS(input)'!M143&gt;0, 'MPS(input)'!M143, "")</f>
        <v/>
      </c>
      <c r="O144" s="78"/>
      <c r="P144" s="73">
        <v>128</v>
      </c>
      <c r="Q144" s="63">
        <f t="shared" si="6"/>
        <v>0</v>
      </c>
      <c r="R144" s="63">
        <f t="shared" si="7"/>
        <v>0</v>
      </c>
      <c r="S144" s="63">
        <f t="shared" si="8"/>
        <v>0</v>
      </c>
    </row>
    <row r="145" spans="2:19" ht="15" x14ac:dyDescent="0.15">
      <c r="B145" s="75"/>
      <c r="C145" s="73">
        <v>129</v>
      </c>
      <c r="D145" s="62"/>
      <c r="F145" s="75"/>
      <c r="G145" s="73">
        <v>129</v>
      </c>
      <c r="H145" s="67" t="str">
        <f>IF('MPS(input)'!H144&gt;0, 'MPS(input)'!H144, "")</f>
        <v/>
      </c>
      <c r="I145" s="67" t="str">
        <f>IF('MPS(input)'!I144&gt;0, 'MPS(input)'!I144, "")</f>
        <v/>
      </c>
      <c r="J145" s="80" t="str">
        <f>IF('MPS(input)'!J144&gt;0, 'MPS(input)'!J144, "")</f>
        <v/>
      </c>
      <c r="K145" s="80" t="str">
        <f>IF('MPS(input)'!K144&gt;0, 'MPS(input)'!K144, "")</f>
        <v/>
      </c>
      <c r="L145" s="80" t="str">
        <f>IF('MPS(input)'!L144&gt;0, 'MPS(input)'!L144, "")</f>
        <v/>
      </c>
      <c r="M145" s="81" t="str">
        <f>IF('MPS(input)'!M144&gt;0, 'MPS(input)'!M144, "")</f>
        <v/>
      </c>
      <c r="O145" s="78"/>
      <c r="P145" s="73">
        <v>129</v>
      </c>
      <c r="Q145" s="63">
        <f t="shared" si="6"/>
        <v>0</v>
      </c>
      <c r="R145" s="63">
        <f t="shared" si="7"/>
        <v>0</v>
      </c>
      <c r="S145" s="63">
        <f t="shared" si="8"/>
        <v>0</v>
      </c>
    </row>
    <row r="146" spans="2:19" ht="15" x14ac:dyDescent="0.15">
      <c r="B146" s="75"/>
      <c r="C146" s="73">
        <v>130</v>
      </c>
      <c r="D146" s="62"/>
      <c r="F146" s="75"/>
      <c r="G146" s="73">
        <v>130</v>
      </c>
      <c r="H146" s="67" t="str">
        <f>IF('MPS(input)'!H145&gt;0, 'MPS(input)'!H145, "")</f>
        <v/>
      </c>
      <c r="I146" s="67" t="str">
        <f>IF('MPS(input)'!I145&gt;0, 'MPS(input)'!I145, "")</f>
        <v/>
      </c>
      <c r="J146" s="80" t="str">
        <f>IF('MPS(input)'!J145&gt;0, 'MPS(input)'!J145, "")</f>
        <v/>
      </c>
      <c r="K146" s="80" t="str">
        <f>IF('MPS(input)'!K145&gt;0, 'MPS(input)'!K145, "")</f>
        <v/>
      </c>
      <c r="L146" s="80" t="str">
        <f>IF('MPS(input)'!L145&gt;0, 'MPS(input)'!L145, "")</f>
        <v/>
      </c>
      <c r="M146" s="81" t="str">
        <f>IF('MPS(input)'!M145&gt;0, 'MPS(input)'!M145, "")</f>
        <v/>
      </c>
      <c r="O146" s="78"/>
      <c r="P146" s="73">
        <v>130</v>
      </c>
      <c r="Q146" s="63">
        <f t="shared" si="6"/>
        <v>0</v>
      </c>
      <c r="R146" s="63">
        <f t="shared" si="7"/>
        <v>0</v>
      </c>
      <c r="S146" s="63">
        <f t="shared" si="8"/>
        <v>0</v>
      </c>
    </row>
    <row r="147" spans="2:19" ht="15" x14ac:dyDescent="0.15">
      <c r="B147" s="75"/>
      <c r="C147" s="73">
        <v>131</v>
      </c>
      <c r="D147" s="62"/>
      <c r="F147" s="75"/>
      <c r="G147" s="73">
        <v>131</v>
      </c>
      <c r="H147" s="67" t="str">
        <f>IF('MPS(input)'!H146&gt;0, 'MPS(input)'!H146, "")</f>
        <v/>
      </c>
      <c r="I147" s="67" t="str">
        <f>IF('MPS(input)'!I146&gt;0, 'MPS(input)'!I146, "")</f>
        <v/>
      </c>
      <c r="J147" s="80" t="str">
        <f>IF('MPS(input)'!J146&gt;0, 'MPS(input)'!J146, "")</f>
        <v/>
      </c>
      <c r="K147" s="80" t="str">
        <f>IF('MPS(input)'!K146&gt;0, 'MPS(input)'!K146, "")</f>
        <v/>
      </c>
      <c r="L147" s="80" t="str">
        <f>IF('MPS(input)'!L146&gt;0, 'MPS(input)'!L146, "")</f>
        <v/>
      </c>
      <c r="M147" s="81" t="str">
        <f>IF('MPS(input)'!M146&gt;0, 'MPS(input)'!M146, "")</f>
        <v/>
      </c>
      <c r="O147" s="78"/>
      <c r="P147" s="73">
        <v>131</v>
      </c>
      <c r="Q147" s="63">
        <f t="shared" si="6"/>
        <v>0</v>
      </c>
      <c r="R147" s="63">
        <f t="shared" si="7"/>
        <v>0</v>
      </c>
      <c r="S147" s="63">
        <f t="shared" si="8"/>
        <v>0</v>
      </c>
    </row>
    <row r="148" spans="2:19" ht="15" x14ac:dyDescent="0.15">
      <c r="B148" s="75"/>
      <c r="C148" s="73">
        <v>132</v>
      </c>
      <c r="D148" s="62"/>
      <c r="F148" s="75"/>
      <c r="G148" s="73">
        <v>132</v>
      </c>
      <c r="H148" s="67" t="str">
        <f>IF('MPS(input)'!H147&gt;0, 'MPS(input)'!H147, "")</f>
        <v/>
      </c>
      <c r="I148" s="67" t="str">
        <f>IF('MPS(input)'!I147&gt;0, 'MPS(input)'!I147, "")</f>
        <v/>
      </c>
      <c r="J148" s="80" t="str">
        <f>IF('MPS(input)'!J147&gt;0, 'MPS(input)'!J147, "")</f>
        <v/>
      </c>
      <c r="K148" s="80" t="str">
        <f>IF('MPS(input)'!K147&gt;0, 'MPS(input)'!K147, "")</f>
        <v/>
      </c>
      <c r="L148" s="80" t="str">
        <f>IF('MPS(input)'!L147&gt;0, 'MPS(input)'!L147, "")</f>
        <v/>
      </c>
      <c r="M148" s="81" t="str">
        <f>IF('MPS(input)'!M147&gt;0, 'MPS(input)'!M147, "")</f>
        <v/>
      </c>
      <c r="O148" s="78"/>
      <c r="P148" s="73">
        <v>132</v>
      </c>
      <c r="Q148" s="63">
        <f t="shared" si="6"/>
        <v>0</v>
      </c>
      <c r="R148" s="63">
        <f t="shared" si="7"/>
        <v>0</v>
      </c>
      <c r="S148" s="63">
        <f t="shared" si="8"/>
        <v>0</v>
      </c>
    </row>
    <row r="149" spans="2:19" ht="15" x14ac:dyDescent="0.15">
      <c r="B149" s="75"/>
      <c r="C149" s="73">
        <v>133</v>
      </c>
      <c r="D149" s="62"/>
      <c r="F149" s="75"/>
      <c r="G149" s="73">
        <v>133</v>
      </c>
      <c r="H149" s="67" t="str">
        <f>IF('MPS(input)'!H148&gt;0, 'MPS(input)'!H148, "")</f>
        <v/>
      </c>
      <c r="I149" s="67" t="str">
        <f>IF('MPS(input)'!I148&gt;0, 'MPS(input)'!I148, "")</f>
        <v/>
      </c>
      <c r="J149" s="80" t="str">
        <f>IF('MPS(input)'!J148&gt;0, 'MPS(input)'!J148, "")</f>
        <v/>
      </c>
      <c r="K149" s="80" t="str">
        <f>IF('MPS(input)'!K148&gt;0, 'MPS(input)'!K148, "")</f>
        <v/>
      </c>
      <c r="L149" s="80" t="str">
        <f>IF('MPS(input)'!L148&gt;0, 'MPS(input)'!L148, "")</f>
        <v/>
      </c>
      <c r="M149" s="81" t="str">
        <f>IF('MPS(input)'!M148&gt;0, 'MPS(input)'!M148, "")</f>
        <v/>
      </c>
      <c r="O149" s="78"/>
      <c r="P149" s="73">
        <v>133</v>
      </c>
      <c r="Q149" s="63">
        <f t="shared" si="6"/>
        <v>0</v>
      </c>
      <c r="R149" s="63">
        <f t="shared" si="7"/>
        <v>0</v>
      </c>
      <c r="S149" s="63">
        <f t="shared" si="8"/>
        <v>0</v>
      </c>
    </row>
    <row r="150" spans="2:19" ht="15" x14ac:dyDescent="0.15">
      <c r="B150" s="75"/>
      <c r="C150" s="73">
        <v>134</v>
      </c>
      <c r="D150" s="62"/>
      <c r="F150" s="75"/>
      <c r="G150" s="73">
        <v>134</v>
      </c>
      <c r="H150" s="67" t="str">
        <f>IF('MPS(input)'!H149&gt;0, 'MPS(input)'!H149, "")</f>
        <v/>
      </c>
      <c r="I150" s="67" t="str">
        <f>IF('MPS(input)'!I149&gt;0, 'MPS(input)'!I149, "")</f>
        <v/>
      </c>
      <c r="J150" s="80" t="str">
        <f>IF('MPS(input)'!J149&gt;0, 'MPS(input)'!J149, "")</f>
        <v/>
      </c>
      <c r="K150" s="80" t="str">
        <f>IF('MPS(input)'!K149&gt;0, 'MPS(input)'!K149, "")</f>
        <v/>
      </c>
      <c r="L150" s="80" t="str">
        <f>IF('MPS(input)'!L149&gt;0, 'MPS(input)'!L149, "")</f>
        <v/>
      </c>
      <c r="M150" s="81" t="str">
        <f>IF('MPS(input)'!M149&gt;0, 'MPS(input)'!M149, "")</f>
        <v/>
      </c>
      <c r="O150" s="78"/>
      <c r="P150" s="73">
        <v>134</v>
      </c>
      <c r="Q150" s="63">
        <f t="shared" si="6"/>
        <v>0</v>
      </c>
      <c r="R150" s="63">
        <f t="shared" si="7"/>
        <v>0</v>
      </c>
      <c r="S150" s="63">
        <f t="shared" si="8"/>
        <v>0</v>
      </c>
    </row>
    <row r="151" spans="2:19" ht="15" x14ac:dyDescent="0.15">
      <c r="B151" s="75"/>
      <c r="C151" s="73">
        <v>135</v>
      </c>
      <c r="D151" s="62"/>
      <c r="F151" s="75"/>
      <c r="G151" s="73">
        <v>135</v>
      </c>
      <c r="H151" s="67" t="str">
        <f>IF('MPS(input)'!H150&gt;0, 'MPS(input)'!H150, "")</f>
        <v/>
      </c>
      <c r="I151" s="67" t="str">
        <f>IF('MPS(input)'!I150&gt;0, 'MPS(input)'!I150, "")</f>
        <v/>
      </c>
      <c r="J151" s="80" t="str">
        <f>IF('MPS(input)'!J150&gt;0, 'MPS(input)'!J150, "")</f>
        <v/>
      </c>
      <c r="K151" s="80" t="str">
        <f>IF('MPS(input)'!K150&gt;0, 'MPS(input)'!K150, "")</f>
        <v/>
      </c>
      <c r="L151" s="80" t="str">
        <f>IF('MPS(input)'!L150&gt;0, 'MPS(input)'!L150, "")</f>
        <v/>
      </c>
      <c r="M151" s="81" t="str">
        <f>IF('MPS(input)'!M150&gt;0, 'MPS(input)'!M150, "")</f>
        <v/>
      </c>
      <c r="O151" s="78"/>
      <c r="P151" s="73">
        <v>135</v>
      </c>
      <c r="Q151" s="63">
        <f t="shared" si="6"/>
        <v>0</v>
      </c>
      <c r="R151" s="63">
        <f t="shared" si="7"/>
        <v>0</v>
      </c>
      <c r="S151" s="63">
        <f t="shared" si="8"/>
        <v>0</v>
      </c>
    </row>
    <row r="152" spans="2:19" ht="15" x14ac:dyDescent="0.15">
      <c r="B152" s="75"/>
      <c r="C152" s="73">
        <v>136</v>
      </c>
      <c r="D152" s="62"/>
      <c r="F152" s="75"/>
      <c r="G152" s="73">
        <v>136</v>
      </c>
      <c r="H152" s="67" t="str">
        <f>IF('MPS(input)'!H151&gt;0, 'MPS(input)'!H151, "")</f>
        <v/>
      </c>
      <c r="I152" s="67" t="str">
        <f>IF('MPS(input)'!I151&gt;0, 'MPS(input)'!I151, "")</f>
        <v/>
      </c>
      <c r="J152" s="80" t="str">
        <f>IF('MPS(input)'!J151&gt;0, 'MPS(input)'!J151, "")</f>
        <v/>
      </c>
      <c r="K152" s="80" t="str">
        <f>IF('MPS(input)'!K151&gt;0, 'MPS(input)'!K151, "")</f>
        <v/>
      </c>
      <c r="L152" s="80" t="str">
        <f>IF('MPS(input)'!L151&gt;0, 'MPS(input)'!L151, "")</f>
        <v/>
      </c>
      <c r="M152" s="81" t="str">
        <f>IF('MPS(input)'!M151&gt;0, 'MPS(input)'!M151, "")</f>
        <v/>
      </c>
      <c r="O152" s="78"/>
      <c r="P152" s="73">
        <v>136</v>
      </c>
      <c r="Q152" s="63">
        <f t="shared" si="6"/>
        <v>0</v>
      </c>
      <c r="R152" s="63">
        <f t="shared" si="7"/>
        <v>0</v>
      </c>
      <c r="S152" s="63">
        <f t="shared" si="8"/>
        <v>0</v>
      </c>
    </row>
    <row r="153" spans="2:19" ht="15" x14ac:dyDescent="0.15">
      <c r="B153" s="75"/>
      <c r="C153" s="73">
        <v>137</v>
      </c>
      <c r="D153" s="62"/>
      <c r="F153" s="75"/>
      <c r="G153" s="73">
        <v>137</v>
      </c>
      <c r="H153" s="67" t="str">
        <f>IF('MPS(input)'!H152&gt;0, 'MPS(input)'!H152, "")</f>
        <v/>
      </c>
      <c r="I153" s="67" t="str">
        <f>IF('MPS(input)'!I152&gt;0, 'MPS(input)'!I152, "")</f>
        <v/>
      </c>
      <c r="J153" s="80" t="str">
        <f>IF('MPS(input)'!J152&gt;0, 'MPS(input)'!J152, "")</f>
        <v/>
      </c>
      <c r="K153" s="80" t="str">
        <f>IF('MPS(input)'!K152&gt;0, 'MPS(input)'!K152, "")</f>
        <v/>
      </c>
      <c r="L153" s="80" t="str">
        <f>IF('MPS(input)'!L152&gt;0, 'MPS(input)'!L152, "")</f>
        <v/>
      </c>
      <c r="M153" s="81" t="str">
        <f>IF('MPS(input)'!M152&gt;0, 'MPS(input)'!M152, "")</f>
        <v/>
      </c>
      <c r="O153" s="78"/>
      <c r="P153" s="73">
        <v>137</v>
      </c>
      <c r="Q153" s="63">
        <f t="shared" si="6"/>
        <v>0</v>
      </c>
      <c r="R153" s="63">
        <f t="shared" si="7"/>
        <v>0</v>
      </c>
      <c r="S153" s="63">
        <f t="shared" si="8"/>
        <v>0</v>
      </c>
    </row>
    <row r="154" spans="2:19" ht="15" x14ac:dyDescent="0.15">
      <c r="B154" s="75"/>
      <c r="C154" s="73">
        <v>138</v>
      </c>
      <c r="D154" s="62"/>
      <c r="F154" s="75"/>
      <c r="G154" s="73">
        <v>138</v>
      </c>
      <c r="H154" s="67" t="str">
        <f>IF('MPS(input)'!H153&gt;0, 'MPS(input)'!H153, "")</f>
        <v/>
      </c>
      <c r="I154" s="67" t="str">
        <f>IF('MPS(input)'!I153&gt;0, 'MPS(input)'!I153, "")</f>
        <v/>
      </c>
      <c r="J154" s="80" t="str">
        <f>IF('MPS(input)'!J153&gt;0, 'MPS(input)'!J153, "")</f>
        <v/>
      </c>
      <c r="K154" s="80" t="str">
        <f>IF('MPS(input)'!K153&gt;0, 'MPS(input)'!K153, "")</f>
        <v/>
      </c>
      <c r="L154" s="80" t="str">
        <f>IF('MPS(input)'!L153&gt;0, 'MPS(input)'!L153, "")</f>
        <v/>
      </c>
      <c r="M154" s="81" t="str">
        <f>IF('MPS(input)'!M153&gt;0, 'MPS(input)'!M153, "")</f>
        <v/>
      </c>
      <c r="O154" s="78"/>
      <c r="P154" s="73">
        <v>138</v>
      </c>
      <c r="Q154" s="63">
        <f t="shared" si="6"/>
        <v>0</v>
      </c>
      <c r="R154" s="63">
        <f t="shared" si="7"/>
        <v>0</v>
      </c>
      <c r="S154" s="63">
        <f t="shared" si="8"/>
        <v>0</v>
      </c>
    </row>
    <row r="155" spans="2:19" ht="15" x14ac:dyDescent="0.15">
      <c r="B155" s="75"/>
      <c r="C155" s="73">
        <v>139</v>
      </c>
      <c r="D155" s="62"/>
      <c r="F155" s="75"/>
      <c r="G155" s="73">
        <v>139</v>
      </c>
      <c r="H155" s="67" t="str">
        <f>IF('MPS(input)'!H154&gt;0, 'MPS(input)'!H154, "")</f>
        <v/>
      </c>
      <c r="I155" s="67" t="str">
        <f>IF('MPS(input)'!I154&gt;0, 'MPS(input)'!I154, "")</f>
        <v/>
      </c>
      <c r="J155" s="80" t="str">
        <f>IF('MPS(input)'!J154&gt;0, 'MPS(input)'!J154, "")</f>
        <v/>
      </c>
      <c r="K155" s="80" t="str">
        <f>IF('MPS(input)'!K154&gt;0, 'MPS(input)'!K154, "")</f>
        <v/>
      </c>
      <c r="L155" s="80" t="str">
        <f>IF('MPS(input)'!L154&gt;0, 'MPS(input)'!L154, "")</f>
        <v/>
      </c>
      <c r="M155" s="81" t="str">
        <f>IF('MPS(input)'!M154&gt;0, 'MPS(input)'!M154, "")</f>
        <v/>
      </c>
      <c r="O155" s="78"/>
      <c r="P155" s="73">
        <v>139</v>
      </c>
      <c r="Q155" s="63">
        <f t="shared" si="6"/>
        <v>0</v>
      </c>
      <c r="R155" s="63">
        <f t="shared" si="7"/>
        <v>0</v>
      </c>
      <c r="S155" s="63">
        <f t="shared" si="8"/>
        <v>0</v>
      </c>
    </row>
    <row r="156" spans="2:19" ht="15" x14ac:dyDescent="0.15">
      <c r="B156" s="75"/>
      <c r="C156" s="73">
        <v>140</v>
      </c>
      <c r="D156" s="62"/>
      <c r="F156" s="75"/>
      <c r="G156" s="73">
        <v>140</v>
      </c>
      <c r="H156" s="67" t="str">
        <f>IF('MPS(input)'!H155&gt;0, 'MPS(input)'!H155, "")</f>
        <v/>
      </c>
      <c r="I156" s="67" t="str">
        <f>IF('MPS(input)'!I155&gt;0, 'MPS(input)'!I155, "")</f>
        <v/>
      </c>
      <c r="J156" s="80" t="str">
        <f>IF('MPS(input)'!J155&gt;0, 'MPS(input)'!J155, "")</f>
        <v/>
      </c>
      <c r="K156" s="80" t="str">
        <f>IF('MPS(input)'!K155&gt;0, 'MPS(input)'!K155, "")</f>
        <v/>
      </c>
      <c r="L156" s="80" t="str">
        <f>IF('MPS(input)'!L155&gt;0, 'MPS(input)'!L155, "")</f>
        <v/>
      </c>
      <c r="M156" s="81" t="str">
        <f>IF('MPS(input)'!M155&gt;0, 'MPS(input)'!M155, "")</f>
        <v/>
      </c>
      <c r="O156" s="78"/>
      <c r="P156" s="73">
        <v>140</v>
      </c>
      <c r="Q156" s="63">
        <f t="shared" si="6"/>
        <v>0</v>
      </c>
      <c r="R156" s="63">
        <f t="shared" si="7"/>
        <v>0</v>
      </c>
      <c r="S156" s="63">
        <f t="shared" si="8"/>
        <v>0</v>
      </c>
    </row>
    <row r="157" spans="2:19" ht="15" x14ac:dyDescent="0.15">
      <c r="B157" s="75"/>
      <c r="C157" s="73">
        <v>141</v>
      </c>
      <c r="D157" s="62"/>
      <c r="F157" s="75"/>
      <c r="G157" s="73">
        <v>141</v>
      </c>
      <c r="H157" s="67" t="str">
        <f>IF('MPS(input)'!H156&gt;0, 'MPS(input)'!H156, "")</f>
        <v/>
      </c>
      <c r="I157" s="67" t="str">
        <f>IF('MPS(input)'!I156&gt;0, 'MPS(input)'!I156, "")</f>
        <v/>
      </c>
      <c r="J157" s="80" t="str">
        <f>IF('MPS(input)'!J156&gt;0, 'MPS(input)'!J156, "")</f>
        <v/>
      </c>
      <c r="K157" s="80" t="str">
        <f>IF('MPS(input)'!K156&gt;0, 'MPS(input)'!K156, "")</f>
        <v/>
      </c>
      <c r="L157" s="80" t="str">
        <f>IF('MPS(input)'!L156&gt;0, 'MPS(input)'!L156, "")</f>
        <v/>
      </c>
      <c r="M157" s="81" t="str">
        <f>IF('MPS(input)'!M156&gt;0, 'MPS(input)'!M156, "")</f>
        <v/>
      </c>
      <c r="O157" s="78"/>
      <c r="P157" s="73">
        <v>141</v>
      </c>
      <c r="Q157" s="63">
        <f t="shared" si="6"/>
        <v>0</v>
      </c>
      <c r="R157" s="63">
        <f t="shared" si="7"/>
        <v>0</v>
      </c>
      <c r="S157" s="63">
        <f t="shared" si="8"/>
        <v>0</v>
      </c>
    </row>
    <row r="158" spans="2:19" ht="15" x14ac:dyDescent="0.15">
      <c r="B158" s="75"/>
      <c r="C158" s="73">
        <v>142</v>
      </c>
      <c r="D158" s="62"/>
      <c r="F158" s="75"/>
      <c r="G158" s="73">
        <v>142</v>
      </c>
      <c r="H158" s="67" t="str">
        <f>IF('MPS(input)'!H157&gt;0, 'MPS(input)'!H157, "")</f>
        <v/>
      </c>
      <c r="I158" s="67" t="str">
        <f>IF('MPS(input)'!I157&gt;0, 'MPS(input)'!I157, "")</f>
        <v/>
      </c>
      <c r="J158" s="80" t="str">
        <f>IF('MPS(input)'!J157&gt;0, 'MPS(input)'!J157, "")</f>
        <v/>
      </c>
      <c r="K158" s="80" t="str">
        <f>IF('MPS(input)'!K157&gt;0, 'MPS(input)'!K157, "")</f>
        <v/>
      </c>
      <c r="L158" s="80" t="str">
        <f>IF('MPS(input)'!L157&gt;0, 'MPS(input)'!L157, "")</f>
        <v/>
      </c>
      <c r="M158" s="81" t="str">
        <f>IF('MPS(input)'!M157&gt;0, 'MPS(input)'!M157, "")</f>
        <v/>
      </c>
      <c r="O158" s="78"/>
      <c r="P158" s="73">
        <v>142</v>
      </c>
      <c r="Q158" s="63">
        <f t="shared" si="6"/>
        <v>0</v>
      </c>
      <c r="R158" s="63">
        <f t="shared" si="7"/>
        <v>0</v>
      </c>
      <c r="S158" s="63">
        <f t="shared" si="8"/>
        <v>0</v>
      </c>
    </row>
    <row r="159" spans="2:19" ht="15" x14ac:dyDescent="0.15">
      <c r="B159" s="75"/>
      <c r="C159" s="73">
        <v>143</v>
      </c>
      <c r="D159" s="62"/>
      <c r="F159" s="75"/>
      <c r="G159" s="73">
        <v>143</v>
      </c>
      <c r="H159" s="67" t="str">
        <f>IF('MPS(input)'!H158&gt;0, 'MPS(input)'!H158, "")</f>
        <v/>
      </c>
      <c r="I159" s="67" t="str">
        <f>IF('MPS(input)'!I158&gt;0, 'MPS(input)'!I158, "")</f>
        <v/>
      </c>
      <c r="J159" s="80" t="str">
        <f>IF('MPS(input)'!J158&gt;0, 'MPS(input)'!J158, "")</f>
        <v/>
      </c>
      <c r="K159" s="80" t="str">
        <f>IF('MPS(input)'!K158&gt;0, 'MPS(input)'!K158, "")</f>
        <v/>
      </c>
      <c r="L159" s="80" t="str">
        <f>IF('MPS(input)'!L158&gt;0, 'MPS(input)'!L158, "")</f>
        <v/>
      </c>
      <c r="M159" s="81" t="str">
        <f>IF('MPS(input)'!M158&gt;0, 'MPS(input)'!M158, "")</f>
        <v/>
      </c>
      <c r="O159" s="78"/>
      <c r="P159" s="73">
        <v>143</v>
      </c>
      <c r="Q159" s="63">
        <f t="shared" si="6"/>
        <v>0</v>
      </c>
      <c r="R159" s="63">
        <f t="shared" si="7"/>
        <v>0</v>
      </c>
      <c r="S159" s="63">
        <f t="shared" si="8"/>
        <v>0</v>
      </c>
    </row>
    <row r="160" spans="2:19" ht="15" x14ac:dyDescent="0.15">
      <c r="B160" s="75"/>
      <c r="C160" s="73">
        <v>144</v>
      </c>
      <c r="D160" s="62"/>
      <c r="F160" s="75"/>
      <c r="G160" s="73">
        <v>144</v>
      </c>
      <c r="H160" s="67" t="str">
        <f>IF('MPS(input)'!H159&gt;0, 'MPS(input)'!H159, "")</f>
        <v/>
      </c>
      <c r="I160" s="67" t="str">
        <f>IF('MPS(input)'!I159&gt;0, 'MPS(input)'!I159, "")</f>
        <v/>
      </c>
      <c r="J160" s="80" t="str">
        <f>IF('MPS(input)'!J159&gt;0, 'MPS(input)'!J159, "")</f>
        <v/>
      </c>
      <c r="K160" s="80" t="str">
        <f>IF('MPS(input)'!K159&gt;0, 'MPS(input)'!K159, "")</f>
        <v/>
      </c>
      <c r="L160" s="80" t="str">
        <f>IF('MPS(input)'!L159&gt;0, 'MPS(input)'!L159, "")</f>
        <v/>
      </c>
      <c r="M160" s="81" t="str">
        <f>IF('MPS(input)'!M159&gt;0, 'MPS(input)'!M159, "")</f>
        <v/>
      </c>
      <c r="O160" s="78"/>
      <c r="P160" s="73">
        <v>144</v>
      </c>
      <c r="Q160" s="63">
        <f t="shared" si="6"/>
        <v>0</v>
      </c>
      <c r="R160" s="63">
        <f t="shared" si="7"/>
        <v>0</v>
      </c>
      <c r="S160" s="63">
        <f t="shared" si="8"/>
        <v>0</v>
      </c>
    </row>
    <row r="161" spans="2:19" ht="15" x14ac:dyDescent="0.15">
      <c r="B161" s="75"/>
      <c r="C161" s="73">
        <v>145</v>
      </c>
      <c r="D161" s="62"/>
      <c r="F161" s="75"/>
      <c r="G161" s="73">
        <v>145</v>
      </c>
      <c r="H161" s="67" t="str">
        <f>IF('MPS(input)'!H160&gt;0, 'MPS(input)'!H160, "")</f>
        <v/>
      </c>
      <c r="I161" s="67" t="str">
        <f>IF('MPS(input)'!I160&gt;0, 'MPS(input)'!I160, "")</f>
        <v/>
      </c>
      <c r="J161" s="80" t="str">
        <f>IF('MPS(input)'!J160&gt;0, 'MPS(input)'!J160, "")</f>
        <v/>
      </c>
      <c r="K161" s="80" t="str">
        <f>IF('MPS(input)'!K160&gt;0, 'MPS(input)'!K160, "")</f>
        <v/>
      </c>
      <c r="L161" s="80" t="str">
        <f>IF('MPS(input)'!L160&gt;0, 'MPS(input)'!L160, "")</f>
        <v/>
      </c>
      <c r="M161" s="81" t="str">
        <f>IF('MPS(input)'!M160&gt;0, 'MPS(input)'!M160, "")</f>
        <v/>
      </c>
      <c r="O161" s="78"/>
      <c r="P161" s="73">
        <v>145</v>
      </c>
      <c r="Q161" s="63">
        <f t="shared" si="6"/>
        <v>0</v>
      </c>
      <c r="R161" s="63">
        <f t="shared" si="7"/>
        <v>0</v>
      </c>
      <c r="S161" s="63">
        <f t="shared" si="8"/>
        <v>0</v>
      </c>
    </row>
    <row r="162" spans="2:19" ht="15" x14ac:dyDescent="0.15">
      <c r="B162" s="75"/>
      <c r="C162" s="73">
        <v>146</v>
      </c>
      <c r="D162" s="62"/>
      <c r="F162" s="75"/>
      <c r="G162" s="73">
        <v>146</v>
      </c>
      <c r="H162" s="67" t="str">
        <f>IF('MPS(input)'!H161&gt;0, 'MPS(input)'!H161, "")</f>
        <v/>
      </c>
      <c r="I162" s="67" t="str">
        <f>IF('MPS(input)'!I161&gt;0, 'MPS(input)'!I161, "")</f>
        <v/>
      </c>
      <c r="J162" s="80" t="str">
        <f>IF('MPS(input)'!J161&gt;0, 'MPS(input)'!J161, "")</f>
        <v/>
      </c>
      <c r="K162" s="80" t="str">
        <f>IF('MPS(input)'!K161&gt;0, 'MPS(input)'!K161, "")</f>
        <v/>
      </c>
      <c r="L162" s="80" t="str">
        <f>IF('MPS(input)'!L161&gt;0, 'MPS(input)'!L161, "")</f>
        <v/>
      </c>
      <c r="M162" s="81" t="str">
        <f>IF('MPS(input)'!M161&gt;0, 'MPS(input)'!M161, "")</f>
        <v/>
      </c>
      <c r="O162" s="78"/>
      <c r="P162" s="73">
        <v>146</v>
      </c>
      <c r="Q162" s="63">
        <f t="shared" si="6"/>
        <v>0</v>
      </c>
      <c r="R162" s="63">
        <f t="shared" si="7"/>
        <v>0</v>
      </c>
      <c r="S162" s="63">
        <f t="shared" si="8"/>
        <v>0</v>
      </c>
    </row>
    <row r="163" spans="2:19" ht="15" x14ac:dyDescent="0.15">
      <c r="B163" s="75"/>
      <c r="C163" s="73">
        <v>147</v>
      </c>
      <c r="D163" s="62"/>
      <c r="F163" s="75"/>
      <c r="G163" s="73">
        <v>147</v>
      </c>
      <c r="H163" s="67" t="str">
        <f>IF('MPS(input)'!H162&gt;0, 'MPS(input)'!H162, "")</f>
        <v/>
      </c>
      <c r="I163" s="67" t="str">
        <f>IF('MPS(input)'!I162&gt;0, 'MPS(input)'!I162, "")</f>
        <v/>
      </c>
      <c r="J163" s="80" t="str">
        <f>IF('MPS(input)'!J162&gt;0, 'MPS(input)'!J162, "")</f>
        <v/>
      </c>
      <c r="K163" s="80" t="str">
        <f>IF('MPS(input)'!K162&gt;0, 'MPS(input)'!K162, "")</f>
        <v/>
      </c>
      <c r="L163" s="80" t="str">
        <f>IF('MPS(input)'!L162&gt;0, 'MPS(input)'!L162, "")</f>
        <v/>
      </c>
      <c r="M163" s="81" t="str">
        <f>IF('MPS(input)'!M162&gt;0, 'MPS(input)'!M162, "")</f>
        <v/>
      </c>
      <c r="O163" s="78"/>
      <c r="P163" s="73">
        <v>147</v>
      </c>
      <c r="Q163" s="63">
        <f t="shared" si="6"/>
        <v>0</v>
      </c>
      <c r="R163" s="63">
        <f t="shared" si="7"/>
        <v>0</v>
      </c>
      <c r="S163" s="63">
        <f t="shared" si="8"/>
        <v>0</v>
      </c>
    </row>
    <row r="164" spans="2:19" ht="15" x14ac:dyDescent="0.15">
      <c r="B164" s="75"/>
      <c r="C164" s="73">
        <v>148</v>
      </c>
      <c r="D164" s="62"/>
      <c r="F164" s="75"/>
      <c r="G164" s="73">
        <v>148</v>
      </c>
      <c r="H164" s="67" t="str">
        <f>IF('MPS(input)'!H163&gt;0, 'MPS(input)'!H163, "")</f>
        <v/>
      </c>
      <c r="I164" s="67" t="str">
        <f>IF('MPS(input)'!I163&gt;0, 'MPS(input)'!I163, "")</f>
        <v/>
      </c>
      <c r="J164" s="80" t="str">
        <f>IF('MPS(input)'!J163&gt;0, 'MPS(input)'!J163, "")</f>
        <v/>
      </c>
      <c r="K164" s="80" t="str">
        <f>IF('MPS(input)'!K163&gt;0, 'MPS(input)'!K163, "")</f>
        <v/>
      </c>
      <c r="L164" s="80" t="str">
        <f>IF('MPS(input)'!L163&gt;0, 'MPS(input)'!L163, "")</f>
        <v/>
      </c>
      <c r="M164" s="81" t="str">
        <f>IF('MPS(input)'!M163&gt;0, 'MPS(input)'!M163, "")</f>
        <v/>
      </c>
      <c r="O164" s="78"/>
      <c r="P164" s="73">
        <v>148</v>
      </c>
      <c r="Q164" s="63">
        <f t="shared" si="6"/>
        <v>0</v>
      </c>
      <c r="R164" s="63">
        <f t="shared" si="7"/>
        <v>0</v>
      </c>
      <c r="S164" s="63">
        <f t="shared" si="8"/>
        <v>0</v>
      </c>
    </row>
    <row r="165" spans="2:19" ht="15" x14ac:dyDescent="0.15">
      <c r="B165" s="75"/>
      <c r="C165" s="73">
        <v>149</v>
      </c>
      <c r="D165" s="62"/>
      <c r="F165" s="75"/>
      <c r="G165" s="73">
        <v>149</v>
      </c>
      <c r="H165" s="67" t="str">
        <f>IF('MPS(input)'!H164&gt;0, 'MPS(input)'!H164, "")</f>
        <v/>
      </c>
      <c r="I165" s="67" t="str">
        <f>IF('MPS(input)'!I164&gt;0, 'MPS(input)'!I164, "")</f>
        <v/>
      </c>
      <c r="J165" s="80" t="str">
        <f>IF('MPS(input)'!J164&gt;0, 'MPS(input)'!J164, "")</f>
        <v/>
      </c>
      <c r="K165" s="80" t="str">
        <f>IF('MPS(input)'!K164&gt;0, 'MPS(input)'!K164, "")</f>
        <v/>
      </c>
      <c r="L165" s="80" t="str">
        <f>IF('MPS(input)'!L164&gt;0, 'MPS(input)'!L164, "")</f>
        <v/>
      </c>
      <c r="M165" s="81" t="str">
        <f>IF('MPS(input)'!M164&gt;0, 'MPS(input)'!M164, "")</f>
        <v/>
      </c>
      <c r="O165" s="78"/>
      <c r="P165" s="73">
        <v>149</v>
      </c>
      <c r="Q165" s="63">
        <f t="shared" si="6"/>
        <v>0</v>
      </c>
      <c r="R165" s="63">
        <f t="shared" si="7"/>
        <v>0</v>
      </c>
      <c r="S165" s="63">
        <f t="shared" si="8"/>
        <v>0</v>
      </c>
    </row>
    <row r="166" spans="2:19" ht="15" x14ac:dyDescent="0.15">
      <c r="B166" s="76"/>
      <c r="C166" s="73">
        <v>150</v>
      </c>
      <c r="D166" s="62"/>
      <c r="F166" s="76"/>
      <c r="G166" s="73">
        <v>150</v>
      </c>
      <c r="H166" s="67" t="str">
        <f>IF('MPS(input)'!H165&gt;0, 'MPS(input)'!H165, "")</f>
        <v/>
      </c>
      <c r="I166" s="67" t="str">
        <f>IF('MPS(input)'!I165&gt;0, 'MPS(input)'!I165, "")</f>
        <v/>
      </c>
      <c r="J166" s="80" t="str">
        <f>IF('MPS(input)'!J165&gt;0, 'MPS(input)'!J165, "")</f>
        <v/>
      </c>
      <c r="K166" s="80" t="str">
        <f>IF('MPS(input)'!K165&gt;0, 'MPS(input)'!K165, "")</f>
        <v/>
      </c>
      <c r="L166" s="80" t="str">
        <f>IF('MPS(input)'!L165&gt;0, 'MPS(input)'!L165, "")</f>
        <v/>
      </c>
      <c r="M166" s="81" t="str">
        <f>IF('MPS(input)'!M165&gt;0, 'MPS(input)'!M165, "")</f>
        <v/>
      </c>
      <c r="O166" s="79"/>
      <c r="P166" s="73">
        <v>150</v>
      </c>
      <c r="Q166" s="63">
        <f t="shared" si="6"/>
        <v>0</v>
      </c>
      <c r="R166" s="63">
        <f t="shared" si="7"/>
        <v>0</v>
      </c>
      <c r="S166" s="63">
        <f t="shared" si="8"/>
        <v>0</v>
      </c>
    </row>
  </sheetData>
  <sheetProtection algorithmName="SHA-512" hashValue="00llsv6JlPuhbOg8qzX5FHajom5FqO5Czvnc6ZizxsBpxG1QyfFqsD8VtZ5/HhyZJjGjXA4mKA0r+3FVRzGkXA==" saltValue="M5l0nm0Ml1TMG1S2CBH4Qg==" spinCount="100000" sheet="1" objects="1" scenarios="1" formatCells="0" formatRows="0"/>
  <mergeCells count="54">
    <mergeCell ref="O6:O7"/>
    <mergeCell ref="P6:P7"/>
    <mergeCell ref="Q6:Q7"/>
    <mergeCell ref="F6:F7"/>
    <mergeCell ref="G6:G7"/>
    <mergeCell ref="H6:H7"/>
    <mergeCell ref="I6:I7"/>
    <mergeCell ref="J6:J7"/>
    <mergeCell ref="K6:K7"/>
    <mergeCell ref="L6:L7"/>
    <mergeCell ref="M6:M7"/>
    <mergeCell ref="F12:F13"/>
    <mergeCell ref="G12:G13"/>
    <mergeCell ref="H12:H13"/>
    <mergeCell ref="I12:I13"/>
    <mergeCell ref="J12:J13"/>
    <mergeCell ref="F14:F15"/>
    <mergeCell ref="G14:G15"/>
    <mergeCell ref="H14:H15"/>
    <mergeCell ref="I14:I15"/>
    <mergeCell ref="J14:J15"/>
    <mergeCell ref="P14:P15"/>
    <mergeCell ref="Q14:Q15"/>
    <mergeCell ref="R14:R15"/>
    <mergeCell ref="S14:S15"/>
    <mergeCell ref="H16:M16"/>
    <mergeCell ref="Q16:S16"/>
    <mergeCell ref="K14:K15"/>
    <mergeCell ref="L14:L15"/>
    <mergeCell ref="M14:M15"/>
    <mergeCell ref="O14:O15"/>
    <mergeCell ref="F8:F10"/>
    <mergeCell ref="G8:G10"/>
    <mergeCell ref="H8:H10"/>
    <mergeCell ref="I8:I10"/>
    <mergeCell ref="J8:J10"/>
    <mergeCell ref="K8:K10"/>
    <mergeCell ref="M8:M10"/>
    <mergeCell ref="L8:L10"/>
    <mergeCell ref="O8:O13"/>
    <mergeCell ref="P8:P13"/>
    <mergeCell ref="K12:K13"/>
    <mergeCell ref="L12:L13"/>
    <mergeCell ref="M12:M13"/>
    <mergeCell ref="R6:R7"/>
    <mergeCell ref="S6:S7"/>
    <mergeCell ref="V6:W6"/>
    <mergeCell ref="V7:W7"/>
    <mergeCell ref="Q8:Q13"/>
    <mergeCell ref="R8:R13"/>
    <mergeCell ref="S8:S13"/>
    <mergeCell ref="V9:Y9"/>
    <mergeCell ref="V10:Y10"/>
    <mergeCell ref="V11:Y11"/>
  </mergeCells>
  <phoneticPr fontId="11"/>
  <pageMargins left="0.70866141732283472" right="0.70866141732283472" top="0.74803149606299213" bottom="0.74803149606299213" header="0.31496062992125984" footer="0.31496062992125984"/>
  <pageSetup paperSize="9" scale="15" orientation="landscape" r:id="rId1"/>
  <ignoredErrors>
    <ignoredError sqref="D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 customWidth="1"/>
    <col min="10" max="16384" width="9" style="1"/>
  </cols>
  <sheetData>
    <row r="1" spans="1:11" ht="18" customHeight="1" x14ac:dyDescent="0.15">
      <c r="I1" s="6" t="str">
        <f>'MPS(input)'!X1</f>
        <v>Monitoring Spreadsheet: JCM_TH_AM004_ver01.0</v>
      </c>
    </row>
    <row r="2" spans="1:11" ht="18" customHeight="1" x14ac:dyDescent="0.15">
      <c r="I2" s="6" t="str">
        <f>'MPS(input)'!X2</f>
        <v>Reference Number: TH002</v>
      </c>
    </row>
    <row r="3" spans="1:11" ht="27.95" customHeight="1" x14ac:dyDescent="0.15">
      <c r="A3" s="109" t="s">
        <v>106</v>
      </c>
      <c r="B3" s="109"/>
      <c r="C3" s="109"/>
      <c r="D3" s="109"/>
      <c r="E3" s="109"/>
      <c r="F3" s="109"/>
      <c r="G3" s="109"/>
      <c r="H3" s="109"/>
      <c r="I3" s="109"/>
    </row>
    <row r="4" spans="1:11" ht="11.25" customHeight="1" x14ac:dyDescent="0.15"/>
    <row r="5" spans="1:11" ht="18.95" customHeight="1" thickBot="1" x14ac:dyDescent="0.2">
      <c r="A5" s="17" t="s">
        <v>2</v>
      </c>
      <c r="B5" s="8"/>
      <c r="C5" s="8"/>
      <c r="D5" s="8"/>
      <c r="E5" s="7"/>
      <c r="F5" s="9" t="s">
        <v>6</v>
      </c>
      <c r="G5" s="25" t="s">
        <v>0</v>
      </c>
      <c r="H5" s="9" t="s">
        <v>1</v>
      </c>
      <c r="I5" s="10" t="s">
        <v>7</v>
      </c>
    </row>
    <row r="6" spans="1:11" ht="18.95" customHeight="1" thickBot="1" x14ac:dyDescent="0.2">
      <c r="A6" s="18"/>
      <c r="B6" s="11" t="s">
        <v>13</v>
      </c>
      <c r="C6" s="11"/>
      <c r="D6" s="11"/>
      <c r="E6" s="11"/>
      <c r="F6" s="23" t="s">
        <v>69</v>
      </c>
      <c r="G6" s="69">
        <f>G10-G13</f>
        <v>0</v>
      </c>
      <c r="H6" s="24" t="s">
        <v>71</v>
      </c>
      <c r="I6" s="12" t="s">
        <v>72</v>
      </c>
      <c r="K6" s="28"/>
    </row>
    <row r="7" spans="1:11" ht="18.95" customHeight="1" x14ac:dyDescent="0.15">
      <c r="A7" s="17" t="s">
        <v>3</v>
      </c>
      <c r="B7" s="8"/>
      <c r="C7" s="8"/>
      <c r="D7" s="8"/>
      <c r="E7" s="7"/>
      <c r="F7" s="7"/>
      <c r="G7" s="32"/>
      <c r="H7" s="7"/>
      <c r="I7" s="9"/>
      <c r="J7" s="26"/>
      <c r="K7" s="28"/>
    </row>
    <row r="8" spans="1:11" ht="18.95" customHeight="1" x14ac:dyDescent="0.15">
      <c r="A8" s="18"/>
      <c r="B8" s="110" t="s">
        <v>70</v>
      </c>
      <c r="C8" s="111"/>
      <c r="D8" s="111"/>
      <c r="E8" s="112"/>
      <c r="F8" s="56" t="s">
        <v>70</v>
      </c>
      <c r="G8" s="57" t="s">
        <v>70</v>
      </c>
      <c r="H8" s="56" t="s">
        <v>70</v>
      </c>
      <c r="I8" s="14" t="s">
        <v>70</v>
      </c>
      <c r="K8" s="28"/>
    </row>
    <row r="9" spans="1:11" ht="18.95" customHeight="1" thickBot="1" x14ac:dyDescent="0.2">
      <c r="A9" s="17" t="s">
        <v>4</v>
      </c>
      <c r="B9" s="7"/>
      <c r="C9" s="8"/>
      <c r="D9" s="9"/>
      <c r="E9" s="9"/>
      <c r="F9" s="9"/>
      <c r="G9" s="33"/>
      <c r="H9" s="7"/>
      <c r="I9" s="9"/>
    </row>
    <row r="10" spans="1:11" ht="18.95" customHeight="1" thickBot="1" x14ac:dyDescent="0.2">
      <c r="A10" s="19"/>
      <c r="B10" s="20" t="s">
        <v>73</v>
      </c>
      <c r="C10" s="11"/>
      <c r="D10" s="11"/>
      <c r="E10" s="11"/>
      <c r="F10" s="23" t="s">
        <v>69</v>
      </c>
      <c r="G10" s="69">
        <f>G11</f>
        <v>0</v>
      </c>
      <c r="H10" s="24" t="s">
        <v>71</v>
      </c>
      <c r="I10" s="12" t="s">
        <v>12</v>
      </c>
    </row>
    <row r="11" spans="1:11" ht="18.95" customHeight="1" x14ac:dyDescent="0.15">
      <c r="A11" s="18"/>
      <c r="B11" s="22"/>
      <c r="C11" s="15" t="s">
        <v>74</v>
      </c>
      <c r="D11" s="15"/>
      <c r="E11" s="15"/>
      <c r="F11" s="23" t="s">
        <v>69</v>
      </c>
      <c r="G11" s="70">
        <f>SUM('MRS(input)'!Q17:Q166)</f>
        <v>0</v>
      </c>
      <c r="H11" s="13" t="s">
        <v>75</v>
      </c>
      <c r="I11" s="12" t="s">
        <v>12</v>
      </c>
    </row>
    <row r="12" spans="1:11" ht="18.95" customHeight="1" thickBot="1" x14ac:dyDescent="0.2">
      <c r="A12" s="17" t="s">
        <v>5</v>
      </c>
      <c r="B12" s="8"/>
      <c r="C12" s="8"/>
      <c r="D12" s="8"/>
      <c r="E12" s="7"/>
      <c r="F12" s="9"/>
      <c r="G12" s="33"/>
      <c r="H12" s="7"/>
      <c r="I12" s="9"/>
    </row>
    <row r="13" spans="1:11" ht="18.95" customHeight="1" thickBot="1" x14ac:dyDescent="0.2">
      <c r="A13" s="19"/>
      <c r="B13" s="21" t="s">
        <v>76</v>
      </c>
      <c r="C13" s="16"/>
      <c r="D13" s="16"/>
      <c r="E13" s="16"/>
      <c r="F13" s="23" t="s">
        <v>69</v>
      </c>
      <c r="G13" s="69">
        <f>G14</f>
        <v>0</v>
      </c>
      <c r="H13" s="24" t="s">
        <v>10</v>
      </c>
      <c r="I13" s="12" t="s">
        <v>11</v>
      </c>
    </row>
    <row r="14" spans="1:11" ht="18.95" customHeight="1" x14ac:dyDescent="0.15">
      <c r="A14" s="18"/>
      <c r="B14" s="22"/>
      <c r="C14" s="15" t="s">
        <v>76</v>
      </c>
      <c r="D14" s="15"/>
      <c r="E14" s="15"/>
      <c r="F14" s="23" t="s">
        <v>69</v>
      </c>
      <c r="G14" s="70">
        <f>SUM('MRS(input)'!R17:R166)</f>
        <v>0</v>
      </c>
      <c r="H14" s="13" t="s">
        <v>10</v>
      </c>
      <c r="I14" s="12" t="s">
        <v>11</v>
      </c>
    </row>
    <row r="15" spans="1:11" x14ac:dyDescent="0.15">
      <c r="A15" s="2"/>
      <c r="B15" s="2"/>
      <c r="C15" s="2"/>
      <c r="D15" s="2"/>
      <c r="E15" s="2"/>
      <c r="F15" s="5"/>
      <c r="G15" s="4"/>
      <c r="H15" s="4"/>
      <c r="I15" s="27"/>
    </row>
  </sheetData>
  <sheetProtection algorithmName="SHA-512" hashValue="gbm9pg4OntSq+tgwbHwhcraM0MyhJBR9IjibMuIY2wS+6OqCjhe1icwKorgveGdcaeKmPcwbPkGfh0H2+V558w==" saltValue="XEaJmwlNB1nalzP2q6TsvQ==" spinCount="100000" sheet="1" objects="1" scenarios="1"/>
  <mergeCells count="2">
    <mergeCell ref="A3:I3"/>
    <mergeCell ref="B8:E8"/>
  </mergeCells>
  <phoneticPr fontId="1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2018-04-23T01:18:46Z</dcterms:modified>
</cp:coreProperties>
</file>