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updateLinks="never" defaultThemeVersion="124226"/>
  <bookViews>
    <workbookView xWindow="0" yWindow="0" windowWidth="19440" windowHeight="12450" tabRatio="67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6" i="36" l="1"/>
  <c r="G10" i="36"/>
  <c r="G6" i="31"/>
  <c r="G10" i="31"/>
  <c r="F2" i="33" l="1"/>
  <c r="C2" i="33"/>
  <c r="F1" i="33"/>
  <c r="C1" i="33"/>
  <c r="K13" i="34" l="1"/>
  <c r="H13" i="34"/>
  <c r="F13" i="34"/>
  <c r="G8" i="36" s="1"/>
  <c r="I2" i="36"/>
  <c r="I1" i="36"/>
  <c r="B2" i="35"/>
  <c r="B1" i="35"/>
  <c r="L2" i="34"/>
  <c r="L1" i="34"/>
  <c r="F8" i="34"/>
  <c r="G11" i="36" s="1"/>
  <c r="G12" i="31"/>
  <c r="G8" i="31"/>
  <c r="G12" i="36" l="1"/>
  <c r="D17" i="34" s="1"/>
  <c r="B2" i="32" l="1"/>
  <c r="B1" i="32"/>
  <c r="I1" i="31"/>
  <c r="E8" i="30" l="1"/>
  <c r="G11" i="31" l="1"/>
  <c r="B17" i="30" l="1"/>
  <c r="I2" i="31" l="1"/>
</calcChain>
</file>

<file path=xl/sharedStrings.xml><?xml version="1.0" encoding="utf-8"?>
<sst xmlns="http://schemas.openxmlformats.org/spreadsheetml/2006/main" count="223" uniqueCount="98">
  <si>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</si>
  <si>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</si>
  <si>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</si>
  <si>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</si>
  <si>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</si>
  <si>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</si>
  <si>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</si>
  <si>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</si>
  <si>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</si>
  <si>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</si>
  <si>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</si>
  <si>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</si>
  <si>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</si>
  <si>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n/a</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</si>
  <si>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</si>
  <si>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</si>
  <si>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</si>
  <si>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</si>
  <si>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</si>
  <si>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</si>
  <si>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</si>
  <si>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</si>
  <si>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Project emissions during the period p</t>
    <phoneticPr fontId="2"/>
  </si>
  <si>
    <r>
      <t>PE</t>
    </r>
    <r>
      <rPr>
        <vertAlign val="subscript"/>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</si>
  <si>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</si>
  <si>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</si>
  <si>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ΣEG</t>
    </r>
    <r>
      <rPr>
        <vertAlign val="subscript"/>
        <sz val="11"/>
        <rFont val="Arial"/>
        <family val="2"/>
      </rPr>
      <t>i,p</t>
    </r>
    <phoneticPr fontId="2"/>
  </si>
  <si>
    <t xml:space="preserve">Monitoring Plan Sheet (Input Sheet) [Attachment to Project Design Document]  </t>
  </si>
  <si>
    <t>Monitoring Spreadsheet: JCM_PW_AM001_ver01.0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</si>
  <si>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</si>
  <si>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</si>
  <si>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</si>
  <si>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</si>
  <si>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</si>
  <si>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</si>
  <si>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</si>
  <si>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</si>
  <si>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</si>
  <si>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</si>
  <si>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</si>
  <si>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</si>
  <si>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</si>
  <si>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</si>
  <si>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</si>
  <si>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</si>
  <si>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</si>
  <si>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</si>
  <si>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</si>
  <si>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</si>
  <si>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</si>
  <si>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</si>
  <si>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</si>
  <si>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</si>
  <si>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t>MWh/p</t>
    <phoneticPr fontId="2"/>
  </si>
  <si>
    <t>Option C</t>
    <phoneticPr fontId="2"/>
  </si>
  <si>
    <t>Measured data</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</si>
  <si>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</si>
  <si>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</si>
  <si>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</si>
  <si>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</si>
  <si>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</si>
  <si>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</si>
  <si>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</si>
  <si>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</si>
  <si>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</si>
  <si>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</si>
  <si>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</si>
  <si>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</si>
  <si>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</si>
  <si>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</si>
  <si>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</si>
  <si>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</si>
  <si>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</si>
  <si>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</si>
  <si>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</si>
  <si>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</si>
  <si>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</si>
  <si>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</si>
  <si>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</si>
  <si>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</si>
  <si>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</si>
  <si>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</si>
  <si>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Period</t>
    <phoneticPr fontId="20"/>
  </si>
  <si>
    <t>(k)</t>
    <phoneticPr fontId="2"/>
  </si>
  <si>
    <t>Monitored Values</t>
    <phoneticPr fontId="2"/>
  </si>
  <si>
    <t>Responsible for project planning, implementation, monitoring results and reporting.</t>
  </si>
  <si>
    <t>Reading the electricity meter and recording.</t>
  </si>
  <si>
    <t>The AC output of the inverters is measured to determine the amount of net electricity generation by the solar PV system. The reading is taken from an electricity meter manually. The reading is checked to eliminate discrepancy.
The accuracy level of the electricity meter is certified by factory test to ANSI C12.20 accuracy standards (0.2 class (0.2% accuracy)). The electricity meter will maintain the specified accuracy without recalibration for ten years after factory calibration. The electricity meter is replaced within ten years of factory calibration.</t>
    <phoneticPr fontId="2"/>
  </si>
  <si>
    <t>Monitoring Structure Sheet [Attachment to Project Design Document] : Subproject 3</t>
    <phoneticPr fontId="2"/>
  </si>
  <si>
    <t>Project manager</t>
    <phoneticPr fontId="9"/>
  </si>
  <si>
    <t>Maintenance manager</t>
    <phoneticPr fontId="9"/>
  </si>
  <si>
    <t>Checking the recorded data and archived data.</t>
    <phoneticPr fontId="9"/>
  </si>
  <si>
    <t>Technical support</t>
    <phoneticPr fontId="9"/>
  </si>
  <si>
    <t xml:space="preserve">Project manager  (Deputy) </t>
    <phoneticPr fontId="9"/>
  </si>
  <si>
    <t>Book keeper</t>
    <phoneticPr fontId="9"/>
  </si>
  <si>
    <t>Monitoring Structure Sheet [Attachment to Project Design Document] : Subproject 1 and 2</t>
    <phoneticPr fontId="2"/>
  </si>
  <si>
    <t>Responsible personnel</t>
    <phoneticPr fontId="9"/>
  </si>
  <si>
    <t>Reference Number: PW003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</si>
</sst>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_ "/>
    <numFmt numFmtId="177" formatCode="#,##0.000;[Red]\-#,##0.000"/>
    <numFmt numFmtId="178" formatCode="#,##0.00_ ;[Red]\-#,##0.00\ "/>
    <numFmt numFmtId="179" formatCode="#,##0.000_ ;[Red]\-#,##0.000\ "/>
    <numFmt numFmtId="180" formatCode="#,##0_ ;[Red]\-#,##0\ "/>
    <numFmt numFmtId="182" formatCode="#,##0.000_);[Red]\(#,##0.000\)"/>
    <numFmt numFmtId="183" formatCode="0.000_ "/>
    <numFmt numFmtId="184" formatCode="#,##0.0_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4"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9" borderId="18" xfId="0" applyFont="1" applyFill="1" applyBorder="1">
      <alignment vertical="center"/>
    </xf>
    <xf numFmtId="0" fontId="6" fillId="9" borderId="12" xfId="0" applyFont="1" applyFill="1" applyBorder="1">
      <alignment vertical="center"/>
    </xf>
    <xf numFmtId="0" fontId="6" fillId="0" borderId="10" xfId="0" applyFont="1" applyBorder="1" applyAlignment="1">
      <alignment horizontal="center"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177" fontId="6" fillId="7" borderId="6" xfId="2" applyNumberFormat="1" applyFont="1" applyFill="1" applyBorder="1">
      <alignment vertical="center"/>
    </xf>
    <xf numFmtId="0" fontId="7" fillId="4" borderId="0" xfId="0" applyFont="1" applyFill="1" applyAlignment="1">
      <alignment vertical="center"/>
    </xf>
    <xf numFmtId="0" fontId="15" fillId="0" borderId="0" xfId="0" applyFont="1" applyAlignment="1">
      <alignment horizontal="righ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6" fillId="10" borderId="1" xfId="1" applyFont="1" applyFill="1" applyBorder="1">
      <alignment vertical="center"/>
    </xf>
    <xf numFmtId="182" fontId="6" fillId="10" borderId="1" xfId="0" applyNumberFormat="1" applyFont="1" applyFill="1" applyBorder="1">
      <alignment vertical="center"/>
    </xf>
    <xf numFmtId="182" fontId="6" fillId="10" borderId="1" xfId="1" applyNumberFormat="1" applyFont="1" applyFill="1" applyBorder="1">
      <alignment vertical="center"/>
    </xf>
    <xf numFmtId="178" fontId="6" fillId="6" borderId="1" xfId="0" applyNumberFormat="1" applyFont="1" applyFill="1" applyBorder="1">
      <alignment vertical="center"/>
    </xf>
    <xf numFmtId="178"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9" fontId="6" fillId="0" borderId="1" xfId="2" applyNumberFormat="1" applyFont="1" applyFill="1" applyBorder="1" applyProtection="1">
      <alignment vertical="center"/>
      <protection locked="0"/>
    </xf>
    <xf numFmtId="176" fontId="6" fillId="2" borderId="1" xfId="2" applyNumberFormat="1" applyFont="1" applyFill="1" applyBorder="1" applyAlignment="1" applyProtection="1">
      <alignment horizontal="right" vertical="center"/>
      <protection locked="0"/>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6" borderId="2" xfId="0" quotePrefix="1" applyFont="1" applyFill="1" applyBorder="1" applyAlignment="1">
      <alignment horizontal="center" vertical="center"/>
    </xf>
    <xf numFmtId="179" fontId="6" fillId="6" borderId="1" xfId="2" applyNumberFormat="1" applyFont="1" applyFill="1" applyBorder="1" applyProtection="1">
      <alignment vertical="center"/>
    </xf>
    <xf numFmtId="0" fontId="3" fillId="0" borderId="1" xfId="0" applyFont="1" applyBorder="1" applyAlignment="1" applyProtection="1">
      <alignment vertical="center" wrapText="1"/>
      <protection locked="0"/>
    </xf>
    <xf numFmtId="183" fontId="6" fillId="2" borderId="1" xfId="2" applyNumberFormat="1" applyFont="1" applyFill="1" applyBorder="1" applyAlignment="1" applyProtection="1">
      <alignment horizontal="right" vertical="center"/>
      <protection locked="0"/>
    </xf>
    <xf numFmtId="0" fontId="3" fillId="0" borderId="6"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xf>
    <xf numFmtId="180" fontId="6" fillId="2" borderId="4" xfId="2" applyNumberFormat="1" applyFont="1" applyFill="1" applyBorder="1" applyAlignment="1">
      <alignment horizontal="right" vertical="center"/>
    </xf>
    <xf numFmtId="180"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6" borderId="10" xfId="0" applyFont="1" applyFill="1" applyBorder="1" applyAlignment="1">
      <alignment vertical="center" wrapText="1"/>
    </xf>
    <xf numFmtId="0" fontId="14" fillId="6" borderId="11" xfId="0" applyFont="1" applyFill="1" applyBorder="1" applyAlignment="1">
      <alignment vertical="center" wrapText="1"/>
    </xf>
    <xf numFmtId="0" fontId="14" fillId="6" borderId="2" xfId="0" applyFont="1" applyFill="1" applyBorder="1" applyAlignment="1">
      <alignment vertical="center" wrapText="1"/>
    </xf>
    <xf numFmtId="0" fontId="6" fillId="9" borderId="19" xfId="0" applyFont="1" applyFill="1" applyBorder="1" applyAlignment="1">
      <alignment horizontal="left" vertical="center" wrapText="1"/>
    </xf>
    <xf numFmtId="0" fontId="6" fillId="9" borderId="20" xfId="0" applyFont="1" applyFill="1" applyBorder="1" applyAlignment="1">
      <alignment horizontal="left" vertical="center"/>
    </xf>
    <xf numFmtId="0" fontId="6" fillId="9" borderId="21" xfId="0" applyFont="1" applyFill="1" applyBorder="1" applyAlignment="1">
      <alignment horizontal="left" vertical="center"/>
    </xf>
    <xf numFmtId="0" fontId="7" fillId="4" borderId="0" xfId="0" applyFont="1" applyFill="1" applyAlignment="1">
      <alignment vertical="center"/>
    </xf>
    <xf numFmtId="0" fontId="6" fillId="9" borderId="10"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10" xfId="0" applyFont="1" applyFill="1" applyBorder="1" applyAlignment="1">
      <alignment vertical="center" wrapText="1"/>
    </xf>
    <xf numFmtId="0" fontId="6" fillId="9" borderId="11" xfId="0" applyFont="1" applyFill="1" applyBorder="1" applyAlignment="1">
      <alignment vertical="center" wrapText="1"/>
    </xf>
    <xf numFmtId="0" fontId="6" fillId="9" borderId="2" xfId="0" applyFont="1" applyFill="1" applyBorder="1" applyAlignment="1">
      <alignment vertical="center" wrapText="1"/>
    </xf>
    <xf numFmtId="0" fontId="6" fillId="9" borderId="15"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4" fillId="4" borderId="0" xfId="0" applyFont="1" applyFill="1" applyAlignment="1">
      <alignment horizontal="left" vertical="center"/>
    </xf>
    <xf numFmtId="0" fontId="7" fillId="4" borderId="0" xfId="0" applyFont="1" applyFill="1" applyAlignment="1">
      <alignment horizontal="left" vertical="center"/>
    </xf>
    <xf numFmtId="0" fontId="3" fillId="0" borderId="22" xfId="0" applyFont="1" applyFill="1" applyBorder="1" applyAlignment="1">
      <alignment vertical="center"/>
    </xf>
    <xf numFmtId="0" fontId="3" fillId="0" borderId="28"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0" xfId="0" applyFont="1" applyFill="1" applyBorder="1" applyAlignment="1">
      <alignment vertical="center"/>
    </xf>
    <xf numFmtId="0" fontId="6" fillId="6" borderId="2" xfId="0" applyFont="1" applyFill="1" applyBorder="1" applyAlignment="1">
      <alignmen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180" fontId="6" fillId="2" borderId="26" xfId="2" applyNumberFormat="1" applyFont="1" applyFill="1" applyBorder="1" applyAlignment="1">
      <alignment horizontal="right" vertical="center"/>
    </xf>
    <xf numFmtId="180" fontId="6" fillId="2" borderId="27" xfId="2" applyNumberFormat="1" applyFont="1" applyFill="1" applyBorder="1" applyAlignment="1">
      <alignment horizontal="right" vertical="center"/>
    </xf>
    <xf numFmtId="0" fontId="10" fillId="5" borderId="6" xfId="0" applyFont="1" applyFill="1" applyBorder="1" applyAlignment="1">
      <alignment horizontal="center" vertical="center"/>
    </xf>
    <xf numFmtId="0" fontId="10" fillId="5" borderId="22" xfId="0" applyFont="1" applyFill="1" applyBorder="1" applyAlignment="1">
      <alignment horizontal="center" vertical="center"/>
    </xf>
    <xf numFmtId="49" fontId="6"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184" fontId="6" fillId="0" borderId="13" xfId="0" applyNumberFormat="1" applyFont="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70" zoomScaleSheetLayoutView="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28</v>
      </c>
    </row>
    <row r="2" spans="1:11" ht="18" customHeight="1" x14ac:dyDescent="0.15">
      <c r="K2" s="13" t="s">
        <v>97</v>
      </c>
    </row>
    <row r="3" spans="1:11" ht="24" customHeight="1" x14ac:dyDescent="0.15">
      <c r="A3" s="40" t="s">
        <v>27</v>
      </c>
      <c r="B3" s="14"/>
      <c r="C3" s="14"/>
      <c r="D3" s="14"/>
      <c r="E3" s="14"/>
      <c r="F3" s="14"/>
      <c r="G3" s="14"/>
      <c r="H3" s="14"/>
      <c r="I3" s="14"/>
      <c r="J3" s="14"/>
      <c r="K3" s="15"/>
    </row>
    <row r="4" spans="1:11" ht="14.25" customHeight="1" x14ac:dyDescent="0.15"/>
    <row r="5" spans="1:11" ht="15" customHeight="1" x14ac:dyDescent="0.15">
      <c r="A5" s="6" t="s">
        <v>29</v>
      </c>
      <c r="B5" s="6"/>
    </row>
    <row r="6" spans="1:11" ht="15" customHeight="1" x14ac:dyDescent="0.15">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15">
      <c r="B7" s="42" t="s">
        <v>40</v>
      </c>
      <c r="C7" s="42" t="s">
        <v>41</v>
      </c>
      <c r="D7" s="42" t="s">
        <v>42</v>
      </c>
      <c r="E7" s="42" t="s">
        <v>43</v>
      </c>
      <c r="F7" s="42" t="s">
        <v>44</v>
      </c>
      <c r="G7" s="42" t="s">
        <v>45</v>
      </c>
      <c r="H7" s="42" t="s">
        <v>46</v>
      </c>
      <c r="I7" s="42" t="s">
        <v>47</v>
      </c>
      <c r="J7" s="42" t="s">
        <v>48</v>
      </c>
      <c r="K7" s="42" t="s">
        <v>49</v>
      </c>
    </row>
    <row r="8" spans="1:11" ht="110.25" customHeight="1" x14ac:dyDescent="0.15">
      <c r="B8" s="43" t="s">
        <v>50</v>
      </c>
      <c r="C8" s="44" t="s">
        <v>51</v>
      </c>
      <c r="D8" s="45" t="s">
        <v>52</v>
      </c>
      <c r="E8" s="55">
        <f>SUM('MPS(input_separate)'!B6:B105)</f>
        <v>601.77</v>
      </c>
      <c r="F8" s="46" t="s">
        <v>53</v>
      </c>
      <c r="G8" s="56" t="s">
        <v>54</v>
      </c>
      <c r="H8" s="56" t="s">
        <v>55</v>
      </c>
      <c r="I8" s="56" t="s">
        <v>87</v>
      </c>
      <c r="J8" s="57" t="s">
        <v>56</v>
      </c>
      <c r="K8" s="57" t="s">
        <v>57</v>
      </c>
    </row>
    <row r="9" spans="1:11" ht="8.25" customHeight="1" x14ac:dyDescent="0.15"/>
    <row r="10" spans="1:11" ht="15" customHeight="1" x14ac:dyDescent="0.15">
      <c r="A10" s="6" t="s">
        <v>58</v>
      </c>
    </row>
    <row r="11" spans="1:11" ht="15" customHeight="1" x14ac:dyDescent="0.15">
      <c r="B11" s="42" t="s">
        <v>30</v>
      </c>
      <c r="C11" s="70" t="s">
        <v>31</v>
      </c>
      <c r="D11" s="70"/>
      <c r="E11" s="42" t="s">
        <v>32</v>
      </c>
      <c r="F11" s="42" t="s">
        <v>33</v>
      </c>
      <c r="G11" s="70" t="s">
        <v>34</v>
      </c>
      <c r="H11" s="70"/>
      <c r="I11" s="70"/>
      <c r="J11" s="70" t="s">
        <v>35</v>
      </c>
      <c r="K11" s="70"/>
    </row>
    <row r="12" spans="1:11" ht="39" customHeight="1" x14ac:dyDescent="0.15">
      <c r="B12" s="42" t="s">
        <v>41</v>
      </c>
      <c r="C12" s="70" t="s">
        <v>42</v>
      </c>
      <c r="D12" s="70"/>
      <c r="E12" s="42" t="s">
        <v>43</v>
      </c>
      <c r="F12" s="42" t="s">
        <v>44</v>
      </c>
      <c r="G12" s="70" t="s">
        <v>46</v>
      </c>
      <c r="H12" s="70"/>
      <c r="I12" s="70"/>
      <c r="J12" s="70" t="s">
        <v>49</v>
      </c>
      <c r="K12" s="70"/>
    </row>
    <row r="13" spans="1:11" ht="60" customHeight="1" x14ac:dyDescent="0.15">
      <c r="B13" s="44" t="s">
        <v>59</v>
      </c>
      <c r="C13" s="74" t="s">
        <v>60</v>
      </c>
      <c r="D13" s="74"/>
      <c r="E13" s="58">
        <v>0.53300000000000003</v>
      </c>
      <c r="F13" s="46" t="s">
        <v>61</v>
      </c>
      <c r="G13" s="76" t="s">
        <v>62</v>
      </c>
      <c r="H13" s="76"/>
      <c r="I13" s="76"/>
      <c r="J13" s="75" t="s">
        <v>57</v>
      </c>
      <c r="K13" s="75"/>
    </row>
    <row r="14" spans="1:11" ht="8.25" customHeight="1" x14ac:dyDescent="0.15"/>
    <row r="15" spans="1:11" ht="15" customHeight="1" x14ac:dyDescent="0.15">
      <c r="A15" s="4" t="s">
        <v>63</v>
      </c>
      <c r="B15" s="4"/>
    </row>
    <row r="16" spans="1:11" ht="16.5" customHeight="1" thickBot="1" x14ac:dyDescent="0.2">
      <c r="B16" s="71" t="s">
        <v>64</v>
      </c>
      <c r="C16" s="71"/>
      <c r="D16" s="47" t="s">
        <v>44</v>
      </c>
    </row>
    <row r="17" spans="1:10" ht="19.5" customHeight="1" thickBot="1" x14ac:dyDescent="0.2">
      <c r="B17" s="72">
        <f>ROUNDDOWN('MPS(calc_process)'!G6, 0)</f>
        <v>320</v>
      </c>
      <c r="C17" s="73"/>
      <c r="D17" s="48" t="s">
        <v>65</v>
      </c>
    </row>
    <row r="18" spans="1:10" ht="20.100000000000001" customHeight="1" x14ac:dyDescent="0.15">
      <c r="B18" s="5"/>
      <c r="C18" s="5"/>
      <c r="F18" s="11"/>
      <c r="G18" s="11"/>
    </row>
    <row r="19" spans="1:10" ht="15" customHeight="1" x14ac:dyDescent="0.15">
      <c r="A19" s="6" t="s">
        <v>66</v>
      </c>
    </row>
    <row r="20" spans="1:10" ht="15" customHeight="1" x14ac:dyDescent="0.15">
      <c r="B20" s="49" t="s">
        <v>67</v>
      </c>
      <c r="C20" s="69" t="s">
        <v>68</v>
      </c>
      <c r="D20" s="69"/>
      <c r="E20" s="69"/>
      <c r="F20" s="69"/>
      <c r="G20" s="69"/>
      <c r="H20" s="69"/>
      <c r="I20" s="69"/>
      <c r="J20" s="12"/>
    </row>
    <row r="21" spans="1:10" ht="15" customHeight="1" x14ac:dyDescent="0.15">
      <c r="B21" s="49" t="s">
        <v>69</v>
      </c>
      <c r="C21" s="69" t="s">
        <v>70</v>
      </c>
      <c r="D21" s="69"/>
      <c r="E21" s="69"/>
      <c r="F21" s="69"/>
      <c r="G21" s="69"/>
      <c r="H21" s="69"/>
      <c r="I21" s="69"/>
      <c r="J21" s="12"/>
    </row>
    <row r="22" spans="1:10" ht="15" customHeight="1" x14ac:dyDescent="0.15">
      <c r="B22" s="49" t="s">
        <v>54</v>
      </c>
      <c r="C22" s="69" t="s">
        <v>71</v>
      </c>
      <c r="D22" s="69"/>
      <c r="E22" s="69"/>
      <c r="F22" s="69"/>
      <c r="G22" s="69"/>
      <c r="H22" s="69"/>
      <c r="I22" s="69"/>
      <c r="J22" s="12"/>
    </row>
  </sheetData>
  <sheetProtection password="C02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zoomScale="85" zoomScaleNormal="85"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PW003</v>
      </c>
    </row>
    <row r="3" spans="1:2" ht="21" customHeight="1" x14ac:dyDescent="0.15">
      <c r="A3" s="23" t="s">
        <v>9</v>
      </c>
      <c r="B3" s="24" t="s">
        <v>10</v>
      </c>
    </row>
    <row r="4" spans="1:2" ht="33" customHeight="1" x14ac:dyDescent="0.15">
      <c r="A4" s="23" t="s">
        <v>11</v>
      </c>
      <c r="B4" s="24" t="s">
        <v>73</v>
      </c>
    </row>
    <row r="5" spans="1:2" ht="21" customHeight="1" x14ac:dyDescent="0.15">
      <c r="A5" s="23"/>
      <c r="B5" s="23" t="s">
        <v>12</v>
      </c>
    </row>
    <row r="6" spans="1:2" ht="14.25" x14ac:dyDescent="0.15">
      <c r="A6" s="26">
        <v>1</v>
      </c>
      <c r="B6" s="68">
        <v>356.04599999999999</v>
      </c>
    </row>
    <row r="7" spans="1:2" ht="14.25" x14ac:dyDescent="0.15">
      <c r="A7" s="26">
        <v>2</v>
      </c>
      <c r="B7" s="68">
        <v>108.081</v>
      </c>
    </row>
    <row r="8" spans="1:2" ht="14.25" x14ac:dyDescent="0.15">
      <c r="A8" s="26">
        <v>3</v>
      </c>
      <c r="B8" s="68">
        <v>137.643</v>
      </c>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PW003</v>
      </c>
    </row>
    <row r="3" spans="1:11" ht="27.75" customHeight="1" x14ac:dyDescent="0.15">
      <c r="A3" s="83" t="s">
        <v>72</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111">
        <f>G10-G14</f>
        <v>320.74340999999998</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'MPS(input)'!E13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111">
        <f>G11*G12</f>
        <v>320.74340999999998</v>
      </c>
      <c r="H10" s="28" t="s">
        <v>15</v>
      </c>
      <c r="I10" s="33" t="s">
        <v>21</v>
      </c>
    </row>
    <row r="11" spans="1:11" ht="36.75" customHeight="1" x14ac:dyDescent="0.15">
      <c r="A11" s="22"/>
      <c r="B11" s="34"/>
      <c r="C11" s="77" t="s">
        <v>25</v>
      </c>
      <c r="D11" s="78"/>
      <c r="E11" s="79"/>
      <c r="F11" s="30" t="s">
        <v>17</v>
      </c>
      <c r="G11" s="54">
        <f>'MPS(input)'!E8</f>
        <v>601.77</v>
      </c>
      <c r="H11" s="45" t="s">
        <v>12</v>
      </c>
      <c r="I11" s="33" t="s">
        <v>26</v>
      </c>
    </row>
    <row r="12" spans="1:11" ht="36.75" customHeight="1" x14ac:dyDescent="0.15">
      <c r="A12" s="21"/>
      <c r="B12" s="35"/>
      <c r="C12" s="77" t="s">
        <v>24</v>
      </c>
      <c r="D12" s="78"/>
      <c r="E12" s="79"/>
      <c r="F12" s="30" t="s">
        <v>17</v>
      </c>
      <c r="G12" s="53">
        <f>'MPS(input)'!E13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111">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2"/>
  <sheetViews>
    <sheetView showGridLines="0" zoomScale="85" zoomScaleNormal="85" workbookViewId="0"/>
  </sheetViews>
  <sheetFormatPr defaultRowHeight="13.5" x14ac:dyDescent="0.15"/>
  <cols>
    <col min="1" max="1" width="3.625" style="60" customWidth="1"/>
    <col min="2" max="2" width="36.375" style="60" customWidth="1"/>
    <col min="3" max="3" width="49.125" style="60" customWidth="1"/>
    <col min="4" max="4" width="3.625" style="60" customWidth="1"/>
    <col min="5" max="5" width="36.375" style="60" customWidth="1"/>
    <col min="6" max="6" width="49.125" style="60" customWidth="1"/>
    <col min="7"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6" ht="18" customHeight="1" x14ac:dyDescent="0.15">
      <c r="C1" s="13" t="str">
        <f>'MPS(input)'!K1</f>
        <v>Monitoring Spreadsheet: JCM_PW_AM001_ver01.0</v>
      </c>
      <c r="F1" s="13" t="str">
        <f>'MPS(input)'!K1</f>
        <v>Monitoring Spreadsheet: JCM_PW_AM001_ver01.0</v>
      </c>
    </row>
    <row r="2" spans="1:6" ht="18" customHeight="1" x14ac:dyDescent="0.15">
      <c r="C2" s="13" t="str">
        <f>'MPS(input)'!K2</f>
        <v>Reference Number: PW003</v>
      </c>
      <c r="F2" s="13" t="str">
        <f>'MPS(input)'!K2</f>
        <v>Reference Number: PW003</v>
      </c>
    </row>
    <row r="3" spans="1:6" ht="24" customHeight="1" x14ac:dyDescent="0.15">
      <c r="A3" s="93" t="s">
        <v>95</v>
      </c>
      <c r="B3" s="93"/>
      <c r="C3" s="93"/>
      <c r="D3" s="94" t="s">
        <v>88</v>
      </c>
      <c r="E3" s="94"/>
      <c r="F3" s="94"/>
    </row>
    <row r="5" spans="1:6" ht="21" customHeight="1" x14ac:dyDescent="0.15">
      <c r="B5" s="61" t="s">
        <v>74</v>
      </c>
      <c r="C5" s="61" t="s">
        <v>75</v>
      </c>
      <c r="E5" s="61" t="s">
        <v>96</v>
      </c>
      <c r="F5" s="61" t="s">
        <v>75</v>
      </c>
    </row>
    <row r="6" spans="1:6" ht="54" customHeight="1" x14ac:dyDescent="0.15">
      <c r="B6" s="62" t="s">
        <v>89</v>
      </c>
      <c r="C6" s="62" t="s">
        <v>85</v>
      </c>
      <c r="E6" s="62" t="s">
        <v>89</v>
      </c>
      <c r="F6" s="62" t="s">
        <v>85</v>
      </c>
    </row>
    <row r="7" spans="1:6" ht="54" customHeight="1" x14ac:dyDescent="0.15">
      <c r="B7" s="62" t="s">
        <v>90</v>
      </c>
      <c r="C7" s="62" t="s">
        <v>91</v>
      </c>
      <c r="E7" s="62" t="s">
        <v>93</v>
      </c>
      <c r="F7" s="62" t="s">
        <v>91</v>
      </c>
    </row>
    <row r="8" spans="1:6" ht="54" customHeight="1" x14ac:dyDescent="0.15">
      <c r="B8" s="62" t="s">
        <v>92</v>
      </c>
      <c r="C8" s="62" t="s">
        <v>86</v>
      </c>
      <c r="E8" s="62" t="s">
        <v>94</v>
      </c>
      <c r="F8" s="62" t="s">
        <v>86</v>
      </c>
    </row>
    <row r="9" spans="1:6" ht="54" customHeight="1" x14ac:dyDescent="0.15">
      <c r="B9" s="62"/>
      <c r="C9" s="62"/>
      <c r="E9" s="62"/>
      <c r="F9" s="62"/>
    </row>
    <row r="10" spans="1:6" ht="54" customHeight="1" x14ac:dyDescent="0.15">
      <c r="B10" s="62"/>
      <c r="C10" s="62"/>
      <c r="E10" s="62"/>
      <c r="F10" s="62"/>
    </row>
    <row r="11" spans="1:6" ht="54" customHeight="1" x14ac:dyDescent="0.15">
      <c r="B11" s="62"/>
      <c r="C11" s="62"/>
      <c r="E11" s="62"/>
      <c r="F11" s="62"/>
    </row>
    <row r="12" spans="1:6" ht="54" customHeight="1" x14ac:dyDescent="0.15">
      <c r="B12" s="62"/>
      <c r="C12" s="62"/>
      <c r="E12" s="62"/>
      <c r="F12" s="62"/>
    </row>
  </sheetData>
  <sheetProtection password="C023" sheet="1" objects="1" scenarios="1" formatCells="0" formatRows="0" insertRows="0"/>
  <mergeCells count="2">
    <mergeCell ref="A3:C3"/>
    <mergeCell ref="D3:F3"/>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70" zoomScaleSheetLayoutView="7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41" t="str">
        <f>'MPS(input)'!K1</f>
        <v>Monitoring Spreadsheet: JCM_PW_AM001_ver01.0</v>
      </c>
    </row>
    <row r="2" spans="1:12" ht="18" customHeight="1" x14ac:dyDescent="0.15">
      <c r="L2" s="41" t="str">
        <f>'MPS(input)'!K2</f>
        <v>Reference Number: PW003</v>
      </c>
    </row>
    <row r="3" spans="1:12" ht="24" customHeight="1" x14ac:dyDescent="0.15">
      <c r="A3" s="40" t="s">
        <v>76</v>
      </c>
      <c r="B3" s="40"/>
      <c r="C3" s="14"/>
      <c r="D3" s="14"/>
      <c r="E3" s="14"/>
      <c r="F3" s="14"/>
      <c r="G3" s="14"/>
      <c r="H3" s="14"/>
      <c r="I3" s="14"/>
      <c r="J3" s="14"/>
      <c r="K3" s="14"/>
      <c r="L3" s="15"/>
    </row>
    <row r="4" spans="1:12" ht="14.25" customHeight="1" x14ac:dyDescent="0.15"/>
    <row r="5" spans="1:12" ht="15" customHeight="1" x14ac:dyDescent="0.15">
      <c r="A5" s="6" t="s">
        <v>78</v>
      </c>
      <c r="B5" s="6"/>
      <c r="C5" s="6"/>
    </row>
    <row r="6" spans="1:12" ht="15" customHeight="1" x14ac:dyDescent="0.15">
      <c r="A6" s="6"/>
      <c r="B6" s="42" t="s">
        <v>30</v>
      </c>
      <c r="C6" s="42" t="s">
        <v>31</v>
      </c>
      <c r="D6" s="42" t="s">
        <v>32</v>
      </c>
      <c r="E6" s="42" t="s">
        <v>33</v>
      </c>
      <c r="F6" s="42" t="s">
        <v>34</v>
      </c>
      <c r="G6" s="42" t="s">
        <v>35</v>
      </c>
      <c r="H6" s="42" t="s">
        <v>36</v>
      </c>
      <c r="I6" s="42" t="s">
        <v>37</v>
      </c>
      <c r="J6" s="42" t="s">
        <v>38</v>
      </c>
      <c r="K6" s="42" t="s">
        <v>39</v>
      </c>
      <c r="L6" s="42" t="s">
        <v>83</v>
      </c>
    </row>
    <row r="7" spans="1:12" s="10" customFormat="1" ht="39" customHeight="1" x14ac:dyDescent="0.15">
      <c r="B7" s="42" t="s">
        <v>81</v>
      </c>
      <c r="C7" s="64" t="s">
        <v>40</v>
      </c>
      <c r="D7" s="42" t="s">
        <v>41</v>
      </c>
      <c r="E7" s="42" t="s">
        <v>42</v>
      </c>
      <c r="F7" s="42" t="s">
        <v>84</v>
      </c>
      <c r="G7" s="42" t="s">
        <v>44</v>
      </c>
      <c r="H7" s="42" t="s">
        <v>45</v>
      </c>
      <c r="I7" s="42" t="s">
        <v>46</v>
      </c>
      <c r="J7" s="42" t="s">
        <v>47</v>
      </c>
      <c r="K7" s="42" t="s">
        <v>48</v>
      </c>
      <c r="L7" s="42" t="s">
        <v>49</v>
      </c>
    </row>
    <row r="8" spans="1:12" ht="110.25" customHeight="1" x14ac:dyDescent="0.15">
      <c r="B8" s="67"/>
      <c r="C8" s="65" t="s">
        <v>50</v>
      </c>
      <c r="D8" s="44" t="s">
        <v>51</v>
      </c>
      <c r="E8" s="45" t="s">
        <v>52</v>
      </c>
      <c r="F8" s="55">
        <f>SUM('MRS(input_separate)'!B6:B105)</f>
        <v>0</v>
      </c>
      <c r="G8" s="46" t="s">
        <v>53</v>
      </c>
      <c r="H8" s="56" t="s">
        <v>54</v>
      </c>
      <c r="I8" s="56" t="s">
        <v>55</v>
      </c>
      <c r="J8" s="56" t="s">
        <v>87</v>
      </c>
      <c r="K8" s="57" t="s">
        <v>56</v>
      </c>
      <c r="L8" s="57" t="s">
        <v>57</v>
      </c>
    </row>
    <row r="9" spans="1:12" ht="8.25" customHeight="1" x14ac:dyDescent="0.15"/>
    <row r="10" spans="1:12" ht="15" customHeight="1" x14ac:dyDescent="0.15">
      <c r="A10" s="6" t="s">
        <v>79</v>
      </c>
      <c r="B10" s="6"/>
    </row>
    <row r="11" spans="1:12" ht="15" customHeight="1" x14ac:dyDescent="0.15">
      <c r="B11" s="97" t="s">
        <v>30</v>
      </c>
      <c r="C11" s="98"/>
      <c r="D11" s="70" t="s">
        <v>31</v>
      </c>
      <c r="E11" s="70"/>
      <c r="F11" s="42" t="s">
        <v>32</v>
      </c>
      <c r="G11" s="42" t="s">
        <v>33</v>
      </c>
      <c r="H11" s="70" t="s">
        <v>34</v>
      </c>
      <c r="I11" s="70"/>
      <c r="J11" s="70"/>
      <c r="K11" s="70" t="s">
        <v>35</v>
      </c>
      <c r="L11" s="70"/>
    </row>
    <row r="12" spans="1:12" ht="39" customHeight="1" x14ac:dyDescent="0.15">
      <c r="B12" s="97" t="s">
        <v>41</v>
      </c>
      <c r="C12" s="98"/>
      <c r="D12" s="70" t="s">
        <v>42</v>
      </c>
      <c r="E12" s="70"/>
      <c r="F12" s="42" t="s">
        <v>43</v>
      </c>
      <c r="G12" s="42" t="s">
        <v>44</v>
      </c>
      <c r="H12" s="70" t="s">
        <v>46</v>
      </c>
      <c r="I12" s="70"/>
      <c r="J12" s="70"/>
      <c r="K12" s="70" t="s">
        <v>49</v>
      </c>
      <c r="L12" s="70"/>
    </row>
    <row r="13" spans="1:12" ht="60" customHeight="1" x14ac:dyDescent="0.15">
      <c r="B13" s="99" t="s">
        <v>59</v>
      </c>
      <c r="C13" s="100"/>
      <c r="D13" s="74" t="s">
        <v>60</v>
      </c>
      <c r="E13" s="74"/>
      <c r="F13" s="66">
        <f>IF('MPS(input)'!E13&gt;0,'MPS(input)'!E13,"")</f>
        <v>0.53300000000000003</v>
      </c>
      <c r="G13" s="46" t="s">
        <v>61</v>
      </c>
      <c r="H13" s="109"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9"/>
      <c r="J13" s="109"/>
      <c r="K13" s="110" t="str">
        <f>IF('MPS(input)'!J13&gt;0,'MPS(input)'!J13,"")</f>
        <v>n/a</v>
      </c>
      <c r="L13" s="110"/>
    </row>
    <row r="14" spans="1:12" ht="8.25" customHeight="1" x14ac:dyDescent="0.15"/>
    <row r="15" spans="1:12" ht="15" customHeight="1" x14ac:dyDescent="0.15">
      <c r="A15" s="4" t="s">
        <v>80</v>
      </c>
      <c r="B15" s="4"/>
      <c r="C15" s="4"/>
    </row>
    <row r="16" spans="1:12" ht="16.5" customHeight="1" thickBot="1" x14ac:dyDescent="0.2">
      <c r="B16" s="105" t="s">
        <v>82</v>
      </c>
      <c r="C16" s="106"/>
      <c r="D16" s="101" t="s">
        <v>64</v>
      </c>
      <c r="E16" s="102"/>
      <c r="F16" s="63" t="s">
        <v>44</v>
      </c>
    </row>
    <row r="17" spans="1:11" ht="19.5" customHeight="1" thickBot="1" x14ac:dyDescent="0.2">
      <c r="B17" s="107"/>
      <c r="C17" s="108"/>
      <c r="D17" s="103">
        <f>ROUNDDOWN('MRS(calc_process)'!G6, 0)</f>
        <v>0</v>
      </c>
      <c r="E17" s="104"/>
      <c r="F17" s="48" t="s">
        <v>65</v>
      </c>
    </row>
    <row r="18" spans="1:11" ht="20.100000000000001" customHeight="1" x14ac:dyDescent="0.15">
      <c r="C18" s="5"/>
      <c r="D18" s="5"/>
      <c r="G18" s="11"/>
      <c r="H18" s="11"/>
    </row>
    <row r="19" spans="1:11" ht="15" customHeight="1" x14ac:dyDescent="0.15">
      <c r="A19" s="6" t="s">
        <v>66</v>
      </c>
      <c r="B19" s="6"/>
    </row>
    <row r="20" spans="1:11" ht="15" customHeight="1" x14ac:dyDescent="0.15">
      <c r="B20" s="95" t="s">
        <v>67</v>
      </c>
      <c r="C20" s="96"/>
      <c r="D20" s="69" t="s">
        <v>68</v>
      </c>
      <c r="E20" s="69"/>
      <c r="F20" s="69"/>
      <c r="G20" s="69"/>
      <c r="H20" s="69"/>
      <c r="I20" s="69"/>
      <c r="J20" s="69"/>
      <c r="K20" s="12"/>
    </row>
    <row r="21" spans="1:11" ht="15" customHeight="1" x14ac:dyDescent="0.15">
      <c r="B21" s="95" t="s">
        <v>69</v>
      </c>
      <c r="C21" s="96"/>
      <c r="D21" s="69" t="s">
        <v>70</v>
      </c>
      <c r="E21" s="69"/>
      <c r="F21" s="69"/>
      <c r="G21" s="69"/>
      <c r="H21" s="69"/>
      <c r="I21" s="69"/>
      <c r="J21" s="69"/>
      <c r="K21" s="12"/>
    </row>
    <row r="22" spans="1:11" ht="15" customHeight="1" x14ac:dyDescent="0.15">
      <c r="B22" s="95" t="s">
        <v>54</v>
      </c>
      <c r="C22" s="96"/>
      <c r="D22" s="69" t="s">
        <v>71</v>
      </c>
      <c r="E22" s="69"/>
      <c r="F22" s="69"/>
      <c r="G22" s="69"/>
      <c r="H22" s="69"/>
      <c r="I22" s="69"/>
      <c r="J22" s="69"/>
      <c r="K22" s="12"/>
    </row>
  </sheetData>
  <sheetProtection password="C02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9"/>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PW003</v>
      </c>
    </row>
    <row r="3" spans="1:2" ht="21" customHeight="1" x14ac:dyDescent="0.15">
      <c r="A3" s="23" t="s">
        <v>9</v>
      </c>
      <c r="B3" s="24" t="s">
        <v>10</v>
      </c>
    </row>
    <row r="4" spans="1:2" ht="33" customHeight="1" x14ac:dyDescent="0.15">
      <c r="A4" s="23" t="s">
        <v>11</v>
      </c>
      <c r="B4" s="24" t="s">
        <v>73</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PW003</v>
      </c>
    </row>
    <row r="3" spans="1:11" ht="27.75" customHeight="1" x14ac:dyDescent="0.15">
      <c r="A3" s="83" t="s">
        <v>77</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111">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'MRS(input)'!F13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111">
        <f>G11*G12</f>
        <v>0</v>
      </c>
      <c r="H10" s="28" t="s">
        <v>15</v>
      </c>
      <c r="I10" s="33" t="s">
        <v>21</v>
      </c>
    </row>
    <row r="11" spans="1:11" ht="36.75" customHeight="1" x14ac:dyDescent="0.15">
      <c r="A11" s="22"/>
      <c r="B11" s="34"/>
      <c r="C11" s="77" t="s">
        <v>25</v>
      </c>
      <c r="D11" s="78"/>
      <c r="E11" s="79"/>
      <c r="F11" s="30" t="s">
        <v>17</v>
      </c>
      <c r="G11" s="54">
        <f>'MRS(input)'!F8</f>
        <v>0</v>
      </c>
      <c r="H11" s="45" t="s">
        <v>12</v>
      </c>
      <c r="I11" s="33" t="s">
        <v>26</v>
      </c>
    </row>
    <row r="12" spans="1:11" ht="36.75" customHeight="1" x14ac:dyDescent="0.15">
      <c r="A12" s="21"/>
      <c r="B12" s="35"/>
      <c r="C12" s="77" t="s">
        <v>24</v>
      </c>
      <c r="D12" s="78"/>
      <c r="E12" s="79"/>
      <c r="F12" s="30" t="s">
        <v>17</v>
      </c>
      <c r="G12" s="53">
        <f>'MRS(input)'!F13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111">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9"/>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2017-08-02T06:39:15Z</dcterms:modified>
</cp:coreProperties>
</file>