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7_PH/PH_PM003(長大、もみ殻発電)/3_public inputs_辺見確認済/"/>
    </mc:Choice>
  </mc:AlternateContent>
  <xr:revisionPtr revIDLastSave="24" documentId="8_{9F5CD36A-FCB6-48E8-BC97-76930747FA5E}" xr6:coauthVersionLast="46" xr6:coauthVersionMax="47" xr10:uidLastSave="{7FF865C1-CBCA-4D4A-B063-0C5EA4A4288E}"/>
  <bookViews>
    <workbookView xWindow="36540" yWindow="2760" windowWidth="21600" windowHeight="11510" tabRatio="587" xr2:uid="{00000000-000D-0000-FFFF-FFFF00000000}"/>
  </bookViews>
  <sheets>
    <sheet name="PMS(input)" sheetId="30" r:id="rId1"/>
    <sheet name="PMS(input_separate)" sheetId="32" r:id="rId2"/>
    <sheet name="PMS(calc_process)" sheetId="31" r:id="rId3"/>
  </sheets>
  <externalReferences>
    <externalReference r:id="rId4"/>
  </externalReferences>
  <definedNames>
    <definedName name="_xlnm.Print_Area" localSheetId="2">'PMS(calc_process)'!$A$1:$I$16</definedName>
    <definedName name="_xlnm.Print_Area" localSheetId="0">'PMS(input)'!$A$1:$K$27</definedName>
    <definedName name="SP_RE_sc_i">'[1]MPS(calc_process)'!$F$17:$F$21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2" l="1"/>
  <c r="G8" i="32"/>
  <c r="G9" i="32"/>
  <c r="G10" i="32"/>
  <c r="G11" i="32"/>
  <c r="G12" i="32"/>
  <c r="G13" i="32"/>
  <c r="G14" i="32"/>
  <c r="G15" i="32"/>
  <c r="G16" i="32"/>
  <c r="G17" i="32"/>
  <c r="G18" i="32"/>
  <c r="G19" i="32"/>
  <c r="G20" i="32"/>
  <c r="G21" i="32"/>
  <c r="G22" i="32"/>
  <c r="G23" i="32"/>
  <c r="G24" i="32"/>
  <c r="G25" i="32"/>
  <c r="G6" i="32"/>
  <c r="G11" i="31" l="1"/>
  <c r="G1" i="32" l="1"/>
  <c r="G10" i="31" l="1"/>
  <c r="G26" i="32" l="1"/>
  <c r="G14" i="31" s="1"/>
  <c r="G13" i="31" s="1"/>
  <c r="I1" i="31" l="1"/>
  <c r="G6" i="31"/>
  <c r="B22" i="30" s="1"/>
</calcChain>
</file>

<file path=xl/sharedStrings.xml><?xml version="1.0" encoding="utf-8"?>
<sst xmlns="http://schemas.openxmlformats.org/spreadsheetml/2006/main" count="166" uniqueCount="118">
  <si>
    <t>JCM_PH_F_PMS_ver01.0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</si>
  <si>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</si>
  <si>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</si>
  <si>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</si>
  <si>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</si>
  <si>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</si>
  <si>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</si>
  <si>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</si>
  <si>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</si>
  <si>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</si>
  <si>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</si>
  <si>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</si>
  <si>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</si>
  <si>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</si>
  <si>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</si>
  <si>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</si>
  <si>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</si>
  <si>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</si>
  <si>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</si>
  <si>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</si>
  <si>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</si>
  <si>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</si>
  <si>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</si>
  <si>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</si>
  <si>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</si>
  <si>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B
/Option C</t>
    <phoneticPr fontId="2"/>
  </si>
  <si>
    <t>Invoice
/Monitored data</t>
    <phoneticPr fontId="2"/>
  </si>
  <si>
    <t>[Option B]
Data on invoice provided by the project participant to the national grid and/or the regional electric cooperatives
[Option C]
Measuring instrument(s) is installed where the electricity generated by the biomass power plant can be measured (e.g., at generating-end); or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</si>
  <si>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Monthly</t>
    <phoneticPr fontId="2"/>
  </si>
  <si>
    <t>(2)</t>
  </si>
  <si>
    <t>day/p</t>
    <phoneticPr fontId="2"/>
  </si>
  <si>
    <t>Option C</t>
    <phoneticPr fontId="2"/>
  </si>
  <si>
    <t>Counted by project participants</t>
    <phoneticPr fontId="2"/>
  </si>
  <si>
    <t>Project participants count the number of days for a certain monitoring period.</t>
    <phoneticPr fontId="2"/>
  </si>
  <si>
    <t>Once at the end of a certain monitoring period</t>
    <phoneticPr fontId="2"/>
  </si>
  <si>
    <t>(3)</t>
  </si>
  <si>
    <r>
      <t>FC</t>
    </r>
    <r>
      <rPr>
        <vertAlign val="subscript"/>
        <sz val="14"/>
        <rFont val="Arial"/>
        <family val="2"/>
      </rPr>
      <t>PJ_onsite,i,p</t>
    </r>
    <phoneticPr fontId="2"/>
  </si>
  <si>
    <r>
      <t xml:space="preserve">The amount of the fuel type </t>
    </r>
    <r>
      <rPr>
        <i/>
        <sz val="14"/>
        <rFont val="Arial"/>
        <family val="2"/>
      </rPr>
      <t>i</t>
    </r>
    <r>
      <rPr>
        <sz val="14"/>
        <rFont val="Arial"/>
        <family val="2"/>
      </rPr>
      <t xml:space="preserve"> used onsite for processing biomass resources and assisting combustion of biomass resources during the period</t>
    </r>
    <r>
      <rPr>
        <i/>
        <sz val="14"/>
        <rFont val="Arial"/>
        <family val="2"/>
      </rPr>
      <t xml:space="preserve"> p </t>
    </r>
    <phoneticPr fontId="2"/>
  </si>
  <si>
    <t>-</t>
  </si>
  <si>
    <t>mass or volume unit/p</t>
    <phoneticPr fontId="2"/>
  </si>
  <si>
    <t>Invoice from fuel supply company or
measured data</t>
  </si>
  <si>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</si>
  <si>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t>Input on "PMS(input_separate)" sheet</t>
  </si>
  <si>
    <t>(4)</t>
    <phoneticPr fontId="2"/>
  </si>
  <si>
    <r>
      <t>FC</t>
    </r>
    <r>
      <rPr>
        <vertAlign val="subscript"/>
        <sz val="14"/>
        <rFont val="Arial"/>
        <family val="2"/>
      </rPr>
      <t>PJ_t,i,p</t>
    </r>
    <phoneticPr fontId="2"/>
  </si>
  <si>
    <r>
      <t>The amount of the fuel type</t>
    </r>
    <r>
      <rPr>
        <i/>
        <sz val="14"/>
        <rFont val="Arial"/>
        <family val="2"/>
      </rPr>
      <t xml:space="preserve"> i</t>
    </r>
    <r>
      <rPr>
        <sz val="14"/>
        <rFont val="Arial"/>
        <family val="2"/>
      </rPr>
      <t xml:space="preserve"> used for transportation of biomass resources during the period</t>
    </r>
    <r>
      <rPr>
        <i/>
        <sz val="14"/>
        <rFont val="Arial"/>
        <family val="2"/>
      </rPr>
      <t xml:space="preserve"> p </t>
    </r>
    <phoneticPr fontId="2"/>
  </si>
  <si>
    <r>
      <t xml:space="preserve">Table 2: Project-specific parameters to be fixed </t>
    </r>
    <r>
      <rPr>
        <b/>
        <i/>
        <sz val="14"/>
        <color indexed="8"/>
        <rFont val="Arial"/>
        <family val="2"/>
      </rPr>
      <t>ex ante</t>
    </r>
    <phoneticPr fontId="2"/>
  </si>
  <si>
    <r>
      <t>EF</t>
    </r>
    <r>
      <rPr>
        <vertAlign val="subscript"/>
        <sz val="14"/>
        <color theme="1"/>
        <rFont val="Arial"/>
        <family val="2"/>
      </rPr>
      <t>RE,elec</t>
    </r>
    <phoneticPr fontId="2"/>
  </si>
  <si>
    <r>
      <t>CO</t>
    </r>
    <r>
      <rPr>
        <vertAlign val="subscript"/>
        <sz val="14"/>
        <color theme="1"/>
        <rFont val="Arial"/>
        <family val="2"/>
      </rPr>
      <t>2</t>
    </r>
    <r>
      <rPr>
        <sz val="14"/>
        <color theme="1"/>
        <rFont val="Arial"/>
        <family val="2"/>
      </rPr>
      <t xml:space="preserve"> emission factor for the national grid</t>
    </r>
    <phoneticPr fontId="2"/>
  </si>
  <si>
    <r>
      <t>tCO</t>
    </r>
    <r>
      <rPr>
        <vertAlign val="subscript"/>
        <sz val="14"/>
        <color theme="1"/>
        <rFont val="Arial"/>
        <family val="2"/>
      </rPr>
      <t>2</t>
    </r>
    <r>
      <rPr>
        <sz val="14"/>
        <color theme="1"/>
        <rFont val="Arial"/>
        <family val="2"/>
      </rPr>
      <t>/MWh</t>
    </r>
    <phoneticPr fontId="2"/>
  </si>
  <si>
    <t>The most recently value of combined margin (CM) emission factor provided by Department of Energy in Republic of the Philippines or the calculated value using the latest version of the “Tool to calculate the emission factor for an electricity system” under the CDM at the time of validation.</t>
    <phoneticPr fontId="2"/>
  </si>
  <si>
    <r>
      <t>RPC</t>
    </r>
    <r>
      <rPr>
        <vertAlign val="subscript"/>
        <sz val="14"/>
        <color theme="1"/>
        <rFont val="Arial"/>
        <family val="2"/>
      </rPr>
      <t>aux</t>
    </r>
    <phoneticPr fontId="2"/>
  </si>
  <si>
    <t>Total rated power consumption of the auxiliary equipment of the biomass power plant</t>
    <phoneticPr fontId="2"/>
  </si>
  <si>
    <t>MW</t>
    <phoneticPr fontId="2"/>
  </si>
  <si>
    <t>Specification of all the auxiliary equipment included in the biomass power plant, provided by the manufacturer.</t>
    <phoneticPr fontId="2"/>
  </si>
  <si>
    <r>
      <t>NCV</t>
    </r>
    <r>
      <rPr>
        <vertAlign val="subscript"/>
        <sz val="14"/>
        <rFont val="Arial"/>
        <family val="2"/>
      </rPr>
      <t>PJ,i</t>
    </r>
    <r>
      <rPr>
        <strike/>
        <vertAlign val="subscript"/>
        <sz val="14"/>
        <color rgb="FFFF0000"/>
        <rFont val="Arial"/>
        <family val="2"/>
      </rPr>
      <t>,j</t>
    </r>
    <phoneticPr fontId="2"/>
  </si>
  <si>
    <r>
      <t>Net calorific value for the fuel type</t>
    </r>
    <r>
      <rPr>
        <i/>
        <sz val="14"/>
        <rFont val="Arial"/>
        <family val="2"/>
      </rPr>
      <t xml:space="preserve"> i</t>
    </r>
    <phoneticPr fontId="2"/>
  </si>
  <si>
    <t>GJ/mass or volume unit</t>
    <phoneticPr fontId="2"/>
  </si>
  <si>
    <t>In the order of preference:
a) values provided by fuel supplier/collector;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</si>
  <si>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PJ,i</t>
    </r>
    <phoneticPr fontId="2"/>
  </si>
  <si>
    <r>
      <t>CO</t>
    </r>
    <r>
      <rPr>
        <vertAlign val="subscript"/>
        <sz val="14"/>
        <rFont val="Arial"/>
        <family val="2"/>
      </rPr>
      <t>2</t>
    </r>
    <r>
      <rPr>
        <sz val="14"/>
        <rFont val="Arial"/>
        <family val="2"/>
      </rPr>
      <t xml:space="preserve"> emission factor for the fuel type </t>
    </r>
    <r>
      <rPr>
        <i/>
        <sz val="14"/>
        <rFont val="Arial"/>
        <family val="2"/>
      </rPr>
      <t>i</t>
    </r>
    <r>
      <rPr>
        <sz val="14"/>
        <rFont val="Arial"/>
        <family val="2"/>
      </rPr>
      <t xml:space="preserve"> </t>
    </r>
    <phoneticPr fontId="2"/>
  </si>
  <si>
    <r>
      <t>tCO</t>
    </r>
    <r>
      <rPr>
        <vertAlign val="subscript"/>
        <sz val="14"/>
        <rFont val="Arial"/>
        <family val="2"/>
      </rPr>
      <t>2</t>
    </r>
    <r>
      <rPr>
        <sz val="14"/>
        <rFont val="Arial"/>
        <family val="2"/>
      </rPr>
      <t>/GJ</t>
    </r>
  </si>
  <si>
    <t>In the order of preference:
a) values provided by fuel supplier/collector;
b) measurement by the project participants;
c) regional or national default values; or
d) IPCC default values provided in table 1.4 of Ch.1 Vol.2 of 2006 IPCC Guidelines on National GHG Inventories. Upper value is applied.</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</si>
  <si>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</si>
  <si>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</si>
  <si>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</si>
  <si>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</si>
  <si>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</si>
  <si>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</si>
  <si>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</si>
  <si>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</si>
  <si>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</si>
  <si>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9"/>
  </si>
  <si>
    <r>
      <t xml:space="preserve">Project-specific parameters to be fixed </t>
    </r>
    <r>
      <rPr>
        <b/>
        <i/>
        <sz val="11"/>
        <color theme="0"/>
        <rFont val="Arial"/>
        <family val="2"/>
      </rPr>
      <t>ex ante</t>
    </r>
    <phoneticPr fontId="29"/>
  </si>
  <si>
    <r>
      <rPr>
        <b/>
        <i/>
        <sz val="11"/>
        <color theme="0"/>
        <rFont val="Arial"/>
        <family val="2"/>
      </rPr>
      <t>Ex-ante</t>
    </r>
    <r>
      <rPr>
        <b/>
        <sz val="11"/>
        <color theme="0"/>
        <rFont val="Arial"/>
        <family val="2"/>
      </rPr>
      <t xml:space="preserve"> estimation of emissions</t>
    </r>
    <phoneticPr fontId="29"/>
  </si>
  <si>
    <t>Parameters</t>
    <phoneticPr fontId="29"/>
  </si>
  <si>
    <t>i</t>
    <phoneticPr fontId="2"/>
  </si>
  <si>
    <r>
      <t>FC</t>
    </r>
    <r>
      <rPr>
        <vertAlign val="subscript"/>
        <sz val="11"/>
        <rFont val="Arial"/>
        <family val="2"/>
      </rPr>
      <t>PJ_onsite,i,p</t>
    </r>
    <phoneticPr fontId="2"/>
  </si>
  <si>
    <r>
      <t>FC</t>
    </r>
    <r>
      <rPr>
        <vertAlign val="subscript"/>
        <sz val="11"/>
        <rFont val="Arial"/>
        <family val="2"/>
      </rPr>
      <t>PJ_t,i,p</t>
    </r>
    <phoneticPr fontId="2"/>
  </si>
  <si>
    <r>
      <t>NCV</t>
    </r>
    <r>
      <rPr>
        <vertAlign val="subscript"/>
        <sz val="11"/>
        <rFont val="Arial"/>
        <family val="2"/>
      </rPr>
      <t>PJ,i</t>
    </r>
    <phoneticPr fontId="2"/>
  </si>
  <si>
    <r>
      <t>PE</t>
    </r>
    <r>
      <rPr>
        <vertAlign val="subscript"/>
        <sz val="11"/>
        <rFont val="Arial"/>
        <family val="2"/>
      </rPr>
      <t>p</t>
    </r>
    <phoneticPr fontId="29"/>
  </si>
  <si>
    <t>Description of data</t>
    <phoneticPr fontId="29"/>
  </si>
  <si>
    <t>Fuel type</t>
    <phoneticPr fontId="29"/>
  </si>
  <si>
    <r>
      <t xml:space="preserve">The amount of the fuel type i used onsite for processing biomass resources and assisting combustion of biomass resources during the period </t>
    </r>
    <r>
      <rPr>
        <i/>
        <sz val="11"/>
        <rFont val="Arial"/>
        <family val="2"/>
      </rPr>
      <t>p</t>
    </r>
    <phoneticPr fontId="29"/>
  </si>
  <si>
    <r>
      <t xml:space="preserve">The amount of the fuel type i used for transportation of biomass resources during the period </t>
    </r>
    <r>
      <rPr>
        <i/>
        <sz val="11"/>
        <rFont val="Arial"/>
        <family val="2"/>
      </rPr>
      <t>p</t>
    </r>
    <phoneticPr fontId="29"/>
  </si>
  <si>
    <r>
      <t xml:space="preserve">Net calorific value for the fuel type </t>
    </r>
    <r>
      <rPr>
        <i/>
        <sz val="11"/>
        <rFont val="Arial"/>
        <family val="2"/>
      </rPr>
      <t>i</t>
    </r>
    <phoneticPr fontId="29"/>
  </si>
  <si>
    <r>
      <t>CO</t>
    </r>
    <r>
      <rPr>
        <vertAlign val="subscript"/>
        <sz val="11"/>
        <rFont val="Arial"/>
        <family val="2"/>
      </rPr>
      <t>2</t>
    </r>
    <r>
      <rPr>
        <sz val="11"/>
        <rFont val="Arial"/>
        <family val="2"/>
      </rPr>
      <t xml:space="preserve"> emission factor for the fuel type </t>
    </r>
    <r>
      <rPr>
        <i/>
        <sz val="11"/>
        <rFont val="Arial"/>
        <family val="2"/>
      </rPr>
      <t>i</t>
    </r>
    <r>
      <rPr>
        <sz val="11"/>
        <rFont val="Arial"/>
        <family val="2"/>
      </rPr>
      <t xml:space="preserve"> </t>
    </r>
    <phoneticPr fontId="29"/>
  </si>
  <si>
    <r>
      <t xml:space="preserve">Project emissions of fuel type </t>
    </r>
    <r>
      <rPr>
        <i/>
        <sz val="11"/>
        <rFont val="Arial"/>
        <family val="2"/>
      </rPr>
      <t>i</t>
    </r>
    <r>
      <rPr>
        <sz val="11"/>
        <rFont val="Arial"/>
        <family val="2"/>
      </rPr>
      <t xml:space="preserve"> during the period </t>
    </r>
    <r>
      <rPr>
        <i/>
        <sz val="11"/>
        <rFont val="Arial"/>
        <family val="2"/>
      </rPr>
      <t>p</t>
    </r>
    <phoneticPr fontId="29"/>
  </si>
  <si>
    <t>Units</t>
    <phoneticPr fontId="29"/>
  </si>
  <si>
    <t>-</t>
    <phoneticPr fontId="29"/>
  </si>
  <si>
    <t>GJ/mass or volume unit/p</t>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</si>
  <si>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</si>
  <si>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29"/>
  </si>
  <si>
    <t>Estimated values</t>
    <phoneticPr fontId="29"/>
  </si>
  <si>
    <t>Total</t>
    <phoneticPr fontId="29"/>
  </si>
  <si>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</si>
  <si>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</si>
  <si>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</si>
  <si>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</si>
  <si>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</si>
  <si>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</si>
  <si>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</si>
  <si>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</si>
  <si>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</si>
  <si>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</si>
  <si>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t>
    <phoneticPr fontId="2"/>
  </si>
  <si>
    <t>3. Calculations for reference emissions</t>
    <phoneticPr fontId="2"/>
  </si>
  <si>
    <r>
      <t xml:space="preserve">Reference emissions during the period </t>
    </r>
    <r>
      <rPr>
        <i/>
        <sz val="11"/>
        <color indexed="8"/>
        <rFont val="Arial"/>
        <family val="2"/>
      </rPr>
      <t>p</t>
    </r>
    <phoneticPr fontId="2"/>
  </si>
  <si>
    <t>N/A</t>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</si>
  <si>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</si>
  <si>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</si>
  <si>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</si>
  <si>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</si>
  <si>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Project emissions during the period p</t>
    <phoneticPr fontId="2"/>
  </si>
  <si>
    <r>
      <t>EG</t>
    </r>
    <r>
      <rPr>
        <vertAlign val="subscript"/>
        <sz val="14"/>
        <rFont val="Arial"/>
        <family val="2"/>
      </rPr>
      <t>p</t>
    </r>
    <phoneticPr fontId="2"/>
  </si>
  <si>
    <r>
      <t xml:space="preserve">Amount of electricity generated by the biomass power plant during the period </t>
    </r>
    <r>
      <rPr>
        <i/>
        <sz val="14"/>
        <rFont val="Arial"/>
        <family val="2"/>
      </rPr>
      <t>p</t>
    </r>
    <phoneticPr fontId="2"/>
  </si>
  <si>
    <r>
      <t>D</t>
    </r>
    <r>
      <rPr>
        <vertAlign val="subscript"/>
        <sz val="14"/>
        <rFont val="Arial"/>
        <family val="2"/>
      </rPr>
      <t>p</t>
    </r>
    <phoneticPr fontId="2"/>
  </si>
  <si>
    <r>
      <t xml:space="preserve">Number of operating days during the period </t>
    </r>
    <r>
      <rPr>
        <i/>
        <sz val="14"/>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</si>
</sst>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00_ ;[Red]\-#,##0.000\ "/>
    <numFmt numFmtId="178" formatCode="#,##0.00_ ;[Red]\-#,##0.00\ "/>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color theme="1"/>
      <name val="Arial"/>
      <family val="2"/>
    </font>
    <font>
      <vertAlign val="subscript"/>
      <sz val="14"/>
      <color theme="1"/>
      <name val="Arial"/>
      <family val="2"/>
    </font>
    <font>
      <sz val="14"/>
      <name val="Arial"/>
      <family val="2"/>
    </font>
    <font>
      <vertAlign val="subscript"/>
      <sz val="11"/>
      <name val="Arial"/>
      <family val="2"/>
    </font>
    <fon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b/>
      <sz val="11"/>
      <color theme="1"/>
      <name val="Arial"/>
      <family val="2"/>
    </font>
    <font>
      <vertAlign val="subscript"/>
      <sz val="14"/>
      <name val="Arial"/>
      <family val="2"/>
    </font>
    <font>
      <i/>
      <sz val="14"/>
      <name val="Arial"/>
      <family val="2"/>
    </font>
    <font>
      <i/>
      <sz val="11"/>
      <name val="Arial"/>
      <family val="2"/>
    </font>
    <font>
      <strike/>
      <vertAlign val="subscript"/>
      <sz val="14"/>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2"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6" borderId="12" xfId="0" applyFont="1" applyFill="1" applyBorder="1">
      <alignment vertical="center"/>
    </xf>
    <xf numFmtId="0" fontId="3" fillId="5" borderId="7" xfId="0" applyFont="1" applyFill="1" applyBorder="1">
      <alignment vertical="center"/>
    </xf>
    <xf numFmtId="0" fontId="4" fillId="5" borderId="9" xfId="0" applyFont="1" applyFill="1" applyBorder="1">
      <alignment vertical="center"/>
    </xf>
    <xf numFmtId="0" fontId="3" fillId="5" borderId="13" xfId="0" applyFont="1" applyFill="1" applyBorder="1">
      <alignment vertical="center"/>
    </xf>
    <xf numFmtId="0" fontId="4" fillId="5" borderId="8"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22" fillId="5" borderId="1" xfId="0" applyFont="1" applyFill="1" applyBorder="1">
      <alignment vertical="center"/>
    </xf>
    <xf numFmtId="0" fontId="24" fillId="2" borderId="1" xfId="0" applyFont="1" applyFill="1" applyBorder="1" applyAlignment="1">
      <alignment vertical="center" wrapText="1"/>
    </xf>
    <xf numFmtId="177" fontId="22" fillId="0" borderId="1" xfId="0" applyNumberFormat="1" applyFont="1" applyBorder="1">
      <alignment vertical="center"/>
    </xf>
    <xf numFmtId="0" fontId="24" fillId="5" borderId="1" xfId="0" applyFont="1" applyFill="1" applyBorder="1">
      <alignment vertical="center"/>
    </xf>
    <xf numFmtId="0" fontId="24" fillId="0" borderId="1" xfId="0" applyFont="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176" fontId="8" fillId="7" borderId="1" xfId="1" applyNumberFormat="1" applyFont="1" applyFill="1" applyBorder="1" applyAlignment="1" applyProtection="1">
      <alignment horizontal="center" vertical="center"/>
    </xf>
    <xf numFmtId="176" fontId="22" fillId="7" borderId="1" xfId="1" applyNumberFormat="1" applyFont="1" applyFill="1" applyBorder="1" applyAlignment="1" applyProtection="1">
      <alignment horizontal="center" vertical="center"/>
    </xf>
    <xf numFmtId="0" fontId="24" fillId="5" borderId="1" xfId="0" applyFont="1" applyFill="1" applyBorder="1" applyAlignment="1">
      <alignment vertical="center" wrapText="1"/>
    </xf>
    <xf numFmtId="0" fontId="8" fillId="5" borderId="1" xfId="0" applyFont="1" applyFill="1" applyBorder="1">
      <alignment vertical="center"/>
    </xf>
    <xf numFmtId="0" fontId="28" fillId="0" borderId="0" xfId="0" applyFont="1">
      <alignment vertical="center"/>
    </xf>
    <xf numFmtId="0" fontId="26" fillId="0" borderId="0" xfId="0" applyFont="1">
      <alignment vertical="center"/>
    </xf>
    <xf numFmtId="0" fontId="26" fillId="0" borderId="0" xfId="0" applyFont="1" applyAlignment="1">
      <alignment horizontal="right" vertical="center"/>
    </xf>
    <xf numFmtId="0" fontId="30" fillId="8" borderId="6" xfId="0" applyFont="1" applyFill="1" applyBorder="1">
      <alignment vertical="center"/>
    </xf>
    <xf numFmtId="0" fontId="32" fillId="0" borderId="0" xfId="0" applyFont="1">
      <alignment vertical="center"/>
    </xf>
    <xf numFmtId="0" fontId="28" fillId="8" borderId="6" xfId="0" applyFont="1" applyFill="1" applyBorder="1" applyAlignment="1">
      <alignment vertical="center" wrapText="1"/>
    </xf>
    <xf numFmtId="0" fontId="27" fillId="5" borderId="6" xfId="0" applyFont="1" applyFill="1" applyBorder="1" applyAlignment="1">
      <alignment vertical="center" wrapText="1"/>
    </xf>
    <xf numFmtId="0" fontId="26" fillId="0" borderId="0" xfId="0" applyFont="1" applyAlignment="1">
      <alignment vertical="center" wrapText="1"/>
    </xf>
    <xf numFmtId="0" fontId="26" fillId="5" borderId="6" xfId="0" applyFont="1" applyFill="1" applyBorder="1" applyAlignment="1">
      <alignment vertical="center" wrapText="1"/>
    </xf>
    <xf numFmtId="0" fontId="26" fillId="0" borderId="6" xfId="0" applyFont="1" applyBorder="1" applyProtection="1">
      <alignment vertical="center"/>
      <protection locked="0"/>
    </xf>
    <xf numFmtId="0" fontId="32" fillId="7" borderId="6" xfId="0" applyFont="1" applyFill="1" applyBorder="1" applyAlignment="1">
      <alignment horizontal="right" vertical="center"/>
    </xf>
    <xf numFmtId="0" fontId="26" fillId="7" borderId="6" xfId="0" applyFont="1" applyFill="1" applyBorder="1" applyAlignment="1">
      <alignment horizontal="right" vertical="center"/>
    </xf>
    <xf numFmtId="178" fontId="26" fillId="7" borderId="6" xfId="0" applyNumberFormat="1" applyFont="1" applyFill="1" applyBorder="1">
      <alignment vertical="center"/>
    </xf>
    <xf numFmtId="0" fontId="3" fillId="6" borderId="9" xfId="0" applyFont="1" applyFill="1" applyBorder="1" applyAlignment="1">
      <alignment horizontal="center" vertical="center"/>
    </xf>
    <xf numFmtId="0" fontId="30" fillId="8" borderId="7" xfId="0" applyFont="1" applyFill="1" applyBorder="1" applyAlignment="1">
      <alignment vertical="top" wrapText="1"/>
    </xf>
    <xf numFmtId="38" fontId="24" fillId="2" borderId="1" xfId="1" applyFont="1" applyFill="1" applyBorder="1">
      <alignment vertical="center"/>
    </xf>
    <xf numFmtId="0" fontId="8" fillId="5" borderId="6" xfId="0" applyFont="1" applyFill="1" applyBorder="1" applyAlignment="1">
      <alignment horizontal="left" vertical="center" wrapText="1"/>
    </xf>
    <xf numFmtId="0" fontId="8" fillId="5" borderId="1" xfId="0" applyFont="1" applyFill="1" applyBorder="1" applyAlignment="1">
      <alignment vertical="center" wrapText="1"/>
    </xf>
    <xf numFmtId="0" fontId="8" fillId="5" borderId="10" xfId="0" applyFont="1" applyFill="1" applyBorder="1" applyAlignment="1">
      <alignment horizontal="left" vertical="center" wrapText="1"/>
    </xf>
    <xf numFmtId="0" fontId="8" fillId="0" borderId="6" xfId="0" applyFont="1" applyBorder="1" applyProtection="1">
      <alignment vertical="center"/>
      <protection locked="0"/>
    </xf>
    <xf numFmtId="178" fontId="8" fillId="0" borderId="6" xfId="1" applyNumberFormat="1" applyFont="1" applyBorder="1" applyProtection="1">
      <alignment vertical="center"/>
      <protection locked="0"/>
    </xf>
    <xf numFmtId="178" fontId="8" fillId="7" borderId="6" xfId="0" applyNumberFormat="1" applyFont="1" applyFill="1" applyBorder="1" applyAlignment="1">
      <alignment horizontal="right" vertical="center"/>
    </xf>
    <xf numFmtId="0" fontId="24" fillId="0" borderId="1" xfId="0" applyFont="1" applyBorder="1" applyAlignment="1">
      <alignment vertical="center" wrapText="1"/>
    </xf>
    <xf numFmtId="0" fontId="24" fillId="5" borderId="1" xfId="0" applyFont="1" applyFill="1" applyBorder="1" applyAlignment="1">
      <alignment vertical="center" wrapText="1"/>
    </xf>
    <xf numFmtId="0" fontId="10"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16" fillId="0" borderId="6" xfId="0" applyFont="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2" fillId="5" borderId="1" xfId="0" applyFont="1" applyFill="1" applyBorder="1" applyAlignment="1">
      <alignment vertical="center" wrapText="1"/>
    </xf>
    <xf numFmtId="0" fontId="24" fillId="5" borderId="1" xfId="0" applyFont="1" applyFill="1" applyBorder="1" applyAlignment="1">
      <alignment vertical="center" wrapText="1"/>
    </xf>
    <xf numFmtId="0" fontId="24" fillId="0" borderId="1" xfId="0" applyFont="1" applyBorder="1" applyAlignment="1">
      <alignment horizontal="left" vertical="center" wrapText="1"/>
    </xf>
    <xf numFmtId="0" fontId="24" fillId="5" borderId="14" xfId="0" applyFont="1" applyFill="1" applyBorder="1" applyAlignment="1">
      <alignment vertical="center" wrapText="1"/>
    </xf>
    <xf numFmtId="0" fontId="24" fillId="5" borderId="2" xfId="0" applyFont="1" applyFill="1" applyBorder="1" applyAlignment="1">
      <alignment vertical="center" wrapText="1"/>
    </xf>
    <xf numFmtId="0" fontId="22" fillId="0" borderId="1" xfId="0" applyFont="1" applyBorder="1" applyAlignment="1">
      <alignment horizontal="left" vertical="center" wrapText="1"/>
    </xf>
    <xf numFmtId="0" fontId="30" fillId="8" borderId="8" xfId="0" applyFont="1" applyFill="1" applyBorder="1" applyAlignment="1">
      <alignment horizontal="center" vertical="top" wrapText="1"/>
    </xf>
    <xf numFmtId="0" fontId="28" fillId="8" borderId="6" xfId="0" applyFont="1" applyFill="1" applyBorder="1" applyAlignment="1">
      <alignment vertical="center" wrapText="1"/>
    </xf>
    <xf numFmtId="0" fontId="30" fillId="8" borderId="7" xfId="0" applyFont="1" applyFill="1" applyBorder="1" applyAlignment="1">
      <alignment horizontal="center" vertical="top"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24" fillId="5" borderId="1" xfId="0" quotePrefix="1" applyFont="1" applyFill="1" applyBorder="1" applyAlignment="1">
      <alignment horizontal="center" vertical="center"/>
    </xf>
    <xf numFmtId="0" fontId="24" fillId="2" borderId="1" xfId="0" quotePrefix="1" applyFont="1" applyFill="1" applyBorder="1" applyAlignment="1">
      <alignment vertical="center" wrapText="1"/>
    </xf>
    <xf numFmtId="176" fontId="24" fillId="2" borderId="1" xfId="1" applyNumberFormat="1" applyFont="1" applyFill="1" applyBorder="1">
      <alignment vertical="center"/>
    </xf>
    <xf numFmtId="38" fontId="24" fillId="2" borderId="1" xfId="1"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P170289501_&#24179;&#25104;30&#24180;&#24230;&#20108;&#22269;&#38291;&#12463;&#12524;&#12472;&#12483;&#12488;&#21046;&#24230;&#12398;&#21046;&#24230;&#25913;&#21892;&#26908;&#35342;&#12539;&#25552;&#26696;&#12539;&#23455;&#26045;&#20107;&#26989;&#22996;&#35351;&#26989;&#21209;/02_MRV&#26041;&#27861;&#35542;/01_&#26041;&#27861;&#35542;&#38283;&#30330;&#20316;&#26989;/09_&#12469;&#12483;&#12509;&#12525;&#12452;&#12531;&#12479;&#12540;&#12490;&#12471;&#12519;&#12490;&#12523;/&#26041;&#27861;&#35542;/JCM_VN_PMS_ver01.0_Compressor_19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60" zoomScaleNormal="6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36328125" style="1" customWidth="1"/>
    <col min="8" max="8" width="21.36328125" style="1" customWidth="1"/>
    <col min="9" max="9" width="92.90625" style="1" customWidth="1"/>
    <col min="10" max="10" width="24.26953125" style="1" customWidth="1"/>
    <col min="11" max="11" width="25.08984375" style="1" customWidth="1"/>
    <col min="12" max="16384" width="9" style="1"/>
  </cols>
  <sheetData>
    <row r="1" spans="1:11" ht="18" customHeight="1" x14ac:dyDescent="0.2">
      <c r="K1" s="12" t="s">
        <v>0</v>
      </c>
    </row>
    <row r="2" spans="1:11" ht="27.75" customHeight="1" x14ac:dyDescent="0.2">
      <c r="A2" s="14" t="s">
        <v>1</v>
      </c>
      <c r="B2" s="15"/>
      <c r="C2" s="15"/>
      <c r="D2" s="15"/>
      <c r="E2" s="15"/>
      <c r="F2" s="15"/>
      <c r="G2" s="15"/>
      <c r="H2" s="15"/>
      <c r="I2" s="15"/>
      <c r="J2" s="15"/>
      <c r="K2" s="16"/>
    </row>
    <row r="4" spans="1:11" ht="18.75" customHeight="1" x14ac:dyDescent="0.2">
      <c r="A4" s="13" t="s">
        <v>2</v>
      </c>
      <c r="B4" s="2"/>
    </row>
    <row r="5" spans="1:11" ht="18.75" customHeight="1" x14ac:dyDescent="0.2">
      <c r="A5" s="2"/>
      <c r="B5" s="17" t="s">
        <v>3</v>
      </c>
      <c r="C5" s="17" t="s">
        <v>4</v>
      </c>
      <c r="D5" s="17" t="s">
        <v>5</v>
      </c>
      <c r="E5" s="17" t="s">
        <v>6</v>
      </c>
      <c r="F5" s="17" t="s">
        <v>7</v>
      </c>
      <c r="G5" s="17" t="s">
        <v>8</v>
      </c>
      <c r="H5" s="17" t="s">
        <v>9</v>
      </c>
      <c r="I5" s="17" t="s">
        <v>10</v>
      </c>
      <c r="J5" s="17" t="s">
        <v>11</v>
      </c>
      <c r="K5" s="17" t="s">
        <v>12</v>
      </c>
    </row>
    <row r="6" spans="1:11" s="8" customFormat="1" ht="39" customHeight="1" x14ac:dyDescent="0.2">
      <c r="B6" s="17" t="s">
        <v>13</v>
      </c>
      <c r="C6" s="17" t="s">
        <v>14</v>
      </c>
      <c r="D6" s="17" t="s">
        <v>15</v>
      </c>
      <c r="E6" s="17" t="s">
        <v>16</v>
      </c>
      <c r="F6" s="17" t="s">
        <v>17</v>
      </c>
      <c r="G6" s="17" t="s">
        <v>18</v>
      </c>
      <c r="H6" s="17" t="s">
        <v>19</v>
      </c>
      <c r="I6" s="17" t="s">
        <v>20</v>
      </c>
      <c r="J6" s="17" t="s">
        <v>21</v>
      </c>
      <c r="K6" s="17" t="s">
        <v>22</v>
      </c>
    </row>
    <row r="7" spans="1:11" ht="277.5" customHeight="1" x14ac:dyDescent="0.2">
      <c r="B7" s="94" t="s">
        <v>23</v>
      </c>
      <c r="C7" s="44" t="s">
        <v>114</v>
      </c>
      <c r="D7" s="74" t="s">
        <v>115</v>
      </c>
      <c r="E7" s="66"/>
      <c r="F7" s="44" t="s">
        <v>24</v>
      </c>
      <c r="G7" s="73" t="s">
        <v>25</v>
      </c>
      <c r="H7" s="73" t="s">
        <v>26</v>
      </c>
      <c r="I7" s="95" t="s">
        <v>27</v>
      </c>
      <c r="J7" s="42" t="s">
        <v>28</v>
      </c>
      <c r="K7" s="42"/>
    </row>
    <row r="8" spans="1:11" ht="68.25" customHeight="1" x14ac:dyDescent="0.2">
      <c r="B8" s="94" t="s">
        <v>29</v>
      </c>
      <c r="C8" s="44" t="s">
        <v>116</v>
      </c>
      <c r="D8" s="74" t="s">
        <v>117</v>
      </c>
      <c r="E8" s="96"/>
      <c r="F8" s="44" t="s">
        <v>30</v>
      </c>
      <c r="G8" s="73" t="s">
        <v>31</v>
      </c>
      <c r="H8" s="73" t="s">
        <v>32</v>
      </c>
      <c r="I8" s="42" t="s">
        <v>33</v>
      </c>
      <c r="J8" s="42" t="s">
        <v>34</v>
      </c>
      <c r="K8" s="97"/>
    </row>
    <row r="9" spans="1:11" ht="204.75" customHeight="1" x14ac:dyDescent="0.2">
      <c r="B9" s="94" t="s">
        <v>35</v>
      </c>
      <c r="C9" s="44" t="s">
        <v>36</v>
      </c>
      <c r="D9" s="74" t="s">
        <v>37</v>
      </c>
      <c r="E9" s="47" t="s">
        <v>38</v>
      </c>
      <c r="F9" s="74" t="s">
        <v>39</v>
      </c>
      <c r="G9" s="73" t="s">
        <v>25</v>
      </c>
      <c r="H9" s="45" t="s">
        <v>40</v>
      </c>
      <c r="I9" s="46" t="s">
        <v>41</v>
      </c>
      <c r="J9" s="42" t="s">
        <v>28</v>
      </c>
      <c r="K9" s="46" t="s">
        <v>42</v>
      </c>
    </row>
    <row r="10" spans="1:11" ht="204.75" customHeight="1" x14ac:dyDescent="0.2">
      <c r="B10" s="94" t="s">
        <v>43</v>
      </c>
      <c r="C10" s="44" t="s">
        <v>44</v>
      </c>
      <c r="D10" s="74" t="s">
        <v>45</v>
      </c>
      <c r="E10" s="47" t="s">
        <v>38</v>
      </c>
      <c r="F10" s="74" t="s">
        <v>39</v>
      </c>
      <c r="G10" s="73" t="s">
        <v>25</v>
      </c>
      <c r="H10" s="45" t="s">
        <v>40</v>
      </c>
      <c r="I10" s="46" t="s">
        <v>41</v>
      </c>
      <c r="J10" s="42" t="s">
        <v>28</v>
      </c>
      <c r="K10" s="46" t="s">
        <v>42</v>
      </c>
    </row>
    <row r="11" spans="1:11" ht="8.25" customHeight="1" x14ac:dyDescent="0.2"/>
    <row r="12" spans="1:11" ht="20.149999999999999" customHeight="1" x14ac:dyDescent="0.2">
      <c r="A12" s="13" t="s">
        <v>46</v>
      </c>
    </row>
    <row r="13" spans="1:11" ht="20.149999999999999" customHeight="1" x14ac:dyDescent="0.2">
      <c r="B13" s="17" t="s">
        <v>3</v>
      </c>
      <c r="C13" s="75" t="s">
        <v>4</v>
      </c>
      <c r="D13" s="75"/>
      <c r="E13" s="17" t="s">
        <v>5</v>
      </c>
      <c r="F13" s="17" t="s">
        <v>6</v>
      </c>
      <c r="G13" s="75" t="s">
        <v>7</v>
      </c>
      <c r="H13" s="75"/>
      <c r="I13" s="75"/>
      <c r="J13" s="75" t="s">
        <v>8</v>
      </c>
      <c r="K13" s="75"/>
    </row>
    <row r="14" spans="1:11" ht="39" customHeight="1" x14ac:dyDescent="0.2">
      <c r="B14" s="17" t="s">
        <v>14</v>
      </c>
      <c r="C14" s="75" t="s">
        <v>15</v>
      </c>
      <c r="D14" s="75"/>
      <c r="E14" s="17" t="s">
        <v>16</v>
      </c>
      <c r="F14" s="17" t="s">
        <v>17</v>
      </c>
      <c r="G14" s="75" t="s">
        <v>19</v>
      </c>
      <c r="H14" s="75"/>
      <c r="I14" s="75"/>
      <c r="J14" s="75" t="s">
        <v>22</v>
      </c>
      <c r="K14" s="75"/>
    </row>
    <row r="15" spans="1:11" ht="68.25" customHeight="1" x14ac:dyDescent="0.2">
      <c r="B15" s="41" t="s">
        <v>47</v>
      </c>
      <c r="C15" s="82" t="s">
        <v>48</v>
      </c>
      <c r="D15" s="82"/>
      <c r="E15" s="43">
        <v>0.79200000000000004</v>
      </c>
      <c r="F15" s="41" t="s">
        <v>49</v>
      </c>
      <c r="G15" s="87" t="s">
        <v>50</v>
      </c>
      <c r="H15" s="87"/>
      <c r="I15" s="87"/>
      <c r="J15" s="76"/>
      <c r="K15" s="76"/>
    </row>
    <row r="16" spans="1:11" ht="68.25" customHeight="1" x14ac:dyDescent="0.2">
      <c r="B16" s="41" t="s">
        <v>51</v>
      </c>
      <c r="C16" s="83" t="s">
        <v>52</v>
      </c>
      <c r="D16" s="83"/>
      <c r="E16" s="43"/>
      <c r="F16" s="41" t="s">
        <v>53</v>
      </c>
      <c r="G16" s="84" t="s">
        <v>54</v>
      </c>
      <c r="H16" s="84"/>
      <c r="I16" s="84"/>
      <c r="J16" s="76"/>
      <c r="K16" s="76"/>
    </row>
    <row r="17" spans="1:11" ht="120.65" customHeight="1" x14ac:dyDescent="0.2">
      <c r="B17" s="44" t="s">
        <v>55</v>
      </c>
      <c r="C17" s="85" t="s">
        <v>56</v>
      </c>
      <c r="D17" s="86"/>
      <c r="E17" s="48" t="s">
        <v>38</v>
      </c>
      <c r="F17" s="49" t="s">
        <v>57</v>
      </c>
      <c r="G17" s="77" t="s">
        <v>58</v>
      </c>
      <c r="H17" s="77"/>
      <c r="I17" s="77"/>
      <c r="J17" s="77" t="s">
        <v>42</v>
      </c>
      <c r="K17" s="77"/>
    </row>
    <row r="18" spans="1:11" ht="120.65" customHeight="1" x14ac:dyDescent="0.2">
      <c r="B18" s="50" t="s">
        <v>59</v>
      </c>
      <c r="C18" s="83" t="s">
        <v>60</v>
      </c>
      <c r="D18" s="83"/>
      <c r="E18" s="48" t="s">
        <v>38</v>
      </c>
      <c r="F18" s="44" t="s">
        <v>61</v>
      </c>
      <c r="G18" s="77" t="s">
        <v>62</v>
      </c>
      <c r="H18" s="77"/>
      <c r="I18" s="77"/>
      <c r="J18" s="77" t="s">
        <v>42</v>
      </c>
      <c r="K18" s="77"/>
    </row>
    <row r="19" spans="1:11" ht="6.65" customHeight="1" x14ac:dyDescent="0.2"/>
    <row r="20" spans="1:11" ht="18.75" customHeight="1" x14ac:dyDescent="0.2">
      <c r="A20" s="13" t="s">
        <v>63</v>
      </c>
      <c r="B20" s="2"/>
    </row>
    <row r="21" spans="1:11" ht="20.5" thickBot="1" x14ac:dyDescent="0.25">
      <c r="B21" s="79" t="s">
        <v>64</v>
      </c>
      <c r="C21" s="79"/>
      <c r="D21" s="18" t="s">
        <v>17</v>
      </c>
    </row>
    <row r="22" spans="1:11" ht="21" thickBot="1" x14ac:dyDescent="0.25">
      <c r="B22" s="80">
        <f>ROUNDDOWN('PMS(calc_process)'!G6, 0)</f>
        <v>0</v>
      </c>
      <c r="C22" s="81"/>
      <c r="D22" s="19" t="s">
        <v>65</v>
      </c>
    </row>
    <row r="23" spans="1:11" ht="20.149999999999999" customHeight="1" x14ac:dyDescent="0.2">
      <c r="F23" s="9"/>
      <c r="G23" s="9"/>
    </row>
    <row r="24" spans="1:11" ht="18.75" customHeight="1" x14ac:dyDescent="0.2">
      <c r="A24" s="13" t="s">
        <v>66</v>
      </c>
    </row>
    <row r="25" spans="1:11" ht="18" customHeight="1" x14ac:dyDescent="0.2">
      <c r="B25" s="20" t="s">
        <v>67</v>
      </c>
      <c r="C25" s="78" t="s">
        <v>68</v>
      </c>
      <c r="D25" s="78"/>
      <c r="E25" s="78"/>
      <c r="F25" s="78"/>
      <c r="G25" s="78"/>
      <c r="H25" s="78"/>
      <c r="I25" s="78"/>
      <c r="J25" s="10"/>
    </row>
    <row r="26" spans="1:11" ht="18" customHeight="1" x14ac:dyDescent="0.2">
      <c r="B26" s="20" t="s">
        <v>69</v>
      </c>
      <c r="C26" s="78" t="s">
        <v>70</v>
      </c>
      <c r="D26" s="78"/>
      <c r="E26" s="78"/>
      <c r="F26" s="78"/>
      <c r="G26" s="78"/>
      <c r="H26" s="78"/>
      <c r="I26" s="78"/>
      <c r="J26" s="10"/>
    </row>
    <row r="27" spans="1:11" ht="18" customHeight="1" x14ac:dyDescent="0.2">
      <c r="B27" s="20" t="s">
        <v>31</v>
      </c>
      <c r="C27" s="78" t="s">
        <v>71</v>
      </c>
      <c r="D27" s="78"/>
      <c r="E27" s="78"/>
      <c r="F27" s="78"/>
      <c r="G27" s="78"/>
      <c r="H27" s="78"/>
      <c r="I27" s="78"/>
      <c r="J27" s="10"/>
    </row>
  </sheetData>
  <mergeCells count="23">
    <mergeCell ref="J18:K18"/>
    <mergeCell ref="C27:I27"/>
    <mergeCell ref="C13:D13"/>
    <mergeCell ref="C14:D14"/>
    <mergeCell ref="B21:C21"/>
    <mergeCell ref="B22:C22"/>
    <mergeCell ref="C15:D15"/>
    <mergeCell ref="C25:I25"/>
    <mergeCell ref="C16:D16"/>
    <mergeCell ref="G16:I16"/>
    <mergeCell ref="C17:D17"/>
    <mergeCell ref="G18:I18"/>
    <mergeCell ref="G14:I14"/>
    <mergeCell ref="G15:I15"/>
    <mergeCell ref="C18:D18"/>
    <mergeCell ref="C26:I26"/>
    <mergeCell ref="J13:K13"/>
    <mergeCell ref="J14:K14"/>
    <mergeCell ref="J15:K15"/>
    <mergeCell ref="G13:I13"/>
    <mergeCell ref="G17:I17"/>
    <mergeCell ref="J17:K17"/>
    <mergeCell ref="J16:K16"/>
  </mergeCells>
  <phoneticPr fontId="2"/>
  <pageMargins left="0.70866141732283472" right="0.70866141732283472" top="0.74803149606299213" bottom="0.74803149606299213" header="0.31496062992125984" footer="0.31496062992125984"/>
  <pageSetup paperSize="9" scale="33" orientation="landscape" r:id="rId1"/>
  <ignoredErrors>
    <ignoredError sqref="B7: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G30"/>
  <sheetViews>
    <sheetView showGridLines="0" view="pageBreakPreview" zoomScale="90" zoomScaleNormal="60" zoomScaleSheetLayoutView="90" workbookViewId="0">
      <selection activeCell="G6" sqref="G6"/>
    </sheetView>
  </sheetViews>
  <sheetFormatPr defaultColWidth="9" defaultRowHeight="14" x14ac:dyDescent="0.2"/>
  <cols>
    <col min="1" max="1" width="12" style="51" customWidth="1"/>
    <col min="2" max="2" width="11.90625" style="52" customWidth="1"/>
    <col min="3" max="4" width="15.6328125" style="52" customWidth="1"/>
    <col min="5" max="6" width="13.90625" style="52" customWidth="1"/>
    <col min="7" max="7" width="18.08984375" style="52" customWidth="1"/>
    <col min="8" max="16384" width="9" style="52"/>
  </cols>
  <sheetData>
    <row r="1" spans="1:7" ht="18" customHeight="1" x14ac:dyDescent="0.2">
      <c r="G1" s="53" t="str">
        <f>'PMS(input)'!K1</f>
        <v>JCM_PH_F_PMS_ver01.0</v>
      </c>
    </row>
    <row r="2" spans="1:7" s="55" customFormat="1" ht="34.5" customHeight="1" x14ac:dyDescent="0.2">
      <c r="A2" s="54"/>
      <c r="B2" s="54"/>
      <c r="C2" s="90" t="s">
        <v>72</v>
      </c>
      <c r="D2" s="88"/>
      <c r="E2" s="88" t="s">
        <v>73</v>
      </c>
      <c r="F2" s="88"/>
      <c r="G2" s="65" t="s">
        <v>74</v>
      </c>
    </row>
    <row r="3" spans="1:7" s="58" customFormat="1" ht="32.5" customHeight="1" x14ac:dyDescent="0.2">
      <c r="A3" s="56" t="s">
        <v>75</v>
      </c>
      <c r="B3" s="57" t="s">
        <v>76</v>
      </c>
      <c r="C3" s="67" t="s">
        <v>77</v>
      </c>
      <c r="D3" s="67" t="s">
        <v>78</v>
      </c>
      <c r="E3" s="68" t="s">
        <v>79</v>
      </c>
      <c r="F3" s="68" t="s">
        <v>59</v>
      </c>
      <c r="G3" s="67" t="s">
        <v>80</v>
      </c>
    </row>
    <row r="4" spans="1:7" ht="167.5" customHeight="1" x14ac:dyDescent="0.2">
      <c r="A4" s="56" t="s">
        <v>81</v>
      </c>
      <c r="B4" s="59" t="s">
        <v>82</v>
      </c>
      <c r="C4" s="67" t="s">
        <v>83</v>
      </c>
      <c r="D4" s="67" t="s">
        <v>84</v>
      </c>
      <c r="E4" s="67" t="s">
        <v>85</v>
      </c>
      <c r="F4" s="69" t="s">
        <v>86</v>
      </c>
      <c r="G4" s="67" t="s">
        <v>87</v>
      </c>
    </row>
    <row r="5" spans="1:7" ht="28" x14ac:dyDescent="0.2">
      <c r="A5" s="56" t="s">
        <v>88</v>
      </c>
      <c r="B5" s="59" t="s">
        <v>89</v>
      </c>
      <c r="C5" s="68" t="s">
        <v>39</v>
      </c>
      <c r="D5" s="68" t="s">
        <v>39</v>
      </c>
      <c r="E5" s="68" t="s">
        <v>90</v>
      </c>
      <c r="F5" s="68" t="s">
        <v>91</v>
      </c>
      <c r="G5" s="67" t="s">
        <v>92</v>
      </c>
    </row>
    <row r="6" spans="1:7" x14ac:dyDescent="0.2">
      <c r="A6" s="89" t="s">
        <v>93</v>
      </c>
      <c r="B6" s="60">
        <v>1</v>
      </c>
      <c r="C6" s="70"/>
      <c r="D6" s="71"/>
      <c r="E6" s="71"/>
      <c r="F6" s="71"/>
      <c r="G6" s="72">
        <f>IFERROR(($C6+$D6)*$E6*$F6,0)</f>
        <v>0</v>
      </c>
    </row>
    <row r="7" spans="1:7" x14ac:dyDescent="0.2">
      <c r="A7" s="89"/>
      <c r="B7" s="60">
        <v>2</v>
      </c>
      <c r="C7" s="70"/>
      <c r="D7" s="71"/>
      <c r="E7" s="71"/>
      <c r="F7" s="71"/>
      <c r="G7" s="72">
        <f t="shared" ref="G7:G25" si="0">IFERROR(($C7+$D7)*$E7*$F7,0)</f>
        <v>0</v>
      </c>
    </row>
    <row r="8" spans="1:7" x14ac:dyDescent="0.2">
      <c r="A8" s="89"/>
      <c r="B8" s="60">
        <v>3</v>
      </c>
      <c r="C8" s="70"/>
      <c r="D8" s="71"/>
      <c r="E8" s="71"/>
      <c r="F8" s="71"/>
      <c r="G8" s="72">
        <f t="shared" si="0"/>
        <v>0</v>
      </c>
    </row>
    <row r="9" spans="1:7" x14ac:dyDescent="0.2">
      <c r="A9" s="89"/>
      <c r="B9" s="60">
        <v>4</v>
      </c>
      <c r="C9" s="70"/>
      <c r="D9" s="71"/>
      <c r="E9" s="71"/>
      <c r="F9" s="71"/>
      <c r="G9" s="72">
        <f t="shared" si="0"/>
        <v>0</v>
      </c>
    </row>
    <row r="10" spans="1:7" x14ac:dyDescent="0.2">
      <c r="A10" s="89"/>
      <c r="B10" s="60">
        <v>5</v>
      </c>
      <c r="C10" s="70"/>
      <c r="D10" s="71"/>
      <c r="E10" s="71"/>
      <c r="F10" s="71"/>
      <c r="G10" s="72">
        <f t="shared" si="0"/>
        <v>0</v>
      </c>
    </row>
    <row r="11" spans="1:7" x14ac:dyDescent="0.2">
      <c r="A11" s="89"/>
      <c r="B11" s="60">
        <v>6</v>
      </c>
      <c r="C11" s="70"/>
      <c r="D11" s="71"/>
      <c r="E11" s="71"/>
      <c r="F11" s="71"/>
      <c r="G11" s="72">
        <f t="shared" si="0"/>
        <v>0</v>
      </c>
    </row>
    <row r="12" spans="1:7" x14ac:dyDescent="0.2">
      <c r="A12" s="89"/>
      <c r="B12" s="60">
        <v>7</v>
      </c>
      <c r="C12" s="70"/>
      <c r="D12" s="71"/>
      <c r="E12" s="71"/>
      <c r="F12" s="71"/>
      <c r="G12" s="72">
        <f t="shared" si="0"/>
        <v>0</v>
      </c>
    </row>
    <row r="13" spans="1:7" x14ac:dyDescent="0.2">
      <c r="A13" s="89"/>
      <c r="B13" s="60">
        <v>8</v>
      </c>
      <c r="C13" s="70"/>
      <c r="D13" s="71"/>
      <c r="E13" s="71"/>
      <c r="F13" s="71"/>
      <c r="G13" s="72">
        <f t="shared" si="0"/>
        <v>0</v>
      </c>
    </row>
    <row r="14" spans="1:7" x14ac:dyDescent="0.2">
      <c r="A14" s="89"/>
      <c r="B14" s="60">
        <v>9</v>
      </c>
      <c r="C14" s="70"/>
      <c r="D14" s="71"/>
      <c r="E14" s="71"/>
      <c r="F14" s="71"/>
      <c r="G14" s="72">
        <f t="shared" si="0"/>
        <v>0</v>
      </c>
    </row>
    <row r="15" spans="1:7" x14ac:dyDescent="0.2">
      <c r="A15" s="89"/>
      <c r="B15" s="60">
        <v>10</v>
      </c>
      <c r="C15" s="70"/>
      <c r="D15" s="71"/>
      <c r="E15" s="71"/>
      <c r="F15" s="71"/>
      <c r="G15" s="72">
        <f t="shared" si="0"/>
        <v>0</v>
      </c>
    </row>
    <row r="16" spans="1:7" x14ac:dyDescent="0.2">
      <c r="A16" s="89"/>
      <c r="B16" s="60">
        <v>11</v>
      </c>
      <c r="C16" s="70"/>
      <c r="D16" s="71"/>
      <c r="E16" s="71"/>
      <c r="F16" s="71"/>
      <c r="G16" s="72">
        <f t="shared" si="0"/>
        <v>0</v>
      </c>
    </row>
    <row r="17" spans="1:7" x14ac:dyDescent="0.2">
      <c r="A17" s="89"/>
      <c r="B17" s="60">
        <v>12</v>
      </c>
      <c r="C17" s="70"/>
      <c r="D17" s="71"/>
      <c r="E17" s="71"/>
      <c r="F17" s="71"/>
      <c r="G17" s="72">
        <f t="shared" si="0"/>
        <v>0</v>
      </c>
    </row>
    <row r="18" spans="1:7" x14ac:dyDescent="0.2">
      <c r="A18" s="89"/>
      <c r="B18" s="60">
        <v>13</v>
      </c>
      <c r="C18" s="70"/>
      <c r="D18" s="71"/>
      <c r="E18" s="71"/>
      <c r="F18" s="71"/>
      <c r="G18" s="72">
        <f t="shared" si="0"/>
        <v>0</v>
      </c>
    </row>
    <row r="19" spans="1:7" x14ac:dyDescent="0.2">
      <c r="A19" s="89"/>
      <c r="B19" s="60">
        <v>14</v>
      </c>
      <c r="C19" s="70"/>
      <c r="D19" s="71"/>
      <c r="E19" s="71"/>
      <c r="F19" s="71"/>
      <c r="G19" s="72">
        <f t="shared" si="0"/>
        <v>0</v>
      </c>
    </row>
    <row r="20" spans="1:7" x14ac:dyDescent="0.2">
      <c r="A20" s="89"/>
      <c r="B20" s="60">
        <v>15</v>
      </c>
      <c r="C20" s="70"/>
      <c r="D20" s="71"/>
      <c r="E20" s="71"/>
      <c r="F20" s="71"/>
      <c r="G20" s="72">
        <f t="shared" si="0"/>
        <v>0</v>
      </c>
    </row>
    <row r="21" spans="1:7" x14ac:dyDescent="0.2">
      <c r="A21" s="89"/>
      <c r="B21" s="60">
        <v>16</v>
      </c>
      <c r="C21" s="70"/>
      <c r="D21" s="71"/>
      <c r="E21" s="71"/>
      <c r="F21" s="71"/>
      <c r="G21" s="72">
        <f t="shared" si="0"/>
        <v>0</v>
      </c>
    </row>
    <row r="22" spans="1:7" x14ac:dyDescent="0.2">
      <c r="A22" s="89"/>
      <c r="B22" s="60">
        <v>17</v>
      </c>
      <c r="C22" s="70"/>
      <c r="D22" s="71"/>
      <c r="E22" s="71"/>
      <c r="F22" s="71"/>
      <c r="G22" s="72">
        <f t="shared" si="0"/>
        <v>0</v>
      </c>
    </row>
    <row r="23" spans="1:7" x14ac:dyDescent="0.2">
      <c r="A23" s="89"/>
      <c r="B23" s="60">
        <v>18</v>
      </c>
      <c r="C23" s="70"/>
      <c r="D23" s="71"/>
      <c r="E23" s="71"/>
      <c r="F23" s="71"/>
      <c r="G23" s="72">
        <f t="shared" si="0"/>
        <v>0</v>
      </c>
    </row>
    <row r="24" spans="1:7" x14ac:dyDescent="0.2">
      <c r="A24" s="89"/>
      <c r="B24" s="60">
        <v>19</v>
      </c>
      <c r="C24" s="70"/>
      <c r="D24" s="71"/>
      <c r="E24" s="71"/>
      <c r="F24" s="71"/>
      <c r="G24" s="72">
        <f t="shared" si="0"/>
        <v>0</v>
      </c>
    </row>
    <row r="25" spans="1:7" x14ac:dyDescent="0.2">
      <c r="A25" s="89"/>
      <c r="B25" s="60">
        <v>20</v>
      </c>
      <c r="C25" s="70"/>
      <c r="D25" s="71"/>
      <c r="E25" s="71"/>
      <c r="F25" s="71"/>
      <c r="G25" s="72">
        <f t="shared" si="0"/>
        <v>0</v>
      </c>
    </row>
    <row r="26" spans="1:7" x14ac:dyDescent="0.2">
      <c r="A26" s="89"/>
      <c r="B26" s="61" t="s">
        <v>94</v>
      </c>
      <c r="C26" s="61"/>
      <c r="D26" s="62" t="s">
        <v>89</v>
      </c>
      <c r="E26" s="62" t="s">
        <v>89</v>
      </c>
      <c r="F26" s="62" t="s">
        <v>89</v>
      </c>
      <c r="G26" s="63">
        <f>SUMIF($G6:$G25,"&gt;0",$G6:$G25)</f>
        <v>0</v>
      </c>
    </row>
    <row r="30" spans="1:7" ht="14.15" customHeight="1" x14ac:dyDescent="0.2"/>
  </sheetData>
  <sheetProtection formatCells="0" formatRows="0"/>
  <mergeCells count="3">
    <mergeCell ref="E2:F2"/>
    <mergeCell ref="A6:A26"/>
    <mergeCell ref="C2:D2"/>
  </mergeCells>
  <phoneticPr fontId="29"/>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6"/>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3"/>
    <col min="10" max="16384" width="9" style="1"/>
  </cols>
  <sheetData>
    <row r="1" spans="1:11" ht="18" customHeight="1" x14ac:dyDescent="0.2">
      <c r="I1" s="12" t="str">
        <f>'PMS(input)'!K1</f>
        <v>JCM_PH_F_PMS_ver01.0</v>
      </c>
    </row>
    <row r="2" spans="1:11" ht="27.75" customHeight="1" x14ac:dyDescent="0.2">
      <c r="A2" s="91" t="s">
        <v>95</v>
      </c>
      <c r="B2" s="91"/>
      <c r="C2" s="91"/>
      <c r="D2" s="91"/>
      <c r="E2" s="91"/>
      <c r="F2" s="91"/>
      <c r="G2" s="91"/>
      <c r="H2" s="91"/>
      <c r="I2" s="91"/>
    </row>
    <row r="3" spans="1:11" ht="18" customHeight="1" x14ac:dyDescent="0.2">
      <c r="A3" s="92" t="s">
        <v>96</v>
      </c>
      <c r="B3" s="93"/>
      <c r="C3" s="93"/>
      <c r="D3" s="93"/>
      <c r="E3" s="93"/>
      <c r="F3" s="93"/>
      <c r="G3" s="93"/>
      <c r="H3" s="93"/>
      <c r="I3" s="93"/>
    </row>
    <row r="4" spans="1:11" ht="11.25" customHeight="1" x14ac:dyDescent="0.2"/>
    <row r="5" spans="1:11" ht="18.75" customHeight="1" x14ac:dyDescent="0.2">
      <c r="A5" s="30" t="s">
        <v>97</v>
      </c>
      <c r="B5" s="21"/>
      <c r="C5" s="21"/>
      <c r="D5" s="21"/>
      <c r="E5" s="22"/>
      <c r="F5" s="23" t="s">
        <v>98</v>
      </c>
      <c r="G5" s="23" t="s">
        <v>99</v>
      </c>
      <c r="H5" s="23" t="s">
        <v>17</v>
      </c>
      <c r="I5" s="24" t="s">
        <v>100</v>
      </c>
    </row>
    <row r="6" spans="1:11" ht="18.75" customHeight="1" x14ac:dyDescent="0.2">
      <c r="A6" s="31"/>
      <c r="B6" s="25" t="s">
        <v>101</v>
      </c>
      <c r="C6" s="25"/>
      <c r="D6" s="25"/>
      <c r="E6" s="25"/>
      <c r="F6" s="26"/>
      <c r="G6" s="26">
        <f>G10-G13</f>
        <v>0</v>
      </c>
      <c r="H6" s="26" t="s">
        <v>102</v>
      </c>
      <c r="I6" s="27" t="s">
        <v>103</v>
      </c>
    </row>
    <row r="7" spans="1:11" ht="18.75" customHeight="1" x14ac:dyDescent="0.2">
      <c r="A7" s="30" t="s">
        <v>104</v>
      </c>
      <c r="B7" s="21"/>
      <c r="C7" s="21"/>
      <c r="D7" s="21"/>
      <c r="E7" s="22"/>
      <c r="F7" s="22"/>
      <c r="G7" s="22"/>
      <c r="H7" s="22"/>
      <c r="I7" s="23"/>
      <c r="J7" s="11"/>
      <c r="K7" s="11"/>
    </row>
    <row r="8" spans="1:11" ht="18.75" customHeight="1" x14ac:dyDescent="0.2">
      <c r="A8" s="32"/>
      <c r="B8" s="28"/>
      <c r="C8" s="29"/>
      <c r="D8" s="29"/>
      <c r="E8" s="64" t="s">
        <v>105</v>
      </c>
      <c r="F8" s="27" t="s">
        <v>105</v>
      </c>
      <c r="G8" s="27" t="s">
        <v>105</v>
      </c>
      <c r="H8" s="27" t="s">
        <v>105</v>
      </c>
      <c r="I8" s="27" t="s">
        <v>105</v>
      </c>
    </row>
    <row r="9" spans="1:11" ht="18.75" customHeight="1" x14ac:dyDescent="0.2">
      <c r="A9" s="30" t="s">
        <v>106</v>
      </c>
      <c r="B9" s="22"/>
      <c r="C9" s="21"/>
      <c r="D9" s="23"/>
      <c r="E9" s="23"/>
      <c r="F9" s="23"/>
      <c r="G9" s="22"/>
      <c r="H9" s="22"/>
      <c r="I9" s="23"/>
    </row>
    <row r="10" spans="1:11" ht="18.75" customHeight="1" x14ac:dyDescent="0.2">
      <c r="A10" s="32"/>
      <c r="B10" s="33" t="s">
        <v>107</v>
      </c>
      <c r="C10" s="25"/>
      <c r="D10" s="25"/>
      <c r="E10" s="25"/>
      <c r="F10" s="27" t="s">
        <v>108</v>
      </c>
      <c r="G10" s="26">
        <f>G11</f>
        <v>0</v>
      </c>
      <c r="H10" s="26" t="s">
        <v>102</v>
      </c>
      <c r="I10" s="27" t="s">
        <v>109</v>
      </c>
    </row>
    <row r="11" spans="1:11" ht="18.75" customHeight="1" x14ac:dyDescent="0.2">
      <c r="A11" s="32"/>
      <c r="B11" s="34"/>
      <c r="C11" s="35" t="s">
        <v>107</v>
      </c>
      <c r="D11" s="39"/>
      <c r="E11" s="40"/>
      <c r="F11" s="27" t="s">
        <v>108</v>
      </c>
      <c r="G11" s="26">
        <f>('PMS(input)'!E7-('PMS(input)'!E16*24*'PMS(input)'!E8))*'PMS(input)'!E15</f>
        <v>0</v>
      </c>
      <c r="H11" s="26" t="s">
        <v>102</v>
      </c>
      <c r="I11" s="27" t="s">
        <v>109</v>
      </c>
    </row>
    <row r="12" spans="1:11" ht="18.75" customHeight="1" x14ac:dyDescent="0.2">
      <c r="A12" s="30" t="s">
        <v>110</v>
      </c>
      <c r="B12" s="21"/>
      <c r="C12" s="21"/>
      <c r="D12" s="21"/>
      <c r="E12" s="22"/>
      <c r="F12" s="23"/>
      <c r="G12" s="22"/>
      <c r="H12" s="22"/>
      <c r="I12" s="23"/>
    </row>
    <row r="13" spans="1:11" ht="18.75" customHeight="1" x14ac:dyDescent="0.2">
      <c r="A13" s="32"/>
      <c r="B13" s="33" t="s">
        <v>111</v>
      </c>
      <c r="C13" s="25"/>
      <c r="D13" s="25"/>
      <c r="E13" s="25"/>
      <c r="F13" s="27" t="s">
        <v>108</v>
      </c>
      <c r="G13" s="26">
        <f>G14</f>
        <v>0</v>
      </c>
      <c r="H13" s="26" t="s">
        <v>102</v>
      </c>
      <c r="I13" s="27" t="s">
        <v>112</v>
      </c>
    </row>
    <row r="14" spans="1:11" ht="18.75" customHeight="1" x14ac:dyDescent="0.2">
      <c r="A14" s="32"/>
      <c r="B14" s="34"/>
      <c r="C14" s="37" t="s">
        <v>113</v>
      </c>
      <c r="D14" s="38"/>
      <c r="E14" s="36"/>
      <c r="F14" s="27" t="s">
        <v>108</v>
      </c>
      <c r="G14" s="26">
        <f>'PMS(input_separate)'!G26</f>
        <v>0</v>
      </c>
      <c r="H14" s="26" t="s">
        <v>102</v>
      </c>
      <c r="I14" s="27" t="s">
        <v>112</v>
      </c>
    </row>
    <row r="15" spans="1:11" x14ac:dyDescent="0.2">
      <c r="C15" s="5"/>
      <c r="E15" s="5"/>
      <c r="F15" s="7"/>
      <c r="G15" s="6"/>
      <c r="H15" s="6"/>
      <c r="I15" s="4"/>
    </row>
    <row r="16" spans="1:11" s="3" customFormat="1" x14ac:dyDescent="0.2">
      <c r="E16" s="1"/>
      <c r="F16" s="1"/>
      <c r="G16" s="1"/>
      <c r="H16" s="1"/>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DAE2CCC3-EA97-41B4-934A-8007B560F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746D1A-D468-4C52-BE0F-2745B50721DB}">
  <ds:schemaRefs>
    <ds:schemaRef ds:uri="http://schemas.microsoft.com/sharepoint/v3/contenttype/forms"/>
  </ds:schemaRefs>
</ds:datastoreItem>
</file>

<file path=customXml/itemProps3.xml><?xml version="1.0" encoding="utf-8"?>
<ds:datastoreItem xmlns:ds="http://schemas.openxmlformats.org/officeDocument/2006/customXml" ds:itemID="{FB5E79D8-5171-400C-BFAE-977EE1862BAB}">
  <ds:schemaRef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aa648ee9-af07-4ee7-a823-cd9c24dceb19"/>
    <ds:schemaRef ds:uri="16f3ea39-9308-4011-b282-348b837af5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JP_SEC</cp:lastModifiedBy>
  <cp:revision/>
  <dcterms:created xsi:type="dcterms:W3CDTF">2012-01-13T02:28:29Z</dcterms:created>
  <dcterms:modified xsi:type="dcterms:W3CDTF">2022-07-05T05:38:55Z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