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B1564791-0D10-4ED7-BE54-BAFE91E689F3}" xr6:coauthVersionLast="47" xr6:coauthVersionMax="47" xr10:uidLastSave="{00000000-0000-0000-0000-000000000000}"/>
  <bookViews>
    <workbookView xWindow="-120" yWindow="-120" windowWidth="29040" windowHeight="15720" tabRatio="959" xr2:uid="{4979A323-E774-4D36-B74E-9F983730A434}"/>
  </bookViews>
  <sheets>
    <sheet name="MPS(input)" sheetId="32" r:id="rId1"/>
    <sheet name="MPS(calc_process)" sheetId="41" r:id="rId2"/>
    <sheet name="MPS(calc_process_biomass)" sheetId="42" r:id="rId3"/>
    <sheet name="MPS(calc_process_Clost)" sheetId="40" r:id="rId4"/>
    <sheet name="MPS(calc_process_Burn) " sheetId="43" r:id="rId5"/>
    <sheet name="MPS(calc_process_fert)" sheetId="36" r:id="rId6"/>
    <sheet name="MPS(calc_process_fuel)" sheetId="37" r:id="rId7"/>
    <sheet name="MPS(calc_process_DE_a&amp;w)" sheetId="38" r:id="rId8"/>
    <sheet name="MPS(calc_process_DE_l)" sheetId="44" r:id="rId9"/>
    <sheet name="MSP" sheetId="55" r:id="rId10"/>
    <sheet name="MRS(input)" sheetId="46" r:id="rId11"/>
    <sheet name="MRS(calc_process)" sheetId="47" r:id="rId12"/>
    <sheet name="MRS(calc_process_biomass)" sheetId="48" r:id="rId13"/>
    <sheet name="MRS(calc_process_Clost)" sheetId="49" r:id="rId14"/>
    <sheet name="MRS(calc_process_Burn)" sheetId="50" r:id="rId15"/>
    <sheet name="MRS(calc_process_fert)" sheetId="51" r:id="rId16"/>
    <sheet name="MRS(calc_process_fuel)" sheetId="52" r:id="rId17"/>
    <sheet name="MRS(calc_process_DE_a&amp;w)" sheetId="53" r:id="rId18"/>
    <sheet name="MRS(calc_process_DE_l)" sheetId="54" r:id="rId19"/>
  </sheets>
  <definedNames>
    <definedName name="a">#REF!</definedName>
    <definedName name="aa">#REF!</definedName>
    <definedName name="b">#REF!</definedName>
    <definedName name="EF" localSheetId="9">#REF!</definedName>
    <definedName name="EF">#REF!</definedName>
    <definedName name="_xlnm.Print_Area" localSheetId="1">'MPS(calc_process)'!$A$1:$J$448</definedName>
    <definedName name="_xlnm.Print_Area" localSheetId="2">'MPS(calc_process_biomass)'!$A$1:$DJ$59</definedName>
    <definedName name="_xlnm.Print_Area" localSheetId="4">'MPS(calc_process_Burn) '!$A$1:$AQ$56</definedName>
    <definedName name="_xlnm.Print_Area" localSheetId="3">'MPS(calc_process_Clost)'!$A$1:$CI$59</definedName>
    <definedName name="_xlnm.Print_Area" localSheetId="7">'MPS(calc_process_DE_a&amp;w)'!$A$1:$X$54</definedName>
    <definedName name="_xlnm.Print_Area" localSheetId="8">'MPS(calc_process_DE_l)'!$A$1:$F$11</definedName>
    <definedName name="_xlnm.Print_Area" localSheetId="5">'MPS(calc_process_fert)'!$A$1:$W$54</definedName>
    <definedName name="_xlnm.Print_Area" localSheetId="6">'MPS(calc_process_fuel)'!$A$1:$AB$55</definedName>
    <definedName name="_xlnm.Print_Area" localSheetId="0">'MPS(input)'!$A$1:$K$101</definedName>
    <definedName name="_xlnm.Print_Area" localSheetId="11">'MRS(calc_process)'!$A$1:$J$448</definedName>
    <definedName name="_xlnm.Print_Area" localSheetId="12">'MRS(calc_process_biomass)'!$A$1:$DJ$59</definedName>
    <definedName name="_xlnm.Print_Area" localSheetId="14">'MRS(calc_process_Burn)'!$A$1:$AQ$56</definedName>
    <definedName name="_xlnm.Print_Area" localSheetId="13">'MRS(calc_process_Clost)'!$A$1:$CI$59</definedName>
    <definedName name="_xlnm.Print_Area" localSheetId="17">'MRS(calc_process_DE_a&amp;w)'!$A$1:$X$54</definedName>
    <definedName name="_xlnm.Print_Area" localSheetId="18">'MRS(calc_process_DE_l)'!$A$1:$F$11</definedName>
    <definedName name="_xlnm.Print_Area" localSheetId="15">'MRS(calc_process_fert)'!$A$1:$W$54</definedName>
    <definedName name="_xlnm.Print_Area" localSheetId="16">'MRS(calc_process_fuel)'!$A$1:$AB$55</definedName>
    <definedName name="_xlnm.Print_Area" localSheetId="10">'MRS(input)'!$A$1:$L$101</definedName>
    <definedName name="_xlnm.Print_Area" localSheetId="9">MSP!$A$1:$D$69</definedName>
    <definedName name="v">#REF!</definedName>
    <definedName name="w" localSheetId="9">#REF!</definedName>
    <definedName name="w">#REF!</definedName>
    <definedName name="x">#REF!</definedName>
    <definedName name="z">#REF!</definedName>
    <definedName name="化石燃料種別1">#REF!</definedName>
    <definedName name="化石燃料種別2">#REF!</definedName>
    <definedName name="化石燃料種別3">#REF!</definedName>
    <definedName name="係数種別1">#REF!</definedName>
    <definedName name="係数種別2">#REF!</definedName>
    <definedName name="係数種別3">#REF!</definedName>
    <definedName name="種別" localSheetId="9">#REF!</definedName>
    <definedName name="種別">#REF!</definedName>
    <definedName name="種類" localSheetId="9">#REF!</definedName>
    <definedName name="種類">#REF!</definedName>
    <definedName name="植物種別1">#REF!</definedName>
    <definedName name="植物種別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32" l="1"/>
  <c r="D94" i="32"/>
  <c r="H79" i="47"/>
  <c r="H62" i="47"/>
  <c r="H79" i="41"/>
  <c r="H62" i="41"/>
  <c r="H78" i="41"/>
  <c r="H78" i="47" s="1"/>
  <c r="H76" i="41"/>
  <c r="H76" i="47" s="1"/>
  <c r="H74" i="41"/>
  <c r="H73" i="41"/>
  <c r="H73" i="47" s="1"/>
  <c r="H72" i="41"/>
  <c r="H71" i="41"/>
  <c r="H71" i="47" s="1"/>
  <c r="H70" i="41"/>
  <c r="H69" i="41"/>
  <c r="H69" i="47" s="1"/>
  <c r="H68" i="41"/>
  <c r="H68" i="47" s="1"/>
  <c r="H67" i="41"/>
  <c r="H67" i="47" s="1"/>
  <c r="H66" i="41"/>
  <c r="H66" i="47" s="1"/>
  <c r="H65" i="41"/>
  <c r="H65" i="47" s="1"/>
  <c r="H64" i="41"/>
  <c r="H64" i="47" s="1"/>
  <c r="H63" i="41"/>
  <c r="H63" i="47" s="1"/>
  <c r="H61" i="41"/>
  <c r="H61" i="47" s="1"/>
  <c r="H60" i="41"/>
  <c r="H60" i="47" s="1"/>
  <c r="H77" i="41"/>
  <c r="H75" i="41"/>
  <c r="H75" i="47" s="1"/>
  <c r="H70" i="47"/>
  <c r="H72" i="47"/>
  <c r="H74" i="47"/>
  <c r="H77" i="47"/>
  <c r="E34" i="46" l="1"/>
  <c r="E35" i="46"/>
  <c r="E36" i="46"/>
  <c r="E37" i="46"/>
  <c r="E38" i="46"/>
  <c r="E39" i="46"/>
  <c r="E40" i="46"/>
  <c r="E41" i="46"/>
  <c r="E42" i="46"/>
  <c r="E43" i="46"/>
  <c r="E44" i="46"/>
  <c r="E45" i="46"/>
  <c r="E46" i="46"/>
  <c r="E47" i="46"/>
  <c r="E48" i="46"/>
  <c r="E33" i="46"/>
  <c r="D2" i="55" l="1"/>
  <c r="D1" i="55"/>
  <c r="AM9" i="43" l="1"/>
  <c r="F2" i="54"/>
  <c r="F1" i="54"/>
  <c r="X2" i="53"/>
  <c r="X1" i="53"/>
  <c r="AB2" i="52"/>
  <c r="AB1" i="52"/>
  <c r="W2" i="51"/>
  <c r="W1" i="51"/>
  <c r="AQ2" i="50"/>
  <c r="AQ1" i="50"/>
  <c r="CI2" i="49"/>
  <c r="CI1" i="49"/>
  <c r="DJ2" i="48"/>
  <c r="DJ1" i="48"/>
  <c r="J2" i="47"/>
  <c r="J1" i="47"/>
  <c r="L2" i="46"/>
  <c r="L1" i="46"/>
  <c r="G34" i="46" l="1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33" i="46"/>
  <c r="B10" i="54"/>
  <c r="H424" i="47" s="1"/>
  <c r="O53" i="53"/>
  <c r="N53" i="53"/>
  <c r="M53" i="53"/>
  <c r="L53" i="53"/>
  <c r="K53" i="53"/>
  <c r="C53" i="53"/>
  <c r="O52" i="53"/>
  <c r="N52" i="53"/>
  <c r="M52" i="53"/>
  <c r="L52" i="53"/>
  <c r="K52" i="53"/>
  <c r="O51" i="53"/>
  <c r="N51" i="53"/>
  <c r="M51" i="53"/>
  <c r="L51" i="53"/>
  <c r="C51" i="53" s="1"/>
  <c r="K51" i="53"/>
  <c r="O50" i="53"/>
  <c r="N50" i="53"/>
  <c r="M50" i="53"/>
  <c r="L50" i="53"/>
  <c r="K50" i="53"/>
  <c r="O49" i="53"/>
  <c r="N49" i="53"/>
  <c r="M49" i="53"/>
  <c r="L49" i="53"/>
  <c r="K49" i="53"/>
  <c r="C49" i="53" s="1"/>
  <c r="O48" i="53"/>
  <c r="N48" i="53"/>
  <c r="M48" i="53"/>
  <c r="L48" i="53"/>
  <c r="C48" i="53" s="1"/>
  <c r="K48" i="53"/>
  <c r="O47" i="53"/>
  <c r="N47" i="53"/>
  <c r="M47" i="53"/>
  <c r="L47" i="53"/>
  <c r="K47" i="53"/>
  <c r="O46" i="53"/>
  <c r="N46" i="53"/>
  <c r="M46" i="53"/>
  <c r="L46" i="53"/>
  <c r="K46" i="53"/>
  <c r="O45" i="53"/>
  <c r="N45" i="53"/>
  <c r="M45" i="53"/>
  <c r="L45" i="53"/>
  <c r="K45" i="53"/>
  <c r="C45" i="53" s="1"/>
  <c r="H414" i="47" s="1"/>
  <c r="O44" i="53"/>
  <c r="N44" i="53"/>
  <c r="M44" i="53"/>
  <c r="L44" i="53"/>
  <c r="K44" i="53"/>
  <c r="O43" i="53"/>
  <c r="N43" i="53"/>
  <c r="M43" i="53"/>
  <c r="L43" i="53"/>
  <c r="K43" i="53"/>
  <c r="C43" i="53"/>
  <c r="O42" i="53"/>
  <c r="N42" i="53"/>
  <c r="M42" i="53"/>
  <c r="L42" i="53"/>
  <c r="C42" i="53" s="1"/>
  <c r="K42" i="53"/>
  <c r="O41" i="53"/>
  <c r="N41" i="53"/>
  <c r="M41" i="53"/>
  <c r="L41" i="53"/>
  <c r="K41" i="53"/>
  <c r="O40" i="53"/>
  <c r="N40" i="53"/>
  <c r="M40" i="53"/>
  <c r="L40" i="53"/>
  <c r="K40" i="53"/>
  <c r="O39" i="53"/>
  <c r="N39" i="53"/>
  <c r="M39" i="53"/>
  <c r="L39" i="53"/>
  <c r="K39" i="53"/>
  <c r="C39" i="53" s="1"/>
  <c r="O38" i="53"/>
  <c r="N38" i="53"/>
  <c r="M38" i="53"/>
  <c r="L38" i="53"/>
  <c r="C38" i="53" s="1"/>
  <c r="K38" i="53"/>
  <c r="O37" i="53"/>
  <c r="N37" i="53"/>
  <c r="M37" i="53"/>
  <c r="L37" i="53"/>
  <c r="K37" i="53"/>
  <c r="C37" i="53"/>
  <c r="O36" i="53"/>
  <c r="N36" i="53"/>
  <c r="M36" i="53"/>
  <c r="L36" i="53"/>
  <c r="C36" i="53" s="1"/>
  <c r="K36" i="53"/>
  <c r="O35" i="53"/>
  <c r="N35" i="53"/>
  <c r="M35" i="53"/>
  <c r="L35" i="53"/>
  <c r="K35" i="53"/>
  <c r="C35" i="53" s="1"/>
  <c r="O34" i="53"/>
  <c r="N34" i="53"/>
  <c r="M34" i="53"/>
  <c r="L34" i="53"/>
  <c r="K34" i="53"/>
  <c r="O33" i="53"/>
  <c r="N33" i="53"/>
  <c r="M33" i="53"/>
  <c r="L33" i="53"/>
  <c r="K33" i="53"/>
  <c r="O32" i="53"/>
  <c r="N32" i="53"/>
  <c r="M32" i="53"/>
  <c r="L32" i="53"/>
  <c r="K32" i="53"/>
  <c r="O31" i="53"/>
  <c r="N31" i="53"/>
  <c r="M31" i="53"/>
  <c r="L31" i="53"/>
  <c r="K31" i="53"/>
  <c r="O30" i="53"/>
  <c r="N30" i="53"/>
  <c r="M30" i="53"/>
  <c r="L30" i="53"/>
  <c r="K30" i="53"/>
  <c r="O29" i="53"/>
  <c r="N29" i="53"/>
  <c r="M29" i="53"/>
  <c r="L29" i="53"/>
  <c r="K29" i="53"/>
  <c r="C29" i="53" s="1"/>
  <c r="O28" i="53"/>
  <c r="N28" i="53"/>
  <c r="M28" i="53"/>
  <c r="L28" i="53"/>
  <c r="C28" i="53" s="1"/>
  <c r="K28" i="53"/>
  <c r="O27" i="53"/>
  <c r="N27" i="53"/>
  <c r="M27" i="53"/>
  <c r="L27" i="53"/>
  <c r="K27" i="53"/>
  <c r="O26" i="53"/>
  <c r="N26" i="53"/>
  <c r="M26" i="53"/>
  <c r="L26" i="53"/>
  <c r="K26" i="53"/>
  <c r="O25" i="53"/>
  <c r="N25" i="53"/>
  <c r="M25" i="53"/>
  <c r="L25" i="53"/>
  <c r="K25" i="53"/>
  <c r="C25" i="53" s="1"/>
  <c r="O24" i="53"/>
  <c r="N24" i="53"/>
  <c r="M24" i="53"/>
  <c r="L24" i="53"/>
  <c r="C24" i="53" s="1"/>
  <c r="K24" i="53"/>
  <c r="O23" i="53"/>
  <c r="N23" i="53"/>
  <c r="M23" i="53"/>
  <c r="L23" i="53"/>
  <c r="C23" i="53" s="1"/>
  <c r="K23" i="53"/>
  <c r="O22" i="53"/>
  <c r="N22" i="53"/>
  <c r="M22" i="53"/>
  <c r="L22" i="53"/>
  <c r="C22" i="53" s="1"/>
  <c r="K22" i="53"/>
  <c r="O21" i="53"/>
  <c r="N21" i="53"/>
  <c r="M21" i="53"/>
  <c r="L21" i="53"/>
  <c r="K21" i="53"/>
  <c r="C21" i="53"/>
  <c r="O20" i="53"/>
  <c r="N20" i="53"/>
  <c r="M20" i="53"/>
  <c r="L20" i="53"/>
  <c r="K20" i="53"/>
  <c r="O19" i="53"/>
  <c r="N19" i="53"/>
  <c r="M19" i="53"/>
  <c r="L19" i="53"/>
  <c r="K19" i="53"/>
  <c r="O18" i="53"/>
  <c r="N18" i="53"/>
  <c r="M18" i="53"/>
  <c r="L18" i="53"/>
  <c r="K18" i="53"/>
  <c r="O17" i="53"/>
  <c r="N17" i="53"/>
  <c r="M17" i="53"/>
  <c r="L17" i="53"/>
  <c r="K17" i="53"/>
  <c r="C17" i="53" s="1"/>
  <c r="O16" i="53"/>
  <c r="N16" i="53"/>
  <c r="M16" i="53"/>
  <c r="L16" i="53"/>
  <c r="K16" i="53"/>
  <c r="O15" i="53"/>
  <c r="N15" i="53"/>
  <c r="M15" i="53"/>
  <c r="L15" i="53"/>
  <c r="K15" i="53"/>
  <c r="C15" i="53" s="1"/>
  <c r="O14" i="53"/>
  <c r="N14" i="53"/>
  <c r="M14" i="53"/>
  <c r="L14" i="53"/>
  <c r="C14" i="53" s="1"/>
  <c r="K14" i="53"/>
  <c r="O13" i="53"/>
  <c r="N13" i="53"/>
  <c r="M13" i="53"/>
  <c r="L13" i="53"/>
  <c r="K13" i="53"/>
  <c r="O12" i="53"/>
  <c r="N12" i="53"/>
  <c r="M12" i="53"/>
  <c r="L12" i="53"/>
  <c r="K12" i="53"/>
  <c r="O11" i="53"/>
  <c r="N11" i="53"/>
  <c r="M11" i="53"/>
  <c r="L11" i="53"/>
  <c r="K11" i="53"/>
  <c r="C11" i="53"/>
  <c r="O10" i="53"/>
  <c r="N10" i="53"/>
  <c r="M10" i="53"/>
  <c r="L10" i="53"/>
  <c r="K10" i="53"/>
  <c r="O9" i="53"/>
  <c r="N9" i="53"/>
  <c r="M9" i="53"/>
  <c r="L9" i="53"/>
  <c r="K9" i="53"/>
  <c r="C9" i="53"/>
  <c r="X54" i="52"/>
  <c r="X53" i="52"/>
  <c r="X51" i="52"/>
  <c r="X49" i="52"/>
  <c r="P49" i="52"/>
  <c r="X48" i="52"/>
  <c r="X47" i="52"/>
  <c r="X46" i="52"/>
  <c r="X44" i="52"/>
  <c r="X42" i="52"/>
  <c r="X41" i="52"/>
  <c r="X40" i="52"/>
  <c r="X39" i="52"/>
  <c r="P39" i="52"/>
  <c r="X37" i="52"/>
  <c r="X35" i="52"/>
  <c r="P35" i="52"/>
  <c r="X34" i="52"/>
  <c r="P34" i="52"/>
  <c r="X33" i="52"/>
  <c r="X32" i="52"/>
  <c r="P32" i="52"/>
  <c r="X30" i="52"/>
  <c r="X29" i="52"/>
  <c r="X28" i="52"/>
  <c r="P28" i="52"/>
  <c r="X27" i="52"/>
  <c r="X26" i="52"/>
  <c r="X25" i="52"/>
  <c r="P25" i="52"/>
  <c r="X23" i="52"/>
  <c r="X22" i="52"/>
  <c r="X21" i="52"/>
  <c r="P21" i="52"/>
  <c r="X20" i="52"/>
  <c r="P20" i="52"/>
  <c r="X19" i="52"/>
  <c r="X18" i="52"/>
  <c r="P18" i="52"/>
  <c r="X16" i="52"/>
  <c r="X15" i="52"/>
  <c r="X14" i="52"/>
  <c r="P14" i="52"/>
  <c r="X13" i="52"/>
  <c r="H13" i="52"/>
  <c r="X12" i="52"/>
  <c r="X11" i="52"/>
  <c r="P11" i="52"/>
  <c r="X52" i="52"/>
  <c r="X10" i="52"/>
  <c r="P10" i="52"/>
  <c r="H53" i="51"/>
  <c r="G53" i="51"/>
  <c r="H52" i="51"/>
  <c r="G52" i="51"/>
  <c r="H51" i="51"/>
  <c r="G51" i="51"/>
  <c r="I50" i="51"/>
  <c r="H50" i="51"/>
  <c r="G50" i="51"/>
  <c r="H49" i="51"/>
  <c r="G49" i="51"/>
  <c r="H48" i="51"/>
  <c r="G48" i="51"/>
  <c r="H47" i="51"/>
  <c r="G47" i="51"/>
  <c r="H46" i="51"/>
  <c r="G46" i="51"/>
  <c r="H45" i="51"/>
  <c r="G45" i="51"/>
  <c r="J44" i="51"/>
  <c r="H44" i="51"/>
  <c r="G44" i="51"/>
  <c r="H43" i="51"/>
  <c r="G43" i="51"/>
  <c r="H42" i="51"/>
  <c r="G42" i="51"/>
  <c r="H41" i="51"/>
  <c r="G41" i="51"/>
  <c r="H40" i="51"/>
  <c r="G40" i="51"/>
  <c r="H39" i="51"/>
  <c r="G39" i="51"/>
  <c r="H38" i="51"/>
  <c r="G38" i="51"/>
  <c r="H37" i="51"/>
  <c r="G37" i="51"/>
  <c r="H36" i="51"/>
  <c r="G36" i="51"/>
  <c r="H35" i="51"/>
  <c r="G35" i="51"/>
  <c r="H34" i="51"/>
  <c r="G34" i="51"/>
  <c r="J34" i="51" s="1"/>
  <c r="E34" i="51"/>
  <c r="H33" i="51"/>
  <c r="G33" i="51"/>
  <c r="H32" i="51"/>
  <c r="G32" i="51"/>
  <c r="H31" i="51"/>
  <c r="G31" i="51"/>
  <c r="H30" i="51"/>
  <c r="G30" i="51"/>
  <c r="H29" i="51"/>
  <c r="G29" i="51"/>
  <c r="H28" i="51"/>
  <c r="G28" i="51"/>
  <c r="H27" i="51"/>
  <c r="G27" i="51"/>
  <c r="H26" i="51"/>
  <c r="G26" i="51"/>
  <c r="H25" i="51"/>
  <c r="G25" i="51"/>
  <c r="H24" i="51"/>
  <c r="G24" i="51"/>
  <c r="H23" i="51"/>
  <c r="G23" i="51"/>
  <c r="H22" i="51"/>
  <c r="G22" i="51"/>
  <c r="H21" i="51"/>
  <c r="G21" i="51"/>
  <c r="H20" i="51"/>
  <c r="G20" i="51"/>
  <c r="J20" i="51" s="1"/>
  <c r="H19" i="51"/>
  <c r="G19" i="51"/>
  <c r="I19" i="51" s="1"/>
  <c r="E19" i="51"/>
  <c r="H18" i="51"/>
  <c r="G18" i="51"/>
  <c r="H17" i="51"/>
  <c r="G17" i="51"/>
  <c r="H16" i="51"/>
  <c r="G16" i="51"/>
  <c r="H15" i="51"/>
  <c r="G15" i="51"/>
  <c r="E15" i="51" s="1"/>
  <c r="H14" i="51"/>
  <c r="G14" i="51"/>
  <c r="E14" i="51"/>
  <c r="H13" i="51"/>
  <c r="G13" i="51"/>
  <c r="H12" i="51"/>
  <c r="G12" i="51"/>
  <c r="E12" i="51" s="1"/>
  <c r="H11" i="51"/>
  <c r="G11" i="51"/>
  <c r="H10" i="51"/>
  <c r="G10" i="51"/>
  <c r="Q9" i="51"/>
  <c r="E23" i="51" s="1"/>
  <c r="H9" i="51"/>
  <c r="G9" i="51"/>
  <c r="E9" i="51" s="1"/>
  <c r="AO9" i="50"/>
  <c r="AM9" i="50"/>
  <c r="J33" i="50" s="1"/>
  <c r="BW50" i="49"/>
  <c r="N58" i="49"/>
  <c r="BT53" i="49"/>
  <c r="AL53" i="49"/>
  <c r="AA53" i="49" s="1"/>
  <c r="P53" i="49" s="1"/>
  <c r="AP52" i="49"/>
  <c r="AE52" i="49" s="1"/>
  <c r="T52" i="49" s="1"/>
  <c r="AI52" i="49"/>
  <c r="X52" i="49" s="1"/>
  <c r="M52" i="49" s="1"/>
  <c r="BW51" i="49"/>
  <c r="BU51" i="49"/>
  <c r="AM51" i="49"/>
  <c r="AB51" i="49" s="1"/>
  <c r="Q51" i="49" s="1"/>
  <c r="AO50" i="49"/>
  <c r="AN50" i="49"/>
  <c r="AC50" i="49" s="1"/>
  <c r="R50" i="49" s="1"/>
  <c r="AM50" i="49"/>
  <c r="AB50" i="49" s="1"/>
  <c r="Q50" i="49" s="1"/>
  <c r="AL50" i="49"/>
  <c r="AA50" i="49" s="1"/>
  <c r="P50" i="49" s="1"/>
  <c r="AD50" i="49"/>
  <c r="S50" i="49" s="1"/>
  <c r="BV49" i="49"/>
  <c r="BR49" i="49"/>
  <c r="AP49" i="49"/>
  <c r="AE49" i="49" s="1"/>
  <c r="T49" i="49" s="1"/>
  <c r="BR48" i="49"/>
  <c r="AI48" i="49"/>
  <c r="X48" i="49" s="1"/>
  <c r="M48" i="49" s="1"/>
  <c r="BT47" i="49"/>
  <c r="AJ47" i="49"/>
  <c r="Y47" i="49" s="1"/>
  <c r="N47" i="49" s="1"/>
  <c r="AP46" i="49"/>
  <c r="AE46" i="49" s="1"/>
  <c r="T46" i="49" s="1"/>
  <c r="AO46" i="49"/>
  <c r="AD46" i="49" s="1"/>
  <c r="S46" i="49" s="1"/>
  <c r="AN46" i="49"/>
  <c r="AC46" i="49" s="1"/>
  <c r="R46" i="49" s="1"/>
  <c r="AI46" i="49"/>
  <c r="X46" i="49" s="1"/>
  <c r="M46" i="49" s="1"/>
  <c r="AP45" i="49"/>
  <c r="AE45" i="49" s="1"/>
  <c r="T45" i="49" s="1"/>
  <c r="AO45" i="49"/>
  <c r="AD45" i="49" s="1"/>
  <c r="S45" i="49" s="1"/>
  <c r="AN45" i="49"/>
  <c r="AK45" i="49"/>
  <c r="Z45" i="49" s="1"/>
  <c r="O45" i="49" s="1"/>
  <c r="AJ45" i="49"/>
  <c r="Y45" i="49" s="1"/>
  <c r="N45" i="49" s="1"/>
  <c r="AC45" i="49"/>
  <c r="R45" i="49" s="1"/>
  <c r="BW44" i="49"/>
  <c r="BQ44" i="49"/>
  <c r="AM44" i="49"/>
  <c r="AB44" i="49" s="1"/>
  <c r="Q44" i="49" s="1"/>
  <c r="AO43" i="49"/>
  <c r="AD43" i="49" s="1"/>
  <c r="S43" i="49"/>
  <c r="BT42" i="49"/>
  <c r="AK42" i="49"/>
  <c r="Z42" i="49"/>
  <c r="O42" i="49" s="1"/>
  <c r="AM41" i="49"/>
  <c r="AB41" i="49" s="1"/>
  <c r="Q41" i="49" s="1"/>
  <c r="AP40" i="49"/>
  <c r="AE40" i="49" s="1"/>
  <c r="T40" i="49" s="1"/>
  <c r="AM40" i="49"/>
  <c r="AB40" i="49" s="1"/>
  <c r="Q40" i="49" s="1"/>
  <c r="AL40" i="49"/>
  <c r="AA40" i="49" s="1"/>
  <c r="P40" i="49" s="1"/>
  <c r="AK40" i="49"/>
  <c r="Z40" i="49" s="1"/>
  <c r="O40" i="49" s="1"/>
  <c r="AJ40" i="49"/>
  <c r="Y40" i="49" s="1"/>
  <c r="N40" i="49" s="1"/>
  <c r="AI40" i="49"/>
  <c r="X40" i="49" s="1"/>
  <c r="M40" i="49" s="1"/>
  <c r="BQ39" i="49"/>
  <c r="BP39" i="49"/>
  <c r="AP39" i="49"/>
  <c r="AE39" i="49" s="1"/>
  <c r="T39" i="49" s="1"/>
  <c r="BQ38" i="49"/>
  <c r="AO38" i="49"/>
  <c r="AD38" i="49" s="1"/>
  <c r="S38" i="49" s="1"/>
  <c r="AM38" i="49"/>
  <c r="AB38" i="49" s="1"/>
  <c r="Q38" i="49" s="1"/>
  <c r="AL38" i="49"/>
  <c r="AA38" i="49" s="1"/>
  <c r="P38" i="49" s="1"/>
  <c r="AK38" i="49"/>
  <c r="Z38" i="49" s="1"/>
  <c r="O38" i="49" s="1"/>
  <c r="AI38" i="49"/>
  <c r="X38" i="49" s="1"/>
  <c r="M38" i="49" s="1"/>
  <c r="BT37" i="49"/>
  <c r="AP37" i="49"/>
  <c r="AO37" i="49"/>
  <c r="AD37" i="49" s="1"/>
  <c r="S37" i="49" s="1"/>
  <c r="AN37" i="49"/>
  <c r="AC37" i="49" s="1"/>
  <c r="R37" i="49" s="1"/>
  <c r="AM37" i="49"/>
  <c r="AB37" i="49" s="1"/>
  <c r="Q37" i="49" s="1"/>
  <c r="AK37" i="49"/>
  <c r="AE37" i="49"/>
  <c r="T37" i="49" s="1"/>
  <c r="Z37" i="49"/>
  <c r="O37" i="49" s="1"/>
  <c r="BR36" i="49"/>
  <c r="AK36" i="49"/>
  <c r="Z36" i="49" s="1"/>
  <c r="O36" i="49" s="1"/>
  <c r="AJ36" i="49"/>
  <c r="Y36" i="49" s="1"/>
  <c r="N36" i="49" s="1"/>
  <c r="AI36" i="49"/>
  <c r="X36" i="49" s="1"/>
  <c r="M36" i="49" s="1"/>
  <c r="BT35" i="49"/>
  <c r="AO35" i="49"/>
  <c r="AD35" i="49" s="1"/>
  <c r="S35" i="49" s="1"/>
  <c r="AN35" i="49"/>
  <c r="AC35" i="49" s="1"/>
  <c r="R35" i="49" s="1"/>
  <c r="AM35" i="49"/>
  <c r="AB35" i="49" s="1"/>
  <c r="Q35" i="49" s="1"/>
  <c r="BV34" i="49"/>
  <c r="BS34" i="49"/>
  <c r="AO34" i="49"/>
  <c r="AD34" i="49" s="1"/>
  <c r="S34" i="49" s="1"/>
  <c r="AN34" i="49"/>
  <c r="AC34" i="49" s="1"/>
  <c r="R34" i="49" s="1"/>
  <c r="AM34" i="49"/>
  <c r="AB34" i="49" s="1"/>
  <c r="Q34" i="49" s="1"/>
  <c r="AL34" i="49"/>
  <c r="AA34" i="49" s="1"/>
  <c r="P34" i="49" s="1"/>
  <c r="AI34" i="49"/>
  <c r="X34" i="49" s="1"/>
  <c r="M34" i="49" s="1"/>
  <c r="AK33" i="49"/>
  <c r="AI33" i="49"/>
  <c r="X33" i="49" s="1"/>
  <c r="M33" i="49" s="1"/>
  <c r="Z33" i="49"/>
  <c r="O33" i="49" s="1"/>
  <c r="BP32" i="49"/>
  <c r="AP32" i="49"/>
  <c r="AE32" i="49" s="1"/>
  <c r="AM32" i="49"/>
  <c r="AB32" i="49" s="1"/>
  <c r="Q32" i="49" s="1"/>
  <c r="AL32" i="49"/>
  <c r="AA32" i="49" s="1"/>
  <c r="P32" i="49" s="1"/>
  <c r="AK32" i="49"/>
  <c r="Z32" i="49" s="1"/>
  <c r="O32" i="49" s="1"/>
  <c r="T32" i="49"/>
  <c r="AO31" i="49"/>
  <c r="AD31" i="49" s="1"/>
  <c r="S31" i="49" s="1"/>
  <c r="AN31" i="49"/>
  <c r="AC31" i="49" s="1"/>
  <c r="R31" i="49" s="1"/>
  <c r="AM31" i="49"/>
  <c r="AB31" i="49" s="1"/>
  <c r="Q31" i="49" s="1"/>
  <c r="AL31" i="49"/>
  <c r="AA31" i="49" s="1"/>
  <c r="P31" i="49" s="1"/>
  <c r="AK31" i="49"/>
  <c r="Z31" i="49" s="1"/>
  <c r="O31" i="49" s="1"/>
  <c r="AJ31" i="49"/>
  <c r="Y31" i="49" s="1"/>
  <c r="N31" i="49" s="1"/>
  <c r="AI31" i="49"/>
  <c r="X31" i="49" s="1"/>
  <c r="M31" i="49"/>
  <c r="AM30" i="49"/>
  <c r="AB30" i="49" s="1"/>
  <c r="Q30" i="49" s="1"/>
  <c r="AK30" i="49"/>
  <c r="Z30" i="49" s="1"/>
  <c r="AJ30" i="49"/>
  <c r="Y30" i="49" s="1"/>
  <c r="AI30" i="49"/>
  <c r="X30" i="49" s="1"/>
  <c r="M30" i="49" s="1"/>
  <c r="O30" i="49"/>
  <c r="N30" i="49"/>
  <c r="AP29" i="49"/>
  <c r="AE29" i="49" s="1"/>
  <c r="T29" i="49" s="1"/>
  <c r="AO29" i="49"/>
  <c r="AD29" i="49" s="1"/>
  <c r="S29" i="49" s="1"/>
  <c r="AN29" i="49"/>
  <c r="AM29" i="49"/>
  <c r="AI29" i="49"/>
  <c r="X29" i="49" s="1"/>
  <c r="M29" i="49" s="1"/>
  <c r="AC29" i="49"/>
  <c r="R29" i="49" s="1"/>
  <c r="AB29" i="49"/>
  <c r="Q29" i="49" s="1"/>
  <c r="AP28" i="49"/>
  <c r="AE28" i="49" s="1"/>
  <c r="T28" i="49" s="1"/>
  <c r="AO28" i="49"/>
  <c r="AD28" i="49" s="1"/>
  <c r="S28" i="49" s="1"/>
  <c r="AN28" i="49"/>
  <c r="AC28" i="49" s="1"/>
  <c r="R28" i="49" s="1"/>
  <c r="AM28" i="49"/>
  <c r="AB28" i="49" s="1"/>
  <c r="Q28" i="49" s="1"/>
  <c r="AL28" i="49"/>
  <c r="AK28" i="49"/>
  <c r="Z28" i="49" s="1"/>
  <c r="O28" i="49" s="1"/>
  <c r="AJ28" i="49"/>
  <c r="AA28" i="49"/>
  <c r="P28" i="49" s="1"/>
  <c r="Y28" i="49"/>
  <c r="N28" i="49" s="1"/>
  <c r="BW27" i="49"/>
  <c r="BV27" i="49"/>
  <c r="AP27" i="49"/>
  <c r="AE27" i="49" s="1"/>
  <c r="T27" i="49" s="1"/>
  <c r="AO27" i="49"/>
  <c r="AD27" i="49" s="1"/>
  <c r="S27" i="49" s="1"/>
  <c r="AN27" i="49"/>
  <c r="AC27" i="49" s="1"/>
  <c r="AM27" i="49"/>
  <c r="AL27" i="49"/>
  <c r="AA27" i="49" s="1"/>
  <c r="AJ27" i="49"/>
  <c r="Y27" i="49" s="1"/>
  <c r="N27" i="49" s="1"/>
  <c r="AI27" i="49"/>
  <c r="X27" i="49" s="1"/>
  <c r="M27" i="49" s="1"/>
  <c r="AB27" i="49"/>
  <c r="Q27" i="49" s="1"/>
  <c r="R27" i="49"/>
  <c r="P27" i="49"/>
  <c r="AP26" i="49"/>
  <c r="AO26" i="49"/>
  <c r="AD26" i="49" s="1"/>
  <c r="AN26" i="49"/>
  <c r="AC26" i="49" s="1"/>
  <c r="AL26" i="49"/>
  <c r="AA26" i="49" s="1"/>
  <c r="P26" i="49" s="1"/>
  <c r="AK26" i="49"/>
  <c r="Z26" i="49" s="1"/>
  <c r="AJ26" i="49"/>
  <c r="Y26" i="49" s="1"/>
  <c r="N26" i="49" s="1"/>
  <c r="AI26" i="49"/>
  <c r="X26" i="49" s="1"/>
  <c r="M26" i="49" s="1"/>
  <c r="AE26" i="49"/>
  <c r="T26" i="49" s="1"/>
  <c r="S26" i="49"/>
  <c r="R26" i="49"/>
  <c r="O26" i="49"/>
  <c r="BR25" i="49"/>
  <c r="BQ25" i="49"/>
  <c r="AN25" i="49"/>
  <c r="AC25" i="49" s="1"/>
  <c r="R25" i="49" s="1"/>
  <c r="AM25" i="49"/>
  <c r="AB25" i="49" s="1"/>
  <c r="Q25" i="49" s="1"/>
  <c r="AL25" i="49"/>
  <c r="AA25" i="49" s="1"/>
  <c r="AK25" i="49"/>
  <c r="AJ25" i="49"/>
  <c r="Y25" i="49" s="1"/>
  <c r="N25" i="49" s="1"/>
  <c r="AI25" i="49"/>
  <c r="X25" i="49" s="1"/>
  <c r="Z25" i="49"/>
  <c r="O25" i="49" s="1"/>
  <c r="P25" i="49"/>
  <c r="M25" i="49"/>
  <c r="BR24" i="49"/>
  <c r="AO24" i="49"/>
  <c r="AD24" i="49" s="1"/>
  <c r="S24" i="49" s="1"/>
  <c r="AM24" i="49"/>
  <c r="AB24" i="49" s="1"/>
  <c r="Q24" i="49" s="1"/>
  <c r="AL24" i="49"/>
  <c r="AA24" i="49" s="1"/>
  <c r="P24" i="49" s="1"/>
  <c r="AK24" i="49"/>
  <c r="Z24" i="49" s="1"/>
  <c r="O24" i="49" s="1"/>
  <c r="AJ24" i="49"/>
  <c r="Y24" i="49" s="1"/>
  <c r="AI24" i="49"/>
  <c r="X24" i="49" s="1"/>
  <c r="M24" i="49" s="1"/>
  <c r="N24" i="49"/>
  <c r="BS23" i="49"/>
  <c r="AN23" i="49"/>
  <c r="AC23" i="49" s="1"/>
  <c r="R23" i="49" s="1"/>
  <c r="AL23" i="49"/>
  <c r="AK23" i="49"/>
  <c r="Z23" i="49" s="1"/>
  <c r="O23" i="49" s="1"/>
  <c r="AJ23" i="49"/>
  <c r="Y23" i="49" s="1"/>
  <c r="N23" i="49" s="1"/>
  <c r="AA23" i="49"/>
  <c r="P23" i="49" s="1"/>
  <c r="BP22" i="49"/>
  <c r="AM22" i="49"/>
  <c r="AK22" i="49"/>
  <c r="Z22" i="49" s="1"/>
  <c r="O22" i="49" s="1"/>
  <c r="AB22" i="49"/>
  <c r="Q22" i="49" s="1"/>
  <c r="BT21" i="49"/>
  <c r="BR21" i="49"/>
  <c r="BQ21" i="49"/>
  <c r="AM21" i="49"/>
  <c r="AB21" i="49" s="1"/>
  <c r="Q21" i="49" s="1"/>
  <c r="AL21" i="49"/>
  <c r="AJ21" i="49"/>
  <c r="Y21" i="49" s="1"/>
  <c r="N21" i="49" s="1"/>
  <c r="AA21" i="49"/>
  <c r="P21" i="49" s="1"/>
  <c r="BS20" i="49"/>
  <c r="AP20" i="49"/>
  <c r="AE20" i="49" s="1"/>
  <c r="T20" i="49" s="1"/>
  <c r="AO20" i="49"/>
  <c r="AD20" i="49" s="1"/>
  <c r="S20" i="49" s="1"/>
  <c r="AL20" i="49"/>
  <c r="AA20" i="49" s="1"/>
  <c r="P20" i="49" s="1"/>
  <c r="AJ20" i="49"/>
  <c r="Y20" i="49" s="1"/>
  <c r="N20" i="49" s="1"/>
  <c r="BQ19" i="49"/>
  <c r="AP19" i="49"/>
  <c r="AE19" i="49" s="1"/>
  <c r="T19" i="49" s="1"/>
  <c r="AO19" i="49"/>
  <c r="AD19" i="49" s="1"/>
  <c r="S19" i="49" s="1"/>
  <c r="AN19" i="49"/>
  <c r="AC19" i="49" s="1"/>
  <c r="R19" i="49" s="1"/>
  <c r="AJ19" i="49"/>
  <c r="Y19" i="49" s="1"/>
  <c r="N19" i="49" s="1"/>
  <c r="AI19" i="49"/>
  <c r="X19" i="49" s="1"/>
  <c r="M19" i="49" s="1"/>
  <c r="BT18" i="49"/>
  <c r="AP18" i="49"/>
  <c r="AE18" i="49" s="1"/>
  <c r="T18" i="49" s="1"/>
  <c r="AL18" i="49"/>
  <c r="AA18" i="49" s="1"/>
  <c r="P18" i="49" s="1"/>
  <c r="AI18" i="49"/>
  <c r="X18" i="49" s="1"/>
  <c r="M18" i="49" s="1"/>
  <c r="BR17" i="49"/>
  <c r="BP17" i="49"/>
  <c r="AP17" i="49"/>
  <c r="AE17" i="49" s="1"/>
  <c r="T17" i="49" s="1"/>
  <c r="AO17" i="49"/>
  <c r="AD17" i="49" s="1"/>
  <c r="S17" i="49" s="1"/>
  <c r="AN17" i="49"/>
  <c r="AC17" i="49" s="1"/>
  <c r="R17" i="49" s="1"/>
  <c r="AM17" i="49"/>
  <c r="AB17" i="49" s="1"/>
  <c r="Q17" i="49" s="1"/>
  <c r="AL17" i="49"/>
  <c r="AA17" i="49" s="1"/>
  <c r="P17" i="49" s="1"/>
  <c r="AK17" i="49"/>
  <c r="AI17" i="49"/>
  <c r="X17" i="49" s="1"/>
  <c r="M17" i="49" s="1"/>
  <c r="Z17" i="49"/>
  <c r="O17" i="49" s="1"/>
  <c r="BR16" i="49"/>
  <c r="BQ16" i="49"/>
  <c r="AP16" i="49"/>
  <c r="AE16" i="49" s="1"/>
  <c r="T16" i="49" s="1"/>
  <c r="AO16" i="49"/>
  <c r="AD16" i="49" s="1"/>
  <c r="S16" i="49" s="1"/>
  <c r="AN16" i="49"/>
  <c r="AC16" i="49" s="1"/>
  <c r="R16" i="49" s="1"/>
  <c r="AM16" i="49"/>
  <c r="AB16" i="49" s="1"/>
  <c r="Q16" i="49" s="1"/>
  <c r="AL16" i="49"/>
  <c r="AA16" i="49" s="1"/>
  <c r="P16" i="49" s="1"/>
  <c r="BU15" i="49"/>
  <c r="AP15" i="49"/>
  <c r="AE15" i="49" s="1"/>
  <c r="T15" i="49" s="1"/>
  <c r="AO15" i="49"/>
  <c r="AN15" i="49"/>
  <c r="AM15" i="49"/>
  <c r="AB15" i="49" s="1"/>
  <c r="Q15" i="49" s="1"/>
  <c r="AL15" i="49"/>
  <c r="AA15" i="49" s="1"/>
  <c r="P15" i="49" s="1"/>
  <c r="AK15" i="49"/>
  <c r="Z15" i="49" s="1"/>
  <c r="O15" i="49" s="1"/>
  <c r="AJ15" i="49"/>
  <c r="Y15" i="49" s="1"/>
  <c r="N15" i="49" s="1"/>
  <c r="AI15" i="49"/>
  <c r="X15" i="49" s="1"/>
  <c r="M15" i="49" s="1"/>
  <c r="AD15" i="49"/>
  <c r="S15" i="49" s="1"/>
  <c r="AC15" i="49"/>
  <c r="R15" i="49" s="1"/>
  <c r="BT14" i="49"/>
  <c r="BR14" i="49"/>
  <c r="AP14" i="49"/>
  <c r="AE14" i="49" s="1"/>
  <c r="AO14" i="49"/>
  <c r="AD14" i="49" s="1"/>
  <c r="S14" i="49" s="1"/>
  <c r="AN14" i="49"/>
  <c r="AM14" i="49"/>
  <c r="AB14" i="49" s="1"/>
  <c r="Q14" i="49" s="1"/>
  <c r="AL14" i="49"/>
  <c r="AA14" i="49" s="1"/>
  <c r="P14" i="49" s="1"/>
  <c r="AC14" i="49"/>
  <c r="R14" i="49" s="1"/>
  <c r="T14" i="49"/>
  <c r="BW13" i="49"/>
  <c r="BT13" i="49"/>
  <c r="BQ13" i="49"/>
  <c r="AO13" i="49"/>
  <c r="AN13" i="49"/>
  <c r="AC13" i="49" s="1"/>
  <c r="AM13" i="49"/>
  <c r="AL13" i="49"/>
  <c r="AA13" i="49" s="1"/>
  <c r="P13" i="49" s="1"/>
  <c r="AJ13" i="49"/>
  <c r="Y13" i="49" s="1"/>
  <c r="AI13" i="49"/>
  <c r="X13" i="49" s="1"/>
  <c r="M13" i="49" s="1"/>
  <c r="AD13" i="49"/>
  <c r="S13" i="49" s="1"/>
  <c r="AB13" i="49"/>
  <c r="R13" i="49"/>
  <c r="Q13" i="49"/>
  <c r="N13" i="49"/>
  <c r="BU12" i="49"/>
  <c r="AP12" i="49"/>
  <c r="AE12" i="49" s="1"/>
  <c r="T12" i="49" s="1"/>
  <c r="AN12" i="49"/>
  <c r="AL12" i="49"/>
  <c r="AK12" i="49"/>
  <c r="Z12" i="49" s="1"/>
  <c r="O12" i="49" s="1"/>
  <c r="AC12" i="49"/>
  <c r="R12" i="49" s="1"/>
  <c r="AA12" i="49"/>
  <c r="P12" i="49"/>
  <c r="BU11" i="49"/>
  <c r="BT11" i="49"/>
  <c r="BS11" i="49"/>
  <c r="BQ11" i="49"/>
  <c r="AP11" i="49"/>
  <c r="AE11" i="49" s="1"/>
  <c r="T11" i="49" s="1"/>
  <c r="AN11" i="49"/>
  <c r="AC11" i="49" s="1"/>
  <c r="R11" i="49" s="1"/>
  <c r="AL11" i="49"/>
  <c r="AA11" i="49" s="1"/>
  <c r="P11" i="49" s="1"/>
  <c r="AK11" i="49"/>
  <c r="Z11" i="49" s="1"/>
  <c r="O11" i="49" s="1"/>
  <c r="AJ11" i="49"/>
  <c r="Y11" i="49" s="1"/>
  <c r="AI11" i="49"/>
  <c r="X11" i="49" s="1"/>
  <c r="N11" i="49"/>
  <c r="M11" i="49"/>
  <c r="BU10" i="49"/>
  <c r="BR10" i="49"/>
  <c r="AO10" i="49"/>
  <c r="AD10" i="49" s="1"/>
  <c r="S10" i="49" s="1"/>
  <c r="AN10" i="49"/>
  <c r="AC10" i="49" s="1"/>
  <c r="R10" i="49" s="1"/>
  <c r="AM10" i="49"/>
  <c r="AK10" i="49"/>
  <c r="Z10" i="49" s="1"/>
  <c r="O10" i="49" s="1"/>
  <c r="AB10" i="49"/>
  <c r="Q10" i="49"/>
  <c r="BW9" i="49"/>
  <c r="BR9" i="49"/>
  <c r="BQ9" i="49"/>
  <c r="AP9" i="49"/>
  <c r="AN9" i="49"/>
  <c r="AC9" i="49" s="1"/>
  <c r="R9" i="49" s="1"/>
  <c r="AM9" i="49"/>
  <c r="AB9" i="49" s="1"/>
  <c r="AL9" i="49"/>
  <c r="AA9" i="49" s="1"/>
  <c r="AJ9" i="49"/>
  <c r="Y9" i="49" s="1"/>
  <c r="AI9" i="49"/>
  <c r="X9" i="49" s="1"/>
  <c r="M9" i="49" s="1"/>
  <c r="AE9" i="49"/>
  <c r="T9" i="49"/>
  <c r="Q9" i="49"/>
  <c r="P9" i="49"/>
  <c r="N9" i="49"/>
  <c r="D58" i="48"/>
  <c r="CK53" i="48"/>
  <c r="BZ53" i="48" s="1"/>
  <c r="BO53" i="48" s="1"/>
  <c r="CJ53" i="48"/>
  <c r="BY53" i="48" s="1"/>
  <c r="BN53" i="48" s="1"/>
  <c r="CI53" i="48"/>
  <c r="BX53" i="48" s="1"/>
  <c r="BM53" i="48" s="1"/>
  <c r="BF53" i="48" a="1"/>
  <c r="BF53" i="48" s="1"/>
  <c r="BE53" i="48" a="1"/>
  <c r="BE53" i="48" s="1"/>
  <c r="BD53" i="48" a="1"/>
  <c r="BD53" i="48" s="1"/>
  <c r="BC53" i="48" a="1"/>
  <c r="BC53" i="48" s="1"/>
  <c r="BB53" i="48" a="1"/>
  <c r="BB53" i="48" s="1"/>
  <c r="BA53" i="48" a="1"/>
  <c r="BA53" i="48" s="1"/>
  <c r="AZ53" i="48" a="1"/>
  <c r="AZ53" i="48" s="1"/>
  <c r="AY53" i="48" a="1"/>
  <c r="AY53" i="48" s="1"/>
  <c r="AX53" i="48" a="1"/>
  <c r="AX53" i="48" s="1"/>
  <c r="AW53" i="48" a="1"/>
  <c r="AW53" i="48" s="1"/>
  <c r="AS53" i="48"/>
  <c r="AR53" i="48"/>
  <c r="AQ53" i="48"/>
  <c r="AP53" i="48"/>
  <c r="AO53" i="48"/>
  <c r="AN53" i="48"/>
  <c r="AM53" i="48"/>
  <c r="AL53" i="48"/>
  <c r="AK53" i="48"/>
  <c r="AJ53" i="48"/>
  <c r="CJ52" i="48"/>
  <c r="BY52" i="48" s="1"/>
  <c r="BN52" i="48" s="1"/>
  <c r="BF52" i="48" a="1"/>
  <c r="BF52" i="48" s="1"/>
  <c r="BE52" i="48" a="1"/>
  <c r="BE52" i="48" s="1"/>
  <c r="BD52" i="48" a="1"/>
  <c r="BD52" i="48" s="1"/>
  <c r="BC52" i="48" a="1"/>
  <c r="BC52" i="48" s="1"/>
  <c r="BB52" i="48" a="1"/>
  <c r="BB52" i="48" s="1"/>
  <c r="BA52" i="48" a="1"/>
  <c r="BA52" i="48" s="1"/>
  <c r="AZ52" i="48" a="1"/>
  <c r="AZ52" i="48" s="1"/>
  <c r="AY52" i="48" a="1"/>
  <c r="AY52" i="48" s="1"/>
  <c r="AX52" i="48" a="1"/>
  <c r="AX52" i="48" s="1"/>
  <c r="AW52" i="48" a="1"/>
  <c r="AW52" i="48" s="1"/>
  <c r="AS52" i="48"/>
  <c r="AR52" i="48"/>
  <c r="AQ52" i="48"/>
  <c r="AP52" i="48"/>
  <c r="AO52" i="48"/>
  <c r="AN52" i="48"/>
  <c r="AM52" i="48"/>
  <c r="AL52" i="48"/>
  <c r="AK52" i="48"/>
  <c r="AJ52" i="48"/>
  <c r="CM51" i="48"/>
  <c r="CB51" i="48" s="1"/>
  <c r="BQ51" i="48" s="1"/>
  <c r="CJ51" i="48"/>
  <c r="BY51" i="48" s="1"/>
  <c r="BN51" i="48" s="1"/>
  <c r="CH51" i="48"/>
  <c r="BW51" i="48" s="1"/>
  <c r="BL51" i="48" s="1"/>
  <c r="CF51" i="48"/>
  <c r="BF51" i="48" a="1"/>
  <c r="BF51" i="48" s="1"/>
  <c r="BE51" i="48" a="1"/>
  <c r="BE51" i="48" s="1"/>
  <c r="BD51" i="48" a="1"/>
  <c r="BD51" i="48" s="1"/>
  <c r="BC51" i="48" a="1"/>
  <c r="BC51" i="48" s="1"/>
  <c r="BB51" i="48" a="1"/>
  <c r="BB51" i="48" s="1"/>
  <c r="BA51" i="48" a="1"/>
  <c r="BA51" i="48" s="1"/>
  <c r="AZ51" i="48" a="1"/>
  <c r="AZ51" i="48" s="1"/>
  <c r="AY51" i="48" a="1"/>
  <c r="AY51" i="48" s="1"/>
  <c r="AX51" i="48" a="1"/>
  <c r="AX51" i="48" s="1"/>
  <c r="AW51" i="48" a="1"/>
  <c r="AW51" i="48" s="1"/>
  <c r="AS51" i="48"/>
  <c r="AR51" i="48"/>
  <c r="AQ51" i="48"/>
  <c r="AP51" i="48"/>
  <c r="AO51" i="48"/>
  <c r="AN51" i="48"/>
  <c r="AM51" i="48"/>
  <c r="AL51" i="48"/>
  <c r="AK51" i="48"/>
  <c r="AJ51" i="48"/>
  <c r="CL50" i="48"/>
  <c r="CA50" i="48" s="1"/>
  <c r="BP50" i="48" s="1"/>
  <c r="CJ50" i="48"/>
  <c r="BY50" i="48" s="1"/>
  <c r="BN50" i="48" s="1"/>
  <c r="CI50" i="48"/>
  <c r="BX50" i="48" s="1"/>
  <c r="BM50" i="48" s="1"/>
  <c r="CH50" i="48"/>
  <c r="BW50" i="48" s="1"/>
  <c r="BL50" i="48" s="1"/>
  <c r="BF50" i="48" a="1"/>
  <c r="BF50" i="48" s="1"/>
  <c r="BE50" i="48" a="1"/>
  <c r="BE50" i="48" s="1"/>
  <c r="BD50" i="48" a="1"/>
  <c r="BD50" i="48" s="1"/>
  <c r="BC50" i="48" a="1"/>
  <c r="BC50" i="48" s="1"/>
  <c r="BB50" i="48" a="1"/>
  <c r="BB50" i="48" s="1"/>
  <c r="BA50" i="48" a="1"/>
  <c r="BA50" i="48" s="1"/>
  <c r="AZ50" i="48" a="1"/>
  <c r="AZ50" i="48" s="1"/>
  <c r="AY50" i="48" a="1"/>
  <c r="AY50" i="48" s="1"/>
  <c r="AX50" i="48" a="1"/>
  <c r="AX50" i="48" s="1"/>
  <c r="AW50" i="48" a="1"/>
  <c r="AW50" i="48" s="1"/>
  <c r="AS50" i="48"/>
  <c r="AR50" i="48"/>
  <c r="AQ50" i="48"/>
  <c r="AP50" i="48"/>
  <c r="AO50" i="48"/>
  <c r="AN50" i="48"/>
  <c r="AM50" i="48"/>
  <c r="AL50" i="48"/>
  <c r="AK50" i="48"/>
  <c r="AJ50" i="48"/>
  <c r="CM49" i="48"/>
  <c r="CB49" i="48" s="1"/>
  <c r="BQ49" i="48" s="1"/>
  <c r="CL49" i="48"/>
  <c r="CA49" i="48" s="1"/>
  <c r="BP49" i="48" s="1"/>
  <c r="CK49" i="48"/>
  <c r="CJ49" i="48"/>
  <c r="BY49" i="48" s="1"/>
  <c r="BN49" i="48" s="1"/>
  <c r="CH49" i="48"/>
  <c r="BW49" i="48" s="1"/>
  <c r="BL49" i="48" s="1"/>
  <c r="BZ49" i="48"/>
  <c r="BO49" i="48" s="1"/>
  <c r="BF49" i="48" a="1"/>
  <c r="BF49" i="48" s="1"/>
  <c r="BE49" i="48" a="1"/>
  <c r="BE49" i="48" s="1"/>
  <c r="BD49" i="48" a="1"/>
  <c r="BD49" i="48" s="1"/>
  <c r="BC49" i="48" a="1"/>
  <c r="BC49" i="48" s="1"/>
  <c r="BB49" i="48" a="1"/>
  <c r="BB49" i="48" s="1"/>
  <c r="BA49" i="48" a="1"/>
  <c r="BA49" i="48" s="1"/>
  <c r="AZ49" i="48" a="1"/>
  <c r="AZ49" i="48" s="1"/>
  <c r="AY49" i="48" a="1"/>
  <c r="AY49" i="48" s="1"/>
  <c r="AX49" i="48" a="1"/>
  <c r="AX49" i="48" s="1"/>
  <c r="AW49" i="48" a="1"/>
  <c r="AW49" i="48" s="1"/>
  <c r="AS49" i="48"/>
  <c r="AR49" i="48"/>
  <c r="AQ49" i="48"/>
  <c r="AP49" i="48"/>
  <c r="AO49" i="48"/>
  <c r="AN49" i="48"/>
  <c r="AM49" i="48"/>
  <c r="AL49" i="48"/>
  <c r="AK49" i="48"/>
  <c r="AJ49" i="48"/>
  <c r="CM48" i="48"/>
  <c r="CB48" i="48" s="1"/>
  <c r="BQ48" i="48" s="1"/>
  <c r="CF48" i="48"/>
  <c r="BU48" i="48" s="1"/>
  <c r="BF48" i="48" a="1"/>
  <c r="BF48" i="48" s="1"/>
  <c r="BE48" i="48" a="1"/>
  <c r="BE48" i="48" s="1"/>
  <c r="BD48" i="48" a="1"/>
  <c r="BD48" i="48" s="1"/>
  <c r="BC48" i="48" a="1"/>
  <c r="BC48" i="48" s="1"/>
  <c r="BB48" i="48" a="1"/>
  <c r="BB48" i="48" s="1"/>
  <c r="BA48" i="48" a="1"/>
  <c r="BA48" i="48" s="1"/>
  <c r="AZ48" i="48" a="1"/>
  <c r="AZ48" i="48" s="1"/>
  <c r="AY48" i="48" a="1"/>
  <c r="AY48" i="48" s="1"/>
  <c r="AX48" i="48" a="1"/>
  <c r="AX48" i="48" s="1"/>
  <c r="AW48" i="48" a="1"/>
  <c r="AW48" i="48" s="1"/>
  <c r="AS48" i="48"/>
  <c r="AR48" i="48"/>
  <c r="AQ48" i="48"/>
  <c r="AP48" i="48"/>
  <c r="AO48" i="48"/>
  <c r="AN48" i="48"/>
  <c r="AM48" i="48"/>
  <c r="AL48" i="48"/>
  <c r="AK48" i="48"/>
  <c r="AJ48" i="48"/>
  <c r="CK47" i="48"/>
  <c r="BZ47" i="48" s="1"/>
  <c r="BO47" i="48" s="1"/>
  <c r="CI47" i="48"/>
  <c r="BX47" i="48" s="1"/>
  <c r="BM47" i="48" s="1"/>
  <c r="CG47" i="48"/>
  <c r="BV47" i="48" s="1"/>
  <c r="BK47" i="48" s="1"/>
  <c r="BF47" i="48" a="1"/>
  <c r="BF47" i="48" s="1"/>
  <c r="BE47" i="48" a="1"/>
  <c r="BE47" i="48" s="1"/>
  <c r="BD47" i="48" a="1"/>
  <c r="BD47" i="48" s="1"/>
  <c r="BC47" i="48" a="1"/>
  <c r="BC47" i="48" s="1"/>
  <c r="BB47" i="48" a="1"/>
  <c r="BB47" i="48" s="1"/>
  <c r="BA47" i="48" a="1"/>
  <c r="BA47" i="48" s="1"/>
  <c r="AZ47" i="48" a="1"/>
  <c r="AZ47" i="48" s="1"/>
  <c r="AY47" i="48" a="1"/>
  <c r="AY47" i="48" s="1"/>
  <c r="AX47" i="48" a="1"/>
  <c r="AX47" i="48" s="1"/>
  <c r="AW47" i="48" a="1"/>
  <c r="AW47" i="48" s="1"/>
  <c r="AS47" i="48"/>
  <c r="AR47" i="48"/>
  <c r="AQ47" i="48"/>
  <c r="AP47" i="48"/>
  <c r="AO47" i="48"/>
  <c r="AN47" i="48"/>
  <c r="AM47" i="48"/>
  <c r="AL47" i="48"/>
  <c r="AK47" i="48"/>
  <c r="AJ47" i="48"/>
  <c r="CL46" i="48"/>
  <c r="CA46" i="48" s="1"/>
  <c r="BP46" i="48" s="1"/>
  <c r="CJ46" i="48"/>
  <c r="BY46" i="48" s="1"/>
  <c r="BN46" i="48" s="1"/>
  <c r="CI46" i="48"/>
  <c r="CH46" i="48"/>
  <c r="BW46" i="48" s="1"/>
  <c r="BL46" i="48" s="1"/>
  <c r="CG46" i="48"/>
  <c r="BV46" i="48" s="1"/>
  <c r="BK46" i="48" s="1"/>
  <c r="CF46" i="48"/>
  <c r="BU46" i="48" s="1"/>
  <c r="BX46" i="48"/>
  <c r="BM46" i="48"/>
  <c r="BF46" i="48" a="1"/>
  <c r="BF46" i="48" s="1"/>
  <c r="BE46" i="48" a="1"/>
  <c r="BE46" i="48" s="1"/>
  <c r="BD46" i="48" a="1"/>
  <c r="BD46" i="48" s="1"/>
  <c r="BC46" i="48" a="1"/>
  <c r="BC46" i="48" s="1"/>
  <c r="BB46" i="48" a="1"/>
  <c r="BB46" i="48" s="1"/>
  <c r="BA46" i="48" a="1"/>
  <c r="BA46" i="48" s="1"/>
  <c r="AZ46" i="48" a="1"/>
  <c r="AZ46" i="48" s="1"/>
  <c r="AY46" i="48" a="1"/>
  <c r="AY46" i="48" s="1"/>
  <c r="AX46" i="48" a="1"/>
  <c r="AX46" i="48" s="1"/>
  <c r="AW46" i="48" a="1"/>
  <c r="AW46" i="48" s="1"/>
  <c r="AS46" i="48"/>
  <c r="AR46" i="48"/>
  <c r="AQ46" i="48"/>
  <c r="AP46" i="48"/>
  <c r="AO46" i="48"/>
  <c r="AN46" i="48"/>
  <c r="AM46" i="48"/>
  <c r="AL46" i="48"/>
  <c r="AK46" i="48"/>
  <c r="AJ46" i="48"/>
  <c r="CM45" i="48"/>
  <c r="CB45" i="48" s="1"/>
  <c r="BQ45" i="48" s="1"/>
  <c r="CJ45" i="48"/>
  <c r="BY45" i="48" s="1"/>
  <c r="CH45" i="48"/>
  <c r="BW45" i="48" s="1"/>
  <c r="BL45" i="48" s="1"/>
  <c r="BN45" i="48"/>
  <c r="BF45" i="48" a="1"/>
  <c r="BF45" i="48" s="1"/>
  <c r="BE45" i="48" a="1"/>
  <c r="BE45" i="48" s="1"/>
  <c r="BD45" i="48" a="1"/>
  <c r="BD45" i="48" s="1"/>
  <c r="BC45" i="48" a="1"/>
  <c r="BC45" i="48" s="1"/>
  <c r="BB45" i="48" a="1"/>
  <c r="BB45" i="48" s="1"/>
  <c r="BA45" i="48" a="1"/>
  <c r="BA45" i="48" s="1"/>
  <c r="AZ45" i="48" a="1"/>
  <c r="AZ45" i="48" s="1"/>
  <c r="AY45" i="48" a="1"/>
  <c r="AY45" i="48" s="1"/>
  <c r="AX45" i="48" a="1"/>
  <c r="AX45" i="48" s="1"/>
  <c r="AW45" i="48" a="1"/>
  <c r="AW45" i="48" s="1"/>
  <c r="AS45" i="48"/>
  <c r="AR45" i="48"/>
  <c r="AQ45" i="48"/>
  <c r="AP45" i="48"/>
  <c r="AO45" i="48"/>
  <c r="AN45" i="48"/>
  <c r="AM45" i="48"/>
  <c r="AL45" i="48"/>
  <c r="AK45" i="48"/>
  <c r="AJ45" i="48"/>
  <c r="CM44" i="48"/>
  <c r="CB44" i="48" s="1"/>
  <c r="BQ44" i="48" s="1"/>
  <c r="CL44" i="48"/>
  <c r="CA44" i="48" s="1"/>
  <c r="BP44" i="48" s="1"/>
  <c r="CJ44" i="48"/>
  <c r="BY44" i="48" s="1"/>
  <c r="BN44" i="48" s="1"/>
  <c r="CH44" i="48"/>
  <c r="BW44" i="48"/>
  <c r="BL44" i="48" s="1"/>
  <c r="BF44" i="48" a="1"/>
  <c r="BF44" i="48" s="1"/>
  <c r="BE44" i="48" a="1"/>
  <c r="BE44" i="48" s="1"/>
  <c r="BD44" i="48" a="1"/>
  <c r="BD44" i="48" s="1"/>
  <c r="BC44" i="48" a="1"/>
  <c r="BC44" i="48" s="1"/>
  <c r="BB44" i="48" a="1"/>
  <c r="BB44" i="48" s="1"/>
  <c r="BA44" i="48" a="1"/>
  <c r="BA44" i="48" s="1"/>
  <c r="AZ44" i="48" a="1"/>
  <c r="AZ44" i="48" s="1"/>
  <c r="AY44" i="48" a="1"/>
  <c r="AY44" i="48" s="1"/>
  <c r="AX44" i="48" a="1"/>
  <c r="AX44" i="48" s="1"/>
  <c r="AW44" i="48" a="1"/>
  <c r="AW44" i="48" s="1"/>
  <c r="AS44" i="48"/>
  <c r="AR44" i="48"/>
  <c r="AQ44" i="48"/>
  <c r="AP44" i="48"/>
  <c r="AO44" i="48"/>
  <c r="AN44" i="48"/>
  <c r="AM44" i="48"/>
  <c r="AL44" i="48"/>
  <c r="AK44" i="48"/>
  <c r="AJ44" i="48"/>
  <c r="CM43" i="48"/>
  <c r="CB43" i="48" s="1"/>
  <c r="BQ43" i="48" s="1"/>
  <c r="CL43" i="48"/>
  <c r="CA43" i="48" s="1"/>
  <c r="BP43" i="48" s="1"/>
  <c r="CJ43" i="48"/>
  <c r="BY43" i="48" s="1"/>
  <c r="BN43" i="48" s="1"/>
  <c r="CH43" i="48"/>
  <c r="BW43" i="48" s="1"/>
  <c r="BL43" i="48" s="1"/>
  <c r="CG43" i="48"/>
  <c r="BV43" i="48" s="1"/>
  <c r="BK43" i="48" s="1"/>
  <c r="CF43" i="48"/>
  <c r="BU43" i="48" s="1"/>
  <c r="BF43" i="48" a="1"/>
  <c r="BF43" i="48" s="1"/>
  <c r="BE43" i="48" a="1"/>
  <c r="BE43" i="48" s="1"/>
  <c r="BD43" i="48" a="1"/>
  <c r="BD43" i="48" s="1"/>
  <c r="BC43" i="48" a="1"/>
  <c r="BC43" i="48" s="1"/>
  <c r="BB43" i="48" a="1"/>
  <c r="BB43" i="48" s="1"/>
  <c r="BA43" i="48" a="1"/>
  <c r="BA43" i="48" s="1"/>
  <c r="AZ43" i="48" a="1"/>
  <c r="AZ43" i="48" s="1"/>
  <c r="AY43" i="48" a="1"/>
  <c r="AY43" i="48" s="1"/>
  <c r="AX43" i="48" a="1"/>
  <c r="AX43" i="48" s="1"/>
  <c r="AW43" i="48" a="1"/>
  <c r="AW43" i="48" s="1"/>
  <c r="AS43" i="48"/>
  <c r="AR43" i="48"/>
  <c r="AQ43" i="48"/>
  <c r="AP43" i="48"/>
  <c r="AO43" i="48"/>
  <c r="AN43" i="48"/>
  <c r="AM43" i="48"/>
  <c r="AL43" i="48"/>
  <c r="AK43" i="48"/>
  <c r="AJ43" i="48"/>
  <c r="CM42" i="48"/>
  <c r="CB42" i="48" s="1"/>
  <c r="BQ42" i="48" s="1"/>
  <c r="CL42" i="48"/>
  <c r="CA42" i="48" s="1"/>
  <c r="BP42" i="48" s="1"/>
  <c r="CI42" i="48"/>
  <c r="BX42" i="48" s="1"/>
  <c r="BM42" i="48" s="1"/>
  <c r="CH42" i="48"/>
  <c r="BW42" i="48" s="1"/>
  <c r="BL42" i="48" s="1"/>
  <c r="CG42" i="48"/>
  <c r="BV42" i="48" s="1"/>
  <c r="BK42" i="48" s="1"/>
  <c r="CF42" i="48"/>
  <c r="BF42" i="48" a="1"/>
  <c r="BF42" i="48" s="1"/>
  <c r="BE42" i="48" a="1"/>
  <c r="BE42" i="48" s="1"/>
  <c r="BD42" i="48" a="1"/>
  <c r="BD42" i="48" s="1"/>
  <c r="BC42" i="48" a="1"/>
  <c r="BC42" i="48" s="1"/>
  <c r="BB42" i="48" a="1"/>
  <c r="BB42" i="48" s="1"/>
  <c r="BA42" i="48" a="1"/>
  <c r="BA42" i="48" s="1"/>
  <c r="AZ42" i="48" a="1"/>
  <c r="AZ42" i="48" s="1"/>
  <c r="AY42" i="48" a="1"/>
  <c r="AY42" i="48" s="1"/>
  <c r="AX42" i="48" a="1"/>
  <c r="AX42" i="48" s="1"/>
  <c r="AW42" i="48" a="1"/>
  <c r="AW42" i="48" s="1"/>
  <c r="AS42" i="48"/>
  <c r="AR42" i="48"/>
  <c r="AQ42" i="48"/>
  <c r="AP42" i="48"/>
  <c r="AO42" i="48"/>
  <c r="AN42" i="48"/>
  <c r="AM42" i="48"/>
  <c r="AL42" i="48"/>
  <c r="AK42" i="48"/>
  <c r="AJ42" i="48"/>
  <c r="CM41" i="48"/>
  <c r="CB41" i="48" s="1"/>
  <c r="BQ41" i="48" s="1"/>
  <c r="CL41" i="48"/>
  <c r="CA41" i="48" s="1"/>
  <c r="BP41" i="48" s="1"/>
  <c r="CK41" i="48"/>
  <c r="BZ41" i="48" s="1"/>
  <c r="BO41" i="48" s="1"/>
  <c r="CJ41" i="48"/>
  <c r="BY41" i="48" s="1"/>
  <c r="BN41" i="48" s="1"/>
  <c r="CI41" i="48"/>
  <c r="CF41" i="48"/>
  <c r="BX41" i="48"/>
  <c r="BM41" i="48" s="1"/>
  <c r="BU41" i="48"/>
  <c r="BF41" i="48" a="1"/>
  <c r="BF41" i="48" s="1"/>
  <c r="BE41" i="48" a="1"/>
  <c r="BE41" i="48" s="1"/>
  <c r="BD41" i="48" a="1"/>
  <c r="BD41" i="48" s="1"/>
  <c r="BC41" i="48" a="1"/>
  <c r="BC41" i="48" s="1"/>
  <c r="BB41" i="48" a="1"/>
  <c r="BB41" i="48" s="1"/>
  <c r="BA41" i="48" a="1"/>
  <c r="BA41" i="48" s="1"/>
  <c r="AZ41" i="48" a="1"/>
  <c r="AZ41" i="48" s="1"/>
  <c r="AY41" i="48" a="1"/>
  <c r="AY41" i="48" s="1"/>
  <c r="AX41" i="48" a="1"/>
  <c r="AX41" i="48" s="1"/>
  <c r="AW41" i="48" a="1"/>
  <c r="AW41" i="48" s="1"/>
  <c r="AS41" i="48"/>
  <c r="AR41" i="48"/>
  <c r="AQ41" i="48"/>
  <c r="AP41" i="48"/>
  <c r="AO41" i="48"/>
  <c r="AN41" i="48"/>
  <c r="AM41" i="48"/>
  <c r="AL41" i="48"/>
  <c r="AK41" i="48"/>
  <c r="AJ41" i="48"/>
  <c r="CM40" i="48"/>
  <c r="CB40" i="48" s="1"/>
  <c r="BQ40" i="48" s="1"/>
  <c r="CL40" i="48"/>
  <c r="CA40" i="48" s="1"/>
  <c r="BP40" i="48" s="1"/>
  <c r="CK40" i="48"/>
  <c r="CJ40" i="48"/>
  <c r="BY40" i="48" s="1"/>
  <c r="BN40" i="48" s="1"/>
  <c r="CH40" i="48"/>
  <c r="CG40" i="48"/>
  <c r="BZ40" i="48"/>
  <c r="BO40" i="48" s="1"/>
  <c r="BW40" i="48"/>
  <c r="BL40" i="48" s="1"/>
  <c r="BV40" i="48"/>
  <c r="BK40" i="48" s="1"/>
  <c r="BF40" i="48" a="1"/>
  <c r="BF40" i="48" s="1"/>
  <c r="BE40" i="48" a="1"/>
  <c r="BE40" i="48" s="1"/>
  <c r="BD40" i="48" a="1"/>
  <c r="BD40" i="48" s="1"/>
  <c r="BC40" i="48" a="1"/>
  <c r="BC40" i="48" s="1"/>
  <c r="BB40" i="48" a="1"/>
  <c r="BB40" i="48" s="1"/>
  <c r="BA40" i="48" a="1"/>
  <c r="BA40" i="48" s="1"/>
  <c r="AZ40" i="48" a="1"/>
  <c r="AZ40" i="48" s="1"/>
  <c r="AY40" i="48" a="1"/>
  <c r="AY40" i="48" s="1"/>
  <c r="AX40" i="48" a="1"/>
  <c r="AX40" i="48" s="1"/>
  <c r="AW40" i="48" a="1"/>
  <c r="AW40" i="48" s="1"/>
  <c r="AS40" i="48"/>
  <c r="AR40" i="48"/>
  <c r="AQ40" i="48"/>
  <c r="AP40" i="48"/>
  <c r="AO40" i="48"/>
  <c r="AN40" i="48"/>
  <c r="AM40" i="48"/>
  <c r="AL40" i="48"/>
  <c r="AK40" i="48"/>
  <c r="AJ40" i="48"/>
  <c r="CM39" i="48"/>
  <c r="CB39" i="48" s="1"/>
  <c r="BQ39" i="48" s="1"/>
  <c r="CL39" i="48"/>
  <c r="CA39" i="48" s="1"/>
  <c r="CK39" i="48"/>
  <c r="BZ39" i="48" s="1"/>
  <c r="BO39" i="48" s="1"/>
  <c r="CJ39" i="48"/>
  <c r="CI39" i="48"/>
  <c r="CH39" i="48"/>
  <c r="CG39" i="48"/>
  <c r="BV39" i="48" s="1"/>
  <c r="BK39" i="48" s="1"/>
  <c r="CF39" i="48"/>
  <c r="BY39" i="48"/>
  <c r="BN39" i="48" s="1"/>
  <c r="BX39" i="48"/>
  <c r="BM39" i="48" s="1"/>
  <c r="BW39" i="48"/>
  <c r="BL39" i="48" s="1"/>
  <c r="BP39" i="48"/>
  <c r="BF39" i="48" a="1"/>
  <c r="BF39" i="48" s="1"/>
  <c r="BE39" i="48" a="1"/>
  <c r="BE39" i="48" s="1"/>
  <c r="BD39" i="48" a="1"/>
  <c r="BD39" i="48" s="1"/>
  <c r="BC39" i="48" a="1"/>
  <c r="BC39" i="48" s="1"/>
  <c r="BB39" i="48" a="1"/>
  <c r="BB39" i="48" s="1"/>
  <c r="BA39" i="48" a="1"/>
  <c r="BA39" i="48" s="1"/>
  <c r="AZ39" i="48" a="1"/>
  <c r="AZ39" i="48" s="1"/>
  <c r="AY39" i="48" a="1"/>
  <c r="AY39" i="48" s="1"/>
  <c r="AX39" i="48" a="1"/>
  <c r="AX39" i="48" s="1"/>
  <c r="AW39" i="48" a="1"/>
  <c r="AW39" i="48" s="1"/>
  <c r="AS39" i="48"/>
  <c r="AR39" i="48"/>
  <c r="AQ39" i="48"/>
  <c r="AP39" i="48"/>
  <c r="AO39" i="48"/>
  <c r="AN39" i="48"/>
  <c r="AM39" i="48"/>
  <c r="AL39" i="48"/>
  <c r="AK39" i="48"/>
  <c r="AJ39" i="48"/>
  <c r="CM38" i="48"/>
  <c r="CB38" i="48" s="1"/>
  <c r="BQ38" i="48" s="1"/>
  <c r="CL38" i="48"/>
  <c r="CK38" i="48"/>
  <c r="BZ38" i="48" s="1"/>
  <c r="BO38" i="48" s="1"/>
  <c r="CJ38" i="48"/>
  <c r="BY38" i="48" s="1"/>
  <c r="BN38" i="48" s="1"/>
  <c r="CI38" i="48"/>
  <c r="BX38" i="48" s="1"/>
  <c r="BM38" i="48" s="1"/>
  <c r="CH38" i="48"/>
  <c r="BW38" i="48" s="1"/>
  <c r="BL38" i="48" s="1"/>
  <c r="CG38" i="48"/>
  <c r="BV38" i="48" s="1"/>
  <c r="BK38" i="48" s="1"/>
  <c r="CA38" i="48"/>
  <c r="BP38" i="48" s="1"/>
  <c r="BF38" i="48" a="1"/>
  <c r="BF38" i="48" s="1"/>
  <c r="BE38" i="48" a="1"/>
  <c r="BE38" i="48" s="1"/>
  <c r="BD38" i="48" a="1"/>
  <c r="BD38" i="48" s="1"/>
  <c r="BC38" i="48" a="1"/>
  <c r="BC38" i="48" s="1"/>
  <c r="BB38" i="48" a="1"/>
  <c r="BB38" i="48" s="1"/>
  <c r="BA38" i="48" a="1"/>
  <c r="BA38" i="48" s="1"/>
  <c r="AZ38" i="48" a="1"/>
  <c r="AZ38" i="48" s="1"/>
  <c r="AY38" i="48" a="1"/>
  <c r="AY38" i="48" s="1"/>
  <c r="AX38" i="48" a="1"/>
  <c r="AX38" i="48" s="1"/>
  <c r="AW38" i="48" a="1"/>
  <c r="AW38" i="48" s="1"/>
  <c r="AS38" i="48"/>
  <c r="AR38" i="48"/>
  <c r="AQ38" i="48"/>
  <c r="AP38" i="48"/>
  <c r="AO38" i="48"/>
  <c r="AN38" i="48"/>
  <c r="AM38" i="48"/>
  <c r="AL38" i="48"/>
  <c r="AK38" i="48"/>
  <c r="AJ38" i="48"/>
  <c r="CL37" i="48"/>
  <c r="CA37" i="48" s="1"/>
  <c r="BP37" i="48" s="1"/>
  <c r="CK37" i="48"/>
  <c r="BZ37" i="48" s="1"/>
  <c r="BO37" i="48" s="1"/>
  <c r="CI37" i="48"/>
  <c r="BX37" i="48" s="1"/>
  <c r="BM37" i="48" s="1"/>
  <c r="CH37" i="48"/>
  <c r="BW37" i="48" s="1"/>
  <c r="BL37" i="48" s="1"/>
  <c r="CF37" i="48"/>
  <c r="BF37" i="48" a="1"/>
  <c r="BF37" i="48" s="1"/>
  <c r="BE37" i="48" a="1"/>
  <c r="BE37" i="48" s="1"/>
  <c r="BD37" i="48" a="1"/>
  <c r="BD37" i="48" s="1"/>
  <c r="BC37" i="48" a="1"/>
  <c r="BC37" i="48" s="1"/>
  <c r="BB37" i="48" a="1"/>
  <c r="BB37" i="48" s="1"/>
  <c r="BA37" i="48" a="1"/>
  <c r="BA37" i="48" s="1"/>
  <c r="AZ37" i="48" a="1"/>
  <c r="AZ37" i="48" s="1"/>
  <c r="AY37" i="48" a="1"/>
  <c r="AY37" i="48" s="1"/>
  <c r="AX37" i="48" a="1"/>
  <c r="AX37" i="48" s="1"/>
  <c r="AW37" i="48" a="1"/>
  <c r="AW37" i="48" s="1"/>
  <c r="AS37" i="48"/>
  <c r="AR37" i="48"/>
  <c r="AQ37" i="48"/>
  <c r="AP37" i="48"/>
  <c r="AO37" i="48"/>
  <c r="AN37" i="48"/>
  <c r="AM37" i="48"/>
  <c r="AL37" i="48"/>
  <c r="AK37" i="48"/>
  <c r="AJ37" i="48"/>
  <c r="CJ36" i="48"/>
  <c r="BY36" i="48" s="1"/>
  <c r="BN36" i="48" s="1"/>
  <c r="CI36" i="48"/>
  <c r="BX36" i="48" s="1"/>
  <c r="BM36" i="48" s="1"/>
  <c r="CH36" i="48"/>
  <c r="BW36" i="48" s="1"/>
  <c r="BL36" i="48" s="1"/>
  <c r="CG36" i="48"/>
  <c r="BV36" i="48" s="1"/>
  <c r="BK36" i="48" s="1"/>
  <c r="CF36" i="48"/>
  <c r="BU36" i="48" s="1"/>
  <c r="BF36" i="48" a="1"/>
  <c r="BF36" i="48" s="1"/>
  <c r="BE36" i="48" a="1"/>
  <c r="BE36" i="48" s="1"/>
  <c r="BD36" i="48" a="1"/>
  <c r="BD36" i="48" s="1"/>
  <c r="BC36" i="48" a="1"/>
  <c r="BC36" i="48" s="1"/>
  <c r="BB36" i="48" a="1"/>
  <c r="BB36" i="48" s="1"/>
  <c r="BA36" i="48" a="1"/>
  <c r="BA36" i="48" s="1"/>
  <c r="AZ36" i="48" a="1"/>
  <c r="AZ36" i="48" s="1"/>
  <c r="AY36" i="48" a="1"/>
  <c r="AY36" i="48" s="1"/>
  <c r="AX36" i="48" a="1"/>
  <c r="AX36" i="48" s="1"/>
  <c r="AW36" i="48" a="1"/>
  <c r="AW36" i="48" s="1"/>
  <c r="AS36" i="48"/>
  <c r="AR36" i="48"/>
  <c r="AQ36" i="48"/>
  <c r="AP36" i="48"/>
  <c r="AO36" i="48"/>
  <c r="AN36" i="48"/>
  <c r="AM36" i="48"/>
  <c r="AL36" i="48"/>
  <c r="AK36" i="48"/>
  <c r="AJ36" i="48"/>
  <c r="CM35" i="48"/>
  <c r="CB35" i="48" s="1"/>
  <c r="BQ35" i="48" s="1"/>
  <c r="CL35" i="48"/>
  <c r="CA35" i="48" s="1"/>
  <c r="BP35" i="48" s="1"/>
  <c r="CK35" i="48"/>
  <c r="BZ35" i="48" s="1"/>
  <c r="BO35" i="48" s="1"/>
  <c r="CI35" i="48"/>
  <c r="BX35" i="48" s="1"/>
  <c r="BM35" i="48" s="1"/>
  <c r="CG35" i="48"/>
  <c r="BV35" i="48" s="1"/>
  <c r="BK35" i="48" s="1"/>
  <c r="CF35" i="48"/>
  <c r="BU35" i="48"/>
  <c r="BF35" i="48" a="1"/>
  <c r="BF35" i="48" s="1"/>
  <c r="BE35" i="48" a="1"/>
  <c r="BE35" i="48" s="1"/>
  <c r="BD35" i="48" a="1"/>
  <c r="BD35" i="48" s="1"/>
  <c r="BC35" i="48" a="1"/>
  <c r="BC35" i="48" s="1"/>
  <c r="BB35" i="48" a="1"/>
  <c r="BB35" i="48" s="1"/>
  <c r="BA35" i="48" a="1"/>
  <c r="BA35" i="48" s="1"/>
  <c r="AZ35" i="48" a="1"/>
  <c r="AZ35" i="48" s="1"/>
  <c r="AY35" i="48" a="1"/>
  <c r="AY35" i="48" s="1"/>
  <c r="AX35" i="48" a="1"/>
  <c r="AX35" i="48" s="1"/>
  <c r="AW35" i="48" a="1"/>
  <c r="AW35" i="48" s="1"/>
  <c r="AS35" i="48"/>
  <c r="AR35" i="48"/>
  <c r="AQ35" i="48"/>
  <c r="AP35" i="48"/>
  <c r="AO35" i="48"/>
  <c r="AN35" i="48"/>
  <c r="AM35" i="48"/>
  <c r="AL35" i="48"/>
  <c r="AK35" i="48"/>
  <c r="AJ35" i="48"/>
  <c r="CM34" i="48"/>
  <c r="CB34" i="48" s="1"/>
  <c r="BQ34" i="48" s="1"/>
  <c r="CL34" i="48"/>
  <c r="CA34" i="48" s="1"/>
  <c r="BP34" i="48" s="1"/>
  <c r="CK34" i="48"/>
  <c r="BZ34" i="48" s="1"/>
  <c r="BO34" i="48" s="1"/>
  <c r="CJ34" i="48"/>
  <c r="BY34" i="48" s="1"/>
  <c r="CI34" i="48"/>
  <c r="CG34" i="48"/>
  <c r="BV34" i="48" s="1"/>
  <c r="BK34" i="48" s="1"/>
  <c r="CF34" i="48"/>
  <c r="BX34" i="48"/>
  <c r="BN34" i="48"/>
  <c r="BM34" i="48"/>
  <c r="BF34" i="48" a="1"/>
  <c r="BF34" i="48" s="1"/>
  <c r="BE34" i="48" a="1"/>
  <c r="BE34" i="48" s="1"/>
  <c r="BD34" i="48" a="1"/>
  <c r="BD34" i="48" s="1"/>
  <c r="BC34" i="48" a="1"/>
  <c r="BC34" i="48" s="1"/>
  <c r="BB34" i="48" a="1"/>
  <c r="BB34" i="48" s="1"/>
  <c r="BA34" i="48" a="1"/>
  <c r="BA34" i="48" s="1"/>
  <c r="AZ34" i="48" a="1"/>
  <c r="AZ34" i="48" s="1"/>
  <c r="AY34" i="48" a="1"/>
  <c r="AY34" i="48" s="1"/>
  <c r="AX34" i="48" a="1"/>
  <c r="AX34" i="48" s="1"/>
  <c r="AW34" i="48" a="1"/>
  <c r="AW34" i="48" s="1"/>
  <c r="AS34" i="48"/>
  <c r="AR34" i="48"/>
  <c r="AQ34" i="48"/>
  <c r="AP34" i="48"/>
  <c r="AO34" i="48"/>
  <c r="AN34" i="48"/>
  <c r="AM34" i="48"/>
  <c r="AL34" i="48"/>
  <c r="AK34" i="48"/>
  <c r="AJ34" i="48"/>
  <c r="CM33" i="48"/>
  <c r="CB33" i="48" s="1"/>
  <c r="BQ33" i="48" s="1"/>
  <c r="CL33" i="48"/>
  <c r="CA33" i="48" s="1"/>
  <c r="BP33" i="48" s="1"/>
  <c r="CK33" i="48"/>
  <c r="BZ33" i="48" s="1"/>
  <c r="BO33" i="48" s="1"/>
  <c r="CJ33" i="48"/>
  <c r="CH33" i="48"/>
  <c r="BW33" i="48" s="1"/>
  <c r="BL33" i="48" s="1"/>
  <c r="CG33" i="48"/>
  <c r="BV33" i="48" s="1"/>
  <c r="BY33" i="48"/>
  <c r="BN33" i="48" s="1"/>
  <c r="BK33" i="48"/>
  <c r="BF33" i="48" a="1"/>
  <c r="BF33" i="48" s="1"/>
  <c r="BE33" i="48" a="1"/>
  <c r="BE33" i="48" s="1"/>
  <c r="BD33" i="48" a="1"/>
  <c r="BD33" i="48" s="1"/>
  <c r="BC33" i="48" a="1"/>
  <c r="BC33" i="48" s="1"/>
  <c r="BB33" i="48" a="1"/>
  <c r="BB33" i="48" s="1"/>
  <c r="BA33" i="48" a="1"/>
  <c r="BA33" i="48" s="1"/>
  <c r="AZ33" i="48" a="1"/>
  <c r="AZ33" i="48" s="1"/>
  <c r="AY33" i="48" a="1"/>
  <c r="AY33" i="48" s="1"/>
  <c r="AX33" i="48" a="1"/>
  <c r="AX33" i="48" s="1"/>
  <c r="AW33" i="48" a="1"/>
  <c r="AW33" i="48" s="1"/>
  <c r="AS33" i="48"/>
  <c r="AR33" i="48"/>
  <c r="AQ33" i="48"/>
  <c r="AP33" i="48"/>
  <c r="AO33" i="48"/>
  <c r="AN33" i="48"/>
  <c r="AM33" i="48"/>
  <c r="AL33" i="48"/>
  <c r="AK33" i="48"/>
  <c r="AJ33" i="48"/>
  <c r="CM32" i="48"/>
  <c r="CB32" i="48" s="1"/>
  <c r="BQ32" i="48" s="1"/>
  <c r="CL32" i="48"/>
  <c r="CA32" i="48" s="1"/>
  <c r="BP32" i="48" s="1"/>
  <c r="CK32" i="48"/>
  <c r="BZ32" i="48" s="1"/>
  <c r="BO32" i="48" s="1"/>
  <c r="CJ32" i="48"/>
  <c r="BY32" i="48" s="1"/>
  <c r="CI32" i="48"/>
  <c r="CH32" i="48"/>
  <c r="BW32" i="48" s="1"/>
  <c r="BL32" i="48" s="1"/>
  <c r="CG32" i="48"/>
  <c r="CF32" i="48"/>
  <c r="BX32" i="48"/>
  <c r="BM32" i="48" s="1"/>
  <c r="BV32" i="48"/>
  <c r="BK32" i="48" s="1"/>
  <c r="BU32" i="48"/>
  <c r="BJ32" i="48" s="1"/>
  <c r="BN32" i="48"/>
  <c r="BF32" i="48" a="1"/>
  <c r="BF32" i="48" s="1"/>
  <c r="BE32" i="48" a="1"/>
  <c r="BE32" i="48" s="1"/>
  <c r="BD32" i="48" a="1"/>
  <c r="BD32" i="48" s="1"/>
  <c r="BC32" i="48" a="1"/>
  <c r="BC32" i="48" s="1"/>
  <c r="BB32" i="48" a="1"/>
  <c r="BB32" i="48" s="1"/>
  <c r="BA32" i="48" a="1"/>
  <c r="BA32" i="48" s="1"/>
  <c r="AZ32" i="48" a="1"/>
  <c r="AZ32" i="48" s="1"/>
  <c r="AY32" i="48" a="1"/>
  <c r="AY32" i="48" s="1"/>
  <c r="AX32" i="48" a="1"/>
  <c r="AX32" i="48" s="1"/>
  <c r="AW32" i="48" a="1"/>
  <c r="AW32" i="48" s="1"/>
  <c r="AS32" i="48"/>
  <c r="AR32" i="48"/>
  <c r="AQ32" i="48"/>
  <c r="AP32" i="48"/>
  <c r="AO32" i="48"/>
  <c r="AN32" i="48"/>
  <c r="AM32" i="48"/>
  <c r="AL32" i="48"/>
  <c r="AK32" i="48"/>
  <c r="AJ32" i="48"/>
  <c r="CM31" i="48"/>
  <c r="CL31" i="48"/>
  <c r="CJ31" i="48"/>
  <c r="BY31" i="48" s="1"/>
  <c r="BN31" i="48" s="1"/>
  <c r="CI31" i="48"/>
  <c r="BX31" i="48" s="1"/>
  <c r="BM31" i="48" s="1"/>
  <c r="CH31" i="48"/>
  <c r="BW31" i="48" s="1"/>
  <c r="BL31" i="48" s="1"/>
  <c r="CG31" i="48"/>
  <c r="BV31" i="48" s="1"/>
  <c r="BK31" i="48" s="1"/>
  <c r="CF31" i="48"/>
  <c r="BU31" i="48" s="1"/>
  <c r="CB31" i="48"/>
  <c r="BQ31" i="48" s="1"/>
  <c r="CA31" i="48"/>
  <c r="BP31" i="48" s="1"/>
  <c r="BF31" i="48" a="1"/>
  <c r="BF31" i="48" s="1"/>
  <c r="BE31" i="48" a="1"/>
  <c r="BE31" i="48" s="1"/>
  <c r="BD31" i="48" a="1"/>
  <c r="BD31" i="48" s="1"/>
  <c r="BC31" i="48" a="1"/>
  <c r="BC31" i="48" s="1"/>
  <c r="BB31" i="48" a="1"/>
  <c r="BB31" i="48" s="1"/>
  <c r="BA31" i="48" a="1"/>
  <c r="BA31" i="48" s="1"/>
  <c r="AZ31" i="48" a="1"/>
  <c r="AZ31" i="48" s="1"/>
  <c r="AY31" i="48" a="1"/>
  <c r="AY31" i="48" s="1"/>
  <c r="AX31" i="48" a="1"/>
  <c r="AX31" i="48" s="1"/>
  <c r="AW31" i="48" a="1"/>
  <c r="AW31" i="48" s="1"/>
  <c r="AS31" i="48"/>
  <c r="AR31" i="48"/>
  <c r="AQ31" i="48"/>
  <c r="AP31" i="48"/>
  <c r="AO31" i="48"/>
  <c r="AN31" i="48"/>
  <c r="AM31" i="48"/>
  <c r="AL31" i="48"/>
  <c r="AK31" i="48"/>
  <c r="AJ31" i="48"/>
  <c r="CM30" i="48"/>
  <c r="CB30" i="48" s="1"/>
  <c r="BQ30" i="48" s="1"/>
  <c r="CL30" i="48"/>
  <c r="CA30" i="48" s="1"/>
  <c r="BP30" i="48" s="1"/>
  <c r="CK30" i="48"/>
  <c r="BZ30" i="48" s="1"/>
  <c r="BO30" i="48" s="1"/>
  <c r="CJ30" i="48"/>
  <c r="BY30" i="48" s="1"/>
  <c r="BN30" i="48" s="1"/>
  <c r="CI30" i="48"/>
  <c r="CH30" i="48"/>
  <c r="CG30" i="48"/>
  <c r="CF30" i="48"/>
  <c r="BW30" i="48"/>
  <c r="BL30" i="48" s="1"/>
  <c r="BV30" i="48"/>
  <c r="BK30" i="48" s="1"/>
  <c r="BU30" i="48"/>
  <c r="BJ30" i="48" s="1"/>
  <c r="BF30" i="48" a="1"/>
  <c r="BF30" i="48" s="1"/>
  <c r="BE30" i="48" a="1"/>
  <c r="BE30" i="48" s="1"/>
  <c r="BD30" i="48" a="1"/>
  <c r="BD30" i="48" s="1"/>
  <c r="BC30" i="48" a="1"/>
  <c r="BC30" i="48" s="1"/>
  <c r="BB30" i="48" a="1"/>
  <c r="BB30" i="48" s="1"/>
  <c r="BA30" i="48" a="1"/>
  <c r="BA30" i="48" s="1"/>
  <c r="AZ30" i="48" a="1"/>
  <c r="AZ30" i="48" s="1"/>
  <c r="AY30" i="48" a="1"/>
  <c r="AY30" i="48" s="1"/>
  <c r="AX30" i="48" a="1"/>
  <c r="AX30" i="48" s="1"/>
  <c r="AW30" i="48" a="1"/>
  <c r="AW30" i="48" s="1"/>
  <c r="AS30" i="48"/>
  <c r="AR30" i="48"/>
  <c r="AQ30" i="48"/>
  <c r="AP30" i="48"/>
  <c r="AO30" i="48"/>
  <c r="AN30" i="48"/>
  <c r="AM30" i="48"/>
  <c r="AL30" i="48"/>
  <c r="AK30" i="48"/>
  <c r="AJ30" i="48"/>
  <c r="CM29" i="48"/>
  <c r="CB29" i="48" s="1"/>
  <c r="BQ29" i="48" s="1"/>
  <c r="CK29" i="48"/>
  <c r="CJ29" i="48"/>
  <c r="BY29" i="48" s="1"/>
  <c r="CI29" i="48"/>
  <c r="CH29" i="48"/>
  <c r="BW29" i="48" s="1"/>
  <c r="BL29" i="48" s="1"/>
  <c r="CG29" i="48"/>
  <c r="BV29" i="48" s="1"/>
  <c r="CF29" i="48"/>
  <c r="BZ29" i="48"/>
  <c r="BO29" i="48" s="1"/>
  <c r="BX29" i="48"/>
  <c r="BM29" i="48" s="1"/>
  <c r="BN29" i="48"/>
  <c r="BK29" i="48"/>
  <c r="BF29" i="48" a="1"/>
  <c r="BF29" i="48" s="1"/>
  <c r="BE29" i="48" a="1"/>
  <c r="BE29" i="48" s="1"/>
  <c r="BD29" i="48" a="1"/>
  <c r="BD29" i="48" s="1"/>
  <c r="BC29" i="48" a="1"/>
  <c r="BC29" i="48" s="1"/>
  <c r="BB29" i="48" a="1"/>
  <c r="BB29" i="48" s="1"/>
  <c r="BA29" i="48" a="1"/>
  <c r="BA29" i="48" s="1"/>
  <c r="AZ29" i="48" a="1"/>
  <c r="AZ29" i="48" s="1"/>
  <c r="AY29" i="48" a="1"/>
  <c r="AY29" i="48" s="1"/>
  <c r="AX29" i="48" a="1"/>
  <c r="AX29" i="48" s="1"/>
  <c r="AW29" i="48" a="1"/>
  <c r="AW29" i="48" s="1"/>
  <c r="AS29" i="48"/>
  <c r="AR29" i="48"/>
  <c r="AQ29" i="48"/>
  <c r="AP29" i="48"/>
  <c r="AO29" i="48"/>
  <c r="AN29" i="48"/>
  <c r="AM29" i="48"/>
  <c r="AL29" i="48"/>
  <c r="AK29" i="48"/>
  <c r="AJ29" i="48"/>
  <c r="CM28" i="48"/>
  <c r="CL28" i="48"/>
  <c r="CK28" i="48"/>
  <c r="CI28" i="48"/>
  <c r="BX28" i="48" s="1"/>
  <c r="BM28" i="48" s="1"/>
  <c r="CH28" i="48"/>
  <c r="BW28" i="48" s="1"/>
  <c r="BL28" i="48" s="1"/>
  <c r="CF28" i="48"/>
  <c r="BU28" i="48" s="1"/>
  <c r="CB28" i="48"/>
  <c r="BQ28" i="48" s="1"/>
  <c r="CA28" i="48"/>
  <c r="BP28" i="48" s="1"/>
  <c r="BZ28" i="48"/>
  <c r="BO28" i="48" s="1"/>
  <c r="BF28" i="48" a="1"/>
  <c r="BF28" i="48" s="1"/>
  <c r="BE28" i="48" a="1"/>
  <c r="BE28" i="48" s="1"/>
  <c r="BD28" i="48" a="1"/>
  <c r="BD28" i="48" s="1"/>
  <c r="BC28" i="48" a="1"/>
  <c r="BC28" i="48" s="1"/>
  <c r="BB28" i="48" a="1"/>
  <c r="BB28" i="48" s="1"/>
  <c r="BA28" i="48" a="1"/>
  <c r="BA28" i="48" s="1"/>
  <c r="AZ28" i="48" a="1"/>
  <c r="AZ28" i="48" s="1"/>
  <c r="AY28" i="48" a="1"/>
  <c r="AY28" i="48" s="1"/>
  <c r="AX28" i="48" a="1"/>
  <c r="AX28" i="48" s="1"/>
  <c r="AW28" i="48" a="1"/>
  <c r="AW28" i="48" s="1"/>
  <c r="AS28" i="48"/>
  <c r="AR28" i="48"/>
  <c r="AQ28" i="48"/>
  <c r="AP28" i="48"/>
  <c r="AO28" i="48"/>
  <c r="AN28" i="48"/>
  <c r="AM28" i="48"/>
  <c r="AL28" i="48"/>
  <c r="AK28" i="48"/>
  <c r="AJ28" i="48"/>
  <c r="CM27" i="48"/>
  <c r="CB27" i="48" s="1"/>
  <c r="BQ27" i="48" s="1"/>
  <c r="CL27" i="48"/>
  <c r="CA27" i="48" s="1"/>
  <c r="BP27" i="48" s="1"/>
  <c r="CK27" i="48"/>
  <c r="BZ27" i="48" s="1"/>
  <c r="BO27" i="48" s="1"/>
  <c r="CJ27" i="48"/>
  <c r="BY27" i="48" s="1"/>
  <c r="BN27" i="48" s="1"/>
  <c r="CI27" i="48"/>
  <c r="BX27" i="48" s="1"/>
  <c r="BM27" i="48" s="1"/>
  <c r="CG27" i="48"/>
  <c r="CF27" i="48"/>
  <c r="BU27" i="48" s="1"/>
  <c r="BF27" i="48" a="1"/>
  <c r="BF27" i="48" s="1"/>
  <c r="BE27" i="48" a="1"/>
  <c r="BE27" i="48" s="1"/>
  <c r="BD27" i="48" a="1"/>
  <c r="BD27" i="48" s="1"/>
  <c r="BC27" i="48" a="1"/>
  <c r="BC27" i="48" s="1"/>
  <c r="BB27" i="48" a="1"/>
  <c r="BB27" i="48" s="1"/>
  <c r="BA27" i="48" a="1"/>
  <c r="BA27" i="48" s="1"/>
  <c r="AZ27" i="48" a="1"/>
  <c r="AZ27" i="48" s="1"/>
  <c r="AY27" i="48" a="1"/>
  <c r="AY27" i="48" s="1"/>
  <c r="AX27" i="48" a="1"/>
  <c r="AX27" i="48" s="1"/>
  <c r="AW27" i="48"/>
  <c r="AW27" i="48" a="1"/>
  <c r="AS27" i="48"/>
  <c r="AR27" i="48"/>
  <c r="AQ27" i="48"/>
  <c r="AP27" i="48"/>
  <c r="AO27" i="48"/>
  <c r="AN27" i="48"/>
  <c r="AM27" i="48"/>
  <c r="AL27" i="48"/>
  <c r="AK27" i="48"/>
  <c r="AJ27" i="48"/>
  <c r="CM26" i="48"/>
  <c r="CB26" i="48" s="1"/>
  <c r="BQ26" i="48" s="1"/>
  <c r="CL26" i="48"/>
  <c r="CA26" i="48" s="1"/>
  <c r="BP26" i="48" s="1"/>
  <c r="CK26" i="48"/>
  <c r="BZ26" i="48" s="1"/>
  <c r="BO26" i="48" s="1"/>
  <c r="CJ26" i="48"/>
  <c r="BY26" i="48" s="1"/>
  <c r="BN26" i="48" s="1"/>
  <c r="CI26" i="48"/>
  <c r="CG26" i="48"/>
  <c r="BV26" i="48" s="1"/>
  <c r="BK26" i="48" s="1"/>
  <c r="BX26" i="48"/>
  <c r="BM26" i="48"/>
  <c r="BF26" i="48" a="1"/>
  <c r="BF26" i="48" s="1"/>
  <c r="BE26" i="48" a="1"/>
  <c r="BE26" i="48" s="1"/>
  <c r="BD26" i="48" a="1"/>
  <c r="BD26" i="48" s="1"/>
  <c r="BC26" i="48" a="1"/>
  <c r="BC26" i="48" s="1"/>
  <c r="BB26" i="48" a="1"/>
  <c r="BB26" i="48" s="1"/>
  <c r="BA26" i="48" a="1"/>
  <c r="BA26" i="48" s="1"/>
  <c r="AZ26" i="48" a="1"/>
  <c r="AZ26" i="48" s="1"/>
  <c r="AY26" i="48" a="1"/>
  <c r="AY26" i="48" s="1"/>
  <c r="AX26" i="48" a="1"/>
  <c r="AX26" i="48" s="1"/>
  <c r="AW26" i="48" a="1"/>
  <c r="AW26" i="48" s="1"/>
  <c r="AS26" i="48"/>
  <c r="AR26" i="48"/>
  <c r="AQ26" i="48"/>
  <c r="AP26" i="48"/>
  <c r="AO26" i="48"/>
  <c r="AN26" i="48"/>
  <c r="AM26" i="48"/>
  <c r="AL26" i="48"/>
  <c r="AK26" i="48"/>
  <c r="AJ26" i="48"/>
  <c r="CM25" i="48"/>
  <c r="CB25" i="48" s="1"/>
  <c r="CL25" i="48"/>
  <c r="CA25" i="48" s="1"/>
  <c r="BP25" i="48" s="1"/>
  <c r="CK25" i="48"/>
  <c r="CJ25" i="48"/>
  <c r="BY25" i="48" s="1"/>
  <c r="CI25" i="48"/>
  <c r="BX25" i="48" s="1"/>
  <c r="BM25" i="48" s="1"/>
  <c r="CH25" i="48"/>
  <c r="CG25" i="48"/>
  <c r="BV25" i="48" s="1"/>
  <c r="CF25" i="48"/>
  <c r="BZ25" i="48"/>
  <c r="BO25" i="48" s="1"/>
  <c r="BW25" i="48"/>
  <c r="BL25" i="48" s="1"/>
  <c r="BQ25" i="48"/>
  <c r="BN25" i="48"/>
  <c r="BK25" i="48"/>
  <c r="BF25" i="48" a="1"/>
  <c r="BF25" i="48" s="1"/>
  <c r="BE25" i="48" a="1"/>
  <c r="BE25" i="48" s="1"/>
  <c r="BD25" i="48" a="1"/>
  <c r="BD25" i="48" s="1"/>
  <c r="BC25" i="48" a="1"/>
  <c r="BC25" i="48" s="1"/>
  <c r="BB25" i="48" a="1"/>
  <c r="BB25" i="48" s="1"/>
  <c r="BA25" i="48" a="1"/>
  <c r="BA25" i="48" s="1"/>
  <c r="AZ25" i="48" a="1"/>
  <c r="AZ25" i="48" s="1"/>
  <c r="AY25" i="48" a="1"/>
  <c r="AY25" i="48" s="1"/>
  <c r="AX25" i="48" a="1"/>
  <c r="AX25" i="48" s="1"/>
  <c r="AW25" i="48" a="1"/>
  <c r="AW25" i="48" s="1"/>
  <c r="AS25" i="48"/>
  <c r="AR25" i="48"/>
  <c r="AQ25" i="48"/>
  <c r="AP25" i="48"/>
  <c r="AO25" i="48"/>
  <c r="AN25" i="48"/>
  <c r="AM25" i="48"/>
  <c r="AL25" i="48"/>
  <c r="AK25" i="48"/>
  <c r="AJ25" i="48"/>
  <c r="CM24" i="48"/>
  <c r="CL24" i="48"/>
  <c r="CA24" i="48" s="1"/>
  <c r="BP24" i="48" s="1"/>
  <c r="CK24" i="48"/>
  <c r="BZ24" i="48" s="1"/>
  <c r="BO24" i="48" s="1"/>
  <c r="CJ24" i="48"/>
  <c r="BY24" i="48" s="1"/>
  <c r="BN24" i="48" s="1"/>
  <c r="CI24" i="48"/>
  <c r="BX24" i="48" s="1"/>
  <c r="BM24" i="48" s="1"/>
  <c r="CH24" i="48"/>
  <c r="BW24" i="48" s="1"/>
  <c r="BL24" i="48" s="1"/>
  <c r="CG24" i="48"/>
  <c r="BV24" i="48" s="1"/>
  <c r="BK24" i="48" s="1"/>
  <c r="CF24" i="48"/>
  <c r="BU24" i="48" s="1"/>
  <c r="CB24" i="48"/>
  <c r="BQ24" i="48" s="1"/>
  <c r="BF24" i="48" a="1"/>
  <c r="BF24" i="48" s="1"/>
  <c r="BE24" i="48" a="1"/>
  <c r="BE24" i="48" s="1"/>
  <c r="BD24" i="48" a="1"/>
  <c r="BD24" i="48" s="1"/>
  <c r="BC24" i="48" a="1"/>
  <c r="BC24" i="48" s="1"/>
  <c r="BB24" i="48" a="1"/>
  <c r="BB24" i="48" s="1"/>
  <c r="BA24" i="48" a="1"/>
  <c r="BA24" i="48" s="1"/>
  <c r="AZ24" i="48" a="1"/>
  <c r="AZ24" i="48" s="1"/>
  <c r="AY24" i="48" a="1"/>
  <c r="AY24" i="48" s="1"/>
  <c r="AX24" i="48" a="1"/>
  <c r="AX24" i="48" s="1"/>
  <c r="AW24" i="48" a="1"/>
  <c r="AW24" i="48" s="1"/>
  <c r="AS24" i="48"/>
  <c r="AR24" i="48"/>
  <c r="AQ24" i="48"/>
  <c r="AP24" i="48"/>
  <c r="AO24" i="48"/>
  <c r="AN24" i="48"/>
  <c r="AM24" i="48"/>
  <c r="AL24" i="48"/>
  <c r="AK24" i="48"/>
  <c r="AJ24" i="48"/>
  <c r="CM23" i="48"/>
  <c r="CB23" i="48" s="1"/>
  <c r="BQ23" i="48" s="1"/>
  <c r="CL23" i="48"/>
  <c r="CA23" i="48" s="1"/>
  <c r="BP23" i="48" s="1"/>
  <c r="CK23" i="48"/>
  <c r="BZ23" i="48" s="1"/>
  <c r="BO23" i="48" s="1"/>
  <c r="CJ23" i="48"/>
  <c r="BY23" i="48" s="1"/>
  <c r="BN23" i="48" s="1"/>
  <c r="CI23" i="48"/>
  <c r="BX23" i="48" s="1"/>
  <c r="BM23" i="48" s="1"/>
  <c r="CH23" i="48"/>
  <c r="CG23" i="48"/>
  <c r="BV23" i="48" s="1"/>
  <c r="BK23" i="48" s="1"/>
  <c r="CF23" i="48"/>
  <c r="BW23" i="48"/>
  <c r="BL23" i="48"/>
  <c r="BF23" i="48" a="1"/>
  <c r="BF23" i="48" s="1"/>
  <c r="BE23" i="48" a="1"/>
  <c r="BE23" i="48" s="1"/>
  <c r="BD23" i="48" a="1"/>
  <c r="BD23" i="48" s="1"/>
  <c r="BC23" i="48" a="1"/>
  <c r="BC23" i="48" s="1"/>
  <c r="BB23" i="48" a="1"/>
  <c r="BB23" i="48" s="1"/>
  <c r="BA23" i="48" a="1"/>
  <c r="BA23" i="48" s="1"/>
  <c r="AZ23" i="48" a="1"/>
  <c r="AZ23" i="48" s="1"/>
  <c r="AY23" i="48" a="1"/>
  <c r="AY23" i="48" s="1"/>
  <c r="AX23" i="48" a="1"/>
  <c r="AX23" i="48" s="1"/>
  <c r="AW23" i="48" a="1"/>
  <c r="AW23" i="48" s="1"/>
  <c r="AS23" i="48"/>
  <c r="AR23" i="48"/>
  <c r="AQ23" i="48"/>
  <c r="AP23" i="48"/>
  <c r="AO23" i="48"/>
  <c r="AN23" i="48"/>
  <c r="AM23" i="48"/>
  <c r="AL23" i="48"/>
  <c r="AK23" i="48"/>
  <c r="AJ23" i="48"/>
  <c r="CM22" i="48"/>
  <c r="CB22" i="48" s="1"/>
  <c r="BQ22" i="48" s="1"/>
  <c r="CK22" i="48"/>
  <c r="CJ22" i="48"/>
  <c r="CI22" i="48"/>
  <c r="CH22" i="48"/>
  <c r="CG22" i="48"/>
  <c r="BV22" i="48" s="1"/>
  <c r="BK22" i="48" s="1"/>
  <c r="CF22" i="48"/>
  <c r="BZ22" i="48"/>
  <c r="BY22" i="48"/>
  <c r="BN22" i="48" s="1"/>
  <c r="BX22" i="48"/>
  <c r="BM22" i="48" s="1"/>
  <c r="BW22" i="48"/>
  <c r="BL22" i="48" s="1"/>
  <c r="BU22" i="48"/>
  <c r="BJ22" i="48" s="1"/>
  <c r="BO22" i="48"/>
  <c r="BF22" i="48" a="1"/>
  <c r="BF22" i="48" s="1"/>
  <c r="BE22" i="48" a="1"/>
  <c r="BE22" i="48" s="1"/>
  <c r="BD22" i="48" a="1"/>
  <c r="BD22" i="48" s="1"/>
  <c r="BC22" i="48" a="1"/>
  <c r="BC22" i="48" s="1"/>
  <c r="BB22" i="48" a="1"/>
  <c r="BB22" i="48" s="1"/>
  <c r="BA22" i="48" a="1"/>
  <c r="BA22" i="48" s="1"/>
  <c r="AZ22" i="48" a="1"/>
  <c r="AZ22" i="48" s="1"/>
  <c r="AY22" i="48" a="1"/>
  <c r="AY22" i="48" s="1"/>
  <c r="AX22" i="48" a="1"/>
  <c r="AX22" i="48" s="1"/>
  <c r="AW22" i="48" a="1"/>
  <c r="AW22" i="48" s="1"/>
  <c r="AS22" i="48"/>
  <c r="AR22" i="48"/>
  <c r="AQ22" i="48"/>
  <c r="AP22" i="48"/>
  <c r="AO22" i="48"/>
  <c r="AN22" i="48"/>
  <c r="AM22" i="48"/>
  <c r="AL22" i="48"/>
  <c r="AK22" i="48"/>
  <c r="AJ22" i="48"/>
  <c r="CM21" i="48"/>
  <c r="CL21" i="48"/>
  <c r="CA21" i="48" s="1"/>
  <c r="BP21" i="48" s="1"/>
  <c r="CK21" i="48"/>
  <c r="BZ21" i="48" s="1"/>
  <c r="BO21" i="48" s="1"/>
  <c r="CJ21" i="48"/>
  <c r="BY21" i="48" s="1"/>
  <c r="BN21" i="48" s="1"/>
  <c r="CI21" i="48"/>
  <c r="BX21" i="48" s="1"/>
  <c r="BM21" i="48" s="1"/>
  <c r="CH21" i="48"/>
  <c r="BW21" i="48" s="1"/>
  <c r="BL21" i="48" s="1"/>
  <c r="CG21" i="48"/>
  <c r="CF21" i="48"/>
  <c r="BU21" i="48" s="1"/>
  <c r="CB21" i="48"/>
  <c r="BQ21" i="48" s="1"/>
  <c r="BF21" i="48" a="1"/>
  <c r="BF21" i="48" s="1"/>
  <c r="BE21" i="48" a="1"/>
  <c r="BE21" i="48" s="1"/>
  <c r="BD21" i="48" a="1"/>
  <c r="BD21" i="48" s="1"/>
  <c r="BC21" i="48" a="1"/>
  <c r="BC21" i="48" s="1"/>
  <c r="BB21" i="48" a="1"/>
  <c r="BB21" i="48" s="1"/>
  <c r="BA21" i="48" a="1"/>
  <c r="BA21" i="48" s="1"/>
  <c r="AZ21" i="48" a="1"/>
  <c r="AZ21" i="48" s="1"/>
  <c r="AY21" i="48" a="1"/>
  <c r="AY21" i="48" s="1"/>
  <c r="AX21" i="48" a="1"/>
  <c r="AX21" i="48" s="1"/>
  <c r="AW21" i="48" a="1"/>
  <c r="AW21" i="48" s="1"/>
  <c r="AS21" i="48"/>
  <c r="AR21" i="48"/>
  <c r="AQ21" i="48"/>
  <c r="AP21" i="48"/>
  <c r="AO21" i="48"/>
  <c r="AN21" i="48"/>
  <c r="AM21" i="48"/>
  <c r="AL21" i="48"/>
  <c r="AK21" i="48"/>
  <c r="AJ21" i="48"/>
  <c r="CM20" i="48"/>
  <c r="CB20" i="48" s="1"/>
  <c r="BQ20" i="48" s="1"/>
  <c r="CL20" i="48"/>
  <c r="CA20" i="48" s="1"/>
  <c r="BP20" i="48" s="1"/>
  <c r="CK20" i="48"/>
  <c r="CJ20" i="48"/>
  <c r="BY20" i="48" s="1"/>
  <c r="BN20" i="48" s="1"/>
  <c r="CI20" i="48"/>
  <c r="CH20" i="48"/>
  <c r="CG20" i="48"/>
  <c r="BV20" i="48" s="1"/>
  <c r="CF20" i="48"/>
  <c r="E20" i="48" s="1"/>
  <c r="BZ20" i="48"/>
  <c r="BO20" i="48" s="1"/>
  <c r="BX20" i="48"/>
  <c r="BW20" i="48"/>
  <c r="BL20" i="48" s="1"/>
  <c r="BU20" i="48"/>
  <c r="BK20" i="48"/>
  <c r="BJ20" i="48"/>
  <c r="BF20" i="48" a="1"/>
  <c r="BF20" i="48" s="1"/>
  <c r="BE20" i="48" a="1"/>
  <c r="BE20" i="48" s="1"/>
  <c r="BD20" i="48" a="1"/>
  <c r="BD20" i="48" s="1"/>
  <c r="BC20" i="48" a="1"/>
  <c r="BC20" i="48" s="1"/>
  <c r="BB20" i="48" a="1"/>
  <c r="BB20" i="48" s="1"/>
  <c r="BA20" i="48" a="1"/>
  <c r="BA20" i="48" s="1"/>
  <c r="AZ20" i="48" a="1"/>
  <c r="AZ20" i="48" s="1"/>
  <c r="AY20" i="48" a="1"/>
  <c r="AY20" i="48" s="1"/>
  <c r="AX20" i="48" a="1"/>
  <c r="AX20" i="48" s="1"/>
  <c r="AW20" i="48" a="1"/>
  <c r="AW20" i="48" s="1"/>
  <c r="AS20" i="48"/>
  <c r="AR20" i="48"/>
  <c r="AQ20" i="48"/>
  <c r="AP20" i="48"/>
  <c r="AO20" i="48"/>
  <c r="AN20" i="48"/>
  <c r="AM20" i="48"/>
  <c r="AL20" i="48"/>
  <c r="AK20" i="48"/>
  <c r="AJ20" i="48"/>
  <c r="CM19" i="48"/>
  <c r="CB19" i="48" s="1"/>
  <c r="BQ19" i="48" s="1"/>
  <c r="CL19" i="48"/>
  <c r="CA19" i="48" s="1"/>
  <c r="BP19" i="48" s="1"/>
  <c r="CK19" i="48"/>
  <c r="BZ19" i="48" s="1"/>
  <c r="BO19" i="48" s="1"/>
  <c r="CJ19" i="48"/>
  <c r="BY19" i="48" s="1"/>
  <c r="BN19" i="48" s="1"/>
  <c r="CI19" i="48"/>
  <c r="CH19" i="48"/>
  <c r="BW19" i="48" s="1"/>
  <c r="BL19" i="48" s="1"/>
  <c r="CG19" i="48"/>
  <c r="BV19" i="48" s="1"/>
  <c r="BK19" i="48" s="1"/>
  <c r="CF19" i="48"/>
  <c r="BU19" i="48"/>
  <c r="BF19" i="48" a="1"/>
  <c r="BF19" i="48" s="1"/>
  <c r="BE19" i="48" a="1"/>
  <c r="BE19" i="48" s="1"/>
  <c r="BD19" i="48" a="1"/>
  <c r="BD19" i="48" s="1"/>
  <c r="BC19" i="48" a="1"/>
  <c r="BC19" i="48" s="1"/>
  <c r="BB19" i="48" a="1"/>
  <c r="BB19" i="48" s="1"/>
  <c r="BA19" i="48" a="1"/>
  <c r="BA19" i="48" s="1"/>
  <c r="AZ19" i="48" a="1"/>
  <c r="AZ19" i="48" s="1"/>
  <c r="AY19" i="48" a="1"/>
  <c r="AY19" i="48" s="1"/>
  <c r="AX19" i="48" a="1"/>
  <c r="AX19" i="48" s="1"/>
  <c r="AW19" i="48" a="1"/>
  <c r="AW19" i="48" s="1"/>
  <c r="AS19" i="48"/>
  <c r="AR19" i="48"/>
  <c r="AQ19" i="48"/>
  <c r="AP19" i="48"/>
  <c r="AO19" i="48"/>
  <c r="AN19" i="48"/>
  <c r="AM19" i="48"/>
  <c r="AL19" i="48"/>
  <c r="AK19" i="48"/>
  <c r="AJ19" i="48"/>
  <c r="CM18" i="48"/>
  <c r="CB18" i="48" s="1"/>
  <c r="BQ18" i="48" s="1"/>
  <c r="CL18" i="48"/>
  <c r="CK18" i="48"/>
  <c r="CJ18" i="48"/>
  <c r="CI18" i="48"/>
  <c r="CH18" i="48"/>
  <c r="CG18" i="48"/>
  <c r="BV18" i="48" s="1"/>
  <c r="BK18" i="48" s="1"/>
  <c r="CF18" i="48"/>
  <c r="CA18" i="48"/>
  <c r="BP18" i="48" s="1"/>
  <c r="BZ18" i="48"/>
  <c r="BO18" i="48" s="1"/>
  <c r="BY18" i="48"/>
  <c r="BN18" i="48" s="1"/>
  <c r="BX18" i="48"/>
  <c r="BM18" i="48" s="1"/>
  <c r="BW18" i="48"/>
  <c r="BL18" i="48" s="1"/>
  <c r="BF18" i="48" a="1"/>
  <c r="BF18" i="48" s="1"/>
  <c r="BE18" i="48" a="1"/>
  <c r="BE18" i="48" s="1"/>
  <c r="BD18" i="48" a="1"/>
  <c r="BD18" i="48" s="1"/>
  <c r="BC18" i="48" a="1"/>
  <c r="BC18" i="48" s="1"/>
  <c r="BB18" i="48" a="1"/>
  <c r="BB18" i="48" s="1"/>
  <c r="BA18" i="48" a="1"/>
  <c r="BA18" i="48" s="1"/>
  <c r="AZ18" i="48" a="1"/>
  <c r="AZ18" i="48" s="1"/>
  <c r="AY18" i="48" a="1"/>
  <c r="AY18" i="48" s="1"/>
  <c r="AX18" i="48" a="1"/>
  <c r="AX18" i="48" s="1"/>
  <c r="AW18" i="48" a="1"/>
  <c r="AW18" i="48" s="1"/>
  <c r="AS18" i="48"/>
  <c r="AR18" i="48"/>
  <c r="AQ18" i="48"/>
  <c r="AP18" i="48"/>
  <c r="AO18" i="48"/>
  <c r="AN18" i="48"/>
  <c r="AM18" i="48"/>
  <c r="AL18" i="48"/>
  <c r="AK18" i="48"/>
  <c r="AJ18" i="48"/>
  <c r="CM17" i="48"/>
  <c r="CB17" i="48" s="1"/>
  <c r="BQ17" i="48" s="1"/>
  <c r="CL17" i="48"/>
  <c r="CA17" i="48" s="1"/>
  <c r="BP17" i="48" s="1"/>
  <c r="CK17" i="48"/>
  <c r="BZ17" i="48" s="1"/>
  <c r="BO17" i="48" s="1"/>
  <c r="CJ17" i="48"/>
  <c r="BY17" i="48" s="1"/>
  <c r="BN17" i="48" s="1"/>
  <c r="CI17" i="48"/>
  <c r="CH17" i="48"/>
  <c r="CG17" i="48"/>
  <c r="CF17" i="48"/>
  <c r="BX17" i="48"/>
  <c r="BM17" i="48" s="1"/>
  <c r="BW17" i="48"/>
  <c r="BL17" i="48" s="1"/>
  <c r="BU17" i="48"/>
  <c r="BJ17" i="48" s="1"/>
  <c r="BF17" i="48" a="1"/>
  <c r="BF17" i="48" s="1"/>
  <c r="BE17" i="48" a="1"/>
  <c r="BE17" i="48" s="1"/>
  <c r="BD17" i="48" a="1"/>
  <c r="BD17" i="48" s="1"/>
  <c r="BC17" i="48" a="1"/>
  <c r="BC17" i="48" s="1"/>
  <c r="BB17" i="48" a="1"/>
  <c r="BB17" i="48" s="1"/>
  <c r="BA17" i="48" a="1"/>
  <c r="BA17" i="48" s="1"/>
  <c r="AZ17" i="48" a="1"/>
  <c r="AZ17" i="48" s="1"/>
  <c r="AY17" i="48" a="1"/>
  <c r="AY17" i="48" s="1"/>
  <c r="AX17" i="48" a="1"/>
  <c r="AX17" i="48" s="1"/>
  <c r="AW17" i="48" a="1"/>
  <c r="AW17" i="48" s="1"/>
  <c r="AS17" i="48"/>
  <c r="AR17" i="48"/>
  <c r="AQ17" i="48"/>
  <c r="AP17" i="48"/>
  <c r="AO17" i="48"/>
  <c r="AN17" i="48"/>
  <c r="AM17" i="48"/>
  <c r="AL17" i="48"/>
  <c r="AK17" i="48"/>
  <c r="AJ17" i="48"/>
  <c r="CM16" i="48"/>
  <c r="CB16" i="48" s="1"/>
  <c r="CL16" i="48"/>
  <c r="CK16" i="48"/>
  <c r="BZ16" i="48" s="1"/>
  <c r="BO16" i="48" s="1"/>
  <c r="CJ16" i="48"/>
  <c r="CI16" i="48"/>
  <c r="BX16" i="48" s="1"/>
  <c r="CH16" i="48"/>
  <c r="BW16" i="48" s="1"/>
  <c r="BL16" i="48" s="1"/>
  <c r="CG16" i="48"/>
  <c r="BV16" i="48" s="1"/>
  <c r="BK16" i="48" s="1"/>
  <c r="CF16" i="48"/>
  <c r="BU16" i="48" s="1"/>
  <c r="BJ16" i="48" s="1"/>
  <c r="CA16" i="48"/>
  <c r="BQ16" i="48"/>
  <c r="BP16" i="48"/>
  <c r="BM16" i="48"/>
  <c r="BF16" i="48" a="1"/>
  <c r="BF16" i="48" s="1"/>
  <c r="BE16" i="48" a="1"/>
  <c r="BE16" i="48" s="1"/>
  <c r="BD16" i="48" a="1"/>
  <c r="BD16" i="48" s="1"/>
  <c r="BC16" i="48" a="1"/>
  <c r="BC16" i="48" s="1"/>
  <c r="BB16" i="48" a="1"/>
  <c r="BB16" i="48" s="1"/>
  <c r="BA16" i="48" a="1"/>
  <c r="BA16" i="48" s="1"/>
  <c r="AZ16" i="48" a="1"/>
  <c r="AZ16" i="48" s="1"/>
  <c r="AY16" i="48" a="1"/>
  <c r="AY16" i="48" s="1"/>
  <c r="AX16" i="48" a="1"/>
  <c r="AX16" i="48" s="1"/>
  <c r="AW16" i="48" a="1"/>
  <c r="AW16" i="48" s="1"/>
  <c r="AS16" i="48"/>
  <c r="AR16" i="48"/>
  <c r="AQ16" i="48"/>
  <c r="AP16" i="48"/>
  <c r="AO16" i="48"/>
  <c r="AN16" i="48"/>
  <c r="AM16" i="48"/>
  <c r="AL16" i="48"/>
  <c r="AK16" i="48"/>
  <c r="AJ16" i="48"/>
  <c r="CM15" i="48"/>
  <c r="CB15" i="48" s="1"/>
  <c r="BQ15" i="48" s="1"/>
  <c r="CL15" i="48"/>
  <c r="CA15" i="48" s="1"/>
  <c r="BP15" i="48" s="1"/>
  <c r="CK15" i="48"/>
  <c r="BZ15" i="48" s="1"/>
  <c r="BO15" i="48" s="1"/>
  <c r="CJ15" i="48"/>
  <c r="CI15" i="48"/>
  <c r="BX15" i="48" s="1"/>
  <c r="BM15" i="48" s="1"/>
  <c r="CH15" i="48"/>
  <c r="BW15" i="48" s="1"/>
  <c r="BL15" i="48" s="1"/>
  <c r="CG15" i="48"/>
  <c r="BV15" i="48" s="1"/>
  <c r="BK15" i="48" s="1"/>
  <c r="CF15" i="48"/>
  <c r="BU15" i="48"/>
  <c r="BJ15" i="48" s="1"/>
  <c r="BF15" i="48" a="1"/>
  <c r="BF15" i="48" s="1"/>
  <c r="BE15" i="48" a="1"/>
  <c r="BE15" i="48" s="1"/>
  <c r="BD15" i="48" a="1"/>
  <c r="BD15" i="48" s="1"/>
  <c r="BC15" i="48" a="1"/>
  <c r="BC15" i="48" s="1"/>
  <c r="BB15" i="48" a="1"/>
  <c r="BB15" i="48" s="1"/>
  <c r="BA15" i="48" a="1"/>
  <c r="BA15" i="48" s="1"/>
  <c r="AZ15" i="48" a="1"/>
  <c r="AZ15" i="48" s="1"/>
  <c r="AY15" i="48" a="1"/>
  <c r="AY15" i="48" s="1"/>
  <c r="AX15" i="48" a="1"/>
  <c r="AX15" i="48" s="1"/>
  <c r="AW15" i="48" a="1"/>
  <c r="AW15" i="48" s="1"/>
  <c r="AS15" i="48"/>
  <c r="AR15" i="48"/>
  <c r="AQ15" i="48"/>
  <c r="AP15" i="48"/>
  <c r="AO15" i="48"/>
  <c r="AN15" i="48"/>
  <c r="AM15" i="48"/>
  <c r="AL15" i="48"/>
  <c r="AK15" i="48"/>
  <c r="AJ15" i="48"/>
  <c r="CM14" i="48"/>
  <c r="CL14" i="48"/>
  <c r="CA14" i="48" s="1"/>
  <c r="BP14" i="48" s="1"/>
  <c r="CK14" i="48"/>
  <c r="BZ14" i="48" s="1"/>
  <c r="BO14" i="48" s="1"/>
  <c r="CJ14" i="48"/>
  <c r="BY14" i="48" s="1"/>
  <c r="CI14" i="48"/>
  <c r="BX14" i="48" s="1"/>
  <c r="CH14" i="48"/>
  <c r="BW14" i="48" s="1"/>
  <c r="BL14" i="48" s="1"/>
  <c r="CG14" i="48"/>
  <c r="BV14" i="48" s="1"/>
  <c r="BK14" i="48" s="1"/>
  <c r="CF14" i="48"/>
  <c r="E14" i="48" s="1"/>
  <c r="CB14" i="48"/>
  <c r="BQ14" i="48" s="1"/>
  <c r="BU14" i="48"/>
  <c r="BJ14" i="48" s="1"/>
  <c r="BN14" i="48"/>
  <c r="BM14" i="48"/>
  <c r="BF14" i="48" a="1"/>
  <c r="BF14" i="48" s="1"/>
  <c r="BE14" i="48" a="1"/>
  <c r="BE14" i="48" s="1"/>
  <c r="BD14" i="48" a="1"/>
  <c r="BD14" i="48" s="1"/>
  <c r="BC14" i="48" a="1"/>
  <c r="BC14" i="48" s="1"/>
  <c r="BB14" i="48" a="1"/>
  <c r="BB14" i="48" s="1"/>
  <c r="BA14" i="48" a="1"/>
  <c r="BA14" i="48" s="1"/>
  <c r="AZ14" i="48" a="1"/>
  <c r="AZ14" i="48" s="1"/>
  <c r="AY14" i="48" a="1"/>
  <c r="AY14" i="48" s="1"/>
  <c r="AX14" i="48" a="1"/>
  <c r="AX14" i="48" s="1"/>
  <c r="AW14" i="48" a="1"/>
  <c r="AW14" i="48" s="1"/>
  <c r="AS14" i="48"/>
  <c r="AR14" i="48"/>
  <c r="AQ14" i="48"/>
  <c r="AP14" i="48"/>
  <c r="AO14" i="48"/>
  <c r="AN14" i="48"/>
  <c r="AM14" i="48"/>
  <c r="AL14" i="48"/>
  <c r="AK14" i="48"/>
  <c r="AJ14" i="48"/>
  <c r="CM13" i="48"/>
  <c r="CL13" i="48"/>
  <c r="CA13" i="48" s="1"/>
  <c r="BP13" i="48" s="1"/>
  <c r="CK13" i="48"/>
  <c r="BZ13" i="48" s="1"/>
  <c r="BO13" i="48" s="1"/>
  <c r="CJ13" i="48"/>
  <c r="BY13" i="48" s="1"/>
  <c r="BN13" i="48" s="1"/>
  <c r="CI13" i="48"/>
  <c r="BX13" i="48" s="1"/>
  <c r="BM13" i="48" s="1"/>
  <c r="CH13" i="48"/>
  <c r="BW13" i="48" s="1"/>
  <c r="BL13" i="48" s="1"/>
  <c r="CG13" i="48"/>
  <c r="BV13" i="48" s="1"/>
  <c r="BK13" i="48" s="1"/>
  <c r="CF13" i="48"/>
  <c r="CB13" i="48"/>
  <c r="BQ13" i="48" s="1"/>
  <c r="BF13" i="48" a="1"/>
  <c r="BF13" i="48" s="1"/>
  <c r="BE13" i="48" a="1"/>
  <c r="BE13" i="48" s="1"/>
  <c r="BD13" i="48" a="1"/>
  <c r="BD13" i="48" s="1"/>
  <c r="BC13" i="48" a="1"/>
  <c r="BC13" i="48" s="1"/>
  <c r="BB13" i="48" a="1"/>
  <c r="BB13" i="48" s="1"/>
  <c r="BA13" i="48" a="1"/>
  <c r="BA13" i="48" s="1"/>
  <c r="AZ13" i="48" a="1"/>
  <c r="AZ13" i="48" s="1"/>
  <c r="AY13" i="48" a="1"/>
  <c r="AY13" i="48" s="1"/>
  <c r="AX13" i="48" a="1"/>
  <c r="AX13" i="48" s="1"/>
  <c r="AW13" i="48" a="1"/>
  <c r="AW13" i="48" s="1"/>
  <c r="AS13" i="48"/>
  <c r="AR13" i="48"/>
  <c r="AQ13" i="48"/>
  <c r="AP13" i="48"/>
  <c r="AO13" i="48"/>
  <c r="AN13" i="48"/>
  <c r="AM13" i="48"/>
  <c r="AL13" i="48"/>
  <c r="AK13" i="48"/>
  <c r="AJ13" i="48"/>
  <c r="CM12" i="48"/>
  <c r="CB12" i="48" s="1"/>
  <c r="CL12" i="48"/>
  <c r="CA12" i="48" s="1"/>
  <c r="BP12" i="48" s="1"/>
  <c r="CK12" i="48"/>
  <c r="BZ12" i="48" s="1"/>
  <c r="BO12" i="48" s="1"/>
  <c r="CJ12" i="48"/>
  <c r="BY12" i="48" s="1"/>
  <c r="BN12" i="48" s="1"/>
  <c r="CI12" i="48"/>
  <c r="CH12" i="48"/>
  <c r="CG12" i="48"/>
  <c r="CF12" i="48"/>
  <c r="E12" i="48" s="1"/>
  <c r="BX12" i="48"/>
  <c r="BM12" i="48" s="1"/>
  <c r="BW12" i="48"/>
  <c r="BL12" i="48" s="1"/>
  <c r="BV12" i="48"/>
  <c r="BK12" i="48" s="1"/>
  <c r="BU12" i="48"/>
  <c r="BQ12" i="48"/>
  <c r="BJ12" i="48"/>
  <c r="BF12" i="48" a="1"/>
  <c r="BF12" i="48" s="1"/>
  <c r="BE12" i="48" a="1"/>
  <c r="BE12" i="48" s="1"/>
  <c r="BD12" i="48" a="1"/>
  <c r="BD12" i="48" s="1"/>
  <c r="BC12" i="48" a="1"/>
  <c r="BC12" i="48" s="1"/>
  <c r="BB12" i="48" a="1"/>
  <c r="BB12" i="48" s="1"/>
  <c r="BA12" i="48" a="1"/>
  <c r="BA12" i="48" s="1"/>
  <c r="AZ12" i="48" a="1"/>
  <c r="AZ12" i="48" s="1"/>
  <c r="AY12" i="48" a="1"/>
  <c r="AY12" i="48" s="1"/>
  <c r="AX12" i="48" a="1"/>
  <c r="AX12" i="48" s="1"/>
  <c r="AW12" i="48" a="1"/>
  <c r="AW12" i="48" s="1"/>
  <c r="AS12" i="48"/>
  <c r="AR12" i="48"/>
  <c r="AQ12" i="48"/>
  <c r="AP12" i="48"/>
  <c r="AO12" i="48"/>
  <c r="AN12" i="48"/>
  <c r="AM12" i="48"/>
  <c r="AL12" i="48"/>
  <c r="AK12" i="48"/>
  <c r="AJ12" i="48"/>
  <c r="CM11" i="48"/>
  <c r="CB11" i="48" s="1"/>
  <c r="BQ11" i="48" s="1"/>
  <c r="CL11" i="48"/>
  <c r="CA11" i="48" s="1"/>
  <c r="BP11" i="48" s="1"/>
  <c r="CK11" i="48"/>
  <c r="BZ11" i="48" s="1"/>
  <c r="BO11" i="48" s="1"/>
  <c r="CJ11" i="48"/>
  <c r="BY11" i="48" s="1"/>
  <c r="BN11" i="48" s="1"/>
  <c r="CI11" i="48"/>
  <c r="BX11" i="48" s="1"/>
  <c r="BM11" i="48" s="1"/>
  <c r="CH11" i="48"/>
  <c r="BW11" i="48" s="1"/>
  <c r="BL11" i="48" s="1"/>
  <c r="CG11" i="48"/>
  <c r="BV11" i="48" s="1"/>
  <c r="BK11" i="48" s="1"/>
  <c r="CF11" i="48"/>
  <c r="BU11" i="48" s="1"/>
  <c r="BF11" i="48" a="1"/>
  <c r="BF11" i="48" s="1"/>
  <c r="BE11" i="48" a="1"/>
  <c r="BE11" i="48" s="1"/>
  <c r="BD11" i="48" a="1"/>
  <c r="BD11" i="48" s="1"/>
  <c r="BC11" i="48" a="1"/>
  <c r="BC11" i="48" s="1"/>
  <c r="BB11" i="48" a="1"/>
  <c r="BB11" i="48" s="1"/>
  <c r="BA11" i="48" a="1"/>
  <c r="BA11" i="48" s="1"/>
  <c r="AZ11" i="48" a="1"/>
  <c r="AZ11" i="48" s="1"/>
  <c r="AY11" i="48" a="1"/>
  <c r="AY11" i="48" s="1"/>
  <c r="AX11" i="48" a="1"/>
  <c r="AX11" i="48" s="1"/>
  <c r="AW11" i="48" a="1"/>
  <c r="AW11" i="48" s="1"/>
  <c r="AS11" i="48"/>
  <c r="AR11" i="48"/>
  <c r="AQ11" i="48"/>
  <c r="AP11" i="48"/>
  <c r="AO11" i="48"/>
  <c r="AN11" i="48"/>
  <c r="AM11" i="48"/>
  <c r="AL11" i="48"/>
  <c r="AK11" i="48"/>
  <c r="AJ11" i="48"/>
  <c r="CM10" i="48"/>
  <c r="CB10" i="48" s="1"/>
  <c r="BQ10" i="48" s="1"/>
  <c r="CL10" i="48"/>
  <c r="CK10" i="48"/>
  <c r="CJ10" i="48"/>
  <c r="CI10" i="48"/>
  <c r="CH10" i="48"/>
  <c r="CG10" i="48"/>
  <c r="BV10" i="48" s="1"/>
  <c r="BK10" i="48" s="1"/>
  <c r="CF10" i="48"/>
  <c r="BU10" i="48" s="1"/>
  <c r="BJ10" i="48" s="1"/>
  <c r="CA10" i="48"/>
  <c r="BP10" i="48" s="1"/>
  <c r="BZ10" i="48"/>
  <c r="BO10" i="48" s="1"/>
  <c r="BY10" i="48"/>
  <c r="BN10" i="48" s="1"/>
  <c r="BX10" i="48"/>
  <c r="BM10" i="48" s="1"/>
  <c r="BW10" i="48"/>
  <c r="BF10" i="48" a="1"/>
  <c r="BF10" i="48" s="1"/>
  <c r="BE10" i="48" a="1"/>
  <c r="BE10" i="48" s="1"/>
  <c r="BD10" i="48" a="1"/>
  <c r="BD10" i="48" s="1"/>
  <c r="BC10" i="48" a="1"/>
  <c r="BC10" i="48" s="1"/>
  <c r="BB10" i="48" a="1"/>
  <c r="BB10" i="48" s="1"/>
  <c r="BA10" i="48" a="1"/>
  <c r="BA10" i="48" s="1"/>
  <c r="AZ10" i="48" a="1"/>
  <c r="AZ10" i="48" s="1"/>
  <c r="AY10" i="48" a="1"/>
  <c r="AY10" i="48" s="1"/>
  <c r="AX10" i="48" a="1"/>
  <c r="AX10" i="48" s="1"/>
  <c r="AW10" i="48" a="1"/>
  <c r="AW10" i="48" s="1"/>
  <c r="AS10" i="48"/>
  <c r="AR10" i="48"/>
  <c r="AQ10" i="48"/>
  <c r="AP10" i="48"/>
  <c r="AO10" i="48"/>
  <c r="AN10" i="48"/>
  <c r="AM10" i="48"/>
  <c r="AL10" i="48"/>
  <c r="AK10" i="48"/>
  <c r="AJ10" i="48"/>
  <c r="CM9" i="48"/>
  <c r="CB9" i="48" s="1"/>
  <c r="BQ9" i="48" s="1"/>
  <c r="CL9" i="48"/>
  <c r="CA9" i="48" s="1"/>
  <c r="BP9" i="48" s="1"/>
  <c r="CK9" i="48"/>
  <c r="BZ9" i="48" s="1"/>
  <c r="BO9" i="48" s="1"/>
  <c r="CJ9" i="48"/>
  <c r="BY9" i="48" s="1"/>
  <c r="BN9" i="48" s="1"/>
  <c r="CI9" i="48"/>
  <c r="BX9" i="48" s="1"/>
  <c r="BM9" i="48" s="1"/>
  <c r="CH9" i="48"/>
  <c r="CG9" i="48"/>
  <c r="BV9" i="48" s="1"/>
  <c r="BK9" i="48" s="1"/>
  <c r="CF9" i="48"/>
  <c r="BU9" i="48" s="1"/>
  <c r="BW9" i="48"/>
  <c r="BL9" i="48" s="1"/>
  <c r="BF9" i="48" a="1"/>
  <c r="BF9" i="48" s="1"/>
  <c r="BE9" i="48" a="1"/>
  <c r="BE9" i="48" s="1"/>
  <c r="BD9" i="48" a="1"/>
  <c r="BD9" i="48" s="1"/>
  <c r="BC9" i="48" a="1"/>
  <c r="BC9" i="48" s="1"/>
  <c r="BB9" i="48" a="1"/>
  <c r="BB9" i="48" s="1"/>
  <c r="BA9" i="48" a="1"/>
  <c r="BA9" i="48" s="1"/>
  <c r="AZ9" i="48" a="1"/>
  <c r="AZ9" i="48" s="1"/>
  <c r="AY9" i="48" a="1"/>
  <c r="AY9" i="48" s="1"/>
  <c r="AX9" i="48" a="1"/>
  <c r="AX9" i="48" s="1"/>
  <c r="AW9" i="48" a="1"/>
  <c r="AW9" i="48" s="1"/>
  <c r="AS9" i="48"/>
  <c r="AR9" i="48"/>
  <c r="AQ9" i="48"/>
  <c r="AP9" i="48"/>
  <c r="AO9" i="48"/>
  <c r="AN9" i="48"/>
  <c r="AM9" i="48"/>
  <c r="AL9" i="48"/>
  <c r="AK9" i="48"/>
  <c r="AJ9" i="48"/>
  <c r="H422" i="47"/>
  <c r="H420" i="47"/>
  <c r="H418" i="47"/>
  <c r="H417" i="47"/>
  <c r="H412" i="47"/>
  <c r="H411" i="47"/>
  <c r="H408" i="47"/>
  <c r="H407" i="47"/>
  <c r="H406" i="47"/>
  <c r="H405" i="47"/>
  <c r="H404" i="47"/>
  <c r="H398" i="47"/>
  <c r="H397" i="47"/>
  <c r="H394" i="47"/>
  <c r="H393" i="47"/>
  <c r="H392" i="47"/>
  <c r="H391" i="47"/>
  <c r="H390" i="47"/>
  <c r="H386" i="47"/>
  <c r="H384" i="47"/>
  <c r="H383" i="47"/>
  <c r="H380" i="47"/>
  <c r="H378" i="47"/>
  <c r="H55" i="47"/>
  <c r="H40" i="47"/>
  <c r="D9" i="47"/>
  <c r="D331" i="47" s="1"/>
  <c r="E84" i="46"/>
  <c r="F2" i="44"/>
  <c r="F1" i="44"/>
  <c r="X2" i="38"/>
  <c r="X1" i="38"/>
  <c r="AB2" i="37"/>
  <c r="AB1" i="37"/>
  <c r="W2" i="36"/>
  <c r="W1" i="36"/>
  <c r="AQ2" i="43"/>
  <c r="AQ1" i="43"/>
  <c r="CI2" i="40"/>
  <c r="CI1" i="40"/>
  <c r="DJ2" i="42"/>
  <c r="DJ1" i="42"/>
  <c r="J1" i="41"/>
  <c r="K39" i="38"/>
  <c r="L39" i="38"/>
  <c r="M39" i="38"/>
  <c r="N39" i="38"/>
  <c r="O39" i="38"/>
  <c r="K40" i="38"/>
  <c r="L40" i="38"/>
  <c r="M40" i="38"/>
  <c r="N40" i="38"/>
  <c r="O40" i="38"/>
  <c r="K41" i="38"/>
  <c r="L41" i="38"/>
  <c r="M41" i="38"/>
  <c r="N41" i="38"/>
  <c r="O41" i="38"/>
  <c r="K42" i="38"/>
  <c r="L42" i="38"/>
  <c r="M42" i="38"/>
  <c r="N42" i="38"/>
  <c r="O42" i="38"/>
  <c r="K43" i="38"/>
  <c r="L43" i="38"/>
  <c r="M43" i="38"/>
  <c r="N43" i="38"/>
  <c r="O43" i="38"/>
  <c r="K44" i="38"/>
  <c r="L44" i="38"/>
  <c r="M44" i="38"/>
  <c r="N44" i="38"/>
  <c r="O44" i="38"/>
  <c r="K45" i="38"/>
  <c r="L45" i="38"/>
  <c r="M45" i="38"/>
  <c r="N45" i="38"/>
  <c r="O45" i="38"/>
  <c r="K46" i="38"/>
  <c r="L46" i="38"/>
  <c r="M46" i="38"/>
  <c r="N46" i="38"/>
  <c r="O46" i="38"/>
  <c r="K47" i="38"/>
  <c r="L47" i="38"/>
  <c r="M47" i="38"/>
  <c r="N47" i="38"/>
  <c r="O47" i="38"/>
  <c r="K48" i="38"/>
  <c r="L48" i="38"/>
  <c r="M48" i="38"/>
  <c r="N48" i="38"/>
  <c r="O48" i="38"/>
  <c r="K49" i="38"/>
  <c r="C49" i="38" s="1"/>
  <c r="H418" i="41" s="1"/>
  <c r="L49" i="38"/>
  <c r="M49" i="38"/>
  <c r="N49" i="38"/>
  <c r="O49" i="38"/>
  <c r="K50" i="38"/>
  <c r="L50" i="38"/>
  <c r="M50" i="38"/>
  <c r="N50" i="38"/>
  <c r="O50" i="38"/>
  <c r="K51" i="38"/>
  <c r="L51" i="38"/>
  <c r="M51" i="38"/>
  <c r="N51" i="38"/>
  <c r="O51" i="38"/>
  <c r="K52" i="38"/>
  <c r="L52" i="38"/>
  <c r="M52" i="38"/>
  <c r="N52" i="38"/>
  <c r="O52" i="38"/>
  <c r="K53" i="38"/>
  <c r="L53" i="38"/>
  <c r="M53" i="38"/>
  <c r="N53" i="38"/>
  <c r="O53" i="38"/>
  <c r="G39" i="36"/>
  <c r="H39" i="36"/>
  <c r="G40" i="36"/>
  <c r="H40" i="36"/>
  <c r="G41" i="36"/>
  <c r="H41" i="36"/>
  <c r="G42" i="36"/>
  <c r="H42" i="36"/>
  <c r="G43" i="36"/>
  <c r="H43" i="36"/>
  <c r="G44" i="36"/>
  <c r="H44" i="36"/>
  <c r="G45" i="36"/>
  <c r="H45" i="36"/>
  <c r="G46" i="36"/>
  <c r="H46" i="36"/>
  <c r="G47" i="36"/>
  <c r="H47" i="36"/>
  <c r="G48" i="36"/>
  <c r="H48" i="36"/>
  <c r="G49" i="36"/>
  <c r="H49" i="36"/>
  <c r="G50" i="36"/>
  <c r="H50" i="36"/>
  <c r="G51" i="36"/>
  <c r="H51" i="36"/>
  <c r="G52" i="36"/>
  <c r="H52" i="36"/>
  <c r="G53" i="36"/>
  <c r="H53" i="36"/>
  <c r="AW39" i="42" a="1"/>
  <c r="AX39" i="42" a="1"/>
  <c r="AY39" i="42" a="1"/>
  <c r="AZ39" i="42" a="1"/>
  <c r="BA39" i="42" a="1"/>
  <c r="BB39" i="42" a="1"/>
  <c r="BC39" i="42" a="1"/>
  <c r="BD39" i="42" a="1"/>
  <c r="BE39" i="42" a="1"/>
  <c r="BF39" i="42" a="1"/>
  <c r="AW40" i="42" a="1"/>
  <c r="AX40" i="42" a="1"/>
  <c r="AY40" i="42" a="1"/>
  <c r="AZ40" i="42" a="1"/>
  <c r="BA40" i="42" a="1"/>
  <c r="BB40" i="42" a="1"/>
  <c r="BC40" i="42" a="1"/>
  <c r="BD40" i="42" a="1"/>
  <c r="BE40" i="42" a="1"/>
  <c r="BF40" i="42" a="1"/>
  <c r="AW41" i="42" a="1"/>
  <c r="AX41" i="42" a="1"/>
  <c r="AY41" i="42" a="1"/>
  <c r="AZ41" i="42" a="1"/>
  <c r="BA41" i="42" a="1"/>
  <c r="BB41" i="42" a="1"/>
  <c r="BC41" i="42" a="1"/>
  <c r="BD41" i="42" a="1"/>
  <c r="BE41" i="42" a="1"/>
  <c r="BF41" i="42" a="1"/>
  <c r="AW42" i="42" a="1"/>
  <c r="AX42" i="42" a="1"/>
  <c r="AY42" i="42" a="1"/>
  <c r="AZ42" i="42" a="1"/>
  <c r="BA42" i="42" a="1"/>
  <c r="BB42" i="42" a="1"/>
  <c r="BC42" i="42" a="1"/>
  <c r="BD42" i="42" a="1"/>
  <c r="BE42" i="42" a="1"/>
  <c r="BF42" i="42" a="1"/>
  <c r="AW43" i="42" a="1"/>
  <c r="AX43" i="42" a="1"/>
  <c r="AY43" i="42" a="1"/>
  <c r="AZ43" i="42" a="1"/>
  <c r="BA43" i="42" a="1"/>
  <c r="BB43" i="42" a="1"/>
  <c r="BC43" i="42" a="1"/>
  <c r="BD43" i="42" a="1"/>
  <c r="BE43" i="42" a="1"/>
  <c r="BF43" i="42" a="1"/>
  <c r="AW44" i="42" a="1"/>
  <c r="AX44" i="42" a="1"/>
  <c r="AY44" i="42" a="1"/>
  <c r="AZ44" i="42" a="1"/>
  <c r="BA44" i="42" a="1"/>
  <c r="BB44" i="42" a="1"/>
  <c r="BC44" i="42" a="1"/>
  <c r="BD44" i="42" a="1"/>
  <c r="BE44" i="42" a="1"/>
  <c r="BF44" i="42" a="1"/>
  <c r="AW45" i="42" a="1"/>
  <c r="AX45" i="42" a="1"/>
  <c r="AY45" i="42" a="1"/>
  <c r="AZ45" i="42" a="1"/>
  <c r="BA45" i="42" a="1"/>
  <c r="BB45" i="42" a="1"/>
  <c r="BC45" i="42" a="1"/>
  <c r="BD45" i="42" a="1"/>
  <c r="BE45" i="42" a="1"/>
  <c r="BF45" i="42" a="1"/>
  <c r="AW46" i="42" a="1"/>
  <c r="AX46" i="42" a="1"/>
  <c r="AY46" i="42" a="1"/>
  <c r="AZ46" i="42" a="1"/>
  <c r="BA46" i="42" a="1"/>
  <c r="BB46" i="42" a="1"/>
  <c r="BC46" i="42" a="1"/>
  <c r="BD46" i="42" a="1"/>
  <c r="BE46" i="42" a="1"/>
  <c r="BF46" i="42" a="1"/>
  <c r="AW47" i="42" a="1"/>
  <c r="AX47" i="42" a="1"/>
  <c r="AY47" i="42" a="1"/>
  <c r="AZ47" i="42" a="1"/>
  <c r="BA47" i="42" a="1"/>
  <c r="BB47" i="42" a="1"/>
  <c r="BC47" i="42" a="1"/>
  <c r="BD47" i="42" a="1"/>
  <c r="BE47" i="42" a="1"/>
  <c r="BF47" i="42" a="1"/>
  <c r="AW48" i="42" a="1"/>
  <c r="AX48" i="42" a="1"/>
  <c r="AY48" i="42" a="1"/>
  <c r="AZ48" i="42" a="1"/>
  <c r="BA48" i="42" a="1"/>
  <c r="BB48" i="42" a="1"/>
  <c r="BC48" i="42" a="1"/>
  <c r="BD48" i="42" a="1"/>
  <c r="BE48" i="42" a="1"/>
  <c r="BF48" i="42" a="1"/>
  <c r="AW49" i="42" a="1"/>
  <c r="AX49" i="42" a="1"/>
  <c r="AY49" i="42" a="1"/>
  <c r="AZ49" i="42" a="1"/>
  <c r="BA49" i="42" a="1"/>
  <c r="BB49" i="42" a="1"/>
  <c r="BC49" i="42" a="1"/>
  <c r="BD49" i="42" a="1"/>
  <c r="BE49" i="42" a="1"/>
  <c r="BF49" i="42" a="1"/>
  <c r="AW50" i="42" a="1"/>
  <c r="AX50" i="42" a="1"/>
  <c r="AY50" i="42" a="1"/>
  <c r="AZ50" i="42" a="1"/>
  <c r="BA50" i="42" a="1"/>
  <c r="BB50" i="42" a="1"/>
  <c r="BC50" i="42" a="1"/>
  <c r="BD50" i="42" a="1"/>
  <c r="BE50" i="42" a="1"/>
  <c r="BF50" i="42" a="1"/>
  <c r="AW51" i="42" a="1"/>
  <c r="AX51" i="42" a="1"/>
  <c r="AY51" i="42" a="1"/>
  <c r="AZ51" i="42" a="1"/>
  <c r="BA51" i="42" a="1"/>
  <c r="BB51" i="42" a="1"/>
  <c r="BC51" i="42" a="1"/>
  <c r="BD51" i="42" a="1"/>
  <c r="BE51" i="42" a="1"/>
  <c r="BF51" i="42" a="1"/>
  <c r="AW52" i="42" a="1"/>
  <c r="AX52" i="42" a="1"/>
  <c r="AY52" i="42" a="1"/>
  <c r="AZ52" i="42" a="1"/>
  <c r="BA52" i="42" a="1"/>
  <c r="BB52" i="42" a="1"/>
  <c r="BC52" i="42" a="1"/>
  <c r="BD52" i="42" a="1"/>
  <c r="BE52" i="42" a="1"/>
  <c r="BF52" i="42" a="1"/>
  <c r="AW53" i="42" a="1"/>
  <c r="AX53" i="42" a="1"/>
  <c r="AY53" i="42" a="1"/>
  <c r="AZ53" i="42" a="1"/>
  <c r="BA53" i="42" a="1"/>
  <c r="BB53" i="42" a="1"/>
  <c r="BC53" i="42" a="1"/>
  <c r="BD53" i="42" a="1"/>
  <c r="BE53" i="42" a="1"/>
  <c r="BF53" i="42" a="1"/>
  <c r="AJ39" i="42"/>
  <c r="AK39" i="42"/>
  <c r="AL39" i="42"/>
  <c r="AM39" i="42"/>
  <c r="AN39" i="42"/>
  <c r="AO39" i="42"/>
  <c r="AP39" i="42"/>
  <c r="AQ39" i="42"/>
  <c r="AR39" i="42"/>
  <c r="AS39" i="42"/>
  <c r="AJ40" i="42"/>
  <c r="AK40" i="42"/>
  <c r="AL40" i="42"/>
  <c r="AM40" i="42"/>
  <c r="AN40" i="42"/>
  <c r="AO40" i="42"/>
  <c r="AP40" i="42"/>
  <c r="AQ40" i="42"/>
  <c r="AR40" i="42"/>
  <c r="AS40" i="42"/>
  <c r="AJ41" i="42"/>
  <c r="AK41" i="42"/>
  <c r="AL41" i="42"/>
  <c r="AM41" i="42"/>
  <c r="AN41" i="42"/>
  <c r="AO41" i="42"/>
  <c r="AP41" i="42"/>
  <c r="AQ41" i="42"/>
  <c r="AR41" i="42"/>
  <c r="AS41" i="42"/>
  <c r="AJ42" i="42"/>
  <c r="AK42" i="42"/>
  <c r="AL42" i="42"/>
  <c r="AM42" i="42"/>
  <c r="AN42" i="42"/>
  <c r="AO42" i="42"/>
  <c r="AP42" i="42"/>
  <c r="AQ42" i="42"/>
  <c r="AR42" i="42"/>
  <c r="AS42" i="42"/>
  <c r="AJ43" i="42"/>
  <c r="AK43" i="42"/>
  <c r="AL43" i="42"/>
  <c r="AM43" i="42"/>
  <c r="AN43" i="42"/>
  <c r="AO43" i="42"/>
  <c r="AP43" i="42"/>
  <c r="AQ43" i="42"/>
  <c r="AR43" i="42"/>
  <c r="AS43" i="42"/>
  <c r="AJ44" i="42"/>
  <c r="AK44" i="42"/>
  <c r="AL44" i="42"/>
  <c r="AM44" i="42"/>
  <c r="AN44" i="42"/>
  <c r="AO44" i="42"/>
  <c r="AP44" i="42"/>
  <c r="AQ44" i="42"/>
  <c r="AR44" i="42"/>
  <c r="AS44" i="42"/>
  <c r="AJ45" i="42"/>
  <c r="AK45" i="42"/>
  <c r="AL45" i="42"/>
  <c r="AM45" i="42"/>
  <c r="AN45" i="42"/>
  <c r="AO45" i="42"/>
  <c r="AP45" i="42"/>
  <c r="AQ45" i="42"/>
  <c r="AR45" i="42"/>
  <c r="AS45" i="42"/>
  <c r="AJ46" i="42"/>
  <c r="AK46" i="42"/>
  <c r="AL46" i="42"/>
  <c r="AM46" i="42"/>
  <c r="AN46" i="42"/>
  <c r="AO46" i="42"/>
  <c r="AP46" i="42"/>
  <c r="AQ46" i="42"/>
  <c r="AR46" i="42"/>
  <c r="AS46" i="42"/>
  <c r="AJ47" i="42"/>
  <c r="AK47" i="42"/>
  <c r="AL47" i="42"/>
  <c r="AM47" i="42"/>
  <c r="AN47" i="42"/>
  <c r="AO47" i="42"/>
  <c r="AP47" i="42"/>
  <c r="AQ47" i="42"/>
  <c r="AR47" i="42"/>
  <c r="AS47" i="42"/>
  <c r="AJ48" i="42"/>
  <c r="AK48" i="42"/>
  <c r="AL48" i="42"/>
  <c r="AM48" i="42"/>
  <c r="AN48" i="42"/>
  <c r="AO48" i="42"/>
  <c r="AP48" i="42"/>
  <c r="AQ48" i="42"/>
  <c r="AR48" i="42"/>
  <c r="AS48" i="42"/>
  <c r="AJ49" i="42"/>
  <c r="AK49" i="42"/>
  <c r="AL49" i="42"/>
  <c r="AM49" i="42"/>
  <c r="AN49" i="42"/>
  <c r="AO49" i="42"/>
  <c r="AP49" i="42"/>
  <c r="AQ49" i="42"/>
  <c r="AR49" i="42"/>
  <c r="AS49" i="42"/>
  <c r="AJ50" i="42"/>
  <c r="AK50" i="42"/>
  <c r="AL50" i="42"/>
  <c r="AM50" i="42"/>
  <c r="AN50" i="42"/>
  <c r="AO50" i="42"/>
  <c r="AP50" i="42"/>
  <c r="AQ50" i="42"/>
  <c r="AR50" i="42"/>
  <c r="AS50" i="42"/>
  <c r="AJ51" i="42"/>
  <c r="AK51" i="42"/>
  <c r="AL51" i="42"/>
  <c r="AM51" i="42"/>
  <c r="AN51" i="42"/>
  <c r="AO51" i="42"/>
  <c r="AP51" i="42"/>
  <c r="AQ51" i="42"/>
  <c r="AR51" i="42"/>
  <c r="AS51" i="42"/>
  <c r="AJ52" i="42"/>
  <c r="AK52" i="42"/>
  <c r="AL52" i="42"/>
  <c r="AM52" i="42"/>
  <c r="AN52" i="42"/>
  <c r="AO52" i="42"/>
  <c r="AP52" i="42"/>
  <c r="AQ52" i="42"/>
  <c r="AR52" i="42"/>
  <c r="AS52" i="42"/>
  <c r="AJ53" i="42"/>
  <c r="AK53" i="42"/>
  <c r="AL53" i="42"/>
  <c r="AM53" i="42"/>
  <c r="AN53" i="42"/>
  <c r="AO53" i="42"/>
  <c r="AP53" i="42"/>
  <c r="AQ53" i="42"/>
  <c r="AR53" i="42"/>
  <c r="AS53" i="42"/>
  <c r="H40" i="41"/>
  <c r="D84" i="32" s="1"/>
  <c r="E13" i="51" l="1"/>
  <c r="E26" i="51"/>
  <c r="J40" i="51"/>
  <c r="K52" i="50"/>
  <c r="M30" i="50"/>
  <c r="H32" i="50"/>
  <c r="J44" i="50"/>
  <c r="H20" i="50"/>
  <c r="O23" i="50"/>
  <c r="N28" i="50"/>
  <c r="E21" i="51"/>
  <c r="J49" i="51"/>
  <c r="E16" i="51"/>
  <c r="I22" i="51"/>
  <c r="F22" i="51" s="1"/>
  <c r="I28" i="51"/>
  <c r="E41" i="51"/>
  <c r="I47" i="51"/>
  <c r="E53" i="51"/>
  <c r="J16" i="51"/>
  <c r="J42" i="51"/>
  <c r="E48" i="51"/>
  <c r="J22" i="51"/>
  <c r="I29" i="51"/>
  <c r="E35" i="51"/>
  <c r="J17" i="51"/>
  <c r="J30" i="51"/>
  <c r="I26" i="51"/>
  <c r="F26" i="51" s="1"/>
  <c r="D26" i="51" s="1"/>
  <c r="H301" i="47" s="1"/>
  <c r="I17" i="51"/>
  <c r="F17" i="51" s="1"/>
  <c r="J9" i="51"/>
  <c r="I9" i="51"/>
  <c r="J19" i="51"/>
  <c r="F19" i="51" s="1"/>
  <c r="D19" i="51" s="1"/>
  <c r="H294" i="47" s="1"/>
  <c r="J41" i="51"/>
  <c r="E30" i="51"/>
  <c r="J21" i="51"/>
  <c r="J26" i="51"/>
  <c r="E11" i="48"/>
  <c r="E19" i="48"/>
  <c r="BX19" i="48"/>
  <c r="BM19" i="48" s="1"/>
  <c r="C13" i="53"/>
  <c r="H382" i="47" s="1"/>
  <c r="CP9" i="48"/>
  <c r="D143" i="47"/>
  <c r="F11" i="48"/>
  <c r="D11" i="48" s="1"/>
  <c r="BJ11" i="48"/>
  <c r="F12" i="48"/>
  <c r="D12" i="48" s="1"/>
  <c r="C12" i="48" s="1"/>
  <c r="H146" i="47" s="1"/>
  <c r="E16" i="48"/>
  <c r="BY16" i="48"/>
  <c r="BN16" i="48" s="1"/>
  <c r="E23" i="48"/>
  <c r="BU23" i="48"/>
  <c r="E15" i="48"/>
  <c r="BY15" i="48"/>
  <c r="BJ19" i="48"/>
  <c r="F19" i="48"/>
  <c r="D19" i="48" s="1"/>
  <c r="BM20" i="48"/>
  <c r="F20" i="48"/>
  <c r="D20" i="48" s="1"/>
  <c r="BV27" i="48"/>
  <c r="BK27" i="48" s="1"/>
  <c r="BJ31" i="48"/>
  <c r="W10" i="52"/>
  <c r="C10" i="52"/>
  <c r="R9" i="50"/>
  <c r="O10" i="52"/>
  <c r="G9" i="50"/>
  <c r="BO9" i="49"/>
  <c r="AC9" i="50"/>
  <c r="C9" i="49"/>
  <c r="C9" i="51"/>
  <c r="B9" i="53"/>
  <c r="C9" i="50"/>
  <c r="BD9" i="49"/>
  <c r="BZ9" i="49"/>
  <c r="AS9" i="49"/>
  <c r="B9" i="48"/>
  <c r="W9" i="49"/>
  <c r="G10" i="52"/>
  <c r="L9" i="49"/>
  <c r="D424" i="47"/>
  <c r="BI9" i="48"/>
  <c r="D83" i="47"/>
  <c r="D84" i="47" s="1"/>
  <c r="D85" i="47" s="1"/>
  <c r="D86" i="47" s="1"/>
  <c r="D87" i="47" s="1"/>
  <c r="D88" i="47" s="1"/>
  <c r="D89" i="47" s="1"/>
  <c r="D90" i="47" s="1"/>
  <c r="D91" i="47" s="1"/>
  <c r="D92" i="47" s="1"/>
  <c r="DA9" i="48"/>
  <c r="C53" i="46"/>
  <c r="AH9" i="49"/>
  <c r="D284" i="47"/>
  <c r="D96" i="47"/>
  <c r="AV9" i="48"/>
  <c r="AI9" i="48"/>
  <c r="V9" i="48"/>
  <c r="I9" i="48"/>
  <c r="D190" i="47"/>
  <c r="D10" i="47"/>
  <c r="CE9" i="48"/>
  <c r="BT9" i="48"/>
  <c r="BJ43" i="48"/>
  <c r="BU42" i="48"/>
  <c r="BJ9" i="48"/>
  <c r="F9" i="48"/>
  <c r="F14" i="48"/>
  <c r="D14" i="48" s="1"/>
  <c r="BJ24" i="48"/>
  <c r="F24" i="48"/>
  <c r="BU13" i="48"/>
  <c r="E13" i="48"/>
  <c r="BJ21" i="48"/>
  <c r="BU34" i="48"/>
  <c r="E34" i="48"/>
  <c r="BV21" i="48"/>
  <c r="BK21" i="48" s="1"/>
  <c r="E21" i="48"/>
  <c r="E9" i="48"/>
  <c r="BL10" i="48"/>
  <c r="F10" i="48"/>
  <c r="D237" i="47"/>
  <c r="D378" i="47"/>
  <c r="BJ28" i="48"/>
  <c r="E29" i="48"/>
  <c r="BU51" i="48"/>
  <c r="E40" i="49"/>
  <c r="BV17" i="48"/>
  <c r="E17" i="48"/>
  <c r="E43" i="48"/>
  <c r="BX30" i="48"/>
  <c r="BM30" i="48" s="1"/>
  <c r="E30" i="48"/>
  <c r="BU37" i="48"/>
  <c r="BU39" i="48"/>
  <c r="E39" i="48"/>
  <c r="E10" i="48"/>
  <c r="D10" i="48" s="1"/>
  <c r="E25" i="48"/>
  <c r="BU25" i="48"/>
  <c r="BJ27" i="48"/>
  <c r="BJ36" i="48"/>
  <c r="BJ35" i="48"/>
  <c r="BJ46" i="48"/>
  <c r="BU29" i="48"/>
  <c r="E32" i="48"/>
  <c r="BU18" i="48"/>
  <c r="E18" i="48"/>
  <c r="F32" i="48"/>
  <c r="E24" i="48"/>
  <c r="K47" i="50"/>
  <c r="N29" i="50"/>
  <c r="H25" i="50"/>
  <c r="O20" i="50"/>
  <c r="H16" i="50"/>
  <c r="J12" i="50"/>
  <c r="N21" i="50"/>
  <c r="I14" i="50"/>
  <c r="I49" i="50"/>
  <c r="K39" i="50"/>
  <c r="K21" i="50"/>
  <c r="I13" i="50"/>
  <c r="H49" i="50"/>
  <c r="N37" i="50"/>
  <c r="O36" i="50"/>
  <c r="O11" i="50"/>
  <c r="H46" i="50"/>
  <c r="L36" i="50"/>
  <c r="K26" i="50"/>
  <c r="I18" i="50"/>
  <c r="N11" i="50"/>
  <c r="H34" i="50"/>
  <c r="J26" i="50"/>
  <c r="O43" i="50"/>
  <c r="I26" i="50"/>
  <c r="L52" i="50"/>
  <c r="O22" i="50"/>
  <c r="J52" i="50"/>
  <c r="I51" i="50"/>
  <c r="N17" i="50"/>
  <c r="N31" i="50"/>
  <c r="M17" i="50"/>
  <c r="L27" i="50"/>
  <c r="J39" i="51"/>
  <c r="I39" i="51"/>
  <c r="E39" i="51"/>
  <c r="E15" i="49"/>
  <c r="I15" i="50"/>
  <c r="BJ41" i="48"/>
  <c r="K15" i="50"/>
  <c r="I43" i="50"/>
  <c r="BJ48" i="48"/>
  <c r="BQ51" i="49"/>
  <c r="BS50" i="49"/>
  <c r="BU49" i="49"/>
  <c r="BP51" i="49"/>
  <c r="BR50" i="49"/>
  <c r="BP53" i="49"/>
  <c r="BV51" i="49"/>
  <c r="BP50" i="49"/>
  <c r="BV52" i="49"/>
  <c r="BR51" i="49"/>
  <c r="BW48" i="49"/>
  <c r="BQ50" i="49"/>
  <c r="BW49" i="49"/>
  <c r="BP48" i="49"/>
  <c r="BW45" i="49"/>
  <c r="BP41" i="49"/>
  <c r="BV53" i="49"/>
  <c r="BU53" i="49"/>
  <c r="BW52" i="49"/>
  <c r="BS49" i="49"/>
  <c r="BW47" i="49"/>
  <c r="BU46" i="49"/>
  <c r="BT45" i="49"/>
  <c r="BU44" i="49"/>
  <c r="BW43" i="49"/>
  <c r="BR47" i="49"/>
  <c r="BQ45" i="49"/>
  <c r="BV43" i="49"/>
  <c r="BR42" i="49"/>
  <c r="BQ36" i="49"/>
  <c r="BS35" i="49"/>
  <c r="BU34" i="49"/>
  <c r="BW33" i="49"/>
  <c r="BQ29" i="49"/>
  <c r="BS28" i="49"/>
  <c r="BU27" i="49"/>
  <c r="BW26" i="49"/>
  <c r="BQ22" i="49"/>
  <c r="BS21" i="49"/>
  <c r="BU20" i="49"/>
  <c r="BW19" i="49"/>
  <c r="BQ15" i="49"/>
  <c r="BS14" i="49"/>
  <c r="BU13" i="49"/>
  <c r="BW12" i="49"/>
  <c r="BQ47" i="49"/>
  <c r="BP45" i="49"/>
  <c r="BU43" i="49"/>
  <c r="BQ42" i="49"/>
  <c r="BP36" i="49"/>
  <c r="BR35" i="49"/>
  <c r="BT34" i="49"/>
  <c r="BV33" i="49"/>
  <c r="BP29" i="49"/>
  <c r="BT52" i="49"/>
  <c r="BS51" i="49"/>
  <c r="BT50" i="49"/>
  <c r="BQ49" i="49"/>
  <c r="BU48" i="49"/>
  <c r="BQ46" i="49"/>
  <c r="BS44" i="49"/>
  <c r="BU41" i="49"/>
  <c r="BS40" i="49"/>
  <c r="BR39" i="49"/>
  <c r="F39" i="49" s="1"/>
  <c r="BT38" i="49"/>
  <c r="BV37" i="49"/>
  <c r="BR53" i="49"/>
  <c r="BP49" i="49"/>
  <c r="BT40" i="49"/>
  <c r="BP38" i="49"/>
  <c r="BW35" i="49"/>
  <c r="BP34" i="49"/>
  <c r="BV32" i="49"/>
  <c r="BR31" i="49"/>
  <c r="BT28" i="49"/>
  <c r="BR27" i="49"/>
  <c r="BQ26" i="49"/>
  <c r="BP25" i="49"/>
  <c r="BV18" i="49"/>
  <c r="BU17" i="49"/>
  <c r="BT16" i="49"/>
  <c r="BS15" i="49"/>
  <c r="BQ14" i="49"/>
  <c r="BP13" i="49"/>
  <c r="BQ53" i="49"/>
  <c r="BR40" i="49"/>
  <c r="BW39" i="49"/>
  <c r="BW37" i="49"/>
  <c r="BV35" i="49"/>
  <c r="BU32" i="49"/>
  <c r="BQ31" i="49"/>
  <c r="BW29" i="49"/>
  <c r="BR28" i="49"/>
  <c r="BQ27" i="49"/>
  <c r="BP26" i="49"/>
  <c r="BV19" i="49"/>
  <c r="BU18" i="49"/>
  <c r="BT17" i="49"/>
  <c r="BW46" i="49"/>
  <c r="BQ40" i="49"/>
  <c r="BV39" i="49"/>
  <c r="BU37" i="49"/>
  <c r="BU35" i="49"/>
  <c r="BT32" i="49"/>
  <c r="BP31" i="49"/>
  <c r="BV29" i="49"/>
  <c r="BQ28" i="49"/>
  <c r="BP27" i="49"/>
  <c r="BS52" i="49"/>
  <c r="BV50" i="49"/>
  <c r="BV47" i="49"/>
  <c r="BT46" i="49"/>
  <c r="BU45" i="49"/>
  <c r="BV44" i="49"/>
  <c r="BT39" i="49"/>
  <c r="BS37" i="49"/>
  <c r="BQ35" i="49"/>
  <c r="BR32" i="49"/>
  <c r="BT29" i="49"/>
  <c r="BW22" i="49"/>
  <c r="BV21" i="49"/>
  <c r="BT20" i="49"/>
  <c r="BS19" i="49"/>
  <c r="BR18" i="49"/>
  <c r="BQ17" i="49"/>
  <c r="BP16" i="49"/>
  <c r="BW10" i="49"/>
  <c r="BV9" i="49"/>
  <c r="BR52" i="49"/>
  <c r="BU50" i="49"/>
  <c r="BU47" i="49"/>
  <c r="BS46" i="49"/>
  <c r="BS45" i="49"/>
  <c r="BT44" i="49"/>
  <c r="BS39" i="49"/>
  <c r="BP46" i="49"/>
  <c r="BQ43" i="49"/>
  <c r="BW40" i="49"/>
  <c r="BW38" i="49"/>
  <c r="BQ37" i="49"/>
  <c r="BV31" i="49"/>
  <c r="BT30" i="49"/>
  <c r="BR29" i="49"/>
  <c r="BP28" i="49"/>
  <c r="BT27" i="49"/>
  <c r="BU26" i="49"/>
  <c r="BV25" i="49"/>
  <c r="BW24" i="49"/>
  <c r="BQ20" i="49"/>
  <c r="BP11" i="49"/>
  <c r="BP9" i="49"/>
  <c r="BP43" i="49"/>
  <c r="BW42" i="49"/>
  <c r="BV40" i="49"/>
  <c r="BV38" i="49"/>
  <c r="BP37" i="49"/>
  <c r="BU33" i="49"/>
  <c r="BW32" i="49"/>
  <c r="BU31" i="49"/>
  <c r="BS30" i="49"/>
  <c r="BS27" i="49"/>
  <c r="BT26" i="49"/>
  <c r="BU25" i="49"/>
  <c r="BV24" i="49"/>
  <c r="BW23" i="49"/>
  <c r="BP20" i="49"/>
  <c r="BU19" i="49"/>
  <c r="BW16" i="49"/>
  <c r="BW14" i="49"/>
  <c r="BV12" i="49"/>
  <c r="BV10" i="49"/>
  <c r="BV45" i="49"/>
  <c r="BV42" i="49"/>
  <c r="BU40" i="49"/>
  <c r="BU38" i="49"/>
  <c r="BT33" i="49"/>
  <c r="BS32" i="49"/>
  <c r="BT31" i="49"/>
  <c r="BR30" i="49"/>
  <c r="BS26" i="49"/>
  <c r="BT25" i="49"/>
  <c r="BU24" i="49"/>
  <c r="BV23" i="49"/>
  <c r="BR45" i="49"/>
  <c r="BU42" i="49"/>
  <c r="BP40" i="49"/>
  <c r="BS38" i="49"/>
  <c r="BW34" i="49"/>
  <c r="BS33" i="49"/>
  <c r="BQ32" i="49"/>
  <c r="BS31" i="49"/>
  <c r="BQ30" i="49"/>
  <c r="BR26" i="49"/>
  <c r="BS25" i="49"/>
  <c r="BT24" i="49"/>
  <c r="BU23" i="49"/>
  <c r="BV22" i="49"/>
  <c r="BR19" i="49"/>
  <c r="BU16" i="49"/>
  <c r="BU14" i="49"/>
  <c r="BT12" i="49"/>
  <c r="BT10" i="49"/>
  <c r="BQ52" i="49"/>
  <c r="BT51" i="49"/>
  <c r="BT49" i="49"/>
  <c r="BT48" i="49"/>
  <c r="BR44" i="49"/>
  <c r="BW41" i="49"/>
  <c r="BU39" i="49"/>
  <c r="BW36" i="49"/>
  <c r="BP35" i="49"/>
  <c r="BQ34" i="49"/>
  <c r="BP24" i="49"/>
  <c r="BQ23" i="49"/>
  <c r="BR22" i="49"/>
  <c r="BU21" i="49"/>
  <c r="BS18" i="49"/>
  <c r="BP12" i="49"/>
  <c r="BW11" i="49"/>
  <c r="BP10" i="49"/>
  <c r="BS53" i="49"/>
  <c r="BQ48" i="49"/>
  <c r="BS47" i="49"/>
  <c r="BS41" i="49"/>
  <c r="BT36" i="49"/>
  <c r="BP52" i="49"/>
  <c r="BR46" i="49"/>
  <c r="BT41" i="49"/>
  <c r="BU36" i="49"/>
  <c r="BU30" i="49"/>
  <c r="BQ24" i="49"/>
  <c r="BS13" i="49"/>
  <c r="BQ12" i="49"/>
  <c r="BR41" i="49"/>
  <c r="BS36" i="49"/>
  <c r="BP30" i="49"/>
  <c r="BT23" i="49"/>
  <c r="BW15" i="49"/>
  <c r="BV14" i="49"/>
  <c r="BR13" i="49"/>
  <c r="BP42" i="49"/>
  <c r="BR34" i="49"/>
  <c r="BP23" i="49"/>
  <c r="BU22" i="49"/>
  <c r="BP19" i="49"/>
  <c r="BT15" i="49"/>
  <c r="BP14" i="49"/>
  <c r="BU9" i="49"/>
  <c r="BT43" i="49"/>
  <c r="BR33" i="49"/>
  <c r="BW28" i="49"/>
  <c r="BT22" i="49"/>
  <c r="BW20" i="49"/>
  <c r="BV16" i="49"/>
  <c r="BR15" i="49"/>
  <c r="BT9" i="49"/>
  <c r="BW53" i="49"/>
  <c r="BV48" i="49"/>
  <c r="BS43" i="49"/>
  <c r="BQ33" i="49"/>
  <c r="BV28" i="49"/>
  <c r="BW25" i="49"/>
  <c r="BS22" i="49"/>
  <c r="BV20" i="49"/>
  <c r="BW17" i="49"/>
  <c r="BS16" i="49"/>
  <c r="BP15" i="49"/>
  <c r="BS9" i="49"/>
  <c r="BP47" i="49"/>
  <c r="BP44" i="49"/>
  <c r="BS42" i="49"/>
  <c r="BP33" i="49"/>
  <c r="BV26" i="49"/>
  <c r="BW21" i="49"/>
  <c r="BV13" i="49"/>
  <c r="BR11" i="49"/>
  <c r="BS24" i="49"/>
  <c r="BP21" i="49"/>
  <c r="BR20" i="49"/>
  <c r="BV15" i="49"/>
  <c r="BS48" i="49"/>
  <c r="BR43" i="49"/>
  <c r="BR38" i="49"/>
  <c r="BR37" i="49"/>
  <c r="BV36" i="49"/>
  <c r="BR23" i="49"/>
  <c r="BT19" i="49"/>
  <c r="BW18" i="49"/>
  <c r="BS10" i="49"/>
  <c r="BV46" i="49"/>
  <c r="BV41" i="49"/>
  <c r="BQ18" i="49"/>
  <c r="BS12" i="49"/>
  <c r="BQ10" i="49"/>
  <c r="BU52" i="49"/>
  <c r="BQ41" i="49"/>
  <c r="BW31" i="49"/>
  <c r="BW30" i="49"/>
  <c r="BU29" i="49"/>
  <c r="BU28" i="49"/>
  <c r="BP18" i="49"/>
  <c r="BV17" i="49"/>
  <c r="BR12" i="49"/>
  <c r="BV30" i="49"/>
  <c r="BS29" i="49"/>
  <c r="BS17" i="49"/>
  <c r="BV11" i="49"/>
  <c r="L17" i="50"/>
  <c r="E41" i="48"/>
  <c r="H45" i="52"/>
  <c r="CM53" i="48"/>
  <c r="CB53" i="48" s="1"/>
  <c r="BQ53" i="48" s="1"/>
  <c r="CK52" i="48"/>
  <c r="BZ52" i="48" s="1"/>
  <c r="BO52" i="48" s="1"/>
  <c r="CI51" i="48"/>
  <c r="BX51" i="48" s="1"/>
  <c r="BM51" i="48" s="1"/>
  <c r="CF53" i="48"/>
  <c r="CL51" i="48"/>
  <c r="CA51" i="48" s="1"/>
  <c r="BP51" i="48" s="1"/>
  <c r="CM52" i="48"/>
  <c r="CB52" i="48" s="1"/>
  <c r="BQ52" i="48" s="1"/>
  <c r="CG51" i="48"/>
  <c r="BV51" i="48" s="1"/>
  <c r="BK51" i="48" s="1"/>
  <c r="CM47" i="48"/>
  <c r="CB47" i="48" s="1"/>
  <c r="BQ47" i="48" s="1"/>
  <c r="CK46" i="48"/>
  <c r="BZ46" i="48" s="1"/>
  <c r="BO46" i="48" s="1"/>
  <c r="CI45" i="48"/>
  <c r="BX45" i="48" s="1"/>
  <c r="BM45" i="48" s="1"/>
  <c r="CG44" i="48"/>
  <c r="BV44" i="48" s="1"/>
  <c r="BK44" i="48" s="1"/>
  <c r="CI52" i="48"/>
  <c r="BX52" i="48" s="1"/>
  <c r="BM52" i="48" s="1"/>
  <c r="CG50" i="48"/>
  <c r="BV50" i="48" s="1"/>
  <c r="BK50" i="48" s="1"/>
  <c r="CK48" i="48"/>
  <c r="BZ48" i="48" s="1"/>
  <c r="BO48" i="48" s="1"/>
  <c r="CF47" i="48"/>
  <c r="CL45" i="48"/>
  <c r="CA45" i="48" s="1"/>
  <c r="BP45" i="48" s="1"/>
  <c r="CF44" i="48"/>
  <c r="CK42" i="48"/>
  <c r="BZ42" i="48" s="1"/>
  <c r="BO42" i="48" s="1"/>
  <c r="CH41" i="48"/>
  <c r="BW41" i="48" s="1"/>
  <c r="BL41" i="48" s="1"/>
  <c r="CF40" i="48"/>
  <c r="CL36" i="48"/>
  <c r="CA36" i="48" s="1"/>
  <c r="BP36" i="48" s="1"/>
  <c r="CJ35" i="48"/>
  <c r="BY35" i="48" s="1"/>
  <c r="BN35" i="48" s="1"/>
  <c r="CH34" i="48"/>
  <c r="BW34" i="48" s="1"/>
  <c r="BL34" i="48" s="1"/>
  <c r="CF33" i="48"/>
  <c r="CL29" i="48"/>
  <c r="CA29" i="48" s="1"/>
  <c r="BP29" i="48" s="1"/>
  <c r="CJ28" i="48"/>
  <c r="BY28" i="48" s="1"/>
  <c r="BN28" i="48" s="1"/>
  <c r="CH27" i="48"/>
  <c r="BW27" i="48" s="1"/>
  <c r="BL27" i="48" s="1"/>
  <c r="CF26" i="48"/>
  <c r="CL22" i="48"/>
  <c r="CH52" i="48"/>
  <c r="BW52" i="48" s="1"/>
  <c r="BL52" i="48" s="1"/>
  <c r="CF50" i="48"/>
  <c r="CJ48" i="48"/>
  <c r="BY48" i="48" s="1"/>
  <c r="BN48" i="48" s="1"/>
  <c r="CK45" i="48"/>
  <c r="BZ45" i="48" s="1"/>
  <c r="BO45" i="48" s="1"/>
  <c r="CJ42" i="48"/>
  <c r="BY42" i="48" s="1"/>
  <c r="BN42" i="48" s="1"/>
  <c r="CG41" i="48"/>
  <c r="BV41" i="48" s="1"/>
  <c r="BK41" i="48" s="1"/>
  <c r="CM37" i="48"/>
  <c r="CB37" i="48" s="1"/>
  <c r="BQ37" i="48" s="1"/>
  <c r="CK36" i="48"/>
  <c r="CL53" i="48"/>
  <c r="CA53" i="48" s="1"/>
  <c r="BP53" i="48" s="1"/>
  <c r="CH53" i="48"/>
  <c r="BW53" i="48" s="1"/>
  <c r="BL53" i="48" s="1"/>
  <c r="CG52" i="48"/>
  <c r="BV52" i="48" s="1"/>
  <c r="BK52" i="48" s="1"/>
  <c r="CG53" i="48"/>
  <c r="BV53" i="48" s="1"/>
  <c r="BK53" i="48" s="1"/>
  <c r="CF52" i="48"/>
  <c r="CI49" i="48"/>
  <c r="BX49" i="48" s="1"/>
  <c r="BM49" i="48" s="1"/>
  <c r="CF45" i="48"/>
  <c r="CF49" i="48"/>
  <c r="CI48" i="48"/>
  <c r="BX48" i="48" s="1"/>
  <c r="BM48" i="48" s="1"/>
  <c r="CL47" i="48"/>
  <c r="CA47" i="48" s="1"/>
  <c r="BP47" i="48" s="1"/>
  <c r="CI44" i="48"/>
  <c r="BX44" i="48" s="1"/>
  <c r="BM44" i="48" s="1"/>
  <c r="CK43" i="48"/>
  <c r="BZ43" i="48" s="1"/>
  <c r="BO43" i="48" s="1"/>
  <c r="CI40" i="48"/>
  <c r="BX40" i="48" s="1"/>
  <c r="BM40" i="48" s="1"/>
  <c r="CJ37" i="48"/>
  <c r="BY37" i="48" s="1"/>
  <c r="BN37" i="48" s="1"/>
  <c r="CH35" i="48"/>
  <c r="CI33" i="48"/>
  <c r="BX33" i="48" s="1"/>
  <c r="BM33" i="48" s="1"/>
  <c r="CK31" i="48"/>
  <c r="BZ31" i="48" s="1"/>
  <c r="BO31" i="48" s="1"/>
  <c r="CG28" i="48"/>
  <c r="BV28" i="48" s="1"/>
  <c r="BK28" i="48" s="1"/>
  <c r="CH26" i="48"/>
  <c r="BW26" i="48" s="1"/>
  <c r="BL26" i="48" s="1"/>
  <c r="CH48" i="48"/>
  <c r="BW48" i="48" s="1"/>
  <c r="BL48" i="48" s="1"/>
  <c r="CG48" i="48"/>
  <c r="CJ47" i="48"/>
  <c r="BY47" i="48" s="1"/>
  <c r="BN47" i="48" s="1"/>
  <c r="CI43" i="48"/>
  <c r="BX43" i="48" s="1"/>
  <c r="BM43" i="48" s="1"/>
  <c r="H23" i="52"/>
  <c r="D23" i="52" s="1"/>
  <c r="H344" i="47" s="1"/>
  <c r="H52" i="52"/>
  <c r="H36" i="52"/>
  <c r="H32" i="52"/>
  <c r="D32" i="52" s="1"/>
  <c r="H353" i="47" s="1"/>
  <c r="H18" i="52"/>
  <c r="D18" i="52" s="1"/>
  <c r="H339" i="47" s="1"/>
  <c r="H31" i="52"/>
  <c r="H27" i="52"/>
  <c r="H25" i="52"/>
  <c r="D25" i="52" s="1"/>
  <c r="H346" i="47" s="1"/>
  <c r="H11" i="52"/>
  <c r="D11" i="52" s="1"/>
  <c r="H332" i="47" s="1"/>
  <c r="H43" i="52"/>
  <c r="D43" i="52" s="1"/>
  <c r="H364" i="47" s="1"/>
  <c r="H37" i="52"/>
  <c r="H20" i="52"/>
  <c r="D20" i="52" s="1"/>
  <c r="H341" i="47" s="1"/>
  <c r="CG45" i="48"/>
  <c r="BV45" i="48" s="1"/>
  <c r="BK45" i="48" s="1"/>
  <c r="CM46" i="48"/>
  <c r="CB46" i="48" s="1"/>
  <c r="BQ46" i="48" s="1"/>
  <c r="CL48" i="48"/>
  <c r="CA48" i="48" s="1"/>
  <c r="BP48" i="48" s="1"/>
  <c r="CK50" i="48"/>
  <c r="BZ50" i="48" s="1"/>
  <c r="BO50" i="48" s="1"/>
  <c r="H48" i="52"/>
  <c r="CM50" i="48"/>
  <c r="CB50" i="48" s="1"/>
  <c r="BQ50" i="48" s="1"/>
  <c r="CM36" i="48"/>
  <c r="CB36" i="48" s="1"/>
  <c r="BQ36" i="48" s="1"/>
  <c r="CG37" i="48"/>
  <c r="BV37" i="48" s="1"/>
  <c r="BK37" i="48" s="1"/>
  <c r="CF38" i="48"/>
  <c r="CK44" i="48"/>
  <c r="BZ44" i="48" s="1"/>
  <c r="BO44" i="48" s="1"/>
  <c r="CH47" i="48"/>
  <c r="BW47" i="48" s="1"/>
  <c r="BL47" i="48" s="1"/>
  <c r="CG49" i="48"/>
  <c r="BV49" i="48" s="1"/>
  <c r="BK49" i="48" s="1"/>
  <c r="CK51" i="48"/>
  <c r="BZ51" i="48" s="1"/>
  <c r="BO51" i="48" s="1"/>
  <c r="CL52" i="48"/>
  <c r="CA52" i="48" s="1"/>
  <c r="BP52" i="48" s="1"/>
  <c r="E47" i="51"/>
  <c r="J47" i="51"/>
  <c r="J33" i="51"/>
  <c r="I33" i="51"/>
  <c r="E33" i="51"/>
  <c r="E38" i="51"/>
  <c r="J38" i="51"/>
  <c r="I38" i="51"/>
  <c r="J53" i="50"/>
  <c r="I52" i="50"/>
  <c r="H51" i="50"/>
  <c r="O44" i="50"/>
  <c r="N43" i="50"/>
  <c r="M42" i="50"/>
  <c r="L41" i="50"/>
  <c r="K40" i="50"/>
  <c r="J39" i="50"/>
  <c r="I38" i="50"/>
  <c r="H37" i="50"/>
  <c r="I53" i="50"/>
  <c r="H52" i="50"/>
  <c r="O45" i="50"/>
  <c r="N44" i="50"/>
  <c r="M43" i="50"/>
  <c r="L42" i="50"/>
  <c r="K41" i="50"/>
  <c r="J40" i="50"/>
  <c r="I39" i="50"/>
  <c r="H38" i="50"/>
  <c r="H53" i="50"/>
  <c r="O46" i="50"/>
  <c r="N45" i="50"/>
  <c r="M44" i="50"/>
  <c r="L43" i="50"/>
  <c r="K42" i="50"/>
  <c r="J41" i="50"/>
  <c r="I40" i="50"/>
  <c r="H39" i="50"/>
  <c r="O32" i="50"/>
  <c r="O47" i="50"/>
  <c r="N46" i="50"/>
  <c r="M45" i="50"/>
  <c r="L44" i="50"/>
  <c r="K43" i="50"/>
  <c r="J42" i="50"/>
  <c r="I41" i="50"/>
  <c r="H40" i="50"/>
  <c r="O33" i="50"/>
  <c r="N32" i="50"/>
  <c r="M31" i="50"/>
  <c r="L30" i="50"/>
  <c r="K29" i="50"/>
  <c r="J28" i="50"/>
  <c r="K53" i="50"/>
  <c r="O51" i="50"/>
  <c r="J50" i="50"/>
  <c r="N48" i="50"/>
  <c r="I47" i="50"/>
  <c r="H44" i="50"/>
  <c r="O39" i="50"/>
  <c r="J38" i="50"/>
  <c r="N36" i="50"/>
  <c r="I35" i="50"/>
  <c r="N33" i="50"/>
  <c r="J32" i="50"/>
  <c r="N27" i="50"/>
  <c r="M26" i="50"/>
  <c r="L25" i="50"/>
  <c r="K24" i="50"/>
  <c r="J23" i="50"/>
  <c r="I22" i="50"/>
  <c r="H21" i="50"/>
  <c r="O14" i="50"/>
  <c r="N13" i="50"/>
  <c r="M12" i="50"/>
  <c r="L11" i="50"/>
  <c r="K10" i="50"/>
  <c r="O9" i="50"/>
  <c r="N51" i="50"/>
  <c r="I50" i="50"/>
  <c r="M48" i="50"/>
  <c r="H47" i="50"/>
  <c r="L45" i="50"/>
  <c r="O42" i="50"/>
  <c r="N39" i="50"/>
  <c r="M36" i="50"/>
  <c r="H35" i="50"/>
  <c r="M33" i="50"/>
  <c r="I32" i="50"/>
  <c r="O28" i="50"/>
  <c r="M27" i="50"/>
  <c r="L26" i="50"/>
  <c r="K25" i="50"/>
  <c r="J24" i="50"/>
  <c r="I23" i="50"/>
  <c r="H22" i="50"/>
  <c r="O15" i="50"/>
  <c r="N14" i="50"/>
  <c r="M13" i="50"/>
  <c r="L12" i="50"/>
  <c r="K11" i="50"/>
  <c r="J10" i="50"/>
  <c r="N9" i="50"/>
  <c r="K50" i="50"/>
  <c r="K48" i="50"/>
  <c r="M46" i="50"/>
  <c r="H43" i="50"/>
  <c r="N41" i="50"/>
  <c r="I36" i="50"/>
  <c r="K34" i="50"/>
  <c r="J31" i="50"/>
  <c r="M28" i="50"/>
  <c r="I27" i="50"/>
  <c r="M23" i="50"/>
  <c r="J22" i="50"/>
  <c r="O19" i="50"/>
  <c r="L18" i="50"/>
  <c r="I17" i="50"/>
  <c r="K13" i="50"/>
  <c r="H12" i="50"/>
  <c r="O53" i="50"/>
  <c r="H50" i="50"/>
  <c r="J48" i="50"/>
  <c r="L46" i="50"/>
  <c r="M41" i="50"/>
  <c r="M39" i="50"/>
  <c r="O37" i="50"/>
  <c r="H36" i="50"/>
  <c r="J34" i="50"/>
  <c r="I31" i="50"/>
  <c r="L28" i="50"/>
  <c r="H27" i="50"/>
  <c r="O24" i="50"/>
  <c r="L23" i="50"/>
  <c r="N19" i="50"/>
  <c r="K18" i="50"/>
  <c r="H17" i="50"/>
  <c r="M14" i="50"/>
  <c r="J13" i="50"/>
  <c r="L53" i="50"/>
  <c r="L51" i="50"/>
  <c r="N49" i="50"/>
  <c r="I46" i="50"/>
  <c r="K44" i="50"/>
  <c r="L37" i="50"/>
  <c r="N35" i="50"/>
  <c r="K32" i="50"/>
  <c r="M29" i="50"/>
  <c r="H28" i="50"/>
  <c r="O25" i="50"/>
  <c r="L24" i="50"/>
  <c r="N20" i="50"/>
  <c r="K19" i="50"/>
  <c r="H18" i="50"/>
  <c r="M15" i="50"/>
  <c r="J14" i="50"/>
  <c r="N10" i="50"/>
  <c r="J51" i="50"/>
  <c r="L49" i="50"/>
  <c r="N47" i="50"/>
  <c r="I44" i="50"/>
  <c r="I42" i="50"/>
  <c r="O40" i="50"/>
  <c r="J37" i="50"/>
  <c r="L35" i="50"/>
  <c r="O30" i="50"/>
  <c r="J29" i="50"/>
  <c r="M25" i="50"/>
  <c r="H24" i="50"/>
  <c r="O21" i="50"/>
  <c r="L20" i="50"/>
  <c r="I19" i="50"/>
  <c r="N16" i="50"/>
  <c r="O50" i="50"/>
  <c r="I48" i="50"/>
  <c r="J43" i="50"/>
  <c r="M38" i="50"/>
  <c r="K33" i="50"/>
  <c r="L31" i="50"/>
  <c r="L29" i="50"/>
  <c r="O27" i="50"/>
  <c r="L22" i="50"/>
  <c r="M20" i="50"/>
  <c r="J15" i="50"/>
  <c r="I12" i="50"/>
  <c r="M10" i="50"/>
  <c r="L9" i="50"/>
  <c r="O52" i="50"/>
  <c r="M50" i="50"/>
  <c r="J45" i="50"/>
  <c r="M40" i="50"/>
  <c r="K38" i="50"/>
  <c r="M35" i="50"/>
  <c r="I33" i="50"/>
  <c r="H31" i="50"/>
  <c r="H29" i="50"/>
  <c r="K27" i="50"/>
  <c r="N25" i="50"/>
  <c r="J20" i="50"/>
  <c r="N18" i="50"/>
  <c r="O16" i="50"/>
  <c r="H15" i="50"/>
  <c r="O13" i="50"/>
  <c r="I10" i="50"/>
  <c r="J9" i="50"/>
  <c r="N52" i="50"/>
  <c r="L50" i="50"/>
  <c r="M47" i="50"/>
  <c r="I45" i="50"/>
  <c r="L40" i="50"/>
  <c r="K35" i="50"/>
  <c r="H33" i="50"/>
  <c r="J27" i="50"/>
  <c r="J25" i="50"/>
  <c r="I20" i="50"/>
  <c r="M18" i="50"/>
  <c r="M16" i="50"/>
  <c r="L13" i="50"/>
  <c r="H10" i="50"/>
  <c r="I9" i="50"/>
  <c r="M51" i="50"/>
  <c r="O48" i="50"/>
  <c r="H45" i="50"/>
  <c r="J36" i="50"/>
  <c r="J30" i="50"/>
  <c r="K23" i="50"/>
  <c r="J21" i="50"/>
  <c r="L16" i="50"/>
  <c r="L14" i="50"/>
  <c r="O12" i="50"/>
  <c r="O10" i="50"/>
  <c r="K51" i="50"/>
  <c r="L48" i="50"/>
  <c r="O35" i="50"/>
  <c r="M32" i="50"/>
  <c r="I30" i="50"/>
  <c r="I25" i="50"/>
  <c r="H23" i="50"/>
  <c r="I21" i="50"/>
  <c r="K16" i="50"/>
  <c r="K14" i="50"/>
  <c r="N12" i="50"/>
  <c r="L10" i="50"/>
  <c r="M53" i="50"/>
  <c r="O49" i="50"/>
  <c r="N40" i="50"/>
  <c r="K37" i="50"/>
  <c r="L34" i="50"/>
  <c r="O31" i="50"/>
  <c r="O26" i="50"/>
  <c r="N24" i="50"/>
  <c r="M22" i="50"/>
  <c r="O17" i="50"/>
  <c r="N15" i="50"/>
  <c r="M11" i="50"/>
  <c r="N42" i="50"/>
  <c r="O38" i="50"/>
  <c r="N34" i="50"/>
  <c r="K31" i="50"/>
  <c r="I28" i="50"/>
  <c r="N22" i="50"/>
  <c r="M19" i="50"/>
  <c r="J11" i="50"/>
  <c r="N50" i="50"/>
  <c r="K46" i="50"/>
  <c r="H42" i="50"/>
  <c r="N38" i="50"/>
  <c r="M34" i="50"/>
  <c r="K22" i="50"/>
  <c r="L19" i="50"/>
  <c r="J16" i="50"/>
  <c r="I11" i="50"/>
  <c r="M9" i="50"/>
  <c r="J46" i="50"/>
  <c r="L38" i="50"/>
  <c r="I34" i="50"/>
  <c r="N30" i="50"/>
  <c r="J19" i="50"/>
  <c r="I16" i="50"/>
  <c r="H11" i="50"/>
  <c r="K9" i="50"/>
  <c r="K49" i="50"/>
  <c r="M37" i="50"/>
  <c r="K30" i="50"/>
  <c r="M24" i="50"/>
  <c r="M21" i="50"/>
  <c r="O18" i="50"/>
  <c r="H13" i="50"/>
  <c r="N53" i="50"/>
  <c r="J49" i="50"/>
  <c r="K45" i="50"/>
  <c r="O41" i="50"/>
  <c r="I37" i="50"/>
  <c r="L33" i="50"/>
  <c r="H30" i="50"/>
  <c r="I24" i="50"/>
  <c r="L21" i="50"/>
  <c r="J18" i="50"/>
  <c r="H14" i="50"/>
  <c r="N26" i="50"/>
  <c r="M49" i="50"/>
  <c r="C47" i="53"/>
  <c r="H416" i="47" s="1"/>
  <c r="C50" i="53"/>
  <c r="H419" i="47" s="1"/>
  <c r="AI50" i="49"/>
  <c r="X50" i="49" s="1"/>
  <c r="M50" i="49" s="1"/>
  <c r="AK49" i="49"/>
  <c r="Z49" i="49" s="1"/>
  <c r="O49" i="49" s="1"/>
  <c r="AP53" i="49"/>
  <c r="AE53" i="49" s="1"/>
  <c r="T53" i="49" s="1"/>
  <c r="AN52" i="49"/>
  <c r="AC52" i="49" s="1"/>
  <c r="R52" i="49" s="1"/>
  <c r="AJ51" i="49"/>
  <c r="Y51" i="49" s="1"/>
  <c r="N51" i="49" s="1"/>
  <c r="AM52" i="49"/>
  <c r="AB52" i="49" s="1"/>
  <c r="Q52" i="49" s="1"/>
  <c r="AN53" i="49"/>
  <c r="AC53" i="49" s="1"/>
  <c r="R53" i="49" s="1"/>
  <c r="AJ52" i="49"/>
  <c r="Y52" i="49" s="1"/>
  <c r="N52" i="49" s="1"/>
  <c r="AP50" i="49"/>
  <c r="AE50" i="49" s="1"/>
  <c r="T50" i="49" s="1"/>
  <c r="AM49" i="49"/>
  <c r="AB49" i="49" s="1"/>
  <c r="Q49" i="49" s="1"/>
  <c r="AM48" i="49"/>
  <c r="AB48" i="49" s="1"/>
  <c r="Q48" i="49" s="1"/>
  <c r="AO47" i="49"/>
  <c r="AD47" i="49" s="1"/>
  <c r="S47" i="49" s="1"/>
  <c r="AI53" i="49"/>
  <c r="X53" i="49" s="1"/>
  <c r="M53" i="49" s="1"/>
  <c r="AK52" i="49"/>
  <c r="Z52" i="49" s="1"/>
  <c r="O52" i="49" s="1"/>
  <c r="AO51" i="49"/>
  <c r="AD51" i="49" s="1"/>
  <c r="S51" i="49" s="1"/>
  <c r="AI49" i="49"/>
  <c r="X49" i="49" s="1"/>
  <c r="M49" i="49" s="1"/>
  <c r="AN47" i="49"/>
  <c r="AC47" i="49" s="1"/>
  <c r="R47" i="49" s="1"/>
  <c r="AM46" i="49"/>
  <c r="AB46" i="49" s="1"/>
  <c r="Q46" i="49" s="1"/>
  <c r="AL45" i="49"/>
  <c r="AA45" i="49" s="1"/>
  <c r="P45" i="49" s="1"/>
  <c r="AN44" i="49"/>
  <c r="AC44" i="49" s="1"/>
  <c r="R44" i="49" s="1"/>
  <c r="AP43" i="49"/>
  <c r="AE43" i="49" s="1"/>
  <c r="T43" i="49" s="1"/>
  <c r="AL51" i="49"/>
  <c r="AA51" i="49" s="1"/>
  <c r="P51" i="49" s="1"/>
  <c r="AP48" i="49"/>
  <c r="AE48" i="49" s="1"/>
  <c r="T48" i="49" s="1"/>
  <c r="AK47" i="49"/>
  <c r="Z47" i="49" s="1"/>
  <c r="O47" i="49" s="1"/>
  <c r="AJ46" i="49"/>
  <c r="Y46" i="49" s="1"/>
  <c r="N46" i="49" s="1"/>
  <c r="AI45" i="49"/>
  <c r="X45" i="49" s="1"/>
  <c r="M45" i="49" s="1"/>
  <c r="AK44" i="49"/>
  <c r="Z44" i="49" s="1"/>
  <c r="O44" i="49" s="1"/>
  <c r="AM43" i="49"/>
  <c r="AB43" i="49" s="1"/>
  <c r="Q43" i="49" s="1"/>
  <c r="AO42" i="49"/>
  <c r="AD42" i="49" s="1"/>
  <c r="S42" i="49" s="1"/>
  <c r="AO52" i="49"/>
  <c r="AD52" i="49" s="1"/>
  <c r="S52" i="49" s="1"/>
  <c r="AK51" i="49"/>
  <c r="Z51" i="49" s="1"/>
  <c r="O51" i="49" s="1"/>
  <c r="AK50" i="49"/>
  <c r="Z50" i="49" s="1"/>
  <c r="O50" i="49" s="1"/>
  <c r="AL49" i="49"/>
  <c r="AA49" i="49" s="1"/>
  <c r="P49" i="49" s="1"/>
  <c r="AO48" i="49"/>
  <c r="AD48" i="49" s="1"/>
  <c r="S48" i="49" s="1"/>
  <c r="AL46" i="49"/>
  <c r="AA46" i="49" s="1"/>
  <c r="P46" i="49" s="1"/>
  <c r="AP44" i="49"/>
  <c r="AE44" i="49" s="1"/>
  <c r="T44" i="49" s="1"/>
  <c r="AJ43" i="49"/>
  <c r="Y43" i="49" s="1"/>
  <c r="N43" i="49" s="1"/>
  <c r="AP41" i="49"/>
  <c r="AE41" i="49" s="1"/>
  <c r="T41" i="49" s="1"/>
  <c r="AO40" i="49"/>
  <c r="AD40" i="49" s="1"/>
  <c r="S40" i="49" s="1"/>
  <c r="AO39" i="49"/>
  <c r="AD39" i="49" s="1"/>
  <c r="S39" i="49" s="1"/>
  <c r="AI35" i="49"/>
  <c r="X35" i="49" s="1"/>
  <c r="M35" i="49" s="1"/>
  <c r="AK34" i="49"/>
  <c r="Z34" i="49" s="1"/>
  <c r="O34" i="49" s="1"/>
  <c r="AM33" i="49"/>
  <c r="AB33" i="49" s="1"/>
  <c r="Q33" i="49" s="1"/>
  <c r="AO32" i="49"/>
  <c r="AD32" i="49" s="1"/>
  <c r="S32" i="49" s="1"/>
  <c r="AI28" i="49"/>
  <c r="X28" i="49" s="1"/>
  <c r="M28" i="49" s="1"/>
  <c r="E28" i="49" s="1"/>
  <c r="AK27" i="49"/>
  <c r="Z27" i="49" s="1"/>
  <c r="O27" i="49" s="1"/>
  <c r="E27" i="49" s="1"/>
  <c r="AM26" i="49"/>
  <c r="AB26" i="49" s="1"/>
  <c r="Q26" i="49" s="1"/>
  <c r="E26" i="49" s="1"/>
  <c r="AO25" i="49"/>
  <c r="AD25" i="49" s="1"/>
  <c r="S25" i="49" s="1"/>
  <c r="AI21" i="49"/>
  <c r="X21" i="49" s="1"/>
  <c r="M21" i="49" s="1"/>
  <c r="AK20" i="49"/>
  <c r="Z20" i="49" s="1"/>
  <c r="O20" i="49" s="1"/>
  <c r="AM19" i="49"/>
  <c r="AB19" i="49" s="1"/>
  <c r="Q19" i="49" s="1"/>
  <c r="AO18" i="49"/>
  <c r="AD18" i="49" s="1"/>
  <c r="S18" i="49" s="1"/>
  <c r="AI14" i="49"/>
  <c r="X14" i="49" s="1"/>
  <c r="M14" i="49" s="1"/>
  <c r="AK13" i="49"/>
  <c r="Z13" i="49" s="1"/>
  <c r="O13" i="49" s="1"/>
  <c r="AM12" i="49"/>
  <c r="AB12" i="49" s="1"/>
  <c r="Q12" i="49" s="1"/>
  <c r="AO11" i="49"/>
  <c r="AD11" i="49" s="1"/>
  <c r="S11" i="49" s="1"/>
  <c r="AO53" i="49"/>
  <c r="AD53" i="49" s="1"/>
  <c r="S53" i="49" s="1"/>
  <c r="AL52" i="49"/>
  <c r="AA52" i="49" s="1"/>
  <c r="P52" i="49" s="1"/>
  <c r="AI51" i="49"/>
  <c r="X51" i="49" s="1"/>
  <c r="M51" i="49" s="1"/>
  <c r="AJ50" i="49"/>
  <c r="Y50" i="49" s="1"/>
  <c r="N50" i="49" s="1"/>
  <c r="AJ49" i="49"/>
  <c r="Y49" i="49" s="1"/>
  <c r="N49" i="49" s="1"/>
  <c r="AN48" i="49"/>
  <c r="AC48" i="49" s="1"/>
  <c r="R48" i="49" s="1"/>
  <c r="AK46" i="49"/>
  <c r="Z46" i="49" s="1"/>
  <c r="O46" i="49" s="1"/>
  <c r="AO44" i="49"/>
  <c r="AD44" i="49" s="1"/>
  <c r="S44" i="49" s="1"/>
  <c r="AI43" i="49"/>
  <c r="X43" i="49" s="1"/>
  <c r="M43" i="49" s="1"/>
  <c r="AO41" i="49"/>
  <c r="AD41" i="49" s="1"/>
  <c r="S41" i="49" s="1"/>
  <c r="AN40" i="49"/>
  <c r="AC40" i="49" s="1"/>
  <c r="R40" i="49" s="1"/>
  <c r="AN39" i="49"/>
  <c r="AC39" i="49" s="1"/>
  <c r="R39" i="49" s="1"/>
  <c r="AP38" i="49"/>
  <c r="AE38" i="49" s="1"/>
  <c r="T38" i="49" s="1"/>
  <c r="AJ34" i="49"/>
  <c r="Y34" i="49" s="1"/>
  <c r="N34" i="49" s="1"/>
  <c r="AL33" i="49"/>
  <c r="AA33" i="49" s="1"/>
  <c r="P33" i="49" s="1"/>
  <c r="AN32" i="49"/>
  <c r="AC32" i="49" s="1"/>
  <c r="R32" i="49" s="1"/>
  <c r="AP31" i="49"/>
  <c r="AE31" i="49" s="1"/>
  <c r="T31" i="49" s="1"/>
  <c r="E31" i="49" s="1"/>
  <c r="AL47" i="49"/>
  <c r="AA47" i="49" s="1"/>
  <c r="P47" i="49" s="1"/>
  <c r="AM45" i="49"/>
  <c r="AB45" i="49" s="1"/>
  <c r="Q45" i="49" s="1"/>
  <c r="AM42" i="49"/>
  <c r="AB42" i="49" s="1"/>
  <c r="Q42" i="49" s="1"/>
  <c r="AI41" i="49"/>
  <c r="X41" i="49" s="1"/>
  <c r="M41" i="49" s="1"/>
  <c r="AJ38" i="49"/>
  <c r="Y38" i="49" s="1"/>
  <c r="N38" i="49" s="1"/>
  <c r="AL37" i="49"/>
  <c r="AA37" i="49" s="1"/>
  <c r="P37" i="49" s="1"/>
  <c r="AN36" i="49"/>
  <c r="AC36" i="49" s="1"/>
  <c r="R36" i="49" s="1"/>
  <c r="AP35" i="49"/>
  <c r="AE35" i="49" s="1"/>
  <c r="T35" i="49" s="1"/>
  <c r="AL48" i="49"/>
  <c r="AA48" i="49" s="1"/>
  <c r="P48" i="49" s="1"/>
  <c r="AI47" i="49"/>
  <c r="X47" i="49" s="1"/>
  <c r="M47" i="49" s="1"/>
  <c r="AJ44" i="49"/>
  <c r="Y44" i="49" s="1"/>
  <c r="N44" i="49" s="1"/>
  <c r="AN43" i="49"/>
  <c r="AC43" i="49" s="1"/>
  <c r="R43" i="49" s="1"/>
  <c r="AP42" i="49"/>
  <c r="AE42" i="49" s="1"/>
  <c r="T42" i="49" s="1"/>
  <c r="AK39" i="49"/>
  <c r="Z39" i="49" s="1"/>
  <c r="O39" i="49" s="1"/>
  <c r="AJ37" i="49"/>
  <c r="Y37" i="49" s="1"/>
  <c r="N37" i="49" s="1"/>
  <c r="AJ35" i="49"/>
  <c r="Y35" i="49" s="1"/>
  <c r="N35" i="49" s="1"/>
  <c r="AP33" i="49"/>
  <c r="AE33" i="49" s="1"/>
  <c r="T33" i="49" s="1"/>
  <c r="AJ32" i="49"/>
  <c r="Y32" i="49" s="1"/>
  <c r="N32" i="49" s="1"/>
  <c r="AP30" i="49"/>
  <c r="AE30" i="49" s="1"/>
  <c r="T30" i="49" s="1"/>
  <c r="AL29" i="49"/>
  <c r="AA29" i="49" s="1"/>
  <c r="P29" i="49" s="1"/>
  <c r="AP22" i="49"/>
  <c r="AE22" i="49" s="1"/>
  <c r="T22" i="49" s="1"/>
  <c r="AO21" i="49"/>
  <c r="AD21" i="49" s="1"/>
  <c r="S21" i="49" s="1"/>
  <c r="AN20" i="49"/>
  <c r="AC20" i="49" s="1"/>
  <c r="R20" i="49" s="1"/>
  <c r="AL19" i="49"/>
  <c r="AA19" i="49" s="1"/>
  <c r="P19" i="49" s="1"/>
  <c r="AK18" i="49"/>
  <c r="Z18" i="49" s="1"/>
  <c r="O18" i="49" s="1"/>
  <c r="AJ17" i="49"/>
  <c r="Y17" i="49" s="1"/>
  <c r="N17" i="49" s="1"/>
  <c r="E17" i="49" s="1"/>
  <c r="AI16" i="49"/>
  <c r="X16" i="49" s="1"/>
  <c r="M16" i="49" s="1"/>
  <c r="E16" i="49" s="1"/>
  <c r="AP10" i="49"/>
  <c r="AE10" i="49" s="1"/>
  <c r="T10" i="49" s="1"/>
  <c r="AO9" i="49"/>
  <c r="AD9" i="49" s="1"/>
  <c r="S9" i="49" s="1"/>
  <c r="AP51" i="49"/>
  <c r="AE51" i="49" s="1"/>
  <c r="T51" i="49" s="1"/>
  <c r="AK48" i="49"/>
  <c r="Z48" i="49" s="1"/>
  <c r="O48" i="49" s="1"/>
  <c r="AI44" i="49"/>
  <c r="X44" i="49" s="1"/>
  <c r="M44" i="49" s="1"/>
  <c r="AL43" i="49"/>
  <c r="AA43" i="49" s="1"/>
  <c r="P43" i="49" s="1"/>
  <c r="AN42" i="49"/>
  <c r="AC42" i="49" s="1"/>
  <c r="R42" i="49" s="1"/>
  <c r="AJ39" i="49"/>
  <c r="Y39" i="49" s="1"/>
  <c r="N39" i="49" s="1"/>
  <c r="AI37" i="49"/>
  <c r="X37" i="49" s="1"/>
  <c r="M37" i="49" s="1"/>
  <c r="AO33" i="49"/>
  <c r="AD33" i="49" s="1"/>
  <c r="S33" i="49" s="1"/>
  <c r="AI32" i="49"/>
  <c r="X32" i="49" s="1"/>
  <c r="M32" i="49" s="1"/>
  <c r="AO30" i="49"/>
  <c r="AD30" i="49" s="1"/>
  <c r="S30" i="49" s="1"/>
  <c r="AK29" i="49"/>
  <c r="Z29" i="49" s="1"/>
  <c r="O29" i="49" s="1"/>
  <c r="AP23" i="49"/>
  <c r="AE23" i="49" s="1"/>
  <c r="T23" i="49" s="1"/>
  <c r="AO22" i="49"/>
  <c r="AD22" i="49" s="1"/>
  <c r="S22" i="49" s="1"/>
  <c r="AN21" i="49"/>
  <c r="AC21" i="49" s="1"/>
  <c r="R21" i="49" s="1"/>
  <c r="AM20" i="49"/>
  <c r="AB20" i="49" s="1"/>
  <c r="Q20" i="49" s="1"/>
  <c r="AK19" i="49"/>
  <c r="Z19" i="49" s="1"/>
  <c r="O19" i="49" s="1"/>
  <c r="AJ18" i="49"/>
  <c r="Y18" i="49" s="1"/>
  <c r="N18" i="49" s="1"/>
  <c r="AM53" i="49"/>
  <c r="AB53" i="49" s="1"/>
  <c r="Q53" i="49" s="1"/>
  <c r="AN51" i="49"/>
  <c r="AC51" i="49" s="1"/>
  <c r="R51" i="49" s="1"/>
  <c r="AJ48" i="49"/>
  <c r="Y48" i="49" s="1"/>
  <c r="N48" i="49" s="1"/>
  <c r="AK43" i="49"/>
  <c r="Z43" i="49" s="1"/>
  <c r="O43" i="49" s="1"/>
  <c r="AL42" i="49"/>
  <c r="AA42" i="49" s="1"/>
  <c r="P42" i="49" s="1"/>
  <c r="AN41" i="49"/>
  <c r="AC41" i="49" s="1"/>
  <c r="R41" i="49" s="1"/>
  <c r="AI39" i="49"/>
  <c r="X39" i="49" s="1"/>
  <c r="M39" i="49" s="1"/>
  <c r="AP36" i="49"/>
  <c r="AE36" i="49" s="1"/>
  <c r="T36" i="49" s="1"/>
  <c r="AN33" i="49"/>
  <c r="AC33" i="49" s="1"/>
  <c r="R33" i="49" s="1"/>
  <c r="AN30" i="49"/>
  <c r="AC30" i="49" s="1"/>
  <c r="R30" i="49" s="1"/>
  <c r="AJ29" i="49"/>
  <c r="Y29" i="49" s="1"/>
  <c r="N29" i="49" s="1"/>
  <c r="AP24" i="49"/>
  <c r="AE24" i="49" s="1"/>
  <c r="T24" i="49" s="1"/>
  <c r="AO23" i="49"/>
  <c r="AD23" i="49" s="1"/>
  <c r="S23" i="49" s="1"/>
  <c r="AN22" i="49"/>
  <c r="AC22" i="49" s="1"/>
  <c r="R22" i="49" s="1"/>
  <c r="AK53" i="49"/>
  <c r="Z53" i="49" s="1"/>
  <c r="O53" i="49" s="1"/>
  <c r="AO49" i="49"/>
  <c r="AD49" i="49" s="1"/>
  <c r="S49" i="49" s="1"/>
  <c r="AJ42" i="49"/>
  <c r="Y42" i="49" s="1"/>
  <c r="N42" i="49" s="1"/>
  <c r="AL41" i="49"/>
  <c r="AA41" i="49" s="1"/>
  <c r="P41" i="49" s="1"/>
  <c r="AN38" i="49"/>
  <c r="AC38" i="49" s="1"/>
  <c r="R38" i="49" s="1"/>
  <c r="AM36" i="49"/>
  <c r="AB36" i="49" s="1"/>
  <c r="Q36" i="49" s="1"/>
  <c r="AP34" i="49"/>
  <c r="AE34" i="49" s="1"/>
  <c r="T34" i="49" s="1"/>
  <c r="AJ33" i="49"/>
  <c r="Y33" i="49" s="1"/>
  <c r="N33" i="49" s="1"/>
  <c r="AL30" i="49"/>
  <c r="AA30" i="49" s="1"/>
  <c r="P30" i="49" s="1"/>
  <c r="AP25" i="49"/>
  <c r="AE25" i="49" s="1"/>
  <c r="T25" i="49" s="1"/>
  <c r="AN24" i="49"/>
  <c r="AC24" i="49" s="1"/>
  <c r="R24" i="49" s="1"/>
  <c r="E24" i="49" s="1"/>
  <c r="AM23" i="49"/>
  <c r="AB23" i="49" s="1"/>
  <c r="Q23" i="49" s="1"/>
  <c r="AL22" i="49"/>
  <c r="AA22" i="49" s="1"/>
  <c r="P22" i="49" s="1"/>
  <c r="AK21" i="49"/>
  <c r="Z21" i="49" s="1"/>
  <c r="O21" i="49" s="1"/>
  <c r="AI20" i="49"/>
  <c r="X20" i="49" s="1"/>
  <c r="M20" i="49" s="1"/>
  <c r="AP13" i="49"/>
  <c r="AE13" i="49" s="1"/>
  <c r="T13" i="49" s="1"/>
  <c r="AO12" i="49"/>
  <c r="AD12" i="49" s="1"/>
  <c r="S12" i="49" s="1"/>
  <c r="AM11" i="49"/>
  <c r="AB11" i="49" s="1"/>
  <c r="Q11" i="49" s="1"/>
  <c r="AL10" i="49"/>
  <c r="AA10" i="49" s="1"/>
  <c r="P10" i="49" s="1"/>
  <c r="AK9" i="49"/>
  <c r="Z9" i="49" s="1"/>
  <c r="O9" i="49" s="1"/>
  <c r="AJ53" i="49"/>
  <c r="Y53" i="49" s="1"/>
  <c r="N53" i="49" s="1"/>
  <c r="AN49" i="49"/>
  <c r="AC49" i="49" s="1"/>
  <c r="R49" i="49" s="1"/>
  <c r="AI42" i="49"/>
  <c r="X42" i="49" s="1"/>
  <c r="M42" i="49" s="1"/>
  <c r="AK41" i="49"/>
  <c r="Z41" i="49" s="1"/>
  <c r="O41" i="49" s="1"/>
  <c r="H19" i="50"/>
  <c r="N23" i="50"/>
  <c r="K28" i="50"/>
  <c r="L32" i="50"/>
  <c r="L39" i="50"/>
  <c r="I40" i="51"/>
  <c r="I42" i="51"/>
  <c r="I31" i="51"/>
  <c r="I43" i="51"/>
  <c r="E52" i="51"/>
  <c r="I52" i="51"/>
  <c r="J52" i="51"/>
  <c r="L15" i="50"/>
  <c r="K20" i="50"/>
  <c r="I29" i="50"/>
  <c r="O34" i="50"/>
  <c r="J47" i="50"/>
  <c r="M52" i="50"/>
  <c r="I44" i="51"/>
  <c r="F44" i="51" s="1"/>
  <c r="J10" i="51"/>
  <c r="I10" i="51"/>
  <c r="AI10" i="49"/>
  <c r="X10" i="49" s="1"/>
  <c r="M10" i="49" s="1"/>
  <c r="AI12" i="49"/>
  <c r="X12" i="49" s="1"/>
  <c r="M12" i="49" s="1"/>
  <c r="AJ14" i="49"/>
  <c r="Y14" i="49" s="1"/>
  <c r="N14" i="49" s="1"/>
  <c r="AJ16" i="49"/>
  <c r="Y16" i="49" s="1"/>
  <c r="N16" i="49" s="1"/>
  <c r="AM18" i="49"/>
  <c r="AB18" i="49" s="1"/>
  <c r="Q18" i="49" s="1"/>
  <c r="AP21" i="49"/>
  <c r="AE21" i="49" s="1"/>
  <c r="T21" i="49" s="1"/>
  <c r="AI22" i="49"/>
  <c r="X22" i="49" s="1"/>
  <c r="M22" i="49" s="1"/>
  <c r="AK35" i="49"/>
  <c r="Z35" i="49" s="1"/>
  <c r="O35" i="49" s="1"/>
  <c r="AL36" i="49"/>
  <c r="AA36" i="49" s="1"/>
  <c r="P36" i="49" s="1"/>
  <c r="AL39" i="49"/>
  <c r="AA39" i="49" s="1"/>
  <c r="P39" i="49" s="1"/>
  <c r="AM47" i="49"/>
  <c r="AB47" i="49" s="1"/>
  <c r="Q47" i="49" s="1"/>
  <c r="H9" i="50"/>
  <c r="K12" i="50"/>
  <c r="J17" i="50"/>
  <c r="O29" i="50"/>
  <c r="J35" i="50"/>
  <c r="H41" i="50"/>
  <c r="L47" i="50"/>
  <c r="J32" i="51"/>
  <c r="I32" i="51"/>
  <c r="F32" i="51" s="1"/>
  <c r="E32" i="51"/>
  <c r="I36" i="51"/>
  <c r="I49" i="51"/>
  <c r="AJ10" i="49"/>
  <c r="Y10" i="49" s="1"/>
  <c r="N10" i="49" s="1"/>
  <c r="AJ12" i="49"/>
  <c r="Y12" i="49" s="1"/>
  <c r="N12" i="49" s="1"/>
  <c r="AK14" i="49"/>
  <c r="Z14" i="49" s="1"/>
  <c r="O14" i="49" s="1"/>
  <c r="AK16" i="49"/>
  <c r="Z16" i="49" s="1"/>
  <c r="O16" i="49" s="1"/>
  <c r="AN18" i="49"/>
  <c r="AC18" i="49" s="1"/>
  <c r="R18" i="49" s="1"/>
  <c r="AJ22" i="49"/>
  <c r="Y22" i="49" s="1"/>
  <c r="N22" i="49" s="1"/>
  <c r="AI23" i="49"/>
  <c r="X23" i="49" s="1"/>
  <c r="M23" i="49" s="1"/>
  <c r="AL35" i="49"/>
  <c r="AA35" i="49" s="1"/>
  <c r="P35" i="49" s="1"/>
  <c r="AO36" i="49"/>
  <c r="AD36" i="49" s="1"/>
  <c r="S36" i="49" s="1"/>
  <c r="AM39" i="49"/>
  <c r="AB39" i="49" s="1"/>
  <c r="Q39" i="49" s="1"/>
  <c r="AJ41" i="49"/>
  <c r="Y41" i="49" s="1"/>
  <c r="N41" i="49" s="1"/>
  <c r="AL44" i="49"/>
  <c r="AA44" i="49" s="1"/>
  <c r="P44" i="49" s="1"/>
  <c r="AP47" i="49"/>
  <c r="AE47" i="49" s="1"/>
  <c r="T47" i="49" s="1"/>
  <c r="K17" i="50"/>
  <c r="H26" i="50"/>
  <c r="K36" i="50"/>
  <c r="H48" i="50"/>
  <c r="I16" i="51"/>
  <c r="I23" i="51"/>
  <c r="J28" i="51"/>
  <c r="E28" i="51"/>
  <c r="J25" i="51"/>
  <c r="I25" i="51"/>
  <c r="E25" i="51"/>
  <c r="E10" i="51"/>
  <c r="J14" i="51"/>
  <c r="I14" i="51"/>
  <c r="E45" i="51"/>
  <c r="J45" i="51"/>
  <c r="I45" i="51"/>
  <c r="F45" i="51" s="1"/>
  <c r="C27" i="53"/>
  <c r="H396" i="47" s="1"/>
  <c r="J11" i="51"/>
  <c r="I11" i="51"/>
  <c r="E11" i="51"/>
  <c r="I30" i="51"/>
  <c r="J37" i="51"/>
  <c r="I37" i="51"/>
  <c r="E37" i="51"/>
  <c r="J18" i="51"/>
  <c r="I18" i="51"/>
  <c r="E18" i="51"/>
  <c r="J35" i="51"/>
  <c r="I35" i="51"/>
  <c r="P54" i="52"/>
  <c r="P47" i="52"/>
  <c r="P40" i="52"/>
  <c r="P33" i="52"/>
  <c r="P26" i="52"/>
  <c r="P19" i="52"/>
  <c r="P12" i="52"/>
  <c r="P52" i="52"/>
  <c r="P45" i="52"/>
  <c r="P38" i="52"/>
  <c r="P31" i="52"/>
  <c r="P24" i="52"/>
  <c r="P17" i="52"/>
  <c r="P51" i="52"/>
  <c r="P46" i="52"/>
  <c r="P41" i="52"/>
  <c r="P36" i="52"/>
  <c r="P53" i="52"/>
  <c r="P48" i="52"/>
  <c r="P43" i="52"/>
  <c r="P27" i="52"/>
  <c r="P13" i="52"/>
  <c r="D13" i="52" s="1"/>
  <c r="H334" i="47" s="1"/>
  <c r="P50" i="52"/>
  <c r="P44" i="52"/>
  <c r="P29" i="52"/>
  <c r="P15" i="52"/>
  <c r="P23" i="52"/>
  <c r="P42" i="52"/>
  <c r="P16" i="52"/>
  <c r="P37" i="52"/>
  <c r="P30" i="52"/>
  <c r="P22" i="52"/>
  <c r="E20" i="51"/>
  <c r="E44" i="51"/>
  <c r="E42" i="51"/>
  <c r="E40" i="51"/>
  <c r="J43" i="51"/>
  <c r="J36" i="51"/>
  <c r="J31" i="51"/>
  <c r="J50" i="51"/>
  <c r="F50" i="51" s="1"/>
  <c r="J23" i="51"/>
  <c r="E27" i="51"/>
  <c r="J29" i="51"/>
  <c r="J48" i="51"/>
  <c r="E51" i="51"/>
  <c r="J51" i="51"/>
  <c r="I51" i="51"/>
  <c r="H10" i="52"/>
  <c r="D10" i="52" s="1"/>
  <c r="H331" i="47" s="1"/>
  <c r="J12" i="51"/>
  <c r="I12" i="51"/>
  <c r="H49" i="52"/>
  <c r="D49" i="52" s="1"/>
  <c r="H370" i="47" s="1"/>
  <c r="H42" i="52"/>
  <c r="H35" i="52"/>
  <c r="D35" i="52" s="1"/>
  <c r="H356" i="47" s="1"/>
  <c r="H28" i="52"/>
  <c r="D28" i="52" s="1"/>
  <c r="H349" i="47" s="1"/>
  <c r="H21" i="52"/>
  <c r="D21" i="52" s="1"/>
  <c r="H342" i="47" s="1"/>
  <c r="H14" i="52"/>
  <c r="D14" i="52" s="1"/>
  <c r="H335" i="47" s="1"/>
  <c r="H54" i="52"/>
  <c r="D54" i="52" s="1"/>
  <c r="H375" i="47" s="1"/>
  <c r="H47" i="52"/>
  <c r="D47" i="52" s="1"/>
  <c r="H368" i="47" s="1"/>
  <c r="H40" i="52"/>
  <c r="D40" i="52" s="1"/>
  <c r="H361" i="47" s="1"/>
  <c r="H33" i="52"/>
  <c r="D33" i="52" s="1"/>
  <c r="H354" i="47" s="1"/>
  <c r="H26" i="52"/>
  <c r="D26" i="52" s="1"/>
  <c r="H347" i="47" s="1"/>
  <c r="H19" i="52"/>
  <c r="D19" i="52" s="1"/>
  <c r="H340" i="47" s="1"/>
  <c r="H12" i="52"/>
  <c r="D12" i="52" s="1"/>
  <c r="H333" i="47" s="1"/>
  <c r="H44" i="52"/>
  <c r="H39" i="52"/>
  <c r="D39" i="52" s="1"/>
  <c r="H360" i="47" s="1"/>
  <c r="H34" i="52"/>
  <c r="D34" i="52" s="1"/>
  <c r="H355" i="47" s="1"/>
  <c r="H22" i="52"/>
  <c r="H17" i="52"/>
  <c r="H29" i="52"/>
  <c r="H24" i="52"/>
  <c r="H51" i="52"/>
  <c r="D51" i="52" s="1"/>
  <c r="H372" i="47" s="1"/>
  <c r="H46" i="52"/>
  <c r="D46" i="52" s="1"/>
  <c r="H367" i="47" s="1"/>
  <c r="H41" i="52"/>
  <c r="H38" i="52"/>
  <c r="H30" i="52"/>
  <c r="D30" i="52" s="1"/>
  <c r="H351" i="47" s="1"/>
  <c r="H16" i="52"/>
  <c r="D16" i="52" s="1"/>
  <c r="H337" i="47" s="1"/>
  <c r="H53" i="52"/>
  <c r="D53" i="52" s="1"/>
  <c r="H374" i="47" s="1"/>
  <c r="H15" i="52"/>
  <c r="D15" i="52" s="1"/>
  <c r="H336" i="47" s="1"/>
  <c r="C18" i="53"/>
  <c r="H387" i="47" s="1"/>
  <c r="C33" i="53"/>
  <c r="H402" i="47" s="1"/>
  <c r="C41" i="53"/>
  <c r="H410" i="47" s="1"/>
  <c r="C46" i="53"/>
  <c r="H415" i="47" s="1"/>
  <c r="C31" i="53"/>
  <c r="H400" i="47" s="1"/>
  <c r="I21" i="51"/>
  <c r="E24" i="51"/>
  <c r="J24" i="51"/>
  <c r="I24" i="51"/>
  <c r="E46" i="51"/>
  <c r="H50" i="52"/>
  <c r="I13" i="51"/>
  <c r="I15" i="51"/>
  <c r="C19" i="53"/>
  <c r="H388" i="47" s="1"/>
  <c r="C34" i="53"/>
  <c r="H403" i="47" s="1"/>
  <c r="J15" i="51"/>
  <c r="E17" i="51"/>
  <c r="J27" i="51"/>
  <c r="J46" i="51"/>
  <c r="I46" i="51"/>
  <c r="E49" i="51"/>
  <c r="C32" i="53"/>
  <c r="H401" i="47" s="1"/>
  <c r="C20" i="53"/>
  <c r="H389" i="47" s="1"/>
  <c r="C16" i="53"/>
  <c r="H385" i="47" s="1"/>
  <c r="C30" i="53"/>
  <c r="H399" i="47" s="1"/>
  <c r="C44" i="53"/>
  <c r="H413" i="47" s="1"/>
  <c r="J13" i="51"/>
  <c r="E31" i="51"/>
  <c r="J53" i="51"/>
  <c r="I53" i="51"/>
  <c r="C12" i="53"/>
  <c r="H381" i="47" s="1"/>
  <c r="C26" i="53"/>
  <c r="H395" i="47" s="1"/>
  <c r="C40" i="53"/>
  <c r="H409" i="47" s="1"/>
  <c r="E50" i="51"/>
  <c r="E43" i="51"/>
  <c r="E36" i="51"/>
  <c r="E29" i="51"/>
  <c r="E22" i="51"/>
  <c r="C10" i="53"/>
  <c r="H379" i="47" s="1"/>
  <c r="C52" i="53"/>
  <c r="H421" i="47" s="1"/>
  <c r="X36" i="52"/>
  <c r="X43" i="52"/>
  <c r="X50" i="52"/>
  <c r="I20" i="51"/>
  <c r="F20" i="51" s="1"/>
  <c r="I27" i="51"/>
  <c r="I34" i="51"/>
  <c r="F34" i="51" s="1"/>
  <c r="D34" i="51" s="1"/>
  <c r="H309" i="47" s="1"/>
  <c r="I41" i="51"/>
  <c r="I48" i="51"/>
  <c r="X17" i="52"/>
  <c r="X24" i="52"/>
  <c r="X31" i="52"/>
  <c r="X38" i="52"/>
  <c r="X45" i="52"/>
  <c r="C50" i="38"/>
  <c r="H419" i="41" s="1"/>
  <c r="C47" i="38"/>
  <c r="H416" i="41" s="1"/>
  <c r="C48" i="38"/>
  <c r="H417" i="41" s="1"/>
  <c r="C51" i="38"/>
  <c r="H420" i="41" s="1"/>
  <c r="C46" i="38"/>
  <c r="H415" i="41" s="1"/>
  <c r="C43" i="38"/>
  <c r="H412" i="41" s="1"/>
  <c r="C53" i="38"/>
  <c r="H422" i="41" s="1"/>
  <c r="C52" i="38"/>
  <c r="H421" i="41" s="1"/>
  <c r="C45" i="38"/>
  <c r="H414" i="41" s="1"/>
  <c r="C44" i="38"/>
  <c r="H413" i="41" s="1"/>
  <c r="C42" i="38"/>
  <c r="H411" i="41" s="1"/>
  <c r="C40" i="38"/>
  <c r="H409" i="41" s="1"/>
  <c r="C41" i="38"/>
  <c r="H410" i="41" s="1"/>
  <c r="C39" i="38"/>
  <c r="H408" i="41" s="1"/>
  <c r="F18" i="51" l="1"/>
  <c r="D18" i="51" s="1"/>
  <c r="H293" i="47" s="1"/>
  <c r="F49" i="51"/>
  <c r="D49" i="51" s="1"/>
  <c r="H324" i="47" s="1"/>
  <c r="F40" i="51"/>
  <c r="D40" i="51" s="1"/>
  <c r="H315" i="47" s="1"/>
  <c r="F39" i="51"/>
  <c r="F41" i="51"/>
  <c r="D41" i="51" s="1"/>
  <c r="H316" i="47" s="1"/>
  <c r="F29" i="51"/>
  <c r="D39" i="51"/>
  <c r="H314" i="47" s="1"/>
  <c r="F42" i="51"/>
  <c r="D42" i="51" s="1"/>
  <c r="H317" i="47" s="1"/>
  <c r="F16" i="51"/>
  <c r="D16" i="51" s="1"/>
  <c r="H291" i="47" s="1"/>
  <c r="F47" i="51"/>
  <c r="D47" i="51" s="1"/>
  <c r="H322" i="47" s="1"/>
  <c r="F9" i="51"/>
  <c r="D9" i="51" s="1"/>
  <c r="H284" i="47" s="1"/>
  <c r="F38" i="51"/>
  <c r="D38" i="51" s="1"/>
  <c r="H313" i="47" s="1"/>
  <c r="F30" i="51"/>
  <c r="D30" i="51" s="1"/>
  <c r="H305" i="47" s="1"/>
  <c r="F28" i="51"/>
  <c r="D28" i="51" s="1"/>
  <c r="H303" i="47" s="1"/>
  <c r="D22" i="51"/>
  <c r="H297" i="47" s="1"/>
  <c r="F46" i="51"/>
  <c r="D46" i="51" s="1"/>
  <c r="H321" i="47" s="1"/>
  <c r="F35" i="51"/>
  <c r="D35" i="51" s="1"/>
  <c r="H310" i="47" s="1"/>
  <c r="D31" i="52"/>
  <c r="H352" i="47" s="1"/>
  <c r="D29" i="52"/>
  <c r="H350" i="47" s="1"/>
  <c r="D44" i="52"/>
  <c r="H365" i="47" s="1"/>
  <c r="D32" i="51"/>
  <c r="H307" i="47" s="1"/>
  <c r="F21" i="51"/>
  <c r="D21" i="51" s="1"/>
  <c r="H296" i="47" s="1"/>
  <c r="F37" i="51"/>
  <c r="D37" i="51" s="1"/>
  <c r="H312" i="47" s="1"/>
  <c r="F12" i="51"/>
  <c r="D12" i="51" s="1"/>
  <c r="H287" i="47" s="1"/>
  <c r="F15" i="51"/>
  <c r="D15" i="51" s="1"/>
  <c r="H290" i="47" s="1"/>
  <c r="D45" i="51"/>
  <c r="H320" i="47" s="1"/>
  <c r="F14" i="51"/>
  <c r="D14" i="51" s="1"/>
  <c r="H289" i="47" s="1"/>
  <c r="F36" i="51"/>
  <c r="D36" i="51" s="1"/>
  <c r="H311" i="47" s="1"/>
  <c r="F51" i="51"/>
  <c r="D51" i="51" s="1"/>
  <c r="H326" i="47" s="1"/>
  <c r="F10" i="51"/>
  <c r="D10" i="51" s="1"/>
  <c r="H285" i="47" s="1"/>
  <c r="F33" i="51"/>
  <c r="D33" i="51" s="1"/>
  <c r="H308" i="47" s="1"/>
  <c r="D20" i="51"/>
  <c r="H295" i="47" s="1"/>
  <c r="D50" i="51"/>
  <c r="H325" i="47" s="1"/>
  <c r="D29" i="50"/>
  <c r="H257" i="47" s="1"/>
  <c r="D26" i="50"/>
  <c r="H254" i="47" s="1"/>
  <c r="D20" i="50"/>
  <c r="H248" i="47" s="1"/>
  <c r="D35" i="50"/>
  <c r="H263" i="47" s="1"/>
  <c r="D32" i="50"/>
  <c r="H260" i="47" s="1"/>
  <c r="D53" i="50"/>
  <c r="H281" i="47" s="1"/>
  <c r="D9" i="50"/>
  <c r="H237" i="47" s="1"/>
  <c r="F33" i="49"/>
  <c r="F32" i="49"/>
  <c r="F53" i="49"/>
  <c r="F22" i="49"/>
  <c r="F45" i="49"/>
  <c r="F51" i="49"/>
  <c r="F24" i="49"/>
  <c r="F17" i="49"/>
  <c r="G17" i="49" s="1"/>
  <c r="D17" i="49" s="1"/>
  <c r="H198" i="47" s="1"/>
  <c r="E36" i="49"/>
  <c r="E19" i="49"/>
  <c r="E48" i="49"/>
  <c r="E25" i="49"/>
  <c r="E30" i="49"/>
  <c r="E34" i="49"/>
  <c r="E11" i="49"/>
  <c r="E29" i="49"/>
  <c r="E43" i="49"/>
  <c r="E38" i="49"/>
  <c r="E52" i="49"/>
  <c r="E18" i="49"/>
  <c r="E41" i="49"/>
  <c r="E46" i="49"/>
  <c r="D24" i="48"/>
  <c r="E42" i="48"/>
  <c r="F43" i="48"/>
  <c r="D43" i="48" s="1"/>
  <c r="G25" i="49"/>
  <c r="D25" i="49" s="1"/>
  <c r="H206" i="47" s="1"/>
  <c r="BV48" i="48"/>
  <c r="E48" i="48"/>
  <c r="BU45" i="48"/>
  <c r="E45" i="48"/>
  <c r="F23" i="49"/>
  <c r="E50" i="48"/>
  <c r="BU50" i="48"/>
  <c r="G24" i="49"/>
  <c r="D24" i="49" s="1"/>
  <c r="H205" i="47" s="1"/>
  <c r="E44" i="49"/>
  <c r="E21" i="49"/>
  <c r="D33" i="50"/>
  <c r="H261" i="47" s="1"/>
  <c r="D36" i="50"/>
  <c r="H264" i="47" s="1"/>
  <c r="D21" i="50"/>
  <c r="H249" i="47" s="1"/>
  <c r="E22" i="48"/>
  <c r="CA22" i="48"/>
  <c r="E47" i="48"/>
  <c r="BU47" i="48"/>
  <c r="F44" i="49"/>
  <c r="F40" i="49"/>
  <c r="F28" i="49"/>
  <c r="G28" i="49" s="1"/>
  <c r="D28" i="49" s="1"/>
  <c r="H209" i="47" s="1"/>
  <c r="G15" i="49"/>
  <c r="BJ39" i="48"/>
  <c r="F39" i="48"/>
  <c r="D39" i="48" s="1"/>
  <c r="E51" i="48"/>
  <c r="D24" i="50"/>
  <c r="H252" i="47" s="1"/>
  <c r="D38" i="50"/>
  <c r="H266" i="47" s="1"/>
  <c r="D27" i="52"/>
  <c r="H348" i="47" s="1"/>
  <c r="BU52" i="48"/>
  <c r="E52" i="48"/>
  <c r="E26" i="48"/>
  <c r="BU26" i="48"/>
  <c r="D45" i="52"/>
  <c r="H366" i="47" s="1"/>
  <c r="F47" i="49"/>
  <c r="F42" i="49"/>
  <c r="E28" i="48"/>
  <c r="E37" i="48"/>
  <c r="F51" i="48"/>
  <c r="BJ51" i="48"/>
  <c r="F34" i="48"/>
  <c r="D34" i="48" s="1"/>
  <c r="BJ34" i="48"/>
  <c r="BN15" i="48"/>
  <c r="F15" i="48"/>
  <c r="D15" i="48" s="1"/>
  <c r="C15" i="48" s="1"/>
  <c r="H149" i="47" s="1"/>
  <c r="D42" i="50"/>
  <c r="H270" i="47" s="1"/>
  <c r="D34" i="50"/>
  <c r="H262" i="47" s="1"/>
  <c r="D18" i="50"/>
  <c r="H246" i="47" s="1"/>
  <c r="F41" i="49"/>
  <c r="D38" i="52"/>
  <c r="H359" i="47" s="1"/>
  <c r="E22" i="49"/>
  <c r="D19" i="50"/>
  <c r="H247" i="47" s="1"/>
  <c r="D45" i="50"/>
  <c r="H273" i="47" s="1"/>
  <c r="D31" i="50"/>
  <c r="H259" i="47" s="1"/>
  <c r="F15" i="49"/>
  <c r="F35" i="49"/>
  <c r="F18" i="48"/>
  <c r="D18" i="48" s="1"/>
  <c r="C19" i="48" s="1"/>
  <c r="H153" i="47" s="1"/>
  <c r="BJ18" i="48"/>
  <c r="F21" i="48"/>
  <c r="D21" i="48" s="1"/>
  <c r="C21" i="48" s="1"/>
  <c r="H155" i="47" s="1"/>
  <c r="B10" i="53"/>
  <c r="C10" i="51"/>
  <c r="G11" i="52"/>
  <c r="AC10" i="50"/>
  <c r="W11" i="52"/>
  <c r="AS10" i="49"/>
  <c r="O11" i="52"/>
  <c r="C11" i="52"/>
  <c r="R10" i="50"/>
  <c r="BZ10" i="49"/>
  <c r="L10" i="49"/>
  <c r="G10" i="50"/>
  <c r="W10" i="49"/>
  <c r="BO10" i="49"/>
  <c r="BD10" i="49"/>
  <c r="C10" i="49"/>
  <c r="C54" i="46"/>
  <c r="B10" i="48"/>
  <c r="D285" i="47"/>
  <c r="D379" i="47"/>
  <c r="AH10" i="49"/>
  <c r="D332" i="47"/>
  <c r="BT10" i="48"/>
  <c r="D97" i="47"/>
  <c r="D191" i="47"/>
  <c r="BI10" i="48"/>
  <c r="D11" i="47"/>
  <c r="C10" i="50"/>
  <c r="CE10" i="48"/>
  <c r="DA10" i="48"/>
  <c r="AV10" i="48"/>
  <c r="I10" i="48"/>
  <c r="CP10" i="48"/>
  <c r="AI10" i="48"/>
  <c r="D144" i="47"/>
  <c r="V10" i="48"/>
  <c r="D238" i="47"/>
  <c r="BJ23" i="48"/>
  <c r="F23" i="48"/>
  <c r="D29" i="51"/>
  <c r="H304" i="47" s="1"/>
  <c r="F24" i="51"/>
  <c r="D24" i="51" s="1"/>
  <c r="H299" i="47" s="1"/>
  <c r="D41" i="52"/>
  <c r="H362" i="47" s="1"/>
  <c r="F11" i="51"/>
  <c r="D11" i="51" s="1"/>
  <c r="H286" i="47" s="1"/>
  <c r="F25" i="51"/>
  <c r="D25" i="51" s="1"/>
  <c r="H300" i="47" s="1"/>
  <c r="E51" i="49"/>
  <c r="D22" i="50"/>
  <c r="H250" i="47" s="1"/>
  <c r="D47" i="50"/>
  <c r="H275" i="47" s="1"/>
  <c r="F16" i="49"/>
  <c r="G16" i="49" s="1"/>
  <c r="F13" i="49"/>
  <c r="F38" i="49"/>
  <c r="F48" i="49"/>
  <c r="G48" i="49" s="1"/>
  <c r="D48" i="49" s="1"/>
  <c r="H229" i="47" s="1"/>
  <c r="D32" i="48"/>
  <c r="E46" i="48"/>
  <c r="D13" i="48"/>
  <c r="C13" i="48" s="1"/>
  <c r="H147" i="47" s="1"/>
  <c r="D23" i="48"/>
  <c r="C24" i="48" s="1"/>
  <c r="H158" i="47" s="1"/>
  <c r="D23" i="50"/>
  <c r="H251" i="47" s="1"/>
  <c r="D48" i="52"/>
  <c r="H369" i="47" s="1"/>
  <c r="D52" i="52"/>
  <c r="H373" i="47" s="1"/>
  <c r="BZ36" i="48"/>
  <c r="E36" i="48"/>
  <c r="F21" i="49"/>
  <c r="F30" i="49"/>
  <c r="G30" i="49" s="1"/>
  <c r="F20" i="49"/>
  <c r="F43" i="49"/>
  <c r="F49" i="49"/>
  <c r="F29" i="49"/>
  <c r="G29" i="49" s="1"/>
  <c r="F16" i="48"/>
  <c r="D16" i="48"/>
  <c r="E20" i="49"/>
  <c r="G38" i="49"/>
  <c r="F37" i="48"/>
  <c r="BJ37" i="48"/>
  <c r="E42" i="49"/>
  <c r="D17" i="50"/>
  <c r="H245" i="47" s="1"/>
  <c r="D51" i="50"/>
  <c r="H279" i="47" s="1"/>
  <c r="BW35" i="48"/>
  <c r="E35" i="48"/>
  <c r="F13" i="48"/>
  <c r="BJ13" i="48"/>
  <c r="D50" i="50"/>
  <c r="H278" i="47" s="1"/>
  <c r="F48" i="51"/>
  <c r="D48" i="51" s="1"/>
  <c r="H323" i="47" s="1"/>
  <c r="D24" i="52"/>
  <c r="H345" i="47" s="1"/>
  <c r="D41" i="50"/>
  <c r="H269" i="47" s="1"/>
  <c r="F52" i="51"/>
  <c r="D52" i="51" s="1"/>
  <c r="H327" i="47" s="1"/>
  <c r="D28" i="50"/>
  <c r="H256" i="47" s="1"/>
  <c r="D46" i="50"/>
  <c r="H274" i="47" s="1"/>
  <c r="D25" i="50"/>
  <c r="H253" i="47" s="1"/>
  <c r="F31" i="48"/>
  <c r="E12" i="49"/>
  <c r="E9" i="49"/>
  <c r="E32" i="49"/>
  <c r="E47" i="49"/>
  <c r="E35" i="49"/>
  <c r="E53" i="49"/>
  <c r="D13" i="50"/>
  <c r="H241" i="47" s="1"/>
  <c r="D12" i="50"/>
  <c r="H240" i="47" s="1"/>
  <c r="F10" i="49"/>
  <c r="F11" i="49"/>
  <c r="G11" i="49" s="1"/>
  <c r="F46" i="49"/>
  <c r="F27" i="49"/>
  <c r="G27" i="49" s="1"/>
  <c r="F27" i="48"/>
  <c r="C20" i="48"/>
  <c r="H154" i="47" s="1"/>
  <c r="BU49" i="48"/>
  <c r="E49" i="48"/>
  <c r="BU38" i="48"/>
  <c r="E38" i="48"/>
  <c r="F13" i="51"/>
  <c r="D13" i="51" s="1"/>
  <c r="H288" i="47" s="1"/>
  <c r="D30" i="50"/>
  <c r="H258" i="47" s="1"/>
  <c r="D50" i="52"/>
  <c r="H371" i="47" s="1"/>
  <c r="D41" i="48"/>
  <c r="F52" i="49"/>
  <c r="F37" i="49"/>
  <c r="F34" i="49"/>
  <c r="G34" i="49" s="1"/>
  <c r="D36" i="52"/>
  <c r="H357" i="47" s="1"/>
  <c r="E33" i="48"/>
  <c r="BU33" i="48"/>
  <c r="D16" i="50"/>
  <c r="H244" i="47" s="1"/>
  <c r="E23" i="49"/>
  <c r="D10" i="50"/>
  <c r="H238" i="47" s="1"/>
  <c r="F23" i="51"/>
  <c r="D23" i="51" s="1"/>
  <c r="H298" i="47" s="1"/>
  <c r="E10" i="49"/>
  <c r="F43" i="51"/>
  <c r="D43" i="51" s="1"/>
  <c r="H318" i="47" s="1"/>
  <c r="E13" i="49"/>
  <c r="E45" i="49"/>
  <c r="D52" i="50"/>
  <c r="H280" i="47" s="1"/>
  <c r="BU40" i="48"/>
  <c r="E40" i="48"/>
  <c r="F14" i="49"/>
  <c r="F46" i="48"/>
  <c r="D44" i="51"/>
  <c r="H319" i="47" s="1"/>
  <c r="F29" i="48"/>
  <c r="D29" i="48" s="1"/>
  <c r="BJ29" i="48"/>
  <c r="E33" i="49"/>
  <c r="D39" i="50"/>
  <c r="H267" i="47" s="1"/>
  <c r="D43" i="50"/>
  <c r="H271" i="47" s="1"/>
  <c r="H44" i="47"/>
  <c r="E88" i="46" s="1"/>
  <c r="D17" i="52"/>
  <c r="H338" i="47" s="1"/>
  <c r="F27" i="51"/>
  <c r="D27" i="51" s="1"/>
  <c r="H302" i="47" s="1"/>
  <c r="D15" i="50"/>
  <c r="H243" i="47" s="1"/>
  <c r="D27" i="50"/>
  <c r="H255" i="47" s="1"/>
  <c r="F12" i="49"/>
  <c r="F25" i="49"/>
  <c r="F36" i="49"/>
  <c r="G36" i="49" s="1"/>
  <c r="D36" i="49" s="1"/>
  <c r="H217" i="47" s="1"/>
  <c r="F50" i="49"/>
  <c r="F41" i="48"/>
  <c r="BJ25" i="48"/>
  <c r="F25" i="48"/>
  <c r="D25" i="48" s="1"/>
  <c r="C25" i="48" s="1"/>
  <c r="H159" i="47" s="1"/>
  <c r="BK17" i="48"/>
  <c r="F17" i="48"/>
  <c r="D17" i="48" s="1"/>
  <c r="C17" i="48" s="1"/>
  <c r="H151" i="47" s="1"/>
  <c r="D9" i="48"/>
  <c r="C9" i="48" s="1"/>
  <c r="H143" i="47" s="1"/>
  <c r="E27" i="48"/>
  <c r="D27" i="48" s="1"/>
  <c r="C11" i="48"/>
  <c r="H145" i="47" s="1"/>
  <c r="E44" i="48"/>
  <c r="BU44" i="48"/>
  <c r="D44" i="50"/>
  <c r="H272" i="47" s="1"/>
  <c r="D11" i="50"/>
  <c r="H239" i="47" s="1"/>
  <c r="E49" i="49"/>
  <c r="F28" i="48"/>
  <c r="E50" i="49"/>
  <c r="E39" i="49"/>
  <c r="F9" i="49"/>
  <c r="F26" i="49"/>
  <c r="G26" i="49" s="1"/>
  <c r="D17" i="51"/>
  <c r="H292" i="47" s="1"/>
  <c r="D22" i="52"/>
  <c r="H343" i="47" s="1"/>
  <c r="F31" i="51"/>
  <c r="D31" i="51" s="1"/>
  <c r="H306" i="47" s="1"/>
  <c r="E37" i="49"/>
  <c r="E14" i="49"/>
  <c r="F53" i="51"/>
  <c r="D53" i="51" s="1"/>
  <c r="H328" i="47" s="1"/>
  <c r="D42" i="52"/>
  <c r="H363" i="47" s="1"/>
  <c r="D48" i="50"/>
  <c r="H276" i="47" s="1"/>
  <c r="D14" i="50"/>
  <c r="H242" i="47" s="1"/>
  <c r="D40" i="50"/>
  <c r="H268" i="47" s="1"/>
  <c r="D37" i="50"/>
  <c r="H265" i="47" s="1"/>
  <c r="D37" i="52"/>
  <c r="H358" i="47" s="1"/>
  <c r="BU53" i="48"/>
  <c r="E53" i="48"/>
  <c r="F18" i="49"/>
  <c r="F19" i="49"/>
  <c r="F31" i="49"/>
  <c r="G31" i="49" s="1"/>
  <c r="D31" i="49" s="1"/>
  <c r="H212" i="47" s="1"/>
  <c r="F30" i="48"/>
  <c r="D30" i="48" s="1"/>
  <c r="D49" i="50"/>
  <c r="H277" i="47" s="1"/>
  <c r="E31" i="48"/>
  <c r="BJ42" i="48"/>
  <c r="F42" i="48"/>
  <c r="D42" i="48" s="1"/>
  <c r="C42" i="48" s="1"/>
  <c r="H176" i="47" s="1"/>
  <c r="D9" i="41"/>
  <c r="B53" i="32" s="1"/>
  <c r="H329" i="47" l="1"/>
  <c r="H235" i="47"/>
  <c r="H112" i="47"/>
  <c r="H25" i="47" s="1"/>
  <c r="E69" i="46" s="1"/>
  <c r="G19" i="49"/>
  <c r="D16" i="49"/>
  <c r="H197" i="47" s="1"/>
  <c r="D38" i="49"/>
  <c r="H219" i="47" s="1"/>
  <c r="D15" i="49"/>
  <c r="H196" i="47" s="1"/>
  <c r="H102" i="47" s="1"/>
  <c r="H15" i="47" s="1"/>
  <c r="E59" i="46" s="1"/>
  <c r="D27" i="49"/>
  <c r="H208" i="47" s="1"/>
  <c r="D19" i="49"/>
  <c r="H200" i="47" s="1"/>
  <c r="H106" i="47" s="1"/>
  <c r="H19" i="47" s="1"/>
  <c r="E63" i="46" s="1"/>
  <c r="D34" i="49"/>
  <c r="H215" i="47" s="1"/>
  <c r="G46" i="49"/>
  <c r="D46" i="49" s="1"/>
  <c r="H227" i="47" s="1"/>
  <c r="G52" i="49"/>
  <c r="G41" i="49"/>
  <c r="D41" i="49" s="1"/>
  <c r="H222" i="47" s="1"/>
  <c r="H111" i="47"/>
  <c r="H24" i="47" s="1"/>
  <c r="E68" i="46" s="1"/>
  <c r="D37" i="48"/>
  <c r="C10" i="48"/>
  <c r="H144" i="47" s="1"/>
  <c r="H42" i="47" s="1"/>
  <c r="E86" i="46" s="1"/>
  <c r="H47" i="47"/>
  <c r="E91" i="46" s="1"/>
  <c r="H282" i="47"/>
  <c r="H104" i="47"/>
  <c r="H17" i="47" s="1"/>
  <c r="E61" i="46" s="1"/>
  <c r="H49" i="47"/>
  <c r="E93" i="46" s="1"/>
  <c r="H51" i="47"/>
  <c r="E95" i="46" s="1"/>
  <c r="H53" i="47"/>
  <c r="E97" i="46" s="1"/>
  <c r="BJ52" i="48"/>
  <c r="F52" i="48"/>
  <c r="D52" i="48"/>
  <c r="C52" i="48" s="1"/>
  <c r="H186" i="47" s="1"/>
  <c r="F53" i="48"/>
  <c r="D53" i="48" s="1"/>
  <c r="BJ53" i="48"/>
  <c r="H98" i="47"/>
  <c r="H11" i="47" s="1"/>
  <c r="E55" i="46" s="1"/>
  <c r="H43" i="47"/>
  <c r="E87" i="46" s="1"/>
  <c r="BJ49" i="48"/>
  <c r="F49" i="48"/>
  <c r="D49" i="48" s="1"/>
  <c r="G20" i="49"/>
  <c r="D20" i="49" s="1"/>
  <c r="H201" i="47" s="1"/>
  <c r="H107" i="47" s="1"/>
  <c r="H20" i="47" s="1"/>
  <c r="E64" i="46" s="1"/>
  <c r="G51" i="49"/>
  <c r="D51" i="49" s="1"/>
  <c r="H232" i="47" s="1"/>
  <c r="D26" i="49"/>
  <c r="H207" i="47" s="1"/>
  <c r="BJ33" i="48"/>
  <c r="F33" i="48"/>
  <c r="D33" i="48" s="1"/>
  <c r="G50" i="49"/>
  <c r="D50" i="49" s="1"/>
  <c r="H231" i="47" s="1"/>
  <c r="H45" i="47"/>
  <c r="E89" i="46" s="1"/>
  <c r="G22" i="49"/>
  <c r="D22" i="49" s="1"/>
  <c r="H203" i="47" s="1"/>
  <c r="G45" i="49"/>
  <c r="D45" i="49" s="1"/>
  <c r="H226" i="47" s="1"/>
  <c r="C43" i="48"/>
  <c r="H177" i="47" s="1"/>
  <c r="D46" i="48"/>
  <c r="G40" i="49"/>
  <c r="D40" i="49" s="1"/>
  <c r="H221" i="47" s="1"/>
  <c r="BP22" i="48"/>
  <c r="F22" i="48"/>
  <c r="D22" i="48" s="1"/>
  <c r="G49" i="49"/>
  <c r="D49" i="49" s="1"/>
  <c r="H230" i="47" s="1"/>
  <c r="G13" i="49"/>
  <c r="D13" i="49" s="1"/>
  <c r="H194" i="47" s="1"/>
  <c r="H100" i="47" s="1"/>
  <c r="H13" i="47" s="1"/>
  <c r="E57" i="46" s="1"/>
  <c r="C14" i="48"/>
  <c r="H148" i="47" s="1"/>
  <c r="G33" i="49"/>
  <c r="D33" i="49" s="1"/>
  <c r="H214" i="47" s="1"/>
  <c r="C30" i="48"/>
  <c r="H164" i="47" s="1"/>
  <c r="C18" i="48"/>
  <c r="H152" i="47" s="1"/>
  <c r="D28" i="48"/>
  <c r="C28" i="48" s="1"/>
  <c r="H162" i="47" s="1"/>
  <c r="H115" i="47" s="1"/>
  <c r="H28" i="47" s="1"/>
  <c r="E72" i="46" s="1"/>
  <c r="D51" i="48"/>
  <c r="F45" i="48"/>
  <c r="D45" i="48" s="1"/>
  <c r="BJ45" i="48"/>
  <c r="G18" i="49"/>
  <c r="D18" i="49" s="1"/>
  <c r="H199" i="47" s="1"/>
  <c r="G10" i="49"/>
  <c r="D10" i="49" s="1"/>
  <c r="H191" i="47" s="1"/>
  <c r="H41" i="47"/>
  <c r="E85" i="46" s="1"/>
  <c r="G14" i="49"/>
  <c r="D14" i="49" s="1"/>
  <c r="H195" i="47" s="1"/>
  <c r="G21" i="49"/>
  <c r="D21" i="49" s="1"/>
  <c r="H202" i="47" s="1"/>
  <c r="H108" i="47" s="1"/>
  <c r="H21" i="47" s="1"/>
  <c r="E65" i="46" s="1"/>
  <c r="BK48" i="48"/>
  <c r="F48" i="48"/>
  <c r="D48" i="48" s="1"/>
  <c r="D29" i="49"/>
  <c r="H210" i="47" s="1"/>
  <c r="D52" i="49"/>
  <c r="H233" i="47" s="1"/>
  <c r="G32" i="49"/>
  <c r="D32" i="49" s="1"/>
  <c r="H213" i="47" s="1"/>
  <c r="G9" i="49"/>
  <c r="D9" i="49" s="1"/>
  <c r="H190" i="47" s="1"/>
  <c r="BJ40" i="48"/>
  <c r="F40" i="48"/>
  <c r="D40" i="48" s="1"/>
  <c r="BJ50" i="48"/>
  <c r="F50" i="48"/>
  <c r="D50" i="48" s="1"/>
  <c r="C16" i="48"/>
  <c r="H150" i="47" s="1"/>
  <c r="O12" i="52"/>
  <c r="G12" i="52"/>
  <c r="C11" i="50"/>
  <c r="AC11" i="50"/>
  <c r="W12" i="52"/>
  <c r="B11" i="53"/>
  <c r="R11" i="50"/>
  <c r="C11" i="51"/>
  <c r="BD11" i="49"/>
  <c r="BZ11" i="49"/>
  <c r="BO11" i="49"/>
  <c r="C12" i="52"/>
  <c r="G11" i="50"/>
  <c r="AH11" i="49"/>
  <c r="C11" i="49"/>
  <c r="AV11" i="48"/>
  <c r="L11" i="49"/>
  <c r="DA11" i="48"/>
  <c r="D286" i="47"/>
  <c r="D192" i="47"/>
  <c r="AS11" i="49"/>
  <c r="CP11" i="48"/>
  <c r="AI11" i="48"/>
  <c r="D380" i="47"/>
  <c r="V11" i="48"/>
  <c r="I11" i="48"/>
  <c r="W11" i="49"/>
  <c r="D98" i="47"/>
  <c r="C55" i="46"/>
  <c r="D12" i="47"/>
  <c r="C12" i="51" s="1"/>
  <c r="D145" i="47"/>
  <c r="BI11" i="48"/>
  <c r="D333" i="47"/>
  <c r="CE11" i="48"/>
  <c r="BT11" i="48"/>
  <c r="B11" i="48"/>
  <c r="D239" i="47"/>
  <c r="G37" i="49"/>
  <c r="D37" i="49"/>
  <c r="H218" i="47" s="1"/>
  <c r="G23" i="49"/>
  <c r="D23" i="49" s="1"/>
  <c r="H204" i="47" s="1"/>
  <c r="G53" i="49"/>
  <c r="D53" i="49" s="1"/>
  <c r="H234" i="47" s="1"/>
  <c r="G42" i="49"/>
  <c r="D42" i="49" s="1"/>
  <c r="H223" i="47" s="1"/>
  <c r="H129" i="47" s="1"/>
  <c r="G43" i="49"/>
  <c r="D43" i="49" s="1"/>
  <c r="H224" i="47" s="1"/>
  <c r="H52" i="47"/>
  <c r="E96" i="46" s="1"/>
  <c r="G12" i="49"/>
  <c r="D12" i="49" s="1"/>
  <c r="H193" i="47" s="1"/>
  <c r="H99" i="47" s="1"/>
  <c r="H12" i="47" s="1"/>
  <c r="E56" i="46" s="1"/>
  <c r="BJ47" i="48"/>
  <c r="F47" i="48"/>
  <c r="D47" i="48" s="1"/>
  <c r="C47" i="48" s="1"/>
  <c r="H181" i="47" s="1"/>
  <c r="D31" i="48"/>
  <c r="C31" i="48" s="1"/>
  <c r="H165" i="47" s="1"/>
  <c r="H118" i="47" s="1"/>
  <c r="H31" i="47" s="1"/>
  <c r="E75" i="46" s="1"/>
  <c r="BL35" i="48"/>
  <c r="F35" i="48"/>
  <c r="D35" i="48" s="1"/>
  <c r="C35" i="48" s="1"/>
  <c r="H169" i="47" s="1"/>
  <c r="BJ44" i="48"/>
  <c r="F44" i="48"/>
  <c r="BJ38" i="48"/>
  <c r="F38" i="48"/>
  <c r="D38" i="48" s="1"/>
  <c r="C38" i="48" s="1"/>
  <c r="H172" i="47" s="1"/>
  <c r="H125" i="47" s="1"/>
  <c r="H38" i="47" s="1"/>
  <c r="E82" i="46" s="1"/>
  <c r="G35" i="49"/>
  <c r="D35" i="49" s="1"/>
  <c r="H216" i="47" s="1"/>
  <c r="D36" i="48"/>
  <c r="BJ26" i="48"/>
  <c r="F26" i="48"/>
  <c r="D11" i="49"/>
  <c r="H192" i="47" s="1"/>
  <c r="D30" i="49"/>
  <c r="H211" i="47" s="1"/>
  <c r="G39" i="49"/>
  <c r="D39" i="49" s="1"/>
  <c r="H220" i="47" s="1"/>
  <c r="D44" i="48"/>
  <c r="C44" i="48" s="1"/>
  <c r="H178" i="47" s="1"/>
  <c r="G47" i="49"/>
  <c r="D47" i="49" s="1"/>
  <c r="H228" i="47" s="1"/>
  <c r="BO36" i="48"/>
  <c r="F36" i="48"/>
  <c r="D26" i="48"/>
  <c r="C26" i="48" s="1"/>
  <c r="H160" i="47" s="1"/>
  <c r="G44" i="49"/>
  <c r="D44" i="49" s="1"/>
  <c r="H225" i="47" s="1"/>
  <c r="V9" i="42"/>
  <c r="D83" i="41"/>
  <c r="D84" i="41" s="1"/>
  <c r="D85" i="41" s="1"/>
  <c r="D86" i="41" s="1"/>
  <c r="D87" i="41" s="1"/>
  <c r="D88" i="41" s="1"/>
  <c r="D89" i="41" s="1"/>
  <c r="D90" i="41" s="1"/>
  <c r="D91" i="41" s="1"/>
  <c r="D92" i="41" s="1"/>
  <c r="AV9" i="42"/>
  <c r="D424" i="41"/>
  <c r="B9" i="42"/>
  <c r="AI9" i="42"/>
  <c r="O10" i="37"/>
  <c r="AC9" i="43"/>
  <c r="BZ9" i="40"/>
  <c r="AH9" i="40"/>
  <c r="DA9" i="42"/>
  <c r="W10" i="37"/>
  <c r="C9" i="36"/>
  <c r="C9" i="43"/>
  <c r="AS9" i="40"/>
  <c r="C9" i="40"/>
  <c r="BT9" i="42"/>
  <c r="B9" i="38"/>
  <c r="C10" i="37"/>
  <c r="G9" i="43"/>
  <c r="BD9" i="40"/>
  <c r="L9" i="40"/>
  <c r="CE9" i="42"/>
  <c r="G10" i="37"/>
  <c r="R9" i="43"/>
  <c r="BO9" i="40"/>
  <c r="W9" i="40"/>
  <c r="CP9" i="42"/>
  <c r="I9" i="42"/>
  <c r="BI9" i="42"/>
  <c r="D237" i="41"/>
  <c r="D190" i="41"/>
  <c r="D378" i="41"/>
  <c r="D96" i="41"/>
  <c r="D143" i="41"/>
  <c r="D331" i="41"/>
  <c r="D284" i="41"/>
  <c r="D10" i="41"/>
  <c r="B54" i="32" s="1"/>
  <c r="H117" i="47" l="1"/>
  <c r="H30" i="47" s="1"/>
  <c r="E74" i="46" s="1"/>
  <c r="H139" i="47"/>
  <c r="C36" i="48"/>
  <c r="H170" i="47" s="1"/>
  <c r="H123" i="47" s="1"/>
  <c r="H36" i="47" s="1"/>
  <c r="E80" i="46" s="1"/>
  <c r="C50" i="48"/>
  <c r="H184" i="47" s="1"/>
  <c r="H137" i="47" s="1"/>
  <c r="C45" i="48"/>
  <c r="H179" i="47" s="1"/>
  <c r="H132" i="47" s="1"/>
  <c r="C49" i="48"/>
  <c r="H183" i="47" s="1"/>
  <c r="H136" i="47" s="1"/>
  <c r="C48" i="48"/>
  <c r="H182" i="47" s="1"/>
  <c r="H135" i="47" s="1"/>
  <c r="H97" i="47"/>
  <c r="H10" i="47" s="1"/>
  <c r="E54" i="46" s="1"/>
  <c r="C33" i="48"/>
  <c r="H167" i="47" s="1"/>
  <c r="H120" i="47" s="1"/>
  <c r="H33" i="47" s="1"/>
  <c r="E77" i="46" s="1"/>
  <c r="C34" i="48"/>
  <c r="H168" i="47" s="1"/>
  <c r="H121" i="47" s="1"/>
  <c r="H34" i="47" s="1"/>
  <c r="E78" i="46" s="1"/>
  <c r="C40" i="48"/>
  <c r="H174" i="47" s="1"/>
  <c r="H127" i="47" s="1"/>
  <c r="C41" i="48"/>
  <c r="H175" i="47" s="1"/>
  <c r="H128" i="47" s="1"/>
  <c r="C22" i="48"/>
  <c r="H156" i="47" s="1"/>
  <c r="C23" i="48"/>
  <c r="H157" i="47" s="1"/>
  <c r="H110" i="47" s="1"/>
  <c r="H23" i="47" s="1"/>
  <c r="E67" i="46" s="1"/>
  <c r="H134" i="47"/>
  <c r="C32" i="48"/>
  <c r="H166" i="47" s="1"/>
  <c r="H119" i="47" s="1"/>
  <c r="H32" i="47" s="1"/>
  <c r="E76" i="46" s="1"/>
  <c r="H103" i="47"/>
  <c r="H16" i="47" s="1"/>
  <c r="E60" i="46" s="1"/>
  <c r="H48" i="47"/>
  <c r="E92" i="46" s="1"/>
  <c r="C51" i="48"/>
  <c r="H185" i="47" s="1"/>
  <c r="H138" i="47" s="1"/>
  <c r="C37" i="48"/>
  <c r="H171" i="47" s="1"/>
  <c r="H124" i="47" s="1"/>
  <c r="H37" i="47" s="1"/>
  <c r="E81" i="46" s="1"/>
  <c r="H122" i="47"/>
  <c r="H35" i="47" s="1"/>
  <c r="E79" i="46" s="1"/>
  <c r="C29" i="48"/>
  <c r="H163" i="47" s="1"/>
  <c r="H116" i="47" s="1"/>
  <c r="H29" i="47" s="1"/>
  <c r="E73" i="46" s="1"/>
  <c r="C27" i="48"/>
  <c r="H161" i="47" s="1"/>
  <c r="H114" i="47" s="1"/>
  <c r="H27" i="47" s="1"/>
  <c r="E71" i="46" s="1"/>
  <c r="H105" i="47"/>
  <c r="H18" i="47" s="1"/>
  <c r="E62" i="46" s="1"/>
  <c r="H50" i="47"/>
  <c r="E94" i="46" s="1"/>
  <c r="C39" i="48"/>
  <c r="H173" i="47" s="1"/>
  <c r="H126" i="47" s="1"/>
  <c r="H113" i="47"/>
  <c r="H26" i="47" s="1"/>
  <c r="E70" i="46" s="1"/>
  <c r="H188" i="47"/>
  <c r="H96" i="47"/>
  <c r="H46" i="47"/>
  <c r="E90" i="46" s="1"/>
  <c r="H101" i="47"/>
  <c r="H14" i="47" s="1"/>
  <c r="E58" i="46" s="1"/>
  <c r="C46" i="48"/>
  <c r="H180" i="47" s="1"/>
  <c r="H133" i="47" s="1"/>
  <c r="H130" i="47"/>
  <c r="H131" i="47"/>
  <c r="C53" i="48"/>
  <c r="H187" i="47" s="1"/>
  <c r="H140" i="47" s="1"/>
  <c r="B12" i="53"/>
  <c r="C13" i="52"/>
  <c r="O13" i="52"/>
  <c r="G12" i="50"/>
  <c r="C12" i="50"/>
  <c r="W12" i="49"/>
  <c r="C12" i="49"/>
  <c r="W13" i="52"/>
  <c r="BO12" i="49"/>
  <c r="G13" i="52"/>
  <c r="R12" i="50"/>
  <c r="BZ12" i="49"/>
  <c r="L12" i="49"/>
  <c r="BD12" i="49"/>
  <c r="BT12" i="48"/>
  <c r="V12" i="48"/>
  <c r="AS12" i="49"/>
  <c r="CE12" i="48"/>
  <c r="CP12" i="48"/>
  <c r="AH12" i="49"/>
  <c r="D334" i="47"/>
  <c r="D13" i="47"/>
  <c r="D193" i="47"/>
  <c r="AC12" i="50"/>
  <c r="AI12" i="48"/>
  <c r="I12" i="48"/>
  <c r="D146" i="47"/>
  <c r="BI12" i="48"/>
  <c r="D240" i="47"/>
  <c r="AV12" i="48"/>
  <c r="B12" i="48"/>
  <c r="D99" i="47"/>
  <c r="C56" i="46"/>
  <c r="DA12" i="48"/>
  <c r="D381" i="47"/>
  <c r="D287" i="47"/>
  <c r="O11" i="37"/>
  <c r="C11" i="37"/>
  <c r="AC10" i="43"/>
  <c r="BZ10" i="40"/>
  <c r="AH10" i="40"/>
  <c r="DA10" i="42"/>
  <c r="B10" i="38"/>
  <c r="W11" i="37"/>
  <c r="C10" i="36"/>
  <c r="C10" i="43"/>
  <c r="AS10" i="40"/>
  <c r="BT10" i="42"/>
  <c r="G10" i="43"/>
  <c r="BD10" i="40"/>
  <c r="L10" i="40"/>
  <c r="CE10" i="42"/>
  <c r="G11" i="37"/>
  <c r="R10" i="43"/>
  <c r="BO10" i="40"/>
  <c r="W10" i="40"/>
  <c r="C10" i="40"/>
  <c r="CP10" i="42"/>
  <c r="V10" i="42"/>
  <c r="B10" i="42"/>
  <c r="AI10" i="42"/>
  <c r="BI10" i="42"/>
  <c r="I10" i="42"/>
  <c r="AV10" i="42"/>
  <c r="D11" i="41"/>
  <c r="B55" i="32" s="1"/>
  <c r="D379" i="41"/>
  <c r="D191" i="41"/>
  <c r="D238" i="41"/>
  <c r="D332" i="41"/>
  <c r="D285" i="41"/>
  <c r="D97" i="41"/>
  <c r="D144" i="41"/>
  <c r="B10" i="44"/>
  <c r="H424" i="41" s="1"/>
  <c r="H9" i="47" l="1"/>
  <c r="H109" i="47"/>
  <c r="H22" i="47" s="1"/>
  <c r="E66" i="46" s="1"/>
  <c r="H141" i="47"/>
  <c r="H39" i="47" s="1"/>
  <c r="E83" i="46" s="1"/>
  <c r="G14" i="52"/>
  <c r="C14" i="52"/>
  <c r="G13" i="50"/>
  <c r="C13" i="51"/>
  <c r="AC13" i="50"/>
  <c r="B13" i="53"/>
  <c r="R13" i="50"/>
  <c r="L13" i="49"/>
  <c r="W14" i="52"/>
  <c r="BO13" i="49"/>
  <c r="BD13" i="49"/>
  <c r="BZ13" i="49"/>
  <c r="W13" i="49"/>
  <c r="C13" i="49"/>
  <c r="O14" i="52"/>
  <c r="AH13" i="49"/>
  <c r="I13" i="48"/>
  <c r="BT13" i="48"/>
  <c r="AV13" i="48"/>
  <c r="D335" i="47"/>
  <c r="D241" i="47"/>
  <c r="D147" i="47"/>
  <c r="CP13" i="48"/>
  <c r="D14" i="47"/>
  <c r="D194" i="47"/>
  <c r="D382" i="47"/>
  <c r="C13" i="50"/>
  <c r="AS13" i="49"/>
  <c r="D100" i="47"/>
  <c r="C57" i="46"/>
  <c r="V13" i="48"/>
  <c r="CE13" i="48"/>
  <c r="DA13" i="48"/>
  <c r="AI13" i="48"/>
  <c r="BI13" i="48"/>
  <c r="B13" i="48"/>
  <c r="D288" i="47"/>
  <c r="W12" i="37"/>
  <c r="C12" i="37"/>
  <c r="C11" i="36"/>
  <c r="C11" i="43"/>
  <c r="AS11" i="40"/>
  <c r="BT11" i="42"/>
  <c r="B11" i="38"/>
  <c r="G11" i="43"/>
  <c r="BD11" i="40"/>
  <c r="L11" i="40"/>
  <c r="CE11" i="42"/>
  <c r="G12" i="37"/>
  <c r="R11" i="43"/>
  <c r="BO11" i="40"/>
  <c r="W11" i="40"/>
  <c r="CP11" i="42"/>
  <c r="O12" i="37"/>
  <c r="AC11" i="43"/>
  <c r="BZ11" i="40"/>
  <c r="AH11" i="40"/>
  <c r="C11" i="40"/>
  <c r="DA11" i="42"/>
  <c r="V11" i="42"/>
  <c r="AI11" i="42"/>
  <c r="B11" i="42"/>
  <c r="AV11" i="42"/>
  <c r="BI11" i="42"/>
  <c r="I11" i="42"/>
  <c r="D12" i="41"/>
  <c r="B56" i="32" s="1"/>
  <c r="D380" i="41"/>
  <c r="D192" i="41"/>
  <c r="D239" i="41"/>
  <c r="D286" i="41"/>
  <c r="D98" i="41"/>
  <c r="D333" i="41"/>
  <c r="D145" i="41"/>
  <c r="K10" i="38"/>
  <c r="O9" i="38"/>
  <c r="N9" i="38"/>
  <c r="M9" i="38"/>
  <c r="L9" i="38"/>
  <c r="K9" i="38"/>
  <c r="L10" i="38"/>
  <c r="M10" i="38"/>
  <c r="N10" i="38"/>
  <c r="O10" i="38"/>
  <c r="K11" i="38"/>
  <c r="L11" i="38"/>
  <c r="M11" i="38"/>
  <c r="N11" i="38"/>
  <c r="O11" i="38"/>
  <c r="K12" i="38"/>
  <c r="L12" i="38"/>
  <c r="M12" i="38"/>
  <c r="N12" i="38"/>
  <c r="O12" i="38"/>
  <c r="K13" i="38"/>
  <c r="L13" i="38"/>
  <c r="M13" i="38"/>
  <c r="N13" i="38"/>
  <c r="O13" i="38"/>
  <c r="K14" i="38"/>
  <c r="L14" i="38"/>
  <c r="M14" i="38"/>
  <c r="N14" i="38"/>
  <c r="O14" i="38"/>
  <c r="K15" i="38"/>
  <c r="L15" i="38"/>
  <c r="M15" i="38"/>
  <c r="N15" i="38"/>
  <c r="O15" i="38"/>
  <c r="K16" i="38"/>
  <c r="L16" i="38"/>
  <c r="M16" i="38"/>
  <c r="N16" i="38"/>
  <c r="O16" i="38"/>
  <c r="K17" i="38"/>
  <c r="L17" i="38"/>
  <c r="M17" i="38"/>
  <c r="N17" i="38"/>
  <c r="O17" i="38"/>
  <c r="K18" i="38"/>
  <c r="L18" i="38"/>
  <c r="M18" i="38"/>
  <c r="N18" i="38"/>
  <c r="O18" i="38"/>
  <c r="K19" i="38"/>
  <c r="L19" i="38"/>
  <c r="M19" i="38"/>
  <c r="N19" i="38"/>
  <c r="O19" i="38"/>
  <c r="K20" i="38"/>
  <c r="L20" i="38"/>
  <c r="M20" i="38"/>
  <c r="N20" i="38"/>
  <c r="O20" i="38"/>
  <c r="K21" i="38"/>
  <c r="L21" i="38"/>
  <c r="M21" i="38"/>
  <c r="N21" i="38"/>
  <c r="O21" i="38"/>
  <c r="K22" i="38"/>
  <c r="L22" i="38"/>
  <c r="M22" i="38"/>
  <c r="N22" i="38"/>
  <c r="O22" i="38"/>
  <c r="K23" i="38"/>
  <c r="L23" i="38"/>
  <c r="M23" i="38"/>
  <c r="N23" i="38"/>
  <c r="O23" i="38"/>
  <c r="K24" i="38"/>
  <c r="L24" i="38"/>
  <c r="M24" i="38"/>
  <c r="N24" i="38"/>
  <c r="O24" i="38"/>
  <c r="K25" i="38"/>
  <c r="C25" i="38" s="1"/>
  <c r="H394" i="41" s="1"/>
  <c r="L25" i="38"/>
  <c r="M25" i="38"/>
  <c r="N25" i="38"/>
  <c r="O25" i="38"/>
  <c r="K26" i="38"/>
  <c r="L26" i="38"/>
  <c r="M26" i="38"/>
  <c r="N26" i="38"/>
  <c r="O26" i="38"/>
  <c r="K27" i="38"/>
  <c r="L27" i="38"/>
  <c r="M27" i="38"/>
  <c r="N27" i="38"/>
  <c r="O27" i="38"/>
  <c r="K28" i="38"/>
  <c r="L28" i="38"/>
  <c r="M28" i="38"/>
  <c r="N28" i="38"/>
  <c r="O28" i="38"/>
  <c r="K29" i="38"/>
  <c r="L29" i="38"/>
  <c r="M29" i="38"/>
  <c r="N29" i="38"/>
  <c r="O29" i="38"/>
  <c r="K30" i="38"/>
  <c r="L30" i="38"/>
  <c r="M30" i="38"/>
  <c r="N30" i="38"/>
  <c r="O30" i="38"/>
  <c r="K31" i="38"/>
  <c r="L31" i="38"/>
  <c r="M31" i="38"/>
  <c r="N31" i="38"/>
  <c r="O31" i="38"/>
  <c r="K32" i="38"/>
  <c r="L32" i="38"/>
  <c r="M32" i="38"/>
  <c r="N32" i="38"/>
  <c r="O32" i="38"/>
  <c r="K33" i="38"/>
  <c r="L33" i="38"/>
  <c r="M33" i="38"/>
  <c r="N33" i="38"/>
  <c r="O33" i="38"/>
  <c r="K34" i="38"/>
  <c r="L34" i="38"/>
  <c r="M34" i="38"/>
  <c r="N34" i="38"/>
  <c r="O34" i="38"/>
  <c r="K35" i="38"/>
  <c r="L35" i="38"/>
  <c r="M35" i="38"/>
  <c r="N35" i="38"/>
  <c r="O35" i="38"/>
  <c r="K36" i="38"/>
  <c r="L36" i="38"/>
  <c r="M36" i="38"/>
  <c r="N36" i="38"/>
  <c r="O36" i="38"/>
  <c r="K37" i="38"/>
  <c r="L37" i="38"/>
  <c r="M37" i="38"/>
  <c r="N37" i="38"/>
  <c r="O37" i="38"/>
  <c r="K38" i="38"/>
  <c r="L38" i="38"/>
  <c r="M38" i="38"/>
  <c r="N38" i="38"/>
  <c r="O38" i="38"/>
  <c r="G9" i="36"/>
  <c r="G10" i="36"/>
  <c r="AL15" i="42"/>
  <c r="AL10" i="42"/>
  <c r="AM10" i="42"/>
  <c r="AN10" i="42"/>
  <c r="AO10" i="42"/>
  <c r="AP10" i="42"/>
  <c r="AQ10" i="42"/>
  <c r="AR10" i="42"/>
  <c r="AS10" i="42"/>
  <c r="AL11" i="42"/>
  <c r="AM11" i="42"/>
  <c r="AN11" i="42"/>
  <c r="AO11" i="42"/>
  <c r="AP11" i="42"/>
  <c r="AQ11" i="42"/>
  <c r="AR11" i="42"/>
  <c r="AS11" i="42"/>
  <c r="AL12" i="42"/>
  <c r="AM12" i="42"/>
  <c r="AN12" i="42"/>
  <c r="AO12" i="42"/>
  <c r="AP12" i="42"/>
  <c r="AQ12" i="42"/>
  <c r="AR12" i="42"/>
  <c r="AS12" i="42"/>
  <c r="AK13" i="42"/>
  <c r="AL13" i="42"/>
  <c r="AM13" i="42"/>
  <c r="AN13" i="42"/>
  <c r="AO13" i="42"/>
  <c r="AP13" i="42"/>
  <c r="AQ13" i="42"/>
  <c r="AR13" i="42"/>
  <c r="AS13" i="42"/>
  <c r="AK14" i="42"/>
  <c r="AL14" i="42"/>
  <c r="AM14" i="42"/>
  <c r="AN14" i="42"/>
  <c r="AO14" i="42"/>
  <c r="AP14" i="42"/>
  <c r="AQ14" i="42"/>
  <c r="AR14" i="42"/>
  <c r="AS14" i="42"/>
  <c r="AK15" i="42"/>
  <c r="AM15" i="42"/>
  <c r="AN15" i="42"/>
  <c r="AO15" i="42"/>
  <c r="AP15" i="42"/>
  <c r="AQ15" i="42"/>
  <c r="AR15" i="42"/>
  <c r="AS15" i="42"/>
  <c r="AK16" i="42"/>
  <c r="AL16" i="42"/>
  <c r="AM16" i="42"/>
  <c r="AN16" i="42"/>
  <c r="AO16" i="42"/>
  <c r="AP16" i="42"/>
  <c r="AQ16" i="42"/>
  <c r="AR16" i="42"/>
  <c r="AS16" i="42"/>
  <c r="AK17" i="42"/>
  <c r="AL17" i="42"/>
  <c r="AM17" i="42"/>
  <c r="AN17" i="42"/>
  <c r="AO17" i="42"/>
  <c r="AP17" i="42"/>
  <c r="AQ17" i="42"/>
  <c r="AR17" i="42"/>
  <c r="AS17" i="42"/>
  <c r="AK18" i="42"/>
  <c r="AL18" i="42"/>
  <c r="AM18" i="42"/>
  <c r="AN18" i="42"/>
  <c r="AO18" i="42"/>
  <c r="AP18" i="42"/>
  <c r="AQ18" i="42"/>
  <c r="AR18" i="42"/>
  <c r="AS18" i="42"/>
  <c r="AK19" i="42"/>
  <c r="AL19" i="42"/>
  <c r="AM19" i="42"/>
  <c r="AN19" i="42"/>
  <c r="AO19" i="42"/>
  <c r="AP19" i="42"/>
  <c r="AQ19" i="42"/>
  <c r="AR19" i="42"/>
  <c r="AS19" i="42"/>
  <c r="AK20" i="42"/>
  <c r="AL20" i="42"/>
  <c r="AM20" i="42"/>
  <c r="AN20" i="42"/>
  <c r="AO20" i="42"/>
  <c r="AP20" i="42"/>
  <c r="AQ20" i="42"/>
  <c r="AR20" i="42"/>
  <c r="AS20" i="42"/>
  <c r="AK21" i="42"/>
  <c r="AL21" i="42"/>
  <c r="AM21" i="42"/>
  <c r="AN21" i="42"/>
  <c r="AO21" i="42"/>
  <c r="AP21" i="42"/>
  <c r="AQ21" i="42"/>
  <c r="AR21" i="42"/>
  <c r="AS21" i="42"/>
  <c r="AK22" i="42"/>
  <c r="AL22" i="42"/>
  <c r="AM22" i="42"/>
  <c r="AN22" i="42"/>
  <c r="AO22" i="42"/>
  <c r="AP22" i="42"/>
  <c r="AQ22" i="42"/>
  <c r="AR22" i="42"/>
  <c r="AS22" i="42"/>
  <c r="AK23" i="42"/>
  <c r="AL23" i="42"/>
  <c r="AM23" i="42"/>
  <c r="AN23" i="42"/>
  <c r="AO23" i="42"/>
  <c r="AP23" i="42"/>
  <c r="AQ23" i="42"/>
  <c r="AR23" i="42"/>
  <c r="AS23" i="42"/>
  <c r="AK24" i="42"/>
  <c r="AL24" i="42"/>
  <c r="AM24" i="42"/>
  <c r="AN24" i="42"/>
  <c r="AO24" i="42"/>
  <c r="AP24" i="42"/>
  <c r="AQ24" i="42"/>
  <c r="AR24" i="42"/>
  <c r="AS24" i="42"/>
  <c r="AK25" i="42"/>
  <c r="AL25" i="42"/>
  <c r="AM25" i="42"/>
  <c r="AN25" i="42"/>
  <c r="AO25" i="42"/>
  <c r="AP25" i="42"/>
  <c r="AQ25" i="42"/>
  <c r="AR25" i="42"/>
  <c r="AS25" i="42"/>
  <c r="AK26" i="42"/>
  <c r="AL26" i="42"/>
  <c r="AM26" i="42"/>
  <c r="AN26" i="42"/>
  <c r="AO26" i="42"/>
  <c r="AP26" i="42"/>
  <c r="AQ26" i="42"/>
  <c r="AR26" i="42"/>
  <c r="AS26" i="42"/>
  <c r="AK27" i="42"/>
  <c r="AL27" i="42"/>
  <c r="AM27" i="42"/>
  <c r="AN27" i="42"/>
  <c r="AO27" i="42"/>
  <c r="AP27" i="42"/>
  <c r="AQ27" i="42"/>
  <c r="AR27" i="42"/>
  <c r="AS27" i="42"/>
  <c r="AK28" i="42"/>
  <c r="AL28" i="42"/>
  <c r="AM28" i="42"/>
  <c r="AN28" i="42"/>
  <c r="AO28" i="42"/>
  <c r="AP28" i="42"/>
  <c r="AQ28" i="42"/>
  <c r="AR28" i="42"/>
  <c r="AS28" i="42"/>
  <c r="AK29" i="42"/>
  <c r="AL29" i="42"/>
  <c r="AM29" i="42"/>
  <c r="AN29" i="42"/>
  <c r="AO29" i="42"/>
  <c r="AP29" i="42"/>
  <c r="AQ29" i="42"/>
  <c r="AR29" i="42"/>
  <c r="AS29" i="42"/>
  <c r="AK30" i="42"/>
  <c r="AL30" i="42"/>
  <c r="AM30" i="42"/>
  <c r="AN30" i="42"/>
  <c r="AO30" i="42"/>
  <c r="AP30" i="42"/>
  <c r="AQ30" i="42"/>
  <c r="AR30" i="42"/>
  <c r="AS30" i="42"/>
  <c r="AK31" i="42"/>
  <c r="AL31" i="42"/>
  <c r="AM31" i="42"/>
  <c r="AN31" i="42"/>
  <c r="AO31" i="42"/>
  <c r="AP31" i="42"/>
  <c r="AQ31" i="42"/>
  <c r="AR31" i="42"/>
  <c r="AS31" i="42"/>
  <c r="AK32" i="42"/>
  <c r="AL32" i="42"/>
  <c r="AM32" i="42"/>
  <c r="AN32" i="42"/>
  <c r="AO32" i="42"/>
  <c r="AP32" i="42"/>
  <c r="AQ32" i="42"/>
  <c r="AR32" i="42"/>
  <c r="AS32" i="42"/>
  <c r="AK33" i="42"/>
  <c r="AL33" i="42"/>
  <c r="AM33" i="42"/>
  <c r="AN33" i="42"/>
  <c r="AO33" i="42"/>
  <c r="AP33" i="42"/>
  <c r="AQ33" i="42"/>
  <c r="AR33" i="42"/>
  <c r="AS33" i="42"/>
  <c r="AK34" i="42"/>
  <c r="AL34" i="42"/>
  <c r="AM34" i="42"/>
  <c r="AN34" i="42"/>
  <c r="AO34" i="42"/>
  <c r="AP34" i="42"/>
  <c r="AQ34" i="42"/>
  <c r="AR34" i="42"/>
  <c r="AS34" i="42"/>
  <c r="AK35" i="42"/>
  <c r="AL35" i="42"/>
  <c r="AM35" i="42"/>
  <c r="AN35" i="42"/>
  <c r="AO35" i="42"/>
  <c r="AP35" i="42"/>
  <c r="AQ35" i="42"/>
  <c r="AR35" i="42"/>
  <c r="AS35" i="42"/>
  <c r="AK36" i="42"/>
  <c r="AL36" i="42"/>
  <c r="AM36" i="42"/>
  <c r="AN36" i="42"/>
  <c r="AO36" i="42"/>
  <c r="AP36" i="42"/>
  <c r="AQ36" i="42"/>
  <c r="AR36" i="42"/>
  <c r="AS36" i="42"/>
  <c r="AK37" i="42"/>
  <c r="AL37" i="42"/>
  <c r="AM37" i="42"/>
  <c r="AN37" i="42"/>
  <c r="AO37" i="42"/>
  <c r="AP37" i="42"/>
  <c r="AQ37" i="42"/>
  <c r="AR37" i="42"/>
  <c r="AS37" i="42"/>
  <c r="AK38" i="42"/>
  <c r="AL38" i="42"/>
  <c r="AM38" i="42"/>
  <c r="AN38" i="42"/>
  <c r="AO38" i="42"/>
  <c r="AP38" i="42"/>
  <c r="AQ38" i="42"/>
  <c r="AR38" i="42"/>
  <c r="AS38" i="42"/>
  <c r="AL9" i="42"/>
  <c r="AM9" i="42"/>
  <c r="AN9" i="42"/>
  <c r="AO9" i="42"/>
  <c r="AP9" i="42"/>
  <c r="AQ9" i="42"/>
  <c r="AR9" i="42"/>
  <c r="AS9" i="42"/>
  <c r="AK9" i="42"/>
  <c r="C11" i="38" l="1"/>
  <c r="H380" i="41" s="1"/>
  <c r="E53" i="46"/>
  <c r="H7" i="47"/>
  <c r="E52" i="46" s="1"/>
  <c r="B14" i="53"/>
  <c r="W15" i="52"/>
  <c r="G15" i="52"/>
  <c r="R14" i="50"/>
  <c r="O15" i="52"/>
  <c r="G14" i="50"/>
  <c r="C15" i="52"/>
  <c r="C14" i="50"/>
  <c r="AS14" i="49"/>
  <c r="BZ14" i="49"/>
  <c r="C14" i="51"/>
  <c r="BO14" i="49"/>
  <c r="BD14" i="49"/>
  <c r="CP14" i="48"/>
  <c r="AH14" i="49"/>
  <c r="L14" i="49"/>
  <c r="BI14" i="48"/>
  <c r="D336" i="47"/>
  <c r="D242" i="47"/>
  <c r="D148" i="47"/>
  <c r="AC14" i="50"/>
  <c r="DA14" i="48"/>
  <c r="AI14" i="48"/>
  <c r="C14" i="49"/>
  <c r="V14" i="48"/>
  <c r="W14" i="49"/>
  <c r="D383" i="47"/>
  <c r="I14" i="48"/>
  <c r="C58" i="46"/>
  <c r="B14" i="48"/>
  <c r="D289" i="47"/>
  <c r="AV14" i="48"/>
  <c r="BT14" i="48"/>
  <c r="D15" i="47"/>
  <c r="D195" i="47"/>
  <c r="CE14" i="48"/>
  <c r="D101" i="47"/>
  <c r="H94" i="47"/>
  <c r="C15" i="38"/>
  <c r="H384" i="41" s="1"/>
  <c r="C23" i="38"/>
  <c r="H392" i="41" s="1"/>
  <c r="C10" i="38"/>
  <c r="H379" i="41" s="1"/>
  <c r="C34" i="38"/>
  <c r="H403" i="41" s="1"/>
  <c r="C12" i="38"/>
  <c r="H381" i="41" s="1"/>
  <c r="C31" i="38"/>
  <c r="H400" i="41" s="1"/>
  <c r="C17" i="38"/>
  <c r="H386" i="41" s="1"/>
  <c r="C30" i="38"/>
  <c r="H399" i="41" s="1"/>
  <c r="C36" i="38"/>
  <c r="H405" i="41" s="1"/>
  <c r="C33" i="38"/>
  <c r="H402" i="41" s="1"/>
  <c r="C38" i="38"/>
  <c r="H407" i="41" s="1"/>
  <c r="C21" i="38"/>
  <c r="H390" i="41" s="1"/>
  <c r="C37" i="38"/>
  <c r="H406" i="41" s="1"/>
  <c r="C29" i="38"/>
  <c r="H398" i="41" s="1"/>
  <c r="C27" i="38"/>
  <c r="H396" i="41" s="1"/>
  <c r="C19" i="38"/>
  <c r="H388" i="41" s="1"/>
  <c r="C35" i="38"/>
  <c r="H404" i="41" s="1"/>
  <c r="C18" i="38"/>
  <c r="H387" i="41" s="1"/>
  <c r="C22" i="38"/>
  <c r="H391" i="41" s="1"/>
  <c r="C14" i="38"/>
  <c r="H383" i="41" s="1"/>
  <c r="C26" i="38"/>
  <c r="H395" i="41" s="1"/>
  <c r="C28" i="38"/>
  <c r="H397" i="41" s="1"/>
  <c r="C20" i="38"/>
  <c r="H389" i="41" s="1"/>
  <c r="C32" i="38"/>
  <c r="H401" i="41" s="1"/>
  <c r="W13" i="37"/>
  <c r="C12" i="36"/>
  <c r="C12" i="43"/>
  <c r="AS12" i="40"/>
  <c r="C12" i="40"/>
  <c r="BT12" i="42"/>
  <c r="C13" i="37"/>
  <c r="G12" i="43"/>
  <c r="BD12" i="40"/>
  <c r="L12" i="40"/>
  <c r="CE12" i="42"/>
  <c r="B12" i="38"/>
  <c r="G13" i="37"/>
  <c r="R12" i="43"/>
  <c r="BO12" i="40"/>
  <c r="W12" i="40"/>
  <c r="CP12" i="42"/>
  <c r="O13" i="37"/>
  <c r="AC12" i="43"/>
  <c r="BZ12" i="40"/>
  <c r="AH12" i="40"/>
  <c r="DA12" i="42"/>
  <c r="AI12" i="42"/>
  <c r="AV12" i="42"/>
  <c r="B12" i="42"/>
  <c r="V12" i="42"/>
  <c r="BI12" i="42"/>
  <c r="I12" i="42"/>
  <c r="D13" i="41"/>
  <c r="B57" i="32" s="1"/>
  <c r="D334" i="41"/>
  <c r="D146" i="41"/>
  <c r="D287" i="41"/>
  <c r="D381" i="41"/>
  <c r="D193" i="41"/>
  <c r="D240" i="41"/>
  <c r="D99" i="41"/>
  <c r="C13" i="38"/>
  <c r="H382" i="41" s="1"/>
  <c r="C24" i="38"/>
  <c r="H393" i="41" s="1"/>
  <c r="C16" i="38"/>
  <c r="H385" i="41" s="1"/>
  <c r="C9" i="38"/>
  <c r="H378" i="41" s="1"/>
  <c r="AW9" i="42" a="1"/>
  <c r="AJ19" i="42"/>
  <c r="AJ20" i="42"/>
  <c r="AJ21" i="42"/>
  <c r="AJ22" i="42"/>
  <c r="AJ23" i="42"/>
  <c r="AJ24" i="42"/>
  <c r="AJ25" i="42"/>
  <c r="AJ26" i="42"/>
  <c r="AJ27" i="42"/>
  <c r="AJ28" i="42"/>
  <c r="AJ29" i="42"/>
  <c r="AJ30" i="42"/>
  <c r="AJ31" i="42"/>
  <c r="AJ32" i="42"/>
  <c r="AJ33" i="42"/>
  <c r="AJ34" i="42"/>
  <c r="AJ35" i="42"/>
  <c r="AJ36" i="42"/>
  <c r="AJ37" i="42"/>
  <c r="AJ38" i="42"/>
  <c r="AJ14" i="42"/>
  <c r="AJ15" i="42"/>
  <c r="AJ16" i="42"/>
  <c r="AJ17" i="42"/>
  <c r="AJ18" i="42"/>
  <c r="C16" i="52" l="1"/>
  <c r="R15" i="50"/>
  <c r="O16" i="52"/>
  <c r="B15" i="53"/>
  <c r="G15" i="50"/>
  <c r="C15" i="51"/>
  <c r="G16" i="52"/>
  <c r="W16" i="52"/>
  <c r="AH15" i="49"/>
  <c r="BD15" i="49"/>
  <c r="AC15" i="50"/>
  <c r="BO15" i="49"/>
  <c r="AS15" i="49"/>
  <c r="C15" i="50"/>
  <c r="BZ15" i="49"/>
  <c r="C15" i="49"/>
  <c r="W15" i="49"/>
  <c r="B15" i="48"/>
  <c r="DA15" i="48"/>
  <c r="I15" i="48"/>
  <c r="CE15" i="48"/>
  <c r="AV15" i="48"/>
  <c r="D337" i="47"/>
  <c r="D149" i="47"/>
  <c r="D384" i="47"/>
  <c r="CP15" i="48"/>
  <c r="D243" i="47"/>
  <c r="D290" i="47"/>
  <c r="BT15" i="48"/>
  <c r="AI15" i="48"/>
  <c r="D16" i="47"/>
  <c r="D196" i="47"/>
  <c r="V15" i="48"/>
  <c r="BI15" i="48"/>
  <c r="L15" i="49"/>
  <c r="D102" i="47"/>
  <c r="C59" i="46"/>
  <c r="G13" i="43"/>
  <c r="BD13" i="40"/>
  <c r="L13" i="40"/>
  <c r="C13" i="40"/>
  <c r="CE13" i="42"/>
  <c r="G14" i="37"/>
  <c r="C14" i="37"/>
  <c r="R13" i="43"/>
  <c r="BO13" i="40"/>
  <c r="W13" i="40"/>
  <c r="CP13" i="42"/>
  <c r="B13" i="38"/>
  <c r="O14" i="37"/>
  <c r="AC13" i="43"/>
  <c r="BZ13" i="40"/>
  <c r="AH13" i="40"/>
  <c r="DA13" i="42"/>
  <c r="W14" i="37"/>
  <c r="C13" i="36"/>
  <c r="C13" i="43"/>
  <c r="AS13" i="40"/>
  <c r="BT13" i="42"/>
  <c r="AI13" i="42"/>
  <c r="AV13" i="42"/>
  <c r="BI13" i="42"/>
  <c r="I13" i="42"/>
  <c r="B13" i="42"/>
  <c r="V13" i="42"/>
  <c r="D14" i="41"/>
  <c r="B58" i="32" s="1"/>
  <c r="D100" i="41"/>
  <c r="D335" i="41"/>
  <c r="D147" i="41"/>
  <c r="D382" i="41"/>
  <c r="D194" i="41"/>
  <c r="D241" i="41"/>
  <c r="D288" i="41"/>
  <c r="BF9" i="42" a="1"/>
  <c r="BB9" i="42" a="1"/>
  <c r="BC9" i="42" a="1"/>
  <c r="BD9" i="42" a="1"/>
  <c r="BE9" i="42" a="1"/>
  <c r="BB10" i="42" a="1"/>
  <c r="BC10" i="42" a="1"/>
  <c r="BD10" i="42" a="1"/>
  <c r="BE10" i="42" a="1"/>
  <c r="BF10" i="42" a="1"/>
  <c r="BB11" i="42" a="1"/>
  <c r="BC11" i="42" a="1"/>
  <c r="BD11" i="42" a="1"/>
  <c r="BE11" i="42" a="1"/>
  <c r="BF11" i="42" a="1"/>
  <c r="BB12" i="42" a="1"/>
  <c r="BC12" i="42" a="1"/>
  <c r="BD12" i="42" a="1"/>
  <c r="BE12" i="42" a="1"/>
  <c r="BF12" i="42" a="1"/>
  <c r="BB14" i="42" a="1"/>
  <c r="BC14" i="42" a="1"/>
  <c r="BD14" i="42" a="1"/>
  <c r="BE14" i="42" a="1"/>
  <c r="BF14" i="42" a="1"/>
  <c r="BB15" i="42" a="1"/>
  <c r="BC15" i="42" a="1"/>
  <c r="BD15" i="42" a="1"/>
  <c r="BE15" i="42" a="1"/>
  <c r="BF15" i="42" a="1"/>
  <c r="BB16" i="42" a="1"/>
  <c r="BC16" i="42" a="1"/>
  <c r="BD16" i="42" a="1"/>
  <c r="BE16" i="42" a="1"/>
  <c r="BF16" i="42" a="1"/>
  <c r="BB17" i="42" a="1"/>
  <c r="BC17" i="42" a="1"/>
  <c r="BD17" i="42" a="1"/>
  <c r="BE17" i="42" a="1"/>
  <c r="BF17" i="42" a="1"/>
  <c r="BB18" i="42" a="1"/>
  <c r="BC18" i="42" a="1"/>
  <c r="BD18" i="42" a="1"/>
  <c r="BE18" i="42" a="1"/>
  <c r="BF18" i="42" a="1"/>
  <c r="BB19" i="42" a="1"/>
  <c r="BC19" i="42" a="1"/>
  <c r="BD19" i="42" a="1"/>
  <c r="BE19" i="42" a="1"/>
  <c r="BF19" i="42" a="1"/>
  <c r="BB20" i="42" a="1"/>
  <c r="BC20" i="42" a="1"/>
  <c r="BD20" i="42" a="1"/>
  <c r="BE20" i="42" a="1"/>
  <c r="BF20" i="42" a="1"/>
  <c r="BB21" i="42" a="1"/>
  <c r="BC21" i="42" a="1"/>
  <c r="BD21" i="42" a="1"/>
  <c r="BE21" i="42" a="1"/>
  <c r="BF21" i="42" a="1"/>
  <c r="BB22" i="42" a="1"/>
  <c r="BC22" i="42" a="1"/>
  <c r="BD22" i="42" a="1"/>
  <c r="BE22" i="42" a="1"/>
  <c r="BF22" i="42" a="1"/>
  <c r="BB23" i="42" a="1"/>
  <c r="BC23" i="42" a="1"/>
  <c r="BD23" i="42" a="1"/>
  <c r="BE23" i="42" a="1"/>
  <c r="BF23" i="42" a="1"/>
  <c r="BB24" i="42" a="1"/>
  <c r="BC24" i="42" a="1"/>
  <c r="BD24" i="42" a="1"/>
  <c r="BE24" i="42" a="1"/>
  <c r="BF24" i="42" a="1"/>
  <c r="BC25" i="42" a="1"/>
  <c r="BD25" i="42" a="1"/>
  <c r="BE25" i="42" a="1"/>
  <c r="BF25" i="42" a="1"/>
  <c r="BB26" i="42" a="1"/>
  <c r="BD26" i="42" a="1"/>
  <c r="BE26" i="42" a="1"/>
  <c r="BF26" i="42" a="1"/>
  <c r="BB27" i="42" a="1"/>
  <c r="BC27" i="42" a="1"/>
  <c r="BE27" i="42" a="1"/>
  <c r="BF27" i="42" a="1"/>
  <c r="BB28" i="42" a="1"/>
  <c r="BC28" i="42" a="1"/>
  <c r="BD28" i="42" a="1"/>
  <c r="BE28" i="42" a="1"/>
  <c r="BF28" i="42" a="1"/>
  <c r="BB29" i="42" a="1"/>
  <c r="BC29" i="42" a="1"/>
  <c r="BD29" i="42" a="1"/>
  <c r="BE29" i="42" a="1"/>
  <c r="BF29" i="42" a="1"/>
  <c r="BB30" i="42" a="1"/>
  <c r="BC30" i="42" a="1"/>
  <c r="BD30" i="42" a="1"/>
  <c r="BE30" i="42" a="1"/>
  <c r="BF30" i="42" a="1"/>
  <c r="BB31" i="42" a="1"/>
  <c r="BC31" i="42" a="1"/>
  <c r="BD31" i="42" a="1"/>
  <c r="BE31" i="42" a="1"/>
  <c r="BF31" i="42" a="1"/>
  <c r="BB32" i="42" a="1"/>
  <c r="BC32" i="42" a="1"/>
  <c r="BD32" i="42" a="1"/>
  <c r="BF32" i="42" a="1"/>
  <c r="BB33" i="42" a="1"/>
  <c r="BC33" i="42" a="1"/>
  <c r="BD33" i="42" a="1"/>
  <c r="BE33" i="42" a="1"/>
  <c r="BF33" i="42" a="1"/>
  <c r="BB34" i="42" a="1"/>
  <c r="BC34" i="42" a="1"/>
  <c r="BD34" i="42" a="1"/>
  <c r="BE34" i="42" a="1"/>
  <c r="BF34" i="42" a="1"/>
  <c r="BB35" i="42" a="1"/>
  <c r="BC35" i="42" a="1"/>
  <c r="BD35" i="42" a="1"/>
  <c r="BE35" i="42" a="1"/>
  <c r="BF35" i="42" a="1"/>
  <c r="BB36" i="42" a="1"/>
  <c r="BC36" i="42" a="1"/>
  <c r="BD36" i="42" a="1"/>
  <c r="BE36" i="42" a="1"/>
  <c r="BF36" i="42" a="1"/>
  <c r="BB37" i="42" a="1"/>
  <c r="BC37" i="42" a="1"/>
  <c r="BD37" i="42" a="1"/>
  <c r="BE37" i="42" a="1"/>
  <c r="BF37" i="42" a="1"/>
  <c r="BB38" i="42" a="1"/>
  <c r="BC38" i="42" a="1"/>
  <c r="BD38" i="42" a="1"/>
  <c r="BE38" i="42" a="1"/>
  <c r="AO9" i="43"/>
  <c r="W17" i="52" l="1"/>
  <c r="B16" i="53"/>
  <c r="O17" i="52"/>
  <c r="AC16" i="50"/>
  <c r="G17" i="52"/>
  <c r="R16" i="50"/>
  <c r="C16" i="50"/>
  <c r="C16" i="51"/>
  <c r="BO16" i="49"/>
  <c r="G16" i="50"/>
  <c r="BZ16" i="49"/>
  <c r="BD16" i="49"/>
  <c r="C16" i="49"/>
  <c r="AH16" i="49"/>
  <c r="C17" i="52"/>
  <c r="W16" i="49"/>
  <c r="B16" i="48"/>
  <c r="DA16" i="48"/>
  <c r="CP16" i="48"/>
  <c r="AI16" i="48"/>
  <c r="V16" i="48"/>
  <c r="I16" i="48"/>
  <c r="C60" i="46"/>
  <c r="BI16" i="48"/>
  <c r="D385" i="47"/>
  <c r="D244" i="47"/>
  <c r="CE16" i="48"/>
  <c r="AV16" i="48"/>
  <c r="D291" i="47"/>
  <c r="D103" i="47"/>
  <c r="L16" i="49"/>
  <c r="BT16" i="48"/>
  <c r="AS16" i="49"/>
  <c r="D150" i="47"/>
  <c r="D197" i="47"/>
  <c r="D338" i="47"/>
  <c r="D17" i="47"/>
  <c r="H39" i="43"/>
  <c r="O40" i="43"/>
  <c r="N41" i="43"/>
  <c r="M42" i="43"/>
  <c r="L43" i="43"/>
  <c r="K44" i="43"/>
  <c r="J45" i="43"/>
  <c r="I46" i="43"/>
  <c r="H47" i="43"/>
  <c r="O48" i="43"/>
  <c r="N49" i="43"/>
  <c r="M50" i="43"/>
  <c r="L51" i="43"/>
  <c r="K52" i="43"/>
  <c r="J53" i="43"/>
  <c r="I39" i="43"/>
  <c r="H40" i="43"/>
  <c r="O41" i="43"/>
  <c r="N42" i="43"/>
  <c r="M43" i="43"/>
  <c r="L44" i="43"/>
  <c r="K45" i="43"/>
  <c r="J46" i="43"/>
  <c r="I47" i="43"/>
  <c r="H48" i="43"/>
  <c r="O49" i="43"/>
  <c r="N50" i="43"/>
  <c r="M51" i="43"/>
  <c r="L52" i="43"/>
  <c r="K53" i="43"/>
  <c r="J39" i="43"/>
  <c r="I40" i="43"/>
  <c r="H41" i="43"/>
  <c r="O42" i="43"/>
  <c r="N43" i="43"/>
  <c r="M44" i="43"/>
  <c r="L45" i="43"/>
  <c r="K46" i="43"/>
  <c r="J47" i="43"/>
  <c r="I48" i="43"/>
  <c r="H49" i="43"/>
  <c r="O50" i="43"/>
  <c r="N51" i="43"/>
  <c r="M52" i="43"/>
  <c r="L53" i="43"/>
  <c r="K39" i="43"/>
  <c r="J40" i="43"/>
  <c r="I41" i="43"/>
  <c r="H42" i="43"/>
  <c r="O43" i="43"/>
  <c r="N44" i="43"/>
  <c r="M45" i="43"/>
  <c r="L46" i="43"/>
  <c r="K47" i="43"/>
  <c r="J48" i="43"/>
  <c r="I49" i="43"/>
  <c r="H50" i="43"/>
  <c r="O51" i="43"/>
  <c r="N52" i="43"/>
  <c r="M53" i="43"/>
  <c r="L39" i="43"/>
  <c r="K40" i="43"/>
  <c r="J41" i="43"/>
  <c r="I42" i="43"/>
  <c r="H43" i="43"/>
  <c r="O44" i="43"/>
  <c r="N45" i="43"/>
  <c r="M46" i="43"/>
  <c r="L47" i="43"/>
  <c r="K48" i="43"/>
  <c r="J49" i="43"/>
  <c r="I50" i="43"/>
  <c r="H51" i="43"/>
  <c r="O52" i="43"/>
  <c r="N53" i="43"/>
  <c r="M39" i="43"/>
  <c r="L40" i="43"/>
  <c r="K41" i="43"/>
  <c r="J42" i="43"/>
  <c r="I43" i="43"/>
  <c r="H44" i="43"/>
  <c r="O45" i="43"/>
  <c r="N46" i="43"/>
  <c r="M47" i="43"/>
  <c r="L48" i="43"/>
  <c r="K49" i="43"/>
  <c r="J50" i="43"/>
  <c r="I51" i="43"/>
  <c r="H52" i="43"/>
  <c r="O53" i="43"/>
  <c r="N39" i="43"/>
  <c r="M40" i="43"/>
  <c r="L41" i="43"/>
  <c r="K42" i="43"/>
  <c r="J43" i="43"/>
  <c r="I44" i="43"/>
  <c r="H45" i="43"/>
  <c r="O46" i="43"/>
  <c r="N47" i="43"/>
  <c r="M48" i="43"/>
  <c r="L49" i="43"/>
  <c r="K50" i="43"/>
  <c r="J51" i="43"/>
  <c r="I52" i="43"/>
  <c r="H53" i="43"/>
  <c r="O39" i="43"/>
  <c r="N40" i="43"/>
  <c r="M41" i="43"/>
  <c r="L42" i="43"/>
  <c r="K43" i="43"/>
  <c r="J44" i="43"/>
  <c r="I45" i="43"/>
  <c r="H46" i="43"/>
  <c r="O47" i="43"/>
  <c r="N48" i="43"/>
  <c r="M49" i="43"/>
  <c r="L50" i="43"/>
  <c r="K51" i="43"/>
  <c r="J52" i="43"/>
  <c r="I53" i="43"/>
  <c r="G14" i="43"/>
  <c r="BD14" i="40"/>
  <c r="L14" i="40"/>
  <c r="CE14" i="42"/>
  <c r="G15" i="37"/>
  <c r="R14" i="43"/>
  <c r="BO14" i="40"/>
  <c r="W14" i="40"/>
  <c r="C14" i="40"/>
  <c r="CP14" i="42"/>
  <c r="O15" i="37"/>
  <c r="C15" i="37"/>
  <c r="AC14" i="43"/>
  <c r="BZ14" i="40"/>
  <c r="AH14" i="40"/>
  <c r="DA14" i="42"/>
  <c r="B14" i="38"/>
  <c r="W15" i="37"/>
  <c r="C14" i="36"/>
  <c r="C14" i="43"/>
  <c r="AS14" i="40"/>
  <c r="BT14" i="42"/>
  <c r="AV14" i="42"/>
  <c r="BI14" i="42"/>
  <c r="I14" i="42"/>
  <c r="V14" i="42"/>
  <c r="B14" i="42"/>
  <c r="AI14" i="42"/>
  <c r="D15" i="41"/>
  <c r="B59" i="32" s="1"/>
  <c r="D289" i="41"/>
  <c r="D101" i="41"/>
  <c r="D336" i="41"/>
  <c r="D148" i="41"/>
  <c r="D383" i="41"/>
  <c r="D195" i="41"/>
  <c r="D242" i="41"/>
  <c r="H10" i="43"/>
  <c r="H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O18" i="43"/>
  <c r="O17" i="43"/>
  <c r="O16" i="43"/>
  <c r="O15" i="43"/>
  <c r="O14" i="43"/>
  <c r="O13" i="43"/>
  <c r="O12" i="43"/>
  <c r="O11" i="43"/>
  <c r="O10" i="43"/>
  <c r="N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M9" i="43"/>
  <c r="M38" i="43"/>
  <c r="M37" i="43"/>
  <c r="M36" i="43"/>
  <c r="M35" i="43"/>
  <c r="M34" i="43"/>
  <c r="M33" i="43"/>
  <c r="M32" i="43"/>
  <c r="M31" i="43"/>
  <c r="M30" i="43"/>
  <c r="M29" i="43"/>
  <c r="M28" i="43"/>
  <c r="M27" i="43"/>
  <c r="M26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M11" i="43"/>
  <c r="M10" i="43"/>
  <c r="L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K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K18" i="43"/>
  <c r="K17" i="43"/>
  <c r="K16" i="43"/>
  <c r="K15" i="43"/>
  <c r="K14" i="43"/>
  <c r="K13" i="43"/>
  <c r="K12" i="43"/>
  <c r="K11" i="43"/>
  <c r="K10" i="43"/>
  <c r="J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I9" i="43"/>
  <c r="I38" i="43"/>
  <c r="I37" i="43"/>
  <c r="I36" i="43"/>
  <c r="I35" i="43"/>
  <c r="I34" i="43"/>
  <c r="I33" i="43"/>
  <c r="I32" i="43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O9" i="43"/>
  <c r="H38" i="43"/>
  <c r="H37" i="43"/>
  <c r="H36" i="43"/>
  <c r="H35" i="43"/>
  <c r="H34" i="43"/>
  <c r="H33" i="43"/>
  <c r="H32" i="43"/>
  <c r="H31" i="43"/>
  <c r="H30" i="43"/>
  <c r="H29" i="43"/>
  <c r="H28" i="43"/>
  <c r="H27" i="43"/>
  <c r="H26" i="43"/>
  <c r="H25" i="43"/>
  <c r="H24" i="43"/>
  <c r="H23" i="43"/>
  <c r="H22" i="43"/>
  <c r="H21" i="43"/>
  <c r="H20" i="43"/>
  <c r="H19" i="43"/>
  <c r="H18" i="43"/>
  <c r="H17" i="43"/>
  <c r="H16" i="43"/>
  <c r="H15" i="43"/>
  <c r="H14" i="43"/>
  <c r="H13" i="43"/>
  <c r="H12" i="43"/>
  <c r="H11" i="43"/>
  <c r="Q9" i="36"/>
  <c r="H10" i="36"/>
  <c r="G11" i="36"/>
  <c r="H11" i="36"/>
  <c r="G12" i="36"/>
  <c r="H12" i="36"/>
  <c r="G13" i="36"/>
  <c r="H13" i="36"/>
  <c r="G14" i="36"/>
  <c r="H14" i="36"/>
  <c r="G15" i="36"/>
  <c r="H15" i="36"/>
  <c r="G16" i="36"/>
  <c r="H16" i="36"/>
  <c r="G17" i="36"/>
  <c r="H17" i="36"/>
  <c r="G18" i="36"/>
  <c r="H18" i="36"/>
  <c r="G19" i="36"/>
  <c r="H19" i="36"/>
  <c r="G20" i="36"/>
  <c r="H20" i="36"/>
  <c r="G21" i="36"/>
  <c r="H21" i="36"/>
  <c r="G22" i="36"/>
  <c r="H22" i="36"/>
  <c r="G23" i="36"/>
  <c r="H23" i="36"/>
  <c r="G24" i="36"/>
  <c r="H24" i="36"/>
  <c r="G25" i="36"/>
  <c r="H25" i="36"/>
  <c r="G26" i="36"/>
  <c r="H26" i="36"/>
  <c r="G27" i="36"/>
  <c r="H27" i="36"/>
  <c r="G28" i="36"/>
  <c r="H28" i="36"/>
  <c r="G29" i="36"/>
  <c r="H29" i="36"/>
  <c r="G30" i="36"/>
  <c r="H30" i="36"/>
  <c r="G31" i="36"/>
  <c r="H31" i="36"/>
  <c r="G32" i="36"/>
  <c r="H32" i="36"/>
  <c r="G33" i="36"/>
  <c r="H33" i="36"/>
  <c r="G34" i="36"/>
  <c r="H34" i="36"/>
  <c r="G35" i="36"/>
  <c r="H35" i="36"/>
  <c r="G36" i="36"/>
  <c r="H36" i="36"/>
  <c r="G37" i="36"/>
  <c r="H37" i="36"/>
  <c r="G38" i="36"/>
  <c r="H38" i="36"/>
  <c r="N58" i="40"/>
  <c r="AW10" i="42" a="1"/>
  <c r="AX10" i="42" a="1"/>
  <c r="AY10" i="42" a="1"/>
  <c r="AZ10" i="42" a="1"/>
  <c r="BA10" i="42" a="1"/>
  <c r="AX11" i="42" a="1"/>
  <c r="AY11" i="42" a="1"/>
  <c r="AZ11" i="42" a="1"/>
  <c r="BA11" i="42" a="1"/>
  <c r="AW12" i="42" a="1"/>
  <c r="AX12" i="42" a="1"/>
  <c r="AY12" i="42" a="1"/>
  <c r="AZ12" i="42" a="1"/>
  <c r="BA12" i="42" a="1"/>
  <c r="AW14" i="42" a="1"/>
  <c r="AY14" i="42" a="1"/>
  <c r="AZ14" i="42" a="1"/>
  <c r="BA14" i="42" a="1"/>
  <c r="AW15" i="42" a="1"/>
  <c r="AX15" i="42" a="1"/>
  <c r="AY15" i="42" a="1"/>
  <c r="AZ15" i="42" a="1"/>
  <c r="BA15" i="42" a="1"/>
  <c r="AW16" i="42" a="1"/>
  <c r="AX16" i="42" a="1"/>
  <c r="AZ16" i="42" a="1"/>
  <c r="BA16" i="42" a="1"/>
  <c r="AW17" i="42" a="1"/>
  <c r="AX17" i="42" a="1"/>
  <c r="AY17" i="42" a="1"/>
  <c r="BA17" i="42" a="1"/>
  <c r="AW18" i="42" a="1"/>
  <c r="AX18" i="42" a="1"/>
  <c r="AY18" i="42" a="1"/>
  <c r="AZ18" i="42" a="1"/>
  <c r="BA18" i="42" a="1"/>
  <c r="AW19" i="42" a="1"/>
  <c r="AX19" i="42" a="1"/>
  <c r="AY19" i="42" a="1"/>
  <c r="AZ19" i="42" a="1"/>
  <c r="BA19" i="42" a="1"/>
  <c r="AW20" i="42" a="1"/>
  <c r="AX20" i="42" a="1"/>
  <c r="AY20" i="42" a="1"/>
  <c r="AZ20" i="42" a="1"/>
  <c r="BA20" i="42" a="1"/>
  <c r="AW21" i="42" a="1"/>
  <c r="AX21" i="42" a="1"/>
  <c r="AY21" i="42" a="1"/>
  <c r="AZ21" i="42" a="1"/>
  <c r="AW22" i="42" a="1"/>
  <c r="AX22" i="42" a="1"/>
  <c r="AY22" i="42" a="1"/>
  <c r="AZ22" i="42" a="1"/>
  <c r="BA22" i="42" a="1"/>
  <c r="AW23" i="42" a="1"/>
  <c r="AX23" i="42" a="1"/>
  <c r="AY23" i="42" a="1"/>
  <c r="AZ23" i="42" a="1"/>
  <c r="BA23" i="42" a="1"/>
  <c r="AW24" i="42" a="1"/>
  <c r="AX24" i="42" a="1"/>
  <c r="AY24" i="42" a="1"/>
  <c r="AZ24" i="42" a="1"/>
  <c r="BA24" i="42" a="1"/>
  <c r="AW25" i="42" a="1"/>
  <c r="AX25" i="42" a="1"/>
  <c r="AY25" i="42" a="1"/>
  <c r="AZ25" i="42" a="1"/>
  <c r="BA25" i="42" a="1"/>
  <c r="AW26" i="42" a="1"/>
  <c r="AX26" i="42" a="1"/>
  <c r="AY26" i="42" a="1"/>
  <c r="AZ26" i="42" a="1"/>
  <c r="BA26" i="42" a="1"/>
  <c r="AW27" i="42" a="1"/>
  <c r="AX27" i="42" a="1"/>
  <c r="AY27" i="42" a="1"/>
  <c r="AZ27" i="42" a="1"/>
  <c r="BA27" i="42" a="1"/>
  <c r="AW28" i="42" a="1"/>
  <c r="AX28" i="42" a="1"/>
  <c r="AY28" i="42" a="1"/>
  <c r="AZ28" i="42" a="1"/>
  <c r="BA28" i="42" a="1"/>
  <c r="AW29" i="42" a="1"/>
  <c r="AX29" i="42" a="1"/>
  <c r="AY29" i="42" a="1"/>
  <c r="AZ29" i="42" a="1"/>
  <c r="BA29" i="42" a="1"/>
  <c r="AW30" i="42" a="1"/>
  <c r="AX30" i="42" a="1"/>
  <c r="AY30" i="42" a="1"/>
  <c r="AZ30" i="42" a="1"/>
  <c r="BA30" i="42" a="1"/>
  <c r="AW31" i="42" a="1"/>
  <c r="AX31" i="42" a="1"/>
  <c r="AY31" i="42" a="1"/>
  <c r="AZ31" i="42" a="1"/>
  <c r="BA31" i="42" a="1"/>
  <c r="AW32" i="42" a="1"/>
  <c r="AX32" i="42" a="1"/>
  <c r="AY32" i="42" a="1"/>
  <c r="AZ32" i="42" a="1"/>
  <c r="BA32" i="42" a="1"/>
  <c r="AW33" i="42" a="1"/>
  <c r="AX33" i="42" a="1"/>
  <c r="AY33" i="42" a="1"/>
  <c r="AZ33" i="42" a="1"/>
  <c r="BA33" i="42" a="1"/>
  <c r="AW34" i="42" a="1"/>
  <c r="AX34" i="42" a="1"/>
  <c r="AY34" i="42" a="1"/>
  <c r="AZ34" i="42" a="1"/>
  <c r="BA34" i="42" a="1"/>
  <c r="AW35" i="42" a="1"/>
  <c r="AX35" i="42" a="1"/>
  <c r="AY35" i="42" a="1"/>
  <c r="AZ35" i="42" a="1"/>
  <c r="BA35" i="42" a="1"/>
  <c r="AW36" i="42" a="1"/>
  <c r="AX36" i="42" a="1"/>
  <c r="AY36" i="42" a="1"/>
  <c r="AZ36" i="42" a="1"/>
  <c r="BA36" i="42" a="1"/>
  <c r="AW37" i="42" a="1"/>
  <c r="AX37" i="42" a="1"/>
  <c r="AY37" i="42" a="1"/>
  <c r="AZ37" i="42" a="1"/>
  <c r="BA37" i="42" a="1"/>
  <c r="AW38" i="42" a="1"/>
  <c r="AX38" i="42" a="1"/>
  <c r="AY38" i="42" a="1"/>
  <c r="AZ38" i="42" a="1"/>
  <c r="BA38" i="42" a="1"/>
  <c r="AX9" i="42" a="1"/>
  <c r="AY9" i="42" a="1"/>
  <c r="AZ9" i="42" a="1"/>
  <c r="BA9" i="42" a="1"/>
  <c r="C17" i="51" l="1"/>
  <c r="B17" i="53"/>
  <c r="AC17" i="50"/>
  <c r="O18" i="52"/>
  <c r="C17" i="50"/>
  <c r="G18" i="52"/>
  <c r="G17" i="50"/>
  <c r="AS17" i="49"/>
  <c r="BO17" i="49"/>
  <c r="BD17" i="49"/>
  <c r="W18" i="52"/>
  <c r="R17" i="50"/>
  <c r="L17" i="49"/>
  <c r="C18" i="52"/>
  <c r="AH17" i="49"/>
  <c r="C17" i="49"/>
  <c r="BZ17" i="49"/>
  <c r="W17" i="49"/>
  <c r="CE17" i="48"/>
  <c r="C61" i="46"/>
  <c r="D292" i="47"/>
  <c r="D198" i="47"/>
  <c r="D386" i="47"/>
  <c r="V17" i="48"/>
  <c r="DA17" i="48"/>
  <c r="D245" i="47"/>
  <c r="CP17" i="48"/>
  <c r="BT17" i="48"/>
  <c r="I17" i="48"/>
  <c r="D18" i="47"/>
  <c r="BI17" i="48"/>
  <c r="D104" i="47"/>
  <c r="AI17" i="48"/>
  <c r="AV17" i="48"/>
  <c r="D151" i="47"/>
  <c r="D339" i="47"/>
  <c r="B17" i="48"/>
  <c r="P42" i="37"/>
  <c r="P46" i="37"/>
  <c r="P50" i="37"/>
  <c r="P54" i="37"/>
  <c r="P43" i="37"/>
  <c r="P47" i="37"/>
  <c r="P51" i="37"/>
  <c r="P40" i="37"/>
  <c r="P44" i="37"/>
  <c r="P48" i="37"/>
  <c r="P52" i="37"/>
  <c r="P41" i="37"/>
  <c r="P45" i="37"/>
  <c r="P49" i="37"/>
  <c r="P53" i="37"/>
  <c r="E40" i="36"/>
  <c r="E48" i="36"/>
  <c r="E47" i="36"/>
  <c r="E39" i="36"/>
  <c r="E46" i="36"/>
  <c r="E45" i="36"/>
  <c r="E53" i="36"/>
  <c r="E44" i="36"/>
  <c r="E52" i="36"/>
  <c r="E43" i="36"/>
  <c r="E51" i="36"/>
  <c r="E42" i="36"/>
  <c r="E50" i="36"/>
  <c r="E41" i="36"/>
  <c r="E49" i="36"/>
  <c r="BS10" i="40"/>
  <c r="BS39" i="40"/>
  <c r="BR40" i="40"/>
  <c r="BQ41" i="40"/>
  <c r="BP42" i="40"/>
  <c r="BT39" i="40"/>
  <c r="BS40" i="40"/>
  <c r="BR41" i="40"/>
  <c r="BQ42" i="40"/>
  <c r="BP43" i="40"/>
  <c r="BU39" i="40"/>
  <c r="BT40" i="40"/>
  <c r="BS41" i="40"/>
  <c r="BR42" i="40"/>
  <c r="BV39" i="40"/>
  <c r="BU40" i="40"/>
  <c r="BT41" i="40"/>
  <c r="BS42" i="40"/>
  <c r="BR43" i="40"/>
  <c r="BW39" i="40"/>
  <c r="BV40" i="40"/>
  <c r="BU41" i="40"/>
  <c r="BT42" i="40"/>
  <c r="BP39" i="40"/>
  <c r="BW40" i="40"/>
  <c r="BV41" i="40"/>
  <c r="BU42" i="40"/>
  <c r="BT43" i="40"/>
  <c r="BQ39" i="40"/>
  <c r="BP40" i="40"/>
  <c r="BW41" i="40"/>
  <c r="BV42" i="40"/>
  <c r="BU43" i="40"/>
  <c r="BR39" i="40"/>
  <c r="BQ40" i="40"/>
  <c r="BP41" i="40"/>
  <c r="BW42" i="40"/>
  <c r="BV43" i="40"/>
  <c r="BS43" i="40"/>
  <c r="BV44" i="40"/>
  <c r="BU45" i="40"/>
  <c r="BT46" i="40"/>
  <c r="BS47" i="40"/>
  <c r="BR48" i="40"/>
  <c r="BQ49" i="40"/>
  <c r="BP50" i="40"/>
  <c r="BW51" i="40"/>
  <c r="BV52" i="40"/>
  <c r="BU53" i="40"/>
  <c r="BW43" i="40"/>
  <c r="BW44" i="40"/>
  <c r="BV45" i="40"/>
  <c r="BU46" i="40"/>
  <c r="BT47" i="40"/>
  <c r="BS48" i="40"/>
  <c r="BR49" i="40"/>
  <c r="BQ50" i="40"/>
  <c r="BP51" i="40"/>
  <c r="BW52" i="40"/>
  <c r="BV53" i="40"/>
  <c r="BP44" i="40"/>
  <c r="BW45" i="40"/>
  <c r="BV46" i="40"/>
  <c r="BU47" i="40"/>
  <c r="BT48" i="40"/>
  <c r="BS49" i="40"/>
  <c r="BR50" i="40"/>
  <c r="BQ51" i="40"/>
  <c r="BP52" i="40"/>
  <c r="BW53" i="40"/>
  <c r="BQ44" i="40"/>
  <c r="BP45" i="40"/>
  <c r="BW46" i="40"/>
  <c r="BV47" i="40"/>
  <c r="BU48" i="40"/>
  <c r="BT49" i="40"/>
  <c r="BS50" i="40"/>
  <c r="BR51" i="40"/>
  <c r="BQ52" i="40"/>
  <c r="BP53" i="40"/>
  <c r="BR44" i="40"/>
  <c r="BQ45" i="40"/>
  <c r="BP46" i="40"/>
  <c r="BW47" i="40"/>
  <c r="BV48" i="40"/>
  <c r="BU49" i="40"/>
  <c r="BT50" i="40"/>
  <c r="BS51" i="40"/>
  <c r="BR52" i="40"/>
  <c r="BQ53" i="40"/>
  <c r="BS44" i="40"/>
  <c r="BR45" i="40"/>
  <c r="BQ46" i="40"/>
  <c r="BP47" i="40"/>
  <c r="BW48" i="40"/>
  <c r="BV49" i="40"/>
  <c r="BU50" i="40"/>
  <c r="BT51" i="40"/>
  <c r="BS52" i="40"/>
  <c r="BR53" i="40"/>
  <c r="BT44" i="40"/>
  <c r="BS45" i="40"/>
  <c r="BR46" i="40"/>
  <c r="BQ47" i="40"/>
  <c r="BP48" i="40"/>
  <c r="BW49" i="40"/>
  <c r="BV50" i="40"/>
  <c r="BU51" i="40"/>
  <c r="BT52" i="40"/>
  <c r="BS53" i="40"/>
  <c r="BQ43" i="40"/>
  <c r="BU44" i="40"/>
  <c r="BT45" i="40"/>
  <c r="BS46" i="40"/>
  <c r="BR47" i="40"/>
  <c r="BQ48" i="40"/>
  <c r="BP49" i="40"/>
  <c r="BW50" i="40"/>
  <c r="BV51" i="40"/>
  <c r="BU52" i="40"/>
  <c r="BT53" i="40"/>
  <c r="I44" i="36"/>
  <c r="I52" i="36"/>
  <c r="I43" i="36"/>
  <c r="I51" i="36"/>
  <c r="I42" i="36"/>
  <c r="I50" i="36"/>
  <c r="I41" i="36"/>
  <c r="I49" i="36"/>
  <c r="I40" i="36"/>
  <c r="I48" i="36"/>
  <c r="I39" i="36"/>
  <c r="I47" i="36"/>
  <c r="I46" i="36"/>
  <c r="I45" i="36"/>
  <c r="I53" i="36"/>
  <c r="CM40" i="42"/>
  <c r="CB40" i="42" s="1"/>
  <c r="BQ40" i="42" s="1"/>
  <c r="CI44" i="42"/>
  <c r="BX44" i="42" s="1"/>
  <c r="BM44" i="42" s="1"/>
  <c r="CH46" i="42"/>
  <c r="BW46" i="42" s="1"/>
  <c r="BL46" i="42" s="1"/>
  <c r="CG47" i="42"/>
  <c r="BV47" i="42" s="1"/>
  <c r="BK47" i="42" s="1"/>
  <c r="CF48" i="42"/>
  <c r="CM49" i="42"/>
  <c r="CB49" i="42" s="1"/>
  <c r="BQ49" i="42" s="1"/>
  <c r="CK51" i="42"/>
  <c r="BZ51" i="42" s="1"/>
  <c r="BO51" i="42" s="1"/>
  <c r="CI53" i="42"/>
  <c r="BX53" i="42" s="1"/>
  <c r="BM53" i="42" s="1"/>
  <c r="CM42" i="42"/>
  <c r="CB42" i="42" s="1"/>
  <c r="BQ42" i="42" s="1"/>
  <c r="CL44" i="42"/>
  <c r="CA44" i="42" s="1"/>
  <c r="BP44" i="42" s="1"/>
  <c r="CK45" i="42"/>
  <c r="BZ45" i="42" s="1"/>
  <c r="BO45" i="42" s="1"/>
  <c r="CJ46" i="42"/>
  <c r="BY46" i="42" s="1"/>
  <c r="BN46" i="42" s="1"/>
  <c r="CI47" i="42"/>
  <c r="BX47" i="42" s="1"/>
  <c r="BM47" i="42" s="1"/>
  <c r="CG49" i="42"/>
  <c r="BV49" i="42" s="1"/>
  <c r="BK49" i="42" s="1"/>
  <c r="CM51" i="42"/>
  <c r="CB51" i="42" s="1"/>
  <c r="BQ51" i="42" s="1"/>
  <c r="CI40" i="42"/>
  <c r="BX40" i="42" s="1"/>
  <c r="BM40" i="42" s="1"/>
  <c r="CH42" i="42"/>
  <c r="BW42" i="42" s="1"/>
  <c r="BL42" i="42" s="1"/>
  <c r="CG43" i="42"/>
  <c r="BV43" i="42" s="1"/>
  <c r="BK43" i="42" s="1"/>
  <c r="CF44" i="42"/>
  <c r="CM45" i="42"/>
  <c r="CB45" i="42" s="1"/>
  <c r="BQ45" i="42" s="1"/>
  <c r="CK47" i="42"/>
  <c r="BZ47" i="42" s="1"/>
  <c r="BO47" i="42" s="1"/>
  <c r="CI49" i="42"/>
  <c r="BX49" i="42" s="1"/>
  <c r="BM49" i="42" s="1"/>
  <c r="CM53" i="42"/>
  <c r="CB53" i="42" s="1"/>
  <c r="BQ53" i="42" s="1"/>
  <c r="CL40" i="42"/>
  <c r="CA40" i="42" s="1"/>
  <c r="BP40" i="42" s="1"/>
  <c r="CK41" i="42"/>
  <c r="BZ41" i="42" s="1"/>
  <c r="BO41" i="42" s="1"/>
  <c r="CJ42" i="42"/>
  <c r="BY42" i="42" s="1"/>
  <c r="BN42" i="42" s="1"/>
  <c r="CI43" i="42"/>
  <c r="BX43" i="42" s="1"/>
  <c r="BM43" i="42" s="1"/>
  <c r="CG45" i="42"/>
  <c r="BV45" i="42" s="1"/>
  <c r="BK45" i="42" s="1"/>
  <c r="CM47" i="42"/>
  <c r="CB47" i="42" s="1"/>
  <c r="BQ47" i="42" s="1"/>
  <c r="CI51" i="42"/>
  <c r="BX51" i="42" s="1"/>
  <c r="BM51" i="42" s="1"/>
  <c r="X41" i="37"/>
  <c r="X45" i="37"/>
  <c r="X49" i="37"/>
  <c r="X53" i="37"/>
  <c r="X42" i="37"/>
  <c r="X46" i="37"/>
  <c r="X50" i="37"/>
  <c r="X54" i="37"/>
  <c r="X43" i="37"/>
  <c r="X47" i="37"/>
  <c r="X51" i="37"/>
  <c r="X40" i="37"/>
  <c r="X44" i="37"/>
  <c r="X48" i="37"/>
  <c r="X52" i="37"/>
  <c r="AO39" i="40"/>
  <c r="AD39" i="40" s="1"/>
  <c r="S39" i="40" s="1"/>
  <c r="AN40" i="40"/>
  <c r="AC40" i="40" s="1"/>
  <c r="R40" i="40" s="1"/>
  <c r="AM41" i="40"/>
  <c r="AB41" i="40" s="1"/>
  <c r="Q41" i="40" s="1"/>
  <c r="AL42" i="40"/>
  <c r="AA42" i="40" s="1"/>
  <c r="P42" i="40" s="1"/>
  <c r="AK43" i="40"/>
  <c r="Z43" i="40" s="1"/>
  <c r="O43" i="40" s="1"/>
  <c r="AJ44" i="40"/>
  <c r="Y44" i="40" s="1"/>
  <c r="N44" i="40" s="1"/>
  <c r="AI45" i="40"/>
  <c r="X45" i="40" s="1"/>
  <c r="M45" i="40" s="1"/>
  <c r="AP46" i="40"/>
  <c r="AE46" i="40" s="1"/>
  <c r="T46" i="40" s="1"/>
  <c r="AO47" i="40"/>
  <c r="AD47" i="40" s="1"/>
  <c r="S47" i="40" s="1"/>
  <c r="AN48" i="40"/>
  <c r="AC48" i="40" s="1"/>
  <c r="R48" i="40" s="1"/>
  <c r="AM49" i="40"/>
  <c r="AB49" i="40" s="1"/>
  <c r="Q49" i="40" s="1"/>
  <c r="AL50" i="40"/>
  <c r="AA50" i="40" s="1"/>
  <c r="P50" i="40" s="1"/>
  <c r="AK51" i="40"/>
  <c r="Z51" i="40" s="1"/>
  <c r="O51" i="40" s="1"/>
  <c r="AJ52" i="40"/>
  <c r="Y52" i="40" s="1"/>
  <c r="N52" i="40" s="1"/>
  <c r="AI53" i="40"/>
  <c r="X53" i="40" s="1"/>
  <c r="M53" i="40" s="1"/>
  <c r="AP39" i="40"/>
  <c r="AE39" i="40" s="1"/>
  <c r="T39" i="40" s="1"/>
  <c r="AO40" i="40"/>
  <c r="AD40" i="40" s="1"/>
  <c r="S40" i="40" s="1"/>
  <c r="AN41" i="40"/>
  <c r="AC41" i="40" s="1"/>
  <c r="R41" i="40" s="1"/>
  <c r="AM42" i="40"/>
  <c r="AB42" i="40" s="1"/>
  <c r="Q42" i="40" s="1"/>
  <c r="AL43" i="40"/>
  <c r="AA43" i="40" s="1"/>
  <c r="P43" i="40" s="1"/>
  <c r="AK44" i="40"/>
  <c r="Z44" i="40" s="1"/>
  <c r="O44" i="40" s="1"/>
  <c r="AJ45" i="40"/>
  <c r="Y45" i="40" s="1"/>
  <c r="N45" i="40" s="1"/>
  <c r="AI46" i="40"/>
  <c r="X46" i="40" s="1"/>
  <c r="M46" i="40" s="1"/>
  <c r="AP47" i="40"/>
  <c r="AE47" i="40" s="1"/>
  <c r="T47" i="40" s="1"/>
  <c r="AO48" i="40"/>
  <c r="AD48" i="40" s="1"/>
  <c r="S48" i="40" s="1"/>
  <c r="AN49" i="40"/>
  <c r="AC49" i="40" s="1"/>
  <c r="R49" i="40" s="1"/>
  <c r="AM50" i="40"/>
  <c r="AB50" i="40" s="1"/>
  <c r="Q50" i="40" s="1"/>
  <c r="AL51" i="40"/>
  <c r="AA51" i="40" s="1"/>
  <c r="P51" i="40" s="1"/>
  <c r="AK52" i="40"/>
  <c r="Z52" i="40" s="1"/>
  <c r="O52" i="40" s="1"/>
  <c r="AJ53" i="40"/>
  <c r="Y53" i="40" s="1"/>
  <c r="N53" i="40" s="1"/>
  <c r="AI39" i="40"/>
  <c r="X39" i="40" s="1"/>
  <c r="M39" i="40" s="1"/>
  <c r="AP40" i="40"/>
  <c r="AE40" i="40" s="1"/>
  <c r="T40" i="40" s="1"/>
  <c r="AO41" i="40"/>
  <c r="AD41" i="40" s="1"/>
  <c r="S41" i="40" s="1"/>
  <c r="AN42" i="40"/>
  <c r="AC42" i="40" s="1"/>
  <c r="R42" i="40" s="1"/>
  <c r="AM43" i="40"/>
  <c r="AB43" i="40" s="1"/>
  <c r="Q43" i="40" s="1"/>
  <c r="AL44" i="40"/>
  <c r="AA44" i="40" s="1"/>
  <c r="P44" i="40" s="1"/>
  <c r="AK45" i="40"/>
  <c r="Z45" i="40" s="1"/>
  <c r="O45" i="40" s="1"/>
  <c r="AJ46" i="40"/>
  <c r="Y46" i="40" s="1"/>
  <c r="N46" i="40" s="1"/>
  <c r="AI47" i="40"/>
  <c r="X47" i="40" s="1"/>
  <c r="M47" i="40" s="1"/>
  <c r="AP48" i="40"/>
  <c r="AE48" i="40" s="1"/>
  <c r="T48" i="40" s="1"/>
  <c r="AO49" i="40"/>
  <c r="AD49" i="40" s="1"/>
  <c r="S49" i="40" s="1"/>
  <c r="AN50" i="40"/>
  <c r="AC50" i="40" s="1"/>
  <c r="R50" i="40" s="1"/>
  <c r="AM51" i="40"/>
  <c r="AB51" i="40" s="1"/>
  <c r="Q51" i="40" s="1"/>
  <c r="AL52" i="40"/>
  <c r="AA52" i="40" s="1"/>
  <c r="P52" i="40" s="1"/>
  <c r="AK53" i="40"/>
  <c r="Z53" i="40" s="1"/>
  <c r="O53" i="40" s="1"/>
  <c r="AJ39" i="40"/>
  <c r="Y39" i="40" s="1"/>
  <c r="N39" i="40" s="1"/>
  <c r="AI40" i="40"/>
  <c r="X40" i="40" s="1"/>
  <c r="M40" i="40" s="1"/>
  <c r="AP41" i="40"/>
  <c r="AE41" i="40" s="1"/>
  <c r="T41" i="40" s="1"/>
  <c r="AO42" i="40"/>
  <c r="AD42" i="40" s="1"/>
  <c r="S42" i="40" s="1"/>
  <c r="AN43" i="40"/>
  <c r="AC43" i="40" s="1"/>
  <c r="R43" i="40" s="1"/>
  <c r="AM44" i="40"/>
  <c r="AB44" i="40" s="1"/>
  <c r="Q44" i="40" s="1"/>
  <c r="AL45" i="40"/>
  <c r="AA45" i="40" s="1"/>
  <c r="P45" i="40" s="1"/>
  <c r="AK46" i="40"/>
  <c r="Z46" i="40" s="1"/>
  <c r="O46" i="40" s="1"/>
  <c r="AJ47" i="40"/>
  <c r="Y47" i="40" s="1"/>
  <c r="N47" i="40" s="1"/>
  <c r="AI48" i="40"/>
  <c r="X48" i="40" s="1"/>
  <c r="M48" i="40" s="1"/>
  <c r="AP49" i="40"/>
  <c r="AE49" i="40" s="1"/>
  <c r="T49" i="40" s="1"/>
  <c r="AO50" i="40"/>
  <c r="AD50" i="40" s="1"/>
  <c r="S50" i="40" s="1"/>
  <c r="AN51" i="40"/>
  <c r="AC51" i="40" s="1"/>
  <c r="R51" i="40" s="1"/>
  <c r="AM52" i="40"/>
  <c r="AB52" i="40" s="1"/>
  <c r="Q52" i="40" s="1"/>
  <c r="AL53" i="40"/>
  <c r="AA53" i="40" s="1"/>
  <c r="P53" i="40" s="1"/>
  <c r="AK39" i="40"/>
  <c r="Z39" i="40" s="1"/>
  <c r="O39" i="40" s="1"/>
  <c r="AJ40" i="40"/>
  <c r="Y40" i="40" s="1"/>
  <c r="N40" i="40" s="1"/>
  <c r="AI41" i="40"/>
  <c r="X41" i="40" s="1"/>
  <c r="M41" i="40" s="1"/>
  <c r="AP42" i="40"/>
  <c r="AE42" i="40" s="1"/>
  <c r="T42" i="40" s="1"/>
  <c r="AO43" i="40"/>
  <c r="AD43" i="40" s="1"/>
  <c r="S43" i="40" s="1"/>
  <c r="AN44" i="40"/>
  <c r="AC44" i="40" s="1"/>
  <c r="R44" i="40" s="1"/>
  <c r="AM45" i="40"/>
  <c r="AB45" i="40" s="1"/>
  <c r="Q45" i="40" s="1"/>
  <c r="AL46" i="40"/>
  <c r="AA46" i="40" s="1"/>
  <c r="P46" i="40" s="1"/>
  <c r="AK47" i="40"/>
  <c r="Z47" i="40" s="1"/>
  <c r="O47" i="40" s="1"/>
  <c r="AJ48" i="40"/>
  <c r="Y48" i="40" s="1"/>
  <c r="N48" i="40" s="1"/>
  <c r="AI49" i="40"/>
  <c r="X49" i="40" s="1"/>
  <c r="M49" i="40" s="1"/>
  <c r="AP50" i="40"/>
  <c r="AE50" i="40" s="1"/>
  <c r="T50" i="40" s="1"/>
  <c r="AO51" i="40"/>
  <c r="AD51" i="40" s="1"/>
  <c r="S51" i="40" s="1"/>
  <c r="AN52" i="40"/>
  <c r="AC52" i="40" s="1"/>
  <c r="R52" i="40" s="1"/>
  <c r="AM53" i="40"/>
  <c r="AB53" i="40" s="1"/>
  <c r="Q53" i="40" s="1"/>
  <c r="AL39" i="40"/>
  <c r="AA39" i="40" s="1"/>
  <c r="P39" i="40" s="1"/>
  <c r="AK40" i="40"/>
  <c r="Z40" i="40" s="1"/>
  <c r="O40" i="40" s="1"/>
  <c r="AJ41" i="40"/>
  <c r="Y41" i="40" s="1"/>
  <c r="N41" i="40" s="1"/>
  <c r="AI42" i="40"/>
  <c r="X42" i="40" s="1"/>
  <c r="M42" i="40" s="1"/>
  <c r="AP43" i="40"/>
  <c r="AE43" i="40" s="1"/>
  <c r="T43" i="40" s="1"/>
  <c r="AO44" i="40"/>
  <c r="AD44" i="40" s="1"/>
  <c r="S44" i="40" s="1"/>
  <c r="AN45" i="40"/>
  <c r="AC45" i="40" s="1"/>
  <c r="R45" i="40" s="1"/>
  <c r="AM46" i="40"/>
  <c r="AB46" i="40" s="1"/>
  <c r="Q46" i="40" s="1"/>
  <c r="AL47" i="40"/>
  <c r="AA47" i="40" s="1"/>
  <c r="P47" i="40" s="1"/>
  <c r="AK48" i="40"/>
  <c r="Z48" i="40" s="1"/>
  <c r="O48" i="40" s="1"/>
  <c r="AJ49" i="40"/>
  <c r="Y49" i="40" s="1"/>
  <c r="N49" i="40" s="1"/>
  <c r="AI50" i="40"/>
  <c r="X50" i="40" s="1"/>
  <c r="M50" i="40" s="1"/>
  <c r="AP51" i="40"/>
  <c r="AE51" i="40" s="1"/>
  <c r="T51" i="40" s="1"/>
  <c r="AO52" i="40"/>
  <c r="AD52" i="40" s="1"/>
  <c r="S52" i="40" s="1"/>
  <c r="AN53" i="40"/>
  <c r="AC53" i="40" s="1"/>
  <c r="R53" i="40" s="1"/>
  <c r="AM39" i="40"/>
  <c r="AB39" i="40" s="1"/>
  <c r="Q39" i="40" s="1"/>
  <c r="AL40" i="40"/>
  <c r="AA40" i="40" s="1"/>
  <c r="P40" i="40" s="1"/>
  <c r="AK41" i="40"/>
  <c r="Z41" i="40" s="1"/>
  <c r="O41" i="40" s="1"/>
  <c r="AJ42" i="40"/>
  <c r="Y42" i="40" s="1"/>
  <c r="N42" i="40" s="1"/>
  <c r="AI43" i="40"/>
  <c r="X43" i="40" s="1"/>
  <c r="M43" i="40" s="1"/>
  <c r="AP44" i="40"/>
  <c r="AE44" i="40" s="1"/>
  <c r="T44" i="40" s="1"/>
  <c r="AO45" i="40"/>
  <c r="AD45" i="40" s="1"/>
  <c r="S45" i="40" s="1"/>
  <c r="AN46" i="40"/>
  <c r="AC46" i="40" s="1"/>
  <c r="R46" i="40" s="1"/>
  <c r="AM47" i="40"/>
  <c r="AB47" i="40" s="1"/>
  <c r="Q47" i="40" s="1"/>
  <c r="AL48" i="40"/>
  <c r="AA48" i="40" s="1"/>
  <c r="P48" i="40" s="1"/>
  <c r="AK49" i="40"/>
  <c r="Z49" i="40" s="1"/>
  <c r="O49" i="40" s="1"/>
  <c r="AJ50" i="40"/>
  <c r="Y50" i="40" s="1"/>
  <c r="N50" i="40" s="1"/>
  <c r="AI51" i="40"/>
  <c r="X51" i="40" s="1"/>
  <c r="M51" i="40" s="1"/>
  <c r="AP52" i="40"/>
  <c r="AE52" i="40" s="1"/>
  <c r="T52" i="40" s="1"/>
  <c r="AO53" i="40"/>
  <c r="AD53" i="40" s="1"/>
  <c r="S53" i="40" s="1"/>
  <c r="AN39" i="40"/>
  <c r="AC39" i="40" s="1"/>
  <c r="R39" i="40" s="1"/>
  <c r="AM40" i="40"/>
  <c r="AB40" i="40" s="1"/>
  <c r="Q40" i="40" s="1"/>
  <c r="AL41" i="40"/>
  <c r="AA41" i="40" s="1"/>
  <c r="P41" i="40" s="1"/>
  <c r="AK42" i="40"/>
  <c r="Z42" i="40" s="1"/>
  <c r="O42" i="40" s="1"/>
  <c r="AJ43" i="40"/>
  <c r="Y43" i="40" s="1"/>
  <c r="N43" i="40" s="1"/>
  <c r="AI44" i="40"/>
  <c r="X44" i="40" s="1"/>
  <c r="M44" i="40" s="1"/>
  <c r="AP45" i="40"/>
  <c r="AE45" i="40" s="1"/>
  <c r="T45" i="40" s="1"/>
  <c r="AO46" i="40"/>
  <c r="AD46" i="40" s="1"/>
  <c r="S46" i="40" s="1"/>
  <c r="AN47" i="40"/>
  <c r="AC47" i="40" s="1"/>
  <c r="R47" i="40" s="1"/>
  <c r="AM48" i="40"/>
  <c r="AB48" i="40" s="1"/>
  <c r="Q48" i="40" s="1"/>
  <c r="AL49" i="40"/>
  <c r="AA49" i="40" s="1"/>
  <c r="P49" i="40" s="1"/>
  <c r="AK50" i="40"/>
  <c r="Z50" i="40" s="1"/>
  <c r="O50" i="40" s="1"/>
  <c r="AJ51" i="40"/>
  <c r="Y51" i="40" s="1"/>
  <c r="N51" i="40" s="1"/>
  <c r="AI52" i="40"/>
  <c r="X52" i="40" s="1"/>
  <c r="M52" i="40" s="1"/>
  <c r="AP53" i="40"/>
  <c r="AE53" i="40" s="1"/>
  <c r="T53" i="40" s="1"/>
  <c r="J45" i="36"/>
  <c r="J53" i="36"/>
  <c r="J44" i="36"/>
  <c r="J52" i="36"/>
  <c r="J43" i="36"/>
  <c r="J51" i="36"/>
  <c r="J42" i="36"/>
  <c r="J50" i="36"/>
  <c r="J41" i="36"/>
  <c r="J49" i="36"/>
  <c r="J40" i="36"/>
  <c r="J48" i="36"/>
  <c r="J39" i="36"/>
  <c r="J47" i="36"/>
  <c r="J46" i="36"/>
  <c r="H43" i="37"/>
  <c r="H47" i="37"/>
  <c r="H51" i="37"/>
  <c r="D51" i="37" s="1"/>
  <c r="H372" i="41" s="1"/>
  <c r="H40" i="37"/>
  <c r="H44" i="37"/>
  <c r="H48" i="37"/>
  <c r="H52" i="37"/>
  <c r="H41" i="37"/>
  <c r="H45" i="37"/>
  <c r="H49" i="37"/>
  <c r="H53" i="37"/>
  <c r="H42" i="37"/>
  <c r="H46" i="37"/>
  <c r="H50" i="37"/>
  <c r="H54" i="37"/>
  <c r="D46" i="43"/>
  <c r="H274" i="41" s="1"/>
  <c r="D53" i="43"/>
  <c r="H281" i="41" s="1"/>
  <c r="D45" i="43"/>
  <c r="H273" i="41" s="1"/>
  <c r="D52" i="43"/>
  <c r="H280" i="41" s="1"/>
  <c r="D44" i="43"/>
  <c r="H272" i="41" s="1"/>
  <c r="D51" i="43"/>
  <c r="H279" i="41" s="1"/>
  <c r="D43" i="43"/>
  <c r="H271" i="41" s="1"/>
  <c r="D50" i="43"/>
  <c r="H278" i="41" s="1"/>
  <c r="D42" i="43"/>
  <c r="H270" i="41" s="1"/>
  <c r="D49" i="43"/>
  <c r="H277" i="41" s="1"/>
  <c r="D41" i="43"/>
  <c r="H269" i="41" s="1"/>
  <c r="D48" i="43"/>
  <c r="H276" i="41" s="1"/>
  <c r="D40" i="43"/>
  <c r="H268" i="41" s="1"/>
  <c r="D47" i="43"/>
  <c r="H275" i="41" s="1"/>
  <c r="D39" i="43"/>
  <c r="H267" i="41" s="1"/>
  <c r="P39" i="37"/>
  <c r="P33" i="37"/>
  <c r="G16" i="37"/>
  <c r="R15" i="43"/>
  <c r="BO15" i="40"/>
  <c r="W15" i="40"/>
  <c r="CP15" i="42"/>
  <c r="O16" i="37"/>
  <c r="AC15" i="43"/>
  <c r="BZ15" i="40"/>
  <c r="AH15" i="40"/>
  <c r="C15" i="40"/>
  <c r="DA15" i="42"/>
  <c r="W16" i="37"/>
  <c r="C16" i="37"/>
  <c r="C15" i="36"/>
  <c r="C15" i="43"/>
  <c r="AS15" i="40"/>
  <c r="BT15" i="42"/>
  <c r="B15" i="38"/>
  <c r="G15" i="43"/>
  <c r="BD15" i="40"/>
  <c r="L15" i="40"/>
  <c r="CE15" i="42"/>
  <c r="AV15" i="42"/>
  <c r="BI15" i="42"/>
  <c r="I15" i="42"/>
  <c r="V15" i="42"/>
  <c r="AI15" i="42"/>
  <c r="B15" i="42"/>
  <c r="D16" i="41"/>
  <c r="B60" i="32" s="1"/>
  <c r="D290" i="41"/>
  <c r="D102" i="41"/>
  <c r="D337" i="41"/>
  <c r="D149" i="41"/>
  <c r="D384" i="41"/>
  <c r="D196" i="41"/>
  <c r="D243" i="41"/>
  <c r="D20" i="43"/>
  <c r="H248" i="41" s="1"/>
  <c r="D15" i="43"/>
  <c r="H243" i="41" s="1"/>
  <c r="D13" i="43"/>
  <c r="H241" i="41" s="1"/>
  <c r="D31" i="43"/>
  <c r="H259" i="41" s="1"/>
  <c r="D37" i="43"/>
  <c r="H265" i="41" s="1"/>
  <c r="H25" i="37"/>
  <c r="D9" i="43"/>
  <c r="H237" i="41" s="1"/>
  <c r="J29" i="36"/>
  <c r="D26" i="43"/>
  <c r="H254" i="41" s="1"/>
  <c r="D34" i="43"/>
  <c r="H262" i="41" s="1"/>
  <c r="BS22" i="40"/>
  <c r="H35" i="37"/>
  <c r="E10" i="36"/>
  <c r="D18" i="43"/>
  <c r="H246" i="41" s="1"/>
  <c r="D10" i="43"/>
  <c r="H238" i="41" s="1"/>
  <c r="D36" i="43"/>
  <c r="H264" i="41" s="1"/>
  <c r="D28" i="43"/>
  <c r="H256" i="41" s="1"/>
  <c r="H10" i="37"/>
  <c r="I33" i="36"/>
  <c r="D12" i="43"/>
  <c r="H240" i="41" s="1"/>
  <c r="H27" i="37"/>
  <c r="J19" i="36"/>
  <c r="H24" i="37"/>
  <c r="H11" i="37"/>
  <c r="H20" i="37"/>
  <c r="H19" i="37"/>
  <c r="H36" i="37"/>
  <c r="H33" i="37"/>
  <c r="H17" i="37"/>
  <c r="H32" i="37"/>
  <c r="H12" i="37"/>
  <c r="H13" i="37"/>
  <c r="H28" i="37"/>
  <c r="X19" i="37"/>
  <c r="J38" i="36"/>
  <c r="D11" i="43"/>
  <c r="H239" i="41" s="1"/>
  <c r="D19" i="43"/>
  <c r="H247" i="41" s="1"/>
  <c r="D27" i="43"/>
  <c r="H255" i="41" s="1"/>
  <c r="D35" i="43"/>
  <c r="H263" i="41" s="1"/>
  <c r="X33" i="37"/>
  <c r="X27" i="37"/>
  <c r="J14" i="36"/>
  <c r="D21" i="43"/>
  <c r="H249" i="41" s="1"/>
  <c r="D29" i="43"/>
  <c r="H257" i="41" s="1"/>
  <c r="X37" i="37"/>
  <c r="E27" i="36"/>
  <c r="D14" i="43"/>
  <c r="H242" i="41" s="1"/>
  <c r="D22" i="43"/>
  <c r="H250" i="41" s="1"/>
  <c r="D30" i="43"/>
  <c r="H258" i="41" s="1"/>
  <c r="D38" i="43"/>
  <c r="H266" i="41" s="1"/>
  <c r="D23" i="43"/>
  <c r="H251" i="41" s="1"/>
  <c r="I26" i="36"/>
  <c r="D16" i="43"/>
  <c r="H244" i="41" s="1"/>
  <c r="D24" i="43"/>
  <c r="H252" i="41" s="1"/>
  <c r="D32" i="43"/>
  <c r="H260" i="41" s="1"/>
  <c r="E20" i="36"/>
  <c r="D17" i="43"/>
  <c r="H245" i="41" s="1"/>
  <c r="D25" i="43"/>
  <c r="H253" i="41" s="1"/>
  <c r="D33" i="43"/>
  <c r="H261" i="41" s="1"/>
  <c r="J37" i="36"/>
  <c r="J12" i="36"/>
  <c r="I38" i="36"/>
  <c r="J35" i="36"/>
  <c r="I35" i="36"/>
  <c r="J30" i="36"/>
  <c r="I25" i="36"/>
  <c r="J28" i="36"/>
  <c r="I24" i="36"/>
  <c r="J22" i="36"/>
  <c r="I19" i="36"/>
  <c r="J21" i="36"/>
  <c r="BS32" i="40"/>
  <c r="BS24" i="40"/>
  <c r="BT9" i="40"/>
  <c r="BS31" i="40"/>
  <c r="BS23" i="40"/>
  <c r="BS38" i="40"/>
  <c r="BS30" i="40"/>
  <c r="BU10" i="40"/>
  <c r="BS37" i="40"/>
  <c r="BS29" i="40"/>
  <c r="BS21" i="40"/>
  <c r="BS36" i="40"/>
  <c r="BS28" i="40"/>
  <c r="BS20" i="40"/>
  <c r="BS35" i="40"/>
  <c r="BS27" i="40"/>
  <c r="BS19" i="40"/>
  <c r="BS34" i="40"/>
  <c r="BS26" i="40"/>
  <c r="BS18" i="40"/>
  <c r="BS33" i="40"/>
  <c r="BS25" i="40"/>
  <c r="BS17" i="40"/>
  <c r="BS16" i="40"/>
  <c r="BS15" i="40"/>
  <c r="BS14" i="40"/>
  <c r="BS13" i="40"/>
  <c r="BS12" i="40"/>
  <c r="BS11" i="40"/>
  <c r="X35" i="37"/>
  <c r="X11" i="37"/>
  <c r="P16" i="37"/>
  <c r="P24" i="37"/>
  <c r="P32" i="37"/>
  <c r="X10" i="37"/>
  <c r="X18" i="37"/>
  <c r="X26" i="37"/>
  <c r="X34" i="37"/>
  <c r="BU9" i="40"/>
  <c r="BT38" i="40"/>
  <c r="BT37" i="40"/>
  <c r="BT36" i="40"/>
  <c r="BT35" i="40"/>
  <c r="BT34" i="40"/>
  <c r="BT33" i="40"/>
  <c r="BT32" i="40"/>
  <c r="BT31" i="40"/>
  <c r="BT30" i="40"/>
  <c r="BT29" i="40"/>
  <c r="BT28" i="40"/>
  <c r="BT27" i="40"/>
  <c r="BT26" i="40"/>
  <c r="BT25" i="40"/>
  <c r="BT24" i="40"/>
  <c r="BT23" i="40"/>
  <c r="BT22" i="40"/>
  <c r="BT21" i="40"/>
  <c r="BT20" i="40"/>
  <c r="BT19" i="40"/>
  <c r="BT18" i="40"/>
  <c r="BT17" i="40"/>
  <c r="BT16" i="40"/>
  <c r="BT15" i="40"/>
  <c r="BT14" i="40"/>
  <c r="BT13" i="40"/>
  <c r="BT12" i="40"/>
  <c r="BT11" i="40"/>
  <c r="BT10" i="40"/>
  <c r="E26" i="36"/>
  <c r="P17" i="37"/>
  <c r="P25" i="37"/>
  <c r="H34" i="37"/>
  <c r="H26" i="37"/>
  <c r="H18" i="37"/>
  <c r="P10" i="37"/>
  <c r="P18" i="37"/>
  <c r="P26" i="37"/>
  <c r="P34" i="37"/>
  <c r="X12" i="37"/>
  <c r="X20" i="37"/>
  <c r="X28" i="37"/>
  <c r="X36" i="37"/>
  <c r="AI10" i="40"/>
  <c r="X10" i="40" s="1"/>
  <c r="M10" i="40" s="1"/>
  <c r="BS9" i="40"/>
  <c r="BR38" i="40"/>
  <c r="BR37" i="40"/>
  <c r="BR36" i="40"/>
  <c r="BR35" i="40"/>
  <c r="BR34" i="40"/>
  <c r="BR33" i="40"/>
  <c r="BR32" i="40"/>
  <c r="BR31" i="40"/>
  <c r="BR30" i="40"/>
  <c r="BR29" i="40"/>
  <c r="BR28" i="40"/>
  <c r="BR27" i="40"/>
  <c r="BR26" i="40"/>
  <c r="BR25" i="40"/>
  <c r="BR24" i="40"/>
  <c r="BR23" i="40"/>
  <c r="BR22" i="40"/>
  <c r="BR21" i="40"/>
  <c r="BR20" i="40"/>
  <c r="BR19" i="40"/>
  <c r="BR18" i="40"/>
  <c r="BR17" i="40"/>
  <c r="BR16" i="40"/>
  <c r="BR15" i="40"/>
  <c r="BR14" i="40"/>
  <c r="BR13" i="40"/>
  <c r="BR12" i="40"/>
  <c r="BR11" i="40"/>
  <c r="BR10" i="40"/>
  <c r="E19" i="36"/>
  <c r="I34" i="36"/>
  <c r="I22" i="36"/>
  <c r="P11" i="37"/>
  <c r="P19" i="37"/>
  <c r="P27" i="37"/>
  <c r="P35" i="37"/>
  <c r="X13" i="37"/>
  <c r="X21" i="37"/>
  <c r="X29" i="37"/>
  <c r="BR9" i="40"/>
  <c r="BQ38" i="40"/>
  <c r="BQ37" i="40"/>
  <c r="BQ36" i="40"/>
  <c r="BQ35" i="40"/>
  <c r="BQ34" i="40"/>
  <c r="BQ33" i="40"/>
  <c r="BQ32" i="40"/>
  <c r="BQ31" i="40"/>
  <c r="BQ30" i="40"/>
  <c r="BQ29" i="40"/>
  <c r="BQ28" i="40"/>
  <c r="BQ27" i="40"/>
  <c r="BQ26" i="40"/>
  <c r="BQ25" i="40"/>
  <c r="BQ24" i="40"/>
  <c r="BQ23" i="40"/>
  <c r="BQ22" i="40"/>
  <c r="BQ21" i="40"/>
  <c r="BQ20" i="40"/>
  <c r="BQ19" i="40"/>
  <c r="BQ18" i="40"/>
  <c r="BQ17" i="40"/>
  <c r="BQ16" i="40"/>
  <c r="BQ15" i="40"/>
  <c r="BQ14" i="40"/>
  <c r="BQ13" i="40"/>
  <c r="BQ12" i="40"/>
  <c r="BQ11" i="40"/>
  <c r="BQ10" i="40"/>
  <c r="E36" i="36"/>
  <c r="E18" i="36"/>
  <c r="H16" i="37"/>
  <c r="P12" i="37"/>
  <c r="P20" i="37"/>
  <c r="P28" i="37"/>
  <c r="P36" i="37"/>
  <c r="X14" i="37"/>
  <c r="X22" i="37"/>
  <c r="X30" i="37"/>
  <c r="X38" i="37"/>
  <c r="BQ9" i="40"/>
  <c r="BP38" i="40"/>
  <c r="BP37" i="40"/>
  <c r="BP36" i="40"/>
  <c r="BP35" i="40"/>
  <c r="BP34" i="40"/>
  <c r="BP33" i="40"/>
  <c r="BP32" i="40"/>
  <c r="BP31" i="40"/>
  <c r="BP30" i="40"/>
  <c r="BP29" i="40"/>
  <c r="BP28" i="40"/>
  <c r="BP27" i="40"/>
  <c r="BP26" i="40"/>
  <c r="BP25" i="40"/>
  <c r="BP24" i="40"/>
  <c r="BP23" i="40"/>
  <c r="BP22" i="40"/>
  <c r="BP21" i="40"/>
  <c r="BP20" i="40"/>
  <c r="BP19" i="40"/>
  <c r="BP18" i="40"/>
  <c r="BP17" i="40"/>
  <c r="BP16" i="40"/>
  <c r="BP15" i="40"/>
  <c r="BP14" i="40"/>
  <c r="BP13" i="40"/>
  <c r="BP12" i="40"/>
  <c r="BP11" i="40"/>
  <c r="BP10" i="40"/>
  <c r="E35" i="36"/>
  <c r="E12" i="36"/>
  <c r="I32" i="36"/>
  <c r="I18" i="36"/>
  <c r="H39" i="37"/>
  <c r="H31" i="37"/>
  <c r="H23" i="37"/>
  <c r="H15" i="37"/>
  <c r="P13" i="37"/>
  <c r="P21" i="37"/>
  <c r="P29" i="37"/>
  <c r="P37" i="37"/>
  <c r="X15" i="37"/>
  <c r="X23" i="37"/>
  <c r="X31" i="37"/>
  <c r="X39" i="37"/>
  <c r="BP9" i="40"/>
  <c r="BW38" i="40"/>
  <c r="BW37" i="40"/>
  <c r="BW36" i="40"/>
  <c r="BW35" i="40"/>
  <c r="BW34" i="40"/>
  <c r="BW33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9" i="40"/>
  <c r="BW18" i="40"/>
  <c r="BW17" i="40"/>
  <c r="BW16" i="40"/>
  <c r="BW15" i="40"/>
  <c r="BW14" i="40"/>
  <c r="BW13" i="40"/>
  <c r="BW12" i="40"/>
  <c r="BW11" i="40"/>
  <c r="BW10" i="40"/>
  <c r="E34" i="36"/>
  <c r="E11" i="36"/>
  <c r="I30" i="36"/>
  <c r="I17" i="36"/>
  <c r="I11" i="36"/>
  <c r="H38" i="37"/>
  <c r="H30" i="37"/>
  <c r="H22" i="37"/>
  <c r="H14" i="37"/>
  <c r="P14" i="37"/>
  <c r="P22" i="37"/>
  <c r="P30" i="37"/>
  <c r="P38" i="37"/>
  <c r="X16" i="37"/>
  <c r="X24" i="37"/>
  <c r="X32" i="37"/>
  <c r="BW9" i="40"/>
  <c r="BV38" i="40"/>
  <c r="BV37" i="40"/>
  <c r="BV36" i="40"/>
  <c r="BV35" i="40"/>
  <c r="BV34" i="40"/>
  <c r="BV33" i="40"/>
  <c r="BV32" i="40"/>
  <c r="BV31" i="40"/>
  <c r="BV30" i="40"/>
  <c r="BV29" i="40"/>
  <c r="BV28" i="40"/>
  <c r="BV27" i="40"/>
  <c r="BV26" i="40"/>
  <c r="BV25" i="40"/>
  <c r="BV24" i="40"/>
  <c r="BV23" i="40"/>
  <c r="BV22" i="40"/>
  <c r="BV21" i="40"/>
  <c r="BV20" i="40"/>
  <c r="BV19" i="40"/>
  <c r="BV18" i="40"/>
  <c r="BV17" i="40"/>
  <c r="BV16" i="40"/>
  <c r="BV15" i="40"/>
  <c r="BV14" i="40"/>
  <c r="BV13" i="40"/>
  <c r="BV12" i="40"/>
  <c r="BV11" i="40"/>
  <c r="BV10" i="40"/>
  <c r="E28" i="36"/>
  <c r="I27" i="36"/>
  <c r="I10" i="36"/>
  <c r="H37" i="37"/>
  <c r="H29" i="37"/>
  <c r="H21" i="37"/>
  <c r="P15" i="37"/>
  <c r="P23" i="37"/>
  <c r="P31" i="37"/>
  <c r="X17" i="37"/>
  <c r="X25" i="37"/>
  <c r="BV9" i="40"/>
  <c r="BU38" i="40"/>
  <c r="BU37" i="40"/>
  <c r="BU36" i="40"/>
  <c r="BU35" i="40"/>
  <c r="BU34" i="40"/>
  <c r="BU33" i="40"/>
  <c r="BU32" i="40"/>
  <c r="BU31" i="40"/>
  <c r="BU30" i="40"/>
  <c r="BU29" i="40"/>
  <c r="BU28" i="40"/>
  <c r="BU27" i="40"/>
  <c r="BU26" i="40"/>
  <c r="BU25" i="40"/>
  <c r="BU24" i="40"/>
  <c r="BU23" i="40"/>
  <c r="BU22" i="40"/>
  <c r="BU21" i="40"/>
  <c r="BU20" i="40"/>
  <c r="BU19" i="40"/>
  <c r="BU18" i="40"/>
  <c r="BU17" i="40"/>
  <c r="BU16" i="40"/>
  <c r="BU15" i="40"/>
  <c r="BU14" i="40"/>
  <c r="BU13" i="40"/>
  <c r="BU12" i="40"/>
  <c r="BU11" i="40"/>
  <c r="J27" i="36"/>
  <c r="J36" i="36"/>
  <c r="J20" i="36"/>
  <c r="J15" i="36"/>
  <c r="J13" i="36"/>
  <c r="J34" i="36"/>
  <c r="J26" i="36"/>
  <c r="J18" i="36"/>
  <c r="J10" i="36"/>
  <c r="J33" i="36"/>
  <c r="J25" i="36"/>
  <c r="J17" i="36"/>
  <c r="J32" i="36"/>
  <c r="J24" i="36"/>
  <c r="J16" i="36"/>
  <c r="J31" i="36"/>
  <c r="J23" i="36"/>
  <c r="I14" i="36"/>
  <c r="I16" i="36"/>
  <c r="I12" i="36"/>
  <c r="I31" i="36"/>
  <c r="I23" i="36"/>
  <c r="I15" i="36"/>
  <c r="I37" i="36"/>
  <c r="I29" i="36"/>
  <c r="I21" i="36"/>
  <c r="I13" i="36"/>
  <c r="I36" i="36"/>
  <c r="I28" i="36"/>
  <c r="I20" i="36"/>
  <c r="J11" i="36"/>
  <c r="E13" i="36"/>
  <c r="E33" i="36"/>
  <c r="E25" i="36"/>
  <c r="E17" i="36"/>
  <c r="E32" i="36"/>
  <c r="E24" i="36"/>
  <c r="E16" i="36"/>
  <c r="E31" i="36"/>
  <c r="E23" i="36"/>
  <c r="E15" i="36"/>
  <c r="E38" i="36"/>
  <c r="E30" i="36"/>
  <c r="E22" i="36"/>
  <c r="E14" i="36"/>
  <c r="E37" i="36"/>
  <c r="E29" i="36"/>
  <c r="E21" i="36"/>
  <c r="AJ35" i="40"/>
  <c r="Y35" i="40" s="1"/>
  <c r="N35" i="40" s="1"/>
  <c r="AJ10" i="40"/>
  <c r="Y10" i="40" s="1"/>
  <c r="N10" i="40" s="1"/>
  <c r="AI9" i="40"/>
  <c r="X9" i="40" s="1"/>
  <c r="M9" i="40" s="1"/>
  <c r="AK9" i="40"/>
  <c r="Z9" i="40" s="1"/>
  <c r="O9" i="40" s="1"/>
  <c r="AP35" i="40"/>
  <c r="AE35" i="40" s="1"/>
  <c r="T35" i="40" s="1"/>
  <c r="AJ36" i="40"/>
  <c r="Y36" i="40" s="1"/>
  <c r="N36" i="40" s="1"/>
  <c r="AJ29" i="40"/>
  <c r="Y29" i="40" s="1"/>
  <c r="N29" i="40" s="1"/>
  <c r="AI28" i="40"/>
  <c r="X28" i="40" s="1"/>
  <c r="M28" i="40" s="1"/>
  <c r="AP38" i="40"/>
  <c r="AE38" i="40" s="1"/>
  <c r="T38" i="40" s="1"/>
  <c r="AJ34" i="40"/>
  <c r="Y34" i="40" s="1"/>
  <c r="N34" i="40" s="1"/>
  <c r="AJ38" i="40"/>
  <c r="Y38" i="40" s="1"/>
  <c r="N38" i="40" s="1"/>
  <c r="AJ33" i="40"/>
  <c r="Y33" i="40" s="1"/>
  <c r="N33" i="40" s="1"/>
  <c r="AP37" i="40"/>
  <c r="AE37" i="40" s="1"/>
  <c r="T37" i="40" s="1"/>
  <c r="AJ32" i="40"/>
  <c r="Y32" i="40" s="1"/>
  <c r="N32" i="40" s="1"/>
  <c r="AJ37" i="40"/>
  <c r="Y37" i="40" s="1"/>
  <c r="N37" i="40" s="1"/>
  <c r="AJ31" i="40"/>
  <c r="Y31" i="40" s="1"/>
  <c r="N31" i="40" s="1"/>
  <c r="AP36" i="40"/>
  <c r="AE36" i="40" s="1"/>
  <c r="T36" i="40" s="1"/>
  <c r="AJ30" i="40"/>
  <c r="Y30" i="40" s="1"/>
  <c r="N30" i="40" s="1"/>
  <c r="AP33" i="40"/>
  <c r="AE33" i="40" s="1"/>
  <c r="T33" i="40" s="1"/>
  <c r="AP31" i="40"/>
  <c r="AE31" i="40" s="1"/>
  <c r="T31" i="40" s="1"/>
  <c r="AP29" i="40"/>
  <c r="AE29" i="40" s="1"/>
  <c r="T29" i="40" s="1"/>
  <c r="AP27" i="40"/>
  <c r="AE27" i="40" s="1"/>
  <c r="T27" i="40" s="1"/>
  <c r="AP25" i="40"/>
  <c r="AE25" i="40" s="1"/>
  <c r="T25" i="40" s="1"/>
  <c r="AP22" i="40"/>
  <c r="AE22" i="40" s="1"/>
  <c r="T22" i="40" s="1"/>
  <c r="AP20" i="40"/>
  <c r="AE20" i="40" s="1"/>
  <c r="T20" i="40" s="1"/>
  <c r="AP18" i="40"/>
  <c r="AE18" i="40" s="1"/>
  <c r="T18" i="40" s="1"/>
  <c r="AP16" i="40"/>
  <c r="AE16" i="40" s="1"/>
  <c r="T16" i="40" s="1"/>
  <c r="AP14" i="40"/>
  <c r="AE14" i="40" s="1"/>
  <c r="T14" i="40" s="1"/>
  <c r="AP12" i="40"/>
  <c r="AE12" i="40" s="1"/>
  <c r="T12" i="40" s="1"/>
  <c r="AP10" i="40"/>
  <c r="AE10" i="40" s="1"/>
  <c r="T10" i="40" s="1"/>
  <c r="AP34" i="40"/>
  <c r="AE34" i="40" s="1"/>
  <c r="T34" i="40" s="1"/>
  <c r="AP32" i="40"/>
  <c r="AE32" i="40" s="1"/>
  <c r="T32" i="40" s="1"/>
  <c r="AP30" i="40"/>
  <c r="AE30" i="40" s="1"/>
  <c r="T30" i="40" s="1"/>
  <c r="AP28" i="40"/>
  <c r="AE28" i="40" s="1"/>
  <c r="T28" i="40" s="1"/>
  <c r="AP26" i="40"/>
  <c r="AE26" i="40" s="1"/>
  <c r="T26" i="40" s="1"/>
  <c r="AP24" i="40"/>
  <c r="AE24" i="40" s="1"/>
  <c r="T24" i="40" s="1"/>
  <c r="AP23" i="40"/>
  <c r="AE23" i="40" s="1"/>
  <c r="T23" i="40" s="1"/>
  <c r="AP21" i="40"/>
  <c r="AE21" i="40" s="1"/>
  <c r="T21" i="40" s="1"/>
  <c r="AP19" i="40"/>
  <c r="AE19" i="40" s="1"/>
  <c r="T19" i="40" s="1"/>
  <c r="AP17" i="40"/>
  <c r="AE17" i="40" s="1"/>
  <c r="T17" i="40" s="1"/>
  <c r="AP15" i="40"/>
  <c r="AE15" i="40" s="1"/>
  <c r="T15" i="40" s="1"/>
  <c r="AP13" i="40"/>
  <c r="AE13" i="40" s="1"/>
  <c r="T13" i="40" s="1"/>
  <c r="AP11" i="40"/>
  <c r="AE11" i="40" s="1"/>
  <c r="T11" i="40" s="1"/>
  <c r="AP9" i="40"/>
  <c r="AE9" i="40" s="1"/>
  <c r="T9" i="40" s="1"/>
  <c r="AO38" i="40"/>
  <c r="AD38" i="40" s="1"/>
  <c r="S38" i="40" s="1"/>
  <c r="AO37" i="40"/>
  <c r="AD37" i="40" s="1"/>
  <c r="S37" i="40" s="1"/>
  <c r="AO36" i="40"/>
  <c r="AD36" i="40" s="1"/>
  <c r="S36" i="40" s="1"/>
  <c r="AO35" i="40"/>
  <c r="AD35" i="40" s="1"/>
  <c r="S35" i="40" s="1"/>
  <c r="AO34" i="40"/>
  <c r="AD34" i="40" s="1"/>
  <c r="S34" i="40" s="1"/>
  <c r="AO33" i="40"/>
  <c r="AD33" i="40" s="1"/>
  <c r="S33" i="40" s="1"/>
  <c r="AO32" i="40"/>
  <c r="AD32" i="40" s="1"/>
  <c r="S32" i="40" s="1"/>
  <c r="AO31" i="40"/>
  <c r="AD31" i="40" s="1"/>
  <c r="S31" i="40" s="1"/>
  <c r="AO30" i="40"/>
  <c r="AD30" i="40" s="1"/>
  <c r="S30" i="40" s="1"/>
  <c r="AO29" i="40"/>
  <c r="AD29" i="40" s="1"/>
  <c r="S29" i="40" s="1"/>
  <c r="AO28" i="40"/>
  <c r="AD28" i="40" s="1"/>
  <c r="S28" i="40" s="1"/>
  <c r="AO27" i="40"/>
  <c r="AD27" i="40" s="1"/>
  <c r="S27" i="40" s="1"/>
  <c r="AO26" i="40"/>
  <c r="AD26" i="40" s="1"/>
  <c r="S26" i="40" s="1"/>
  <c r="AO25" i="40"/>
  <c r="AD25" i="40" s="1"/>
  <c r="S25" i="40" s="1"/>
  <c r="AO24" i="40"/>
  <c r="AD24" i="40" s="1"/>
  <c r="S24" i="40" s="1"/>
  <c r="AO23" i="40"/>
  <c r="AD23" i="40" s="1"/>
  <c r="S23" i="40" s="1"/>
  <c r="AO22" i="40"/>
  <c r="AD22" i="40" s="1"/>
  <c r="S22" i="40" s="1"/>
  <c r="AO21" i="40"/>
  <c r="AD21" i="40" s="1"/>
  <c r="S21" i="40" s="1"/>
  <c r="AO20" i="40"/>
  <c r="AD20" i="40" s="1"/>
  <c r="S20" i="40" s="1"/>
  <c r="AO19" i="40"/>
  <c r="AD19" i="40" s="1"/>
  <c r="S19" i="40" s="1"/>
  <c r="AO18" i="40"/>
  <c r="AD18" i="40" s="1"/>
  <c r="S18" i="40" s="1"/>
  <c r="AO17" i="40"/>
  <c r="AD17" i="40" s="1"/>
  <c r="S17" i="40" s="1"/>
  <c r="AO16" i="40"/>
  <c r="AD16" i="40" s="1"/>
  <c r="S16" i="40" s="1"/>
  <c r="AO15" i="40"/>
  <c r="AD15" i="40" s="1"/>
  <c r="S15" i="40" s="1"/>
  <c r="AO14" i="40"/>
  <c r="AD14" i="40" s="1"/>
  <c r="S14" i="40" s="1"/>
  <c r="AO13" i="40"/>
  <c r="AD13" i="40" s="1"/>
  <c r="S13" i="40" s="1"/>
  <c r="AO12" i="40"/>
  <c r="AD12" i="40" s="1"/>
  <c r="S12" i="40" s="1"/>
  <c r="AO11" i="40"/>
  <c r="AD11" i="40" s="1"/>
  <c r="S11" i="40" s="1"/>
  <c r="AO10" i="40"/>
  <c r="AD10" i="40" s="1"/>
  <c r="S10" i="40" s="1"/>
  <c r="AN10" i="40"/>
  <c r="AC10" i="40" s="1"/>
  <c r="R10" i="40" s="1"/>
  <c r="AN38" i="40"/>
  <c r="AC38" i="40" s="1"/>
  <c r="R38" i="40" s="1"/>
  <c r="AN33" i="40"/>
  <c r="AC33" i="40" s="1"/>
  <c r="R33" i="40" s="1"/>
  <c r="AN29" i="40"/>
  <c r="AC29" i="40" s="1"/>
  <c r="R29" i="40" s="1"/>
  <c r="AN26" i="40"/>
  <c r="AC26" i="40" s="1"/>
  <c r="R26" i="40" s="1"/>
  <c r="AN23" i="40"/>
  <c r="AC23" i="40" s="1"/>
  <c r="R23" i="40" s="1"/>
  <c r="AN20" i="40"/>
  <c r="AC20" i="40" s="1"/>
  <c r="R20" i="40" s="1"/>
  <c r="AN18" i="40"/>
  <c r="AC18" i="40" s="1"/>
  <c r="R18" i="40" s="1"/>
  <c r="AN16" i="40"/>
  <c r="AC16" i="40" s="1"/>
  <c r="R16" i="40" s="1"/>
  <c r="AN15" i="40"/>
  <c r="AC15" i="40" s="1"/>
  <c r="R15" i="40" s="1"/>
  <c r="AN14" i="40"/>
  <c r="AC14" i="40" s="1"/>
  <c r="R14" i="40" s="1"/>
  <c r="AN11" i="40"/>
  <c r="AC11" i="40" s="1"/>
  <c r="R11" i="40" s="1"/>
  <c r="AN9" i="40"/>
  <c r="AC9" i="40" s="1"/>
  <c r="R9" i="40" s="1"/>
  <c r="AM38" i="40"/>
  <c r="AB38" i="40" s="1"/>
  <c r="Q38" i="40" s="1"/>
  <c r="AM37" i="40"/>
  <c r="AB37" i="40" s="1"/>
  <c r="Q37" i="40" s="1"/>
  <c r="AM36" i="40"/>
  <c r="AB36" i="40" s="1"/>
  <c r="Q36" i="40" s="1"/>
  <c r="AM35" i="40"/>
  <c r="AB35" i="40" s="1"/>
  <c r="Q35" i="40" s="1"/>
  <c r="AM34" i="40"/>
  <c r="AB34" i="40" s="1"/>
  <c r="Q34" i="40" s="1"/>
  <c r="AM33" i="40"/>
  <c r="AB33" i="40" s="1"/>
  <c r="Q33" i="40" s="1"/>
  <c r="AM32" i="40"/>
  <c r="AB32" i="40" s="1"/>
  <c r="Q32" i="40" s="1"/>
  <c r="AM31" i="40"/>
  <c r="AB31" i="40" s="1"/>
  <c r="Q31" i="40" s="1"/>
  <c r="AM30" i="40"/>
  <c r="AB30" i="40" s="1"/>
  <c r="Q30" i="40" s="1"/>
  <c r="AM29" i="40"/>
  <c r="AB29" i="40" s="1"/>
  <c r="Q29" i="40" s="1"/>
  <c r="AM28" i="40"/>
  <c r="AB28" i="40" s="1"/>
  <c r="Q28" i="40" s="1"/>
  <c r="AM27" i="40"/>
  <c r="AB27" i="40" s="1"/>
  <c r="Q27" i="40" s="1"/>
  <c r="AM26" i="40"/>
  <c r="AB26" i="40" s="1"/>
  <c r="Q26" i="40" s="1"/>
  <c r="AM25" i="40"/>
  <c r="AB25" i="40" s="1"/>
  <c r="Q25" i="40" s="1"/>
  <c r="AM24" i="40"/>
  <c r="AB24" i="40" s="1"/>
  <c r="Q24" i="40" s="1"/>
  <c r="AM23" i="40"/>
  <c r="AB23" i="40" s="1"/>
  <c r="Q23" i="40" s="1"/>
  <c r="AM22" i="40"/>
  <c r="AB22" i="40" s="1"/>
  <c r="Q22" i="40" s="1"/>
  <c r="AM21" i="40"/>
  <c r="AB21" i="40" s="1"/>
  <c r="Q21" i="40" s="1"/>
  <c r="AM20" i="40"/>
  <c r="AB20" i="40" s="1"/>
  <c r="Q20" i="40" s="1"/>
  <c r="AM19" i="40"/>
  <c r="AB19" i="40" s="1"/>
  <c r="Q19" i="40" s="1"/>
  <c r="AM18" i="40"/>
  <c r="AB18" i="40" s="1"/>
  <c r="Q18" i="40" s="1"/>
  <c r="AM17" i="40"/>
  <c r="AB17" i="40" s="1"/>
  <c r="Q17" i="40" s="1"/>
  <c r="AM16" i="40"/>
  <c r="AB16" i="40" s="1"/>
  <c r="Q16" i="40" s="1"/>
  <c r="AM15" i="40"/>
  <c r="AB15" i="40" s="1"/>
  <c r="Q15" i="40" s="1"/>
  <c r="AM14" i="40"/>
  <c r="AB14" i="40" s="1"/>
  <c r="Q14" i="40" s="1"/>
  <c r="AM13" i="40"/>
  <c r="AB13" i="40" s="1"/>
  <c r="Q13" i="40" s="1"/>
  <c r="AM12" i="40"/>
  <c r="AB12" i="40" s="1"/>
  <c r="Q12" i="40" s="1"/>
  <c r="AM11" i="40"/>
  <c r="AB11" i="40" s="1"/>
  <c r="Q11" i="40" s="1"/>
  <c r="AM10" i="40"/>
  <c r="AB10" i="40" s="1"/>
  <c r="Q10" i="40" s="1"/>
  <c r="AO9" i="40"/>
  <c r="AD9" i="40" s="1"/>
  <c r="S9" i="40" s="1"/>
  <c r="AN36" i="40"/>
  <c r="AC36" i="40" s="1"/>
  <c r="R36" i="40" s="1"/>
  <c r="AN35" i="40"/>
  <c r="AC35" i="40" s="1"/>
  <c r="R35" i="40" s="1"/>
  <c r="AN32" i="40"/>
  <c r="AC32" i="40" s="1"/>
  <c r="R32" i="40" s="1"/>
  <c r="AN30" i="40"/>
  <c r="AC30" i="40" s="1"/>
  <c r="R30" i="40" s="1"/>
  <c r="AN27" i="40"/>
  <c r="AC27" i="40" s="1"/>
  <c r="R27" i="40" s="1"/>
  <c r="AN25" i="40"/>
  <c r="AC25" i="40" s="1"/>
  <c r="R25" i="40" s="1"/>
  <c r="AN22" i="40"/>
  <c r="AC22" i="40" s="1"/>
  <c r="R22" i="40" s="1"/>
  <c r="AN19" i="40"/>
  <c r="AC19" i="40" s="1"/>
  <c r="R19" i="40" s="1"/>
  <c r="AN12" i="40"/>
  <c r="AC12" i="40" s="1"/>
  <c r="R12" i="40" s="1"/>
  <c r="AM9" i="40"/>
  <c r="AB9" i="40" s="1"/>
  <c r="Q9" i="40" s="1"/>
  <c r="AL38" i="40"/>
  <c r="AA38" i="40" s="1"/>
  <c r="P38" i="40" s="1"/>
  <c r="AL37" i="40"/>
  <c r="AA37" i="40" s="1"/>
  <c r="P37" i="40" s="1"/>
  <c r="AL36" i="40"/>
  <c r="AA36" i="40" s="1"/>
  <c r="P36" i="40" s="1"/>
  <c r="AL35" i="40"/>
  <c r="AA35" i="40" s="1"/>
  <c r="P35" i="40" s="1"/>
  <c r="AL34" i="40"/>
  <c r="AA34" i="40" s="1"/>
  <c r="P34" i="40" s="1"/>
  <c r="AL33" i="40"/>
  <c r="AA33" i="40" s="1"/>
  <c r="P33" i="40" s="1"/>
  <c r="AL32" i="40"/>
  <c r="AA32" i="40" s="1"/>
  <c r="P32" i="40" s="1"/>
  <c r="AL31" i="40"/>
  <c r="AA31" i="40" s="1"/>
  <c r="P31" i="40" s="1"/>
  <c r="AL30" i="40"/>
  <c r="AA30" i="40" s="1"/>
  <c r="P30" i="40" s="1"/>
  <c r="AL29" i="40"/>
  <c r="AA29" i="40" s="1"/>
  <c r="P29" i="40" s="1"/>
  <c r="AL28" i="40"/>
  <c r="AA28" i="40" s="1"/>
  <c r="P28" i="40" s="1"/>
  <c r="AL27" i="40"/>
  <c r="AA27" i="40" s="1"/>
  <c r="P27" i="40" s="1"/>
  <c r="AL26" i="40"/>
  <c r="AA26" i="40" s="1"/>
  <c r="P26" i="40" s="1"/>
  <c r="AL25" i="40"/>
  <c r="AA25" i="40" s="1"/>
  <c r="P25" i="40" s="1"/>
  <c r="AL24" i="40"/>
  <c r="AA24" i="40" s="1"/>
  <c r="P24" i="40" s="1"/>
  <c r="AL23" i="40"/>
  <c r="AA23" i="40" s="1"/>
  <c r="P23" i="40" s="1"/>
  <c r="AL22" i="40"/>
  <c r="AA22" i="40" s="1"/>
  <c r="P22" i="40" s="1"/>
  <c r="AL21" i="40"/>
  <c r="AA21" i="40" s="1"/>
  <c r="P21" i="40" s="1"/>
  <c r="AL20" i="40"/>
  <c r="AA20" i="40" s="1"/>
  <c r="P20" i="40" s="1"/>
  <c r="AL19" i="40"/>
  <c r="AA19" i="40" s="1"/>
  <c r="P19" i="40" s="1"/>
  <c r="AL18" i="40"/>
  <c r="AA18" i="40" s="1"/>
  <c r="P18" i="40" s="1"/>
  <c r="AL17" i="40"/>
  <c r="AA17" i="40" s="1"/>
  <c r="P17" i="40" s="1"/>
  <c r="AL16" i="40"/>
  <c r="AA16" i="40" s="1"/>
  <c r="P16" i="40" s="1"/>
  <c r="AL15" i="40"/>
  <c r="AA15" i="40" s="1"/>
  <c r="P15" i="40" s="1"/>
  <c r="AL14" i="40"/>
  <c r="AA14" i="40" s="1"/>
  <c r="P14" i="40" s="1"/>
  <c r="AL13" i="40"/>
  <c r="AA13" i="40" s="1"/>
  <c r="P13" i="40" s="1"/>
  <c r="AL12" i="40"/>
  <c r="AA12" i="40" s="1"/>
  <c r="P12" i="40" s="1"/>
  <c r="AL11" i="40"/>
  <c r="AA11" i="40" s="1"/>
  <c r="P11" i="40" s="1"/>
  <c r="AL10" i="40"/>
  <c r="AA10" i="40" s="1"/>
  <c r="P10" i="40" s="1"/>
  <c r="AN37" i="40"/>
  <c r="AC37" i="40" s="1"/>
  <c r="R37" i="40" s="1"/>
  <c r="AN34" i="40"/>
  <c r="AC34" i="40" s="1"/>
  <c r="R34" i="40" s="1"/>
  <c r="AN31" i="40"/>
  <c r="AC31" i="40" s="1"/>
  <c r="R31" i="40" s="1"/>
  <c r="AN28" i="40"/>
  <c r="AC28" i="40" s="1"/>
  <c r="R28" i="40" s="1"/>
  <c r="AN24" i="40"/>
  <c r="AC24" i="40" s="1"/>
  <c r="R24" i="40" s="1"/>
  <c r="AN21" i="40"/>
  <c r="AC21" i="40" s="1"/>
  <c r="R21" i="40" s="1"/>
  <c r="AN17" i="40"/>
  <c r="AC17" i="40" s="1"/>
  <c r="R17" i="40" s="1"/>
  <c r="AN13" i="40"/>
  <c r="AC13" i="40" s="1"/>
  <c r="R13" i="40" s="1"/>
  <c r="AL9" i="40"/>
  <c r="AA9" i="40" s="1"/>
  <c r="P9" i="40" s="1"/>
  <c r="AK38" i="40"/>
  <c r="Z38" i="40" s="1"/>
  <c r="O38" i="40" s="1"/>
  <c r="AK37" i="40"/>
  <c r="Z37" i="40" s="1"/>
  <c r="O37" i="40" s="1"/>
  <c r="AK36" i="40"/>
  <c r="Z36" i="40" s="1"/>
  <c r="O36" i="40" s="1"/>
  <c r="AK35" i="40"/>
  <c r="Z35" i="40" s="1"/>
  <c r="O35" i="40" s="1"/>
  <c r="AK34" i="40"/>
  <c r="Z34" i="40" s="1"/>
  <c r="O34" i="40" s="1"/>
  <c r="AK33" i="40"/>
  <c r="Z33" i="40" s="1"/>
  <c r="O33" i="40" s="1"/>
  <c r="AK32" i="40"/>
  <c r="Z32" i="40" s="1"/>
  <c r="O32" i="40" s="1"/>
  <c r="AK31" i="40"/>
  <c r="Z31" i="40" s="1"/>
  <c r="O31" i="40" s="1"/>
  <c r="AK30" i="40"/>
  <c r="Z30" i="40" s="1"/>
  <c r="O30" i="40" s="1"/>
  <c r="AK29" i="40"/>
  <c r="Z29" i="40" s="1"/>
  <c r="O29" i="40" s="1"/>
  <c r="AK28" i="40"/>
  <c r="Z28" i="40" s="1"/>
  <c r="O28" i="40" s="1"/>
  <c r="AK27" i="40"/>
  <c r="Z27" i="40" s="1"/>
  <c r="O27" i="40" s="1"/>
  <c r="AK26" i="40"/>
  <c r="Z26" i="40" s="1"/>
  <c r="O26" i="40" s="1"/>
  <c r="AK25" i="40"/>
  <c r="Z25" i="40" s="1"/>
  <c r="O25" i="40" s="1"/>
  <c r="AK24" i="40"/>
  <c r="Z24" i="40" s="1"/>
  <c r="O24" i="40" s="1"/>
  <c r="AK23" i="40"/>
  <c r="Z23" i="40" s="1"/>
  <c r="O23" i="40" s="1"/>
  <c r="AK22" i="40"/>
  <c r="Z22" i="40" s="1"/>
  <c r="O22" i="40" s="1"/>
  <c r="AK21" i="40"/>
  <c r="Z21" i="40" s="1"/>
  <c r="O21" i="40" s="1"/>
  <c r="AK20" i="40"/>
  <c r="Z20" i="40" s="1"/>
  <c r="O20" i="40" s="1"/>
  <c r="AK19" i="40"/>
  <c r="Z19" i="40" s="1"/>
  <c r="O19" i="40" s="1"/>
  <c r="AK18" i="40"/>
  <c r="Z18" i="40" s="1"/>
  <c r="O18" i="40" s="1"/>
  <c r="AK17" i="40"/>
  <c r="Z17" i="40" s="1"/>
  <c r="O17" i="40" s="1"/>
  <c r="AK16" i="40"/>
  <c r="Z16" i="40" s="1"/>
  <c r="O16" i="40" s="1"/>
  <c r="AK15" i="40"/>
  <c r="Z15" i="40" s="1"/>
  <c r="O15" i="40" s="1"/>
  <c r="AK14" i="40"/>
  <c r="Z14" i="40" s="1"/>
  <c r="O14" i="40" s="1"/>
  <c r="AK13" i="40"/>
  <c r="Z13" i="40" s="1"/>
  <c r="O13" i="40" s="1"/>
  <c r="AK12" i="40"/>
  <c r="Z12" i="40" s="1"/>
  <c r="O12" i="40" s="1"/>
  <c r="AK11" i="40"/>
  <c r="Z11" i="40" s="1"/>
  <c r="O11" i="40" s="1"/>
  <c r="AK10" i="40"/>
  <c r="Z10" i="40" s="1"/>
  <c r="O10" i="40" s="1"/>
  <c r="AJ28" i="40"/>
  <c r="Y28" i="40" s="1"/>
  <c r="N28" i="40" s="1"/>
  <c r="AJ27" i="40"/>
  <c r="Y27" i="40" s="1"/>
  <c r="N27" i="40" s="1"/>
  <c r="AJ26" i="40"/>
  <c r="Y26" i="40" s="1"/>
  <c r="N26" i="40" s="1"/>
  <c r="AJ25" i="40"/>
  <c r="Y25" i="40" s="1"/>
  <c r="N25" i="40" s="1"/>
  <c r="AJ24" i="40"/>
  <c r="Y24" i="40" s="1"/>
  <c r="N24" i="40" s="1"/>
  <c r="AJ23" i="40"/>
  <c r="Y23" i="40" s="1"/>
  <c r="N23" i="40" s="1"/>
  <c r="AJ22" i="40"/>
  <c r="Y22" i="40" s="1"/>
  <c r="N22" i="40" s="1"/>
  <c r="AJ21" i="40"/>
  <c r="Y21" i="40" s="1"/>
  <c r="N21" i="40" s="1"/>
  <c r="AJ20" i="40"/>
  <c r="Y20" i="40" s="1"/>
  <c r="N20" i="40" s="1"/>
  <c r="AJ19" i="40"/>
  <c r="Y19" i="40" s="1"/>
  <c r="N19" i="40" s="1"/>
  <c r="AJ18" i="40"/>
  <c r="Y18" i="40" s="1"/>
  <c r="N18" i="40" s="1"/>
  <c r="AJ17" i="40"/>
  <c r="Y17" i="40" s="1"/>
  <c r="N17" i="40" s="1"/>
  <c r="AJ16" i="40"/>
  <c r="Y16" i="40" s="1"/>
  <c r="N16" i="40" s="1"/>
  <c r="AJ15" i="40"/>
  <c r="Y15" i="40" s="1"/>
  <c r="N15" i="40" s="1"/>
  <c r="AJ14" i="40"/>
  <c r="Y14" i="40" s="1"/>
  <c r="N14" i="40" s="1"/>
  <c r="AJ13" i="40"/>
  <c r="Y13" i="40" s="1"/>
  <c r="N13" i="40" s="1"/>
  <c r="AJ12" i="40"/>
  <c r="Y12" i="40" s="1"/>
  <c r="N12" i="40" s="1"/>
  <c r="AJ11" i="40"/>
  <c r="Y11" i="40" s="1"/>
  <c r="N11" i="40" s="1"/>
  <c r="AJ9" i="40"/>
  <c r="Y9" i="40" s="1"/>
  <c r="N9" i="40" s="1"/>
  <c r="AI38" i="40"/>
  <c r="X38" i="40" s="1"/>
  <c r="M38" i="40" s="1"/>
  <c r="AI37" i="40"/>
  <c r="X37" i="40" s="1"/>
  <c r="M37" i="40" s="1"/>
  <c r="AI36" i="40"/>
  <c r="X36" i="40" s="1"/>
  <c r="M36" i="40" s="1"/>
  <c r="AI35" i="40"/>
  <c r="X35" i="40" s="1"/>
  <c r="M35" i="40" s="1"/>
  <c r="AI34" i="40"/>
  <c r="X34" i="40" s="1"/>
  <c r="M34" i="40" s="1"/>
  <c r="AI33" i="40"/>
  <c r="X33" i="40" s="1"/>
  <c r="M33" i="40" s="1"/>
  <c r="AI32" i="40"/>
  <c r="X32" i="40" s="1"/>
  <c r="M32" i="40" s="1"/>
  <c r="AI31" i="40"/>
  <c r="X31" i="40" s="1"/>
  <c r="M31" i="40" s="1"/>
  <c r="AI30" i="40"/>
  <c r="X30" i="40" s="1"/>
  <c r="M30" i="40" s="1"/>
  <c r="AI29" i="40"/>
  <c r="X29" i="40" s="1"/>
  <c r="M29" i="40" s="1"/>
  <c r="AI27" i="40"/>
  <c r="X27" i="40" s="1"/>
  <c r="M27" i="40" s="1"/>
  <c r="AI26" i="40"/>
  <c r="X26" i="40" s="1"/>
  <c r="M26" i="40" s="1"/>
  <c r="AI25" i="40"/>
  <c r="X25" i="40" s="1"/>
  <c r="M25" i="40" s="1"/>
  <c r="AI24" i="40"/>
  <c r="X24" i="40" s="1"/>
  <c r="M24" i="40" s="1"/>
  <c r="AI23" i="40"/>
  <c r="X23" i="40" s="1"/>
  <c r="M23" i="40" s="1"/>
  <c r="AI22" i="40"/>
  <c r="X22" i="40" s="1"/>
  <c r="M22" i="40" s="1"/>
  <c r="AI21" i="40"/>
  <c r="X21" i="40" s="1"/>
  <c r="M21" i="40" s="1"/>
  <c r="AI20" i="40"/>
  <c r="X20" i="40" s="1"/>
  <c r="M20" i="40" s="1"/>
  <c r="AI19" i="40"/>
  <c r="X19" i="40" s="1"/>
  <c r="M19" i="40" s="1"/>
  <c r="AI18" i="40"/>
  <c r="X18" i="40" s="1"/>
  <c r="M18" i="40" s="1"/>
  <c r="AI17" i="40"/>
  <c r="X17" i="40" s="1"/>
  <c r="M17" i="40" s="1"/>
  <c r="AI16" i="40"/>
  <c r="X16" i="40" s="1"/>
  <c r="M16" i="40" s="1"/>
  <c r="AI15" i="40"/>
  <c r="X15" i="40" s="1"/>
  <c r="M15" i="40" s="1"/>
  <c r="AI14" i="40"/>
  <c r="X14" i="40" s="1"/>
  <c r="M14" i="40" s="1"/>
  <c r="AI13" i="40"/>
  <c r="X13" i="40" s="1"/>
  <c r="M13" i="40" s="1"/>
  <c r="AI12" i="40"/>
  <c r="X12" i="40" s="1"/>
  <c r="M12" i="40" s="1"/>
  <c r="AI11" i="40"/>
  <c r="X11" i="40" s="1"/>
  <c r="M11" i="40" s="1"/>
  <c r="D58" i="42"/>
  <c r="CH9" i="42" s="1"/>
  <c r="BW9" i="42" s="1"/>
  <c r="BL9" i="42" s="1"/>
  <c r="D43" i="37" l="1"/>
  <c r="H364" i="41" s="1"/>
  <c r="D42" i="37"/>
  <c r="H363" i="41" s="1"/>
  <c r="O19" i="52"/>
  <c r="B18" i="53"/>
  <c r="G19" i="52"/>
  <c r="C18" i="50"/>
  <c r="C18" i="51"/>
  <c r="C19" i="52"/>
  <c r="R18" i="50"/>
  <c r="W19" i="52"/>
  <c r="AC18" i="50"/>
  <c r="L18" i="49"/>
  <c r="C18" i="49"/>
  <c r="BO18" i="49"/>
  <c r="BD18" i="49"/>
  <c r="G18" i="50"/>
  <c r="AH18" i="49"/>
  <c r="AV18" i="48"/>
  <c r="AS18" i="49"/>
  <c r="I18" i="48"/>
  <c r="D293" i="47"/>
  <c r="D199" i="47"/>
  <c r="D387" i="47"/>
  <c r="BT18" i="48"/>
  <c r="DA18" i="48"/>
  <c r="CE18" i="48"/>
  <c r="D105" i="47"/>
  <c r="C62" i="46"/>
  <c r="D19" i="47"/>
  <c r="W18" i="49"/>
  <c r="CP18" i="48"/>
  <c r="AI18" i="48"/>
  <c r="BZ18" i="49"/>
  <c r="B18" i="48"/>
  <c r="V18" i="48"/>
  <c r="D246" i="47"/>
  <c r="D340" i="47"/>
  <c r="BI18" i="48"/>
  <c r="D152" i="47"/>
  <c r="D53" i="37"/>
  <c r="H374" i="41" s="1"/>
  <c r="D44" i="37"/>
  <c r="H365" i="41" s="1"/>
  <c r="F19" i="36"/>
  <c r="D19" i="36" s="1"/>
  <c r="H294" i="41" s="1"/>
  <c r="CK39" i="42"/>
  <c r="BZ39" i="42" s="1"/>
  <c r="BO39" i="42" s="1"/>
  <c r="CK43" i="42"/>
  <c r="BZ43" i="42" s="1"/>
  <c r="BO43" i="42" s="1"/>
  <c r="CG50" i="42"/>
  <c r="BV50" i="42" s="1"/>
  <c r="BK50" i="42" s="1"/>
  <c r="CG39" i="42"/>
  <c r="BV39" i="42" s="1"/>
  <c r="BK39" i="42" s="1"/>
  <c r="CM50" i="42"/>
  <c r="CB50" i="42" s="1"/>
  <c r="BQ50" i="42" s="1"/>
  <c r="CG44" i="42"/>
  <c r="BV44" i="42" s="1"/>
  <c r="BK44" i="42" s="1"/>
  <c r="CG48" i="42"/>
  <c r="BV48" i="42" s="1"/>
  <c r="BK48" i="42" s="1"/>
  <c r="CK50" i="42"/>
  <c r="BZ50" i="42" s="1"/>
  <c r="BO50" i="42" s="1"/>
  <c r="CH43" i="42"/>
  <c r="BW43" i="42" s="1"/>
  <c r="BL43" i="42" s="1"/>
  <c r="CL45" i="42"/>
  <c r="CA45" i="42" s="1"/>
  <c r="BP45" i="42" s="1"/>
  <c r="CH47" i="42"/>
  <c r="BW47" i="42" s="1"/>
  <c r="BL47" i="42" s="1"/>
  <c r="CL49" i="42"/>
  <c r="CA49" i="42" s="1"/>
  <c r="BP49" i="42" s="1"/>
  <c r="CI42" i="42"/>
  <c r="BX42" i="42" s="1"/>
  <c r="BM42" i="42" s="1"/>
  <c r="CM44" i="42"/>
  <c r="CB44" i="42" s="1"/>
  <c r="BQ44" i="42" s="1"/>
  <c r="CI46" i="42"/>
  <c r="BX46" i="42" s="1"/>
  <c r="BM46" i="42" s="1"/>
  <c r="CM48" i="42"/>
  <c r="CB48" i="42" s="1"/>
  <c r="BQ48" i="42" s="1"/>
  <c r="CG52" i="42"/>
  <c r="BV52" i="42" s="1"/>
  <c r="BK52" i="42" s="1"/>
  <c r="CG41" i="42"/>
  <c r="BV41" i="42" s="1"/>
  <c r="BK41" i="42" s="1"/>
  <c r="CK48" i="42"/>
  <c r="BZ48" i="42" s="1"/>
  <c r="BO48" i="42" s="1"/>
  <c r="CK52" i="42"/>
  <c r="BZ52" i="42" s="1"/>
  <c r="BO52" i="42" s="1"/>
  <c r="CM46" i="42"/>
  <c r="CB46" i="42" s="1"/>
  <c r="BQ46" i="42" s="1"/>
  <c r="CI48" i="42"/>
  <c r="BX48" i="42" s="1"/>
  <c r="BM48" i="42" s="1"/>
  <c r="CI52" i="42"/>
  <c r="BX52" i="42" s="1"/>
  <c r="BM52" i="42" s="1"/>
  <c r="CK46" i="42"/>
  <c r="BZ46" i="42" s="1"/>
  <c r="BO46" i="42" s="1"/>
  <c r="CJ41" i="42"/>
  <c r="BY41" i="42" s="1"/>
  <c r="BN41" i="42" s="1"/>
  <c r="CF43" i="42"/>
  <c r="BU43" i="42" s="1"/>
  <c r="CJ45" i="42"/>
  <c r="BY45" i="42" s="1"/>
  <c r="BN45" i="42" s="1"/>
  <c r="CF47" i="42"/>
  <c r="BU47" i="42" s="1"/>
  <c r="CF46" i="42"/>
  <c r="BU46" i="42" s="1"/>
  <c r="CL47" i="42"/>
  <c r="CA47" i="42" s="1"/>
  <c r="BP47" i="42" s="1"/>
  <c r="CJ48" i="42"/>
  <c r="BY48" i="42" s="1"/>
  <c r="BN48" i="42" s="1"/>
  <c r="CH49" i="42"/>
  <c r="BW49" i="42" s="1"/>
  <c r="BL49" i="42" s="1"/>
  <c r="CF50" i="42"/>
  <c r="BU50" i="42" s="1"/>
  <c r="CL51" i="42"/>
  <c r="CA51" i="42" s="1"/>
  <c r="BP51" i="42" s="1"/>
  <c r="CJ52" i="42"/>
  <c r="BY52" i="42" s="1"/>
  <c r="BN52" i="42" s="1"/>
  <c r="CH53" i="42"/>
  <c r="BW53" i="42" s="1"/>
  <c r="BL53" i="42" s="1"/>
  <c r="CF39" i="42"/>
  <c r="BU39" i="42" s="1"/>
  <c r="CH44" i="42"/>
  <c r="BW44" i="42" s="1"/>
  <c r="BL44" i="42" s="1"/>
  <c r="CF45" i="42"/>
  <c r="CL46" i="42"/>
  <c r="CA46" i="42" s="1"/>
  <c r="BP46" i="42" s="1"/>
  <c r="CJ47" i="42"/>
  <c r="BY47" i="42" s="1"/>
  <c r="BN47" i="42" s="1"/>
  <c r="CH48" i="42"/>
  <c r="BW48" i="42" s="1"/>
  <c r="BL48" i="42" s="1"/>
  <c r="CF49" i="42"/>
  <c r="BU49" i="42" s="1"/>
  <c r="CL50" i="42"/>
  <c r="CA50" i="42" s="1"/>
  <c r="BP50" i="42" s="1"/>
  <c r="CJ51" i="42"/>
  <c r="BY51" i="42" s="1"/>
  <c r="BN51" i="42" s="1"/>
  <c r="CG53" i="42"/>
  <c r="BV53" i="42" s="1"/>
  <c r="BK53" i="42" s="1"/>
  <c r="CM39" i="42"/>
  <c r="CB39" i="42" s="1"/>
  <c r="BQ39" i="42" s="1"/>
  <c r="CK40" i="42"/>
  <c r="BZ40" i="42" s="1"/>
  <c r="BO40" i="42" s="1"/>
  <c r="CI41" i="42"/>
  <c r="BX41" i="42" s="1"/>
  <c r="BM41" i="42" s="1"/>
  <c r="CG42" i="42"/>
  <c r="BV42" i="42" s="1"/>
  <c r="BK42" i="42" s="1"/>
  <c r="CM43" i="42"/>
  <c r="CB43" i="42" s="1"/>
  <c r="BQ43" i="42" s="1"/>
  <c r="CK44" i="42"/>
  <c r="BZ44" i="42" s="1"/>
  <c r="BO44" i="42" s="1"/>
  <c r="CI45" i="42"/>
  <c r="BX45" i="42" s="1"/>
  <c r="BM45" i="42" s="1"/>
  <c r="CG46" i="42"/>
  <c r="BV46" i="42" s="1"/>
  <c r="BK46" i="42" s="1"/>
  <c r="CH52" i="42"/>
  <c r="BW52" i="42" s="1"/>
  <c r="BL52" i="42" s="1"/>
  <c r="CF53" i="42"/>
  <c r="BU53" i="42" s="1"/>
  <c r="CL39" i="42"/>
  <c r="CA39" i="42" s="1"/>
  <c r="BP39" i="42" s="1"/>
  <c r="CJ40" i="42"/>
  <c r="BY40" i="42" s="1"/>
  <c r="BN40" i="42" s="1"/>
  <c r="CH41" i="42"/>
  <c r="BW41" i="42" s="1"/>
  <c r="BL41" i="42" s="1"/>
  <c r="CF42" i="42"/>
  <c r="BU42" i="42" s="1"/>
  <c r="CL43" i="42"/>
  <c r="CA43" i="42" s="1"/>
  <c r="BP43" i="42" s="1"/>
  <c r="CJ44" i="42"/>
  <c r="BY44" i="42" s="1"/>
  <c r="BN44" i="42" s="1"/>
  <c r="CH45" i="42"/>
  <c r="BW45" i="42" s="1"/>
  <c r="BL45" i="42" s="1"/>
  <c r="CJ50" i="42"/>
  <c r="BY50" i="42" s="1"/>
  <c r="BN50" i="42" s="1"/>
  <c r="CH51" i="42"/>
  <c r="BW51" i="42" s="1"/>
  <c r="BL51" i="42" s="1"/>
  <c r="CF52" i="42"/>
  <c r="CL53" i="42"/>
  <c r="CA53" i="42" s="1"/>
  <c r="BP53" i="42" s="1"/>
  <c r="CJ39" i="42"/>
  <c r="BY39" i="42" s="1"/>
  <c r="BN39" i="42" s="1"/>
  <c r="CH40" i="42"/>
  <c r="BW40" i="42" s="1"/>
  <c r="BL40" i="42" s="1"/>
  <c r="CF41" i="42"/>
  <c r="BU41" i="42" s="1"/>
  <c r="CL42" i="42"/>
  <c r="CA42" i="42" s="1"/>
  <c r="BP42" i="42" s="1"/>
  <c r="CJ43" i="42"/>
  <c r="BY43" i="42" s="1"/>
  <c r="BN43" i="42" s="1"/>
  <c r="CK49" i="42"/>
  <c r="BZ49" i="42" s="1"/>
  <c r="BO49" i="42" s="1"/>
  <c r="CI50" i="42"/>
  <c r="BX50" i="42" s="1"/>
  <c r="BM50" i="42" s="1"/>
  <c r="CG51" i="42"/>
  <c r="BV51" i="42" s="1"/>
  <c r="BK51" i="42" s="1"/>
  <c r="CM52" i="42"/>
  <c r="CB52" i="42" s="1"/>
  <c r="BQ52" i="42" s="1"/>
  <c r="CK53" i="42"/>
  <c r="BZ53" i="42" s="1"/>
  <c r="BO53" i="42" s="1"/>
  <c r="CI39" i="42"/>
  <c r="BX39" i="42" s="1"/>
  <c r="BM39" i="42" s="1"/>
  <c r="CG40" i="42"/>
  <c r="BV40" i="42" s="1"/>
  <c r="BK40" i="42" s="1"/>
  <c r="CM41" i="42"/>
  <c r="CB41" i="42" s="1"/>
  <c r="BQ41" i="42" s="1"/>
  <c r="CK42" i="42"/>
  <c r="BZ42" i="42" s="1"/>
  <c r="BO42" i="42" s="1"/>
  <c r="CL48" i="42"/>
  <c r="CA48" i="42" s="1"/>
  <c r="BP48" i="42" s="1"/>
  <c r="CJ49" i="42"/>
  <c r="BY49" i="42" s="1"/>
  <c r="BN49" i="42" s="1"/>
  <c r="CH50" i="42"/>
  <c r="BW50" i="42" s="1"/>
  <c r="BL50" i="42" s="1"/>
  <c r="CF51" i="42"/>
  <c r="BU51" i="42" s="1"/>
  <c r="CL52" i="42"/>
  <c r="CA52" i="42" s="1"/>
  <c r="BP52" i="42" s="1"/>
  <c r="CJ53" i="42"/>
  <c r="BY53" i="42" s="1"/>
  <c r="BN53" i="42" s="1"/>
  <c r="CH39" i="42"/>
  <c r="BW39" i="42" s="1"/>
  <c r="BL39" i="42" s="1"/>
  <c r="CF40" i="42"/>
  <c r="BU40" i="42" s="1"/>
  <c r="CL41" i="42"/>
  <c r="CA41" i="42" s="1"/>
  <c r="BP41" i="42" s="1"/>
  <c r="D52" i="37"/>
  <c r="H373" i="41" s="1"/>
  <c r="D49" i="37"/>
  <c r="H370" i="41" s="1"/>
  <c r="D48" i="37"/>
  <c r="H369" i="41" s="1"/>
  <c r="D10" i="37"/>
  <c r="H331" i="41" s="1"/>
  <c r="D40" i="37"/>
  <c r="H361" i="41" s="1"/>
  <c r="D41" i="37"/>
  <c r="H362" i="41" s="1"/>
  <c r="D46" i="37"/>
  <c r="H367" i="41" s="1"/>
  <c r="F25" i="36"/>
  <c r="D25" i="36" s="1"/>
  <c r="H300" i="41" s="1"/>
  <c r="F37" i="36"/>
  <c r="D37" i="36" s="1"/>
  <c r="H312" i="41" s="1"/>
  <c r="F44" i="36"/>
  <c r="D44" i="36" s="1"/>
  <c r="H319" i="41" s="1"/>
  <c r="BU44" i="42"/>
  <c r="BU48" i="42"/>
  <c r="F49" i="36"/>
  <c r="D49" i="36" s="1"/>
  <c r="H324" i="41" s="1"/>
  <c r="F48" i="40"/>
  <c r="D47" i="37"/>
  <c r="H368" i="41" s="1"/>
  <c r="D54" i="37"/>
  <c r="H375" i="41" s="1"/>
  <c r="F53" i="36"/>
  <c r="D53" i="36" s="1"/>
  <c r="H328" i="41" s="1"/>
  <c r="F41" i="36"/>
  <c r="D41" i="36" s="1"/>
  <c r="H316" i="41" s="1"/>
  <c r="F51" i="40"/>
  <c r="F53" i="40"/>
  <c r="F45" i="40"/>
  <c r="F40" i="36"/>
  <c r="D40" i="36" s="1"/>
  <c r="H315" i="41" s="1"/>
  <c r="H235" i="41"/>
  <c r="D45" i="37"/>
  <c r="H366" i="41" s="1"/>
  <c r="D50" i="37"/>
  <c r="H371" i="41" s="1"/>
  <c r="F45" i="36"/>
  <c r="D45" i="36" s="1"/>
  <c r="H320" i="41" s="1"/>
  <c r="F50" i="36"/>
  <c r="D50" i="36" s="1"/>
  <c r="H325" i="41" s="1"/>
  <c r="F43" i="40"/>
  <c r="E52" i="40"/>
  <c r="E44" i="40"/>
  <c r="E51" i="40"/>
  <c r="E43" i="40"/>
  <c r="E50" i="40"/>
  <c r="E42" i="40"/>
  <c r="E49" i="40"/>
  <c r="E41" i="40"/>
  <c r="E48" i="40"/>
  <c r="E40" i="40"/>
  <c r="E47" i="40"/>
  <c r="E39" i="40"/>
  <c r="E46" i="40"/>
  <c r="E53" i="40"/>
  <c r="E45" i="40"/>
  <c r="F46" i="36"/>
  <c r="D46" i="36" s="1"/>
  <c r="H321" i="41" s="1"/>
  <c r="F42" i="36"/>
  <c r="D42" i="36" s="1"/>
  <c r="H317" i="41" s="1"/>
  <c r="F47" i="40"/>
  <c r="F50" i="40"/>
  <c r="F40" i="40"/>
  <c r="F47" i="36"/>
  <c r="D47" i="36" s="1"/>
  <c r="H322" i="41" s="1"/>
  <c r="F51" i="36"/>
  <c r="D51" i="36" s="1"/>
  <c r="H326" i="41" s="1"/>
  <c r="F49" i="40"/>
  <c r="F52" i="40"/>
  <c r="F44" i="40"/>
  <c r="F42" i="40"/>
  <c r="F39" i="36"/>
  <c r="D39" i="36" s="1"/>
  <c r="H314" i="41" s="1"/>
  <c r="F43" i="36"/>
  <c r="D43" i="36" s="1"/>
  <c r="H318" i="41" s="1"/>
  <c r="F41" i="40"/>
  <c r="F39" i="40"/>
  <c r="F48" i="36"/>
  <c r="D48" i="36" s="1"/>
  <c r="H323" i="41" s="1"/>
  <c r="F52" i="36"/>
  <c r="D52" i="36" s="1"/>
  <c r="H327" i="41" s="1"/>
  <c r="F46" i="40"/>
  <c r="F14" i="36"/>
  <c r="D14" i="36" s="1"/>
  <c r="H289" i="41" s="1"/>
  <c r="CF9" i="42"/>
  <c r="BU9" i="42" s="1"/>
  <c r="BJ9" i="42" s="1"/>
  <c r="CG9" i="42"/>
  <c r="D35" i="37"/>
  <c r="H356" i="41" s="1"/>
  <c r="G17" i="37"/>
  <c r="R16" i="43"/>
  <c r="BO16" i="40"/>
  <c r="W16" i="40"/>
  <c r="CP16" i="42"/>
  <c r="O17" i="37"/>
  <c r="AC16" i="43"/>
  <c r="BZ16" i="40"/>
  <c r="AH16" i="40"/>
  <c r="DA16" i="42"/>
  <c r="W17" i="37"/>
  <c r="C16" i="36"/>
  <c r="C16" i="43"/>
  <c r="AS16" i="40"/>
  <c r="C16" i="40"/>
  <c r="BT16" i="42"/>
  <c r="C17" i="37"/>
  <c r="G16" i="43"/>
  <c r="BD16" i="40"/>
  <c r="L16" i="40"/>
  <c r="CE16" i="42"/>
  <c r="B16" i="38"/>
  <c r="BI16" i="42"/>
  <c r="I16" i="42"/>
  <c r="AV16" i="42"/>
  <c r="AI16" i="42"/>
  <c r="B16" i="42"/>
  <c r="V16" i="42"/>
  <c r="D17" i="41"/>
  <c r="D244" i="41"/>
  <c r="D385" i="41"/>
  <c r="D291" i="41"/>
  <c r="D103" i="41"/>
  <c r="D338" i="41"/>
  <c r="D150" i="41"/>
  <c r="D197" i="41"/>
  <c r="F22" i="36"/>
  <c r="D22" i="36" s="1"/>
  <c r="H297" i="41" s="1"/>
  <c r="F33" i="36"/>
  <c r="D33" i="36" s="1"/>
  <c r="H308" i="41" s="1"/>
  <c r="F35" i="36"/>
  <c r="D35" i="36" s="1"/>
  <c r="H310" i="41" s="1"/>
  <c r="F12" i="36"/>
  <c r="D12" i="36" s="1"/>
  <c r="H287" i="41" s="1"/>
  <c r="F21" i="36"/>
  <c r="D21" i="36" s="1"/>
  <c r="H296" i="41" s="1"/>
  <c r="F30" i="36"/>
  <c r="D30" i="36" s="1"/>
  <c r="H305" i="41" s="1"/>
  <c r="F29" i="36"/>
  <c r="D29" i="36" s="1"/>
  <c r="H304" i="41" s="1"/>
  <c r="F13" i="36"/>
  <c r="D13" i="36" s="1"/>
  <c r="H288" i="41" s="1"/>
  <c r="F32" i="36"/>
  <c r="D32" i="36" s="1"/>
  <c r="H307" i="41" s="1"/>
  <c r="F38" i="36"/>
  <c r="D38" i="36" s="1"/>
  <c r="H313" i="41" s="1"/>
  <c r="F10" i="36"/>
  <c r="D10" i="36" s="1"/>
  <c r="H285" i="41" s="1"/>
  <c r="D32" i="37"/>
  <c r="H353" i="41" s="1"/>
  <c r="F16" i="36"/>
  <c r="D16" i="36" s="1"/>
  <c r="H291" i="41" s="1"/>
  <c r="F26" i="36"/>
  <c r="D26" i="36" s="1"/>
  <c r="H301" i="41" s="1"/>
  <c r="D31" i="37"/>
  <c r="H352" i="41" s="1"/>
  <c r="D33" i="37"/>
  <c r="H354" i="41" s="1"/>
  <c r="F24" i="36"/>
  <c r="D24" i="36" s="1"/>
  <c r="H299" i="41" s="1"/>
  <c r="D19" i="37"/>
  <c r="H340" i="41" s="1"/>
  <c r="D36" i="37"/>
  <c r="H357" i="41" s="1"/>
  <c r="D27" i="37"/>
  <c r="H348" i="41" s="1"/>
  <c r="D11" i="37"/>
  <c r="H332" i="41" s="1"/>
  <c r="D20" i="37"/>
  <c r="H341" i="41" s="1"/>
  <c r="D22" i="37"/>
  <c r="H343" i="41" s="1"/>
  <c r="D14" i="37"/>
  <c r="H335" i="41" s="1"/>
  <c r="D13" i="37"/>
  <c r="H334" i="41" s="1"/>
  <c r="F31" i="36"/>
  <c r="D31" i="36" s="1"/>
  <c r="H306" i="41" s="1"/>
  <c r="D24" i="37"/>
  <c r="H345" i="41" s="1"/>
  <c r="D18" i="37"/>
  <c r="H339" i="41" s="1"/>
  <c r="F20" i="36"/>
  <c r="D20" i="36" s="1"/>
  <c r="H295" i="41" s="1"/>
  <c r="F15" i="36"/>
  <c r="D15" i="36" s="1"/>
  <c r="H290" i="41" s="1"/>
  <c r="F27" i="36"/>
  <c r="D27" i="36" s="1"/>
  <c r="H302" i="41" s="1"/>
  <c r="F28" i="36"/>
  <c r="D28" i="36" s="1"/>
  <c r="H303" i="41" s="1"/>
  <c r="D23" i="37"/>
  <c r="H344" i="41" s="1"/>
  <c r="E16" i="40"/>
  <c r="E24" i="40"/>
  <c r="F17" i="36"/>
  <c r="D17" i="36" s="1"/>
  <c r="H292" i="41" s="1"/>
  <c r="D37" i="37"/>
  <c r="H358" i="41" s="1"/>
  <c r="D34" i="37"/>
  <c r="H355" i="41" s="1"/>
  <c r="D21" i="37"/>
  <c r="H342" i="41" s="1"/>
  <c r="D29" i="37"/>
  <c r="H350" i="41" s="1"/>
  <c r="F15" i="40"/>
  <c r="F23" i="40"/>
  <c r="F31" i="40"/>
  <c r="D26" i="37"/>
  <c r="H347" i="41" s="1"/>
  <c r="E9" i="40"/>
  <c r="E25" i="40"/>
  <c r="E36" i="40"/>
  <c r="E34" i="40"/>
  <c r="F14" i="40"/>
  <c r="F22" i="40"/>
  <c r="F30" i="40"/>
  <c r="F38" i="40"/>
  <c r="E17" i="40"/>
  <c r="D30" i="37"/>
  <c r="H351" i="41" s="1"/>
  <c r="D39" i="37"/>
  <c r="H360" i="41" s="1"/>
  <c r="D28" i="37"/>
  <c r="H349" i="41" s="1"/>
  <c r="D25" i="37"/>
  <c r="H346" i="41" s="1"/>
  <c r="D38" i="37"/>
  <c r="H359" i="41" s="1"/>
  <c r="D15" i="37"/>
  <c r="H336" i="41" s="1"/>
  <c r="D17" i="37"/>
  <c r="H338" i="41" s="1"/>
  <c r="D12" i="37"/>
  <c r="H333" i="41" s="1"/>
  <c r="D16" i="37"/>
  <c r="H337" i="41" s="1"/>
  <c r="E33" i="40"/>
  <c r="E28" i="40"/>
  <c r="E18" i="40"/>
  <c r="E26" i="40"/>
  <c r="E35" i="40"/>
  <c r="F36" i="36"/>
  <c r="D36" i="36" s="1"/>
  <c r="H311" i="41" s="1"/>
  <c r="F23" i="36"/>
  <c r="D23" i="36" s="1"/>
  <c r="H298" i="41" s="1"/>
  <c r="F16" i="40"/>
  <c r="F24" i="40"/>
  <c r="F32" i="40"/>
  <c r="E11" i="40"/>
  <c r="E19" i="40"/>
  <c r="E27" i="40"/>
  <c r="F11" i="36"/>
  <c r="D11" i="36" s="1"/>
  <c r="H286" i="41" s="1"/>
  <c r="F9" i="40"/>
  <c r="F17" i="40"/>
  <c r="F25" i="40"/>
  <c r="F33" i="40"/>
  <c r="E10" i="40"/>
  <c r="E12" i="40"/>
  <c r="E20" i="40"/>
  <c r="E29" i="40"/>
  <c r="E37" i="40"/>
  <c r="F18" i="36"/>
  <c r="D18" i="36" s="1"/>
  <c r="H293" i="41" s="1"/>
  <c r="F10" i="40"/>
  <c r="F18" i="40"/>
  <c r="F26" i="40"/>
  <c r="F34" i="40"/>
  <c r="E13" i="40"/>
  <c r="E21" i="40"/>
  <c r="E30" i="40"/>
  <c r="E38" i="40"/>
  <c r="F11" i="40"/>
  <c r="F19" i="40"/>
  <c r="F27" i="40"/>
  <c r="F35" i="40"/>
  <c r="E14" i="40"/>
  <c r="E22" i="40"/>
  <c r="E31" i="40"/>
  <c r="F34" i="36"/>
  <c r="D34" i="36" s="1"/>
  <c r="H309" i="41" s="1"/>
  <c r="F12" i="40"/>
  <c r="F20" i="40"/>
  <c r="F28" i="40"/>
  <c r="F36" i="40"/>
  <c r="E15" i="40"/>
  <c r="E23" i="40"/>
  <c r="E32" i="40"/>
  <c r="F13" i="40"/>
  <c r="F21" i="40"/>
  <c r="F29" i="40"/>
  <c r="F37" i="40"/>
  <c r="CL37" i="42"/>
  <c r="CA37" i="42" s="1"/>
  <c r="BP37" i="42" s="1"/>
  <c r="CL35" i="42"/>
  <c r="CA35" i="42" s="1"/>
  <c r="BP35" i="42" s="1"/>
  <c r="CL33" i="42"/>
  <c r="CA33" i="42" s="1"/>
  <c r="BP33" i="42" s="1"/>
  <c r="CL31" i="42"/>
  <c r="CA31" i="42" s="1"/>
  <c r="BP31" i="42" s="1"/>
  <c r="CH27" i="42"/>
  <c r="BW27" i="42" s="1"/>
  <c r="BL27" i="42" s="1"/>
  <c r="CF21" i="42"/>
  <c r="BU21" i="42" s="1"/>
  <c r="BJ21" i="42" s="1"/>
  <c r="CK35" i="42"/>
  <c r="BZ35" i="42" s="1"/>
  <c r="BO35" i="42" s="1"/>
  <c r="CK31" i="42"/>
  <c r="BZ31" i="42" s="1"/>
  <c r="BO31" i="42" s="1"/>
  <c r="CH20" i="42"/>
  <c r="BW20" i="42" s="1"/>
  <c r="BL20" i="42" s="1"/>
  <c r="CJ9" i="42"/>
  <c r="BY9" i="42" s="1"/>
  <c r="BN9" i="42" s="1"/>
  <c r="CF16" i="42"/>
  <c r="BU16" i="42" s="1"/>
  <c r="BJ16" i="42" s="1"/>
  <c r="CF37" i="42"/>
  <c r="BU37" i="42" s="1"/>
  <c r="BJ37" i="42" s="1"/>
  <c r="CF35" i="42"/>
  <c r="BU35" i="42" s="1"/>
  <c r="BJ35" i="42" s="1"/>
  <c r="CF33" i="42"/>
  <c r="BU33" i="42" s="1"/>
  <c r="BJ33" i="42" s="1"/>
  <c r="CF31" i="42"/>
  <c r="BU31" i="42" s="1"/>
  <c r="BJ31" i="42" s="1"/>
  <c r="CF29" i="42"/>
  <c r="BU29" i="42" s="1"/>
  <c r="BJ29" i="42" s="1"/>
  <c r="CH26" i="42"/>
  <c r="BW26" i="42" s="1"/>
  <c r="BL26" i="42" s="1"/>
  <c r="CH23" i="42"/>
  <c r="BW23" i="42" s="1"/>
  <c r="BL23" i="42" s="1"/>
  <c r="CH19" i="42"/>
  <c r="BW19" i="42" s="1"/>
  <c r="BL19" i="42" s="1"/>
  <c r="CF15" i="42"/>
  <c r="BU15" i="42" s="1"/>
  <c r="BJ15" i="42" s="1"/>
  <c r="CL29" i="42"/>
  <c r="CA29" i="42" s="1"/>
  <c r="BP29" i="42" s="1"/>
  <c r="CH17" i="42"/>
  <c r="BW17" i="42" s="1"/>
  <c r="BL17" i="42" s="1"/>
  <c r="CM9" i="42"/>
  <c r="CB9" i="42" s="1"/>
  <c r="BQ9" i="42" s="1"/>
  <c r="CK29" i="42"/>
  <c r="BZ29" i="42" s="1"/>
  <c r="BO29" i="42" s="1"/>
  <c r="CF17" i="42"/>
  <c r="BU17" i="42" s="1"/>
  <c r="BJ17" i="42" s="1"/>
  <c r="CH35" i="42"/>
  <c r="BW35" i="42" s="1"/>
  <c r="BL35" i="42" s="1"/>
  <c r="CF20" i="42"/>
  <c r="BU20" i="42" s="1"/>
  <c r="BJ20" i="42" s="1"/>
  <c r="CL38" i="42"/>
  <c r="CA38" i="42" s="1"/>
  <c r="BP38" i="42" s="1"/>
  <c r="CL36" i="42"/>
  <c r="CA36" i="42" s="1"/>
  <c r="BP36" i="42" s="1"/>
  <c r="CL34" i="42"/>
  <c r="CA34" i="42" s="1"/>
  <c r="BP34" i="42" s="1"/>
  <c r="CL32" i="42"/>
  <c r="CA32" i="42" s="1"/>
  <c r="BP32" i="42" s="1"/>
  <c r="CL30" i="42"/>
  <c r="CA30" i="42" s="1"/>
  <c r="BP30" i="42" s="1"/>
  <c r="CK28" i="42"/>
  <c r="BZ28" i="42" s="1"/>
  <c r="BO28" i="42" s="1"/>
  <c r="CF26" i="42"/>
  <c r="BU26" i="42" s="1"/>
  <c r="BJ26" i="42" s="1"/>
  <c r="CF23" i="42"/>
  <c r="BU23" i="42" s="1"/>
  <c r="BJ23" i="42" s="1"/>
  <c r="CF19" i="42"/>
  <c r="BU19" i="42" s="1"/>
  <c r="BJ19" i="42" s="1"/>
  <c r="CF14" i="42"/>
  <c r="BU14" i="42" s="1"/>
  <c r="BJ14" i="42" s="1"/>
  <c r="CK37" i="42"/>
  <c r="BZ37" i="42" s="1"/>
  <c r="BO37" i="42" s="1"/>
  <c r="CH24" i="42"/>
  <c r="BW24" i="42" s="1"/>
  <c r="BL24" i="42" s="1"/>
  <c r="CH37" i="42"/>
  <c r="BW37" i="42" s="1"/>
  <c r="BL37" i="42" s="1"/>
  <c r="CH33" i="42"/>
  <c r="BW33" i="42" s="1"/>
  <c r="BL33" i="42" s="1"/>
  <c r="CH29" i="42"/>
  <c r="BW29" i="42" s="1"/>
  <c r="BL29" i="42" s="1"/>
  <c r="CK26" i="42"/>
  <c r="BZ26" i="42" s="1"/>
  <c r="BO26" i="42" s="1"/>
  <c r="CK38" i="42"/>
  <c r="BZ38" i="42" s="1"/>
  <c r="BO38" i="42" s="1"/>
  <c r="CK36" i="42"/>
  <c r="BZ36" i="42" s="1"/>
  <c r="BO36" i="42" s="1"/>
  <c r="CK34" i="42"/>
  <c r="BZ34" i="42" s="1"/>
  <c r="BO34" i="42" s="1"/>
  <c r="CK32" i="42"/>
  <c r="BZ32" i="42" s="1"/>
  <c r="BO32" i="42" s="1"/>
  <c r="CK30" i="42"/>
  <c r="BZ30" i="42" s="1"/>
  <c r="BO30" i="42" s="1"/>
  <c r="CH28" i="42"/>
  <c r="BW28" i="42" s="1"/>
  <c r="BL28" i="42" s="1"/>
  <c r="CK25" i="42"/>
  <c r="BZ25" i="42" s="1"/>
  <c r="CH22" i="42"/>
  <c r="BW22" i="42" s="1"/>
  <c r="BL22" i="42" s="1"/>
  <c r="CH18" i="42"/>
  <c r="BW18" i="42" s="1"/>
  <c r="BL18" i="42" s="1"/>
  <c r="CF13" i="42"/>
  <c r="BU13" i="42" s="1"/>
  <c r="BJ13" i="42" s="1"/>
  <c r="CK24" i="42"/>
  <c r="BZ24" i="42" s="1"/>
  <c r="BO24" i="42" s="1"/>
  <c r="CK33" i="42"/>
  <c r="BZ33" i="42" s="1"/>
  <c r="BO33" i="42" s="1"/>
  <c r="CF27" i="42"/>
  <c r="BU27" i="42" s="1"/>
  <c r="BJ27" i="42" s="1"/>
  <c r="CH31" i="42"/>
  <c r="BW31" i="42" s="1"/>
  <c r="BL31" i="42" s="1"/>
  <c r="CF24" i="42"/>
  <c r="BU24" i="42" s="1"/>
  <c r="BJ24" i="42" s="1"/>
  <c r="CH38" i="42"/>
  <c r="BW38" i="42" s="1"/>
  <c r="BL38" i="42" s="1"/>
  <c r="CH36" i="42"/>
  <c r="BW36" i="42" s="1"/>
  <c r="BL36" i="42" s="1"/>
  <c r="CH34" i="42"/>
  <c r="BW34" i="42" s="1"/>
  <c r="BL34" i="42" s="1"/>
  <c r="CH32" i="42"/>
  <c r="BW32" i="42" s="1"/>
  <c r="BL32" i="42" s="1"/>
  <c r="CH30" i="42"/>
  <c r="BW30" i="42" s="1"/>
  <c r="BL30" i="42" s="1"/>
  <c r="CF28" i="42"/>
  <c r="BU28" i="42" s="1"/>
  <c r="BJ28" i="42" s="1"/>
  <c r="CH25" i="42"/>
  <c r="BW25" i="42" s="1"/>
  <c r="BL25" i="42" s="1"/>
  <c r="CF22" i="42"/>
  <c r="BU22" i="42" s="1"/>
  <c r="BJ22" i="42" s="1"/>
  <c r="CF18" i="42"/>
  <c r="BU18" i="42" s="1"/>
  <c r="BJ18" i="42" s="1"/>
  <c r="CF12" i="42"/>
  <c r="BU12" i="42" s="1"/>
  <c r="BJ12" i="42" s="1"/>
  <c r="CF38" i="42"/>
  <c r="BU38" i="42" s="1"/>
  <c r="BJ38" i="42" s="1"/>
  <c r="CF36" i="42"/>
  <c r="BU36" i="42" s="1"/>
  <c r="BJ36" i="42" s="1"/>
  <c r="CF34" i="42"/>
  <c r="BU34" i="42" s="1"/>
  <c r="BJ34" i="42" s="1"/>
  <c r="CF32" i="42"/>
  <c r="BU32" i="42" s="1"/>
  <c r="BJ32" i="42" s="1"/>
  <c r="CF30" i="42"/>
  <c r="BU30" i="42" s="1"/>
  <c r="BJ30" i="42" s="1"/>
  <c r="CK27" i="42"/>
  <c r="BZ27" i="42" s="1"/>
  <c r="BO27" i="42" s="1"/>
  <c r="CF25" i="42"/>
  <c r="BU25" i="42" s="1"/>
  <c r="BJ25" i="42" s="1"/>
  <c r="CH21" i="42"/>
  <c r="BW21" i="42" s="1"/>
  <c r="BL21" i="42" s="1"/>
  <c r="CK17" i="42"/>
  <c r="BZ17" i="42" s="1"/>
  <c r="BO17" i="42" s="1"/>
  <c r="CF11" i="42"/>
  <c r="BU11" i="42" s="1"/>
  <c r="BJ11" i="42" s="1"/>
  <c r="CK10" i="42"/>
  <c r="CK16" i="42"/>
  <c r="CK15" i="42"/>
  <c r="CK14" i="42"/>
  <c r="CK13" i="42"/>
  <c r="BZ13" i="42" s="1"/>
  <c r="BO13" i="42" s="1"/>
  <c r="CK12" i="42"/>
  <c r="BZ12" i="42" s="1"/>
  <c r="BO12" i="42" s="1"/>
  <c r="CK11" i="42"/>
  <c r="BZ11" i="42" s="1"/>
  <c r="BO11" i="42" s="1"/>
  <c r="CL9" i="42"/>
  <c r="CA9" i="42" s="1"/>
  <c r="BP9" i="42" s="1"/>
  <c r="CJ38" i="42"/>
  <c r="BY38" i="42" s="1"/>
  <c r="BN38" i="42" s="1"/>
  <c r="CJ37" i="42"/>
  <c r="BY37" i="42" s="1"/>
  <c r="BN37" i="42" s="1"/>
  <c r="CJ36" i="42"/>
  <c r="BY36" i="42" s="1"/>
  <c r="BN36" i="42" s="1"/>
  <c r="CJ35" i="42"/>
  <c r="BY35" i="42" s="1"/>
  <c r="BN35" i="42" s="1"/>
  <c r="CJ34" i="42"/>
  <c r="BY34" i="42" s="1"/>
  <c r="BN34" i="42" s="1"/>
  <c r="CJ33" i="42"/>
  <c r="BY33" i="42" s="1"/>
  <c r="BN33" i="42" s="1"/>
  <c r="CJ32" i="42"/>
  <c r="BY32" i="42" s="1"/>
  <c r="BN32" i="42" s="1"/>
  <c r="CJ31" i="42"/>
  <c r="BY31" i="42" s="1"/>
  <c r="BN31" i="42" s="1"/>
  <c r="CJ30" i="42"/>
  <c r="BY30" i="42" s="1"/>
  <c r="BN30" i="42" s="1"/>
  <c r="CJ29" i="42"/>
  <c r="BY29" i="42" s="1"/>
  <c r="BN29" i="42" s="1"/>
  <c r="CJ28" i="42"/>
  <c r="BY28" i="42" s="1"/>
  <c r="BN28" i="42" s="1"/>
  <c r="CJ27" i="42"/>
  <c r="BY27" i="42" s="1"/>
  <c r="BN27" i="42" s="1"/>
  <c r="CJ26" i="42"/>
  <c r="BY26" i="42" s="1"/>
  <c r="BN26" i="42" s="1"/>
  <c r="CJ25" i="42"/>
  <c r="BY25" i="42" s="1"/>
  <c r="BN25" i="42" s="1"/>
  <c r="CJ24" i="42"/>
  <c r="BY24" i="42" s="1"/>
  <c r="BN24" i="42" s="1"/>
  <c r="CJ23" i="42"/>
  <c r="BY23" i="42" s="1"/>
  <c r="BN23" i="42" s="1"/>
  <c r="CJ22" i="42"/>
  <c r="BY22" i="42" s="1"/>
  <c r="BN22" i="42" s="1"/>
  <c r="CJ21" i="42"/>
  <c r="BY21" i="42" s="1"/>
  <c r="BN21" i="42" s="1"/>
  <c r="CJ20" i="42"/>
  <c r="BY20" i="42" s="1"/>
  <c r="BN20" i="42" s="1"/>
  <c r="CJ19" i="42"/>
  <c r="BY19" i="42" s="1"/>
  <c r="BN19" i="42" s="1"/>
  <c r="CJ18" i="42"/>
  <c r="BY18" i="42" s="1"/>
  <c r="BN18" i="42" s="1"/>
  <c r="CJ17" i="42"/>
  <c r="BY17" i="42" s="1"/>
  <c r="BN17" i="42" s="1"/>
  <c r="CJ16" i="42"/>
  <c r="BY16" i="42" s="1"/>
  <c r="BN16" i="42" s="1"/>
  <c r="CJ15" i="42"/>
  <c r="BY15" i="42" s="1"/>
  <c r="BN15" i="42" s="1"/>
  <c r="CJ14" i="42"/>
  <c r="BY14" i="42" s="1"/>
  <c r="BN14" i="42" s="1"/>
  <c r="CJ13" i="42"/>
  <c r="BY13" i="42" s="1"/>
  <c r="BN13" i="42" s="1"/>
  <c r="CJ12" i="42"/>
  <c r="BY12" i="42" s="1"/>
  <c r="BN12" i="42" s="1"/>
  <c r="CJ11" i="42"/>
  <c r="BY11" i="42" s="1"/>
  <c r="BN11" i="42" s="1"/>
  <c r="CJ10" i="42"/>
  <c r="BY10" i="42" s="1"/>
  <c r="BN10" i="42" s="1"/>
  <c r="CK23" i="42"/>
  <c r="CK22" i="42"/>
  <c r="CK21" i="42"/>
  <c r="BZ21" i="42" s="1"/>
  <c r="BO21" i="42" s="1"/>
  <c r="CK20" i="42"/>
  <c r="BZ20" i="42" s="1"/>
  <c r="BO20" i="42" s="1"/>
  <c r="CK19" i="42"/>
  <c r="BZ19" i="42" s="1"/>
  <c r="BO19" i="42" s="1"/>
  <c r="CK18" i="42"/>
  <c r="CK9" i="42"/>
  <c r="CI38" i="42"/>
  <c r="BX38" i="42" s="1"/>
  <c r="BM38" i="42" s="1"/>
  <c r="CI37" i="42"/>
  <c r="BX37" i="42" s="1"/>
  <c r="BM37" i="42" s="1"/>
  <c r="CI36" i="42"/>
  <c r="BX36" i="42" s="1"/>
  <c r="BM36" i="42" s="1"/>
  <c r="CI35" i="42"/>
  <c r="BX35" i="42" s="1"/>
  <c r="BM35" i="42" s="1"/>
  <c r="CI34" i="42"/>
  <c r="BX34" i="42" s="1"/>
  <c r="BM34" i="42" s="1"/>
  <c r="CI33" i="42"/>
  <c r="BX33" i="42" s="1"/>
  <c r="BM33" i="42" s="1"/>
  <c r="CI32" i="42"/>
  <c r="BX32" i="42" s="1"/>
  <c r="BM32" i="42" s="1"/>
  <c r="CI31" i="42"/>
  <c r="BX31" i="42" s="1"/>
  <c r="BM31" i="42" s="1"/>
  <c r="CI30" i="42"/>
  <c r="BX30" i="42" s="1"/>
  <c r="BM30" i="42" s="1"/>
  <c r="CI29" i="42"/>
  <c r="BX29" i="42" s="1"/>
  <c r="BM29" i="42" s="1"/>
  <c r="CI28" i="42"/>
  <c r="BX28" i="42" s="1"/>
  <c r="BM28" i="42" s="1"/>
  <c r="CI27" i="42"/>
  <c r="BX27" i="42" s="1"/>
  <c r="BM27" i="42" s="1"/>
  <c r="CI26" i="42"/>
  <c r="BX26" i="42" s="1"/>
  <c r="BM26" i="42" s="1"/>
  <c r="CI25" i="42"/>
  <c r="BX25" i="42" s="1"/>
  <c r="BM25" i="42" s="1"/>
  <c r="CI24" i="42"/>
  <c r="BX24" i="42" s="1"/>
  <c r="BM24" i="42" s="1"/>
  <c r="CI23" i="42"/>
  <c r="BX23" i="42" s="1"/>
  <c r="BM23" i="42" s="1"/>
  <c r="CI22" i="42"/>
  <c r="BX22" i="42" s="1"/>
  <c r="BM22" i="42" s="1"/>
  <c r="CI21" i="42"/>
  <c r="BX21" i="42" s="1"/>
  <c r="BM21" i="42" s="1"/>
  <c r="CI20" i="42"/>
  <c r="BX20" i="42" s="1"/>
  <c r="BM20" i="42" s="1"/>
  <c r="CI19" i="42"/>
  <c r="BX19" i="42" s="1"/>
  <c r="BM19" i="42" s="1"/>
  <c r="CI18" i="42"/>
  <c r="BX18" i="42" s="1"/>
  <c r="BM18" i="42" s="1"/>
  <c r="CI17" i="42"/>
  <c r="BX17" i="42" s="1"/>
  <c r="BM17" i="42" s="1"/>
  <c r="CI16" i="42"/>
  <c r="BX16" i="42" s="1"/>
  <c r="BM16" i="42" s="1"/>
  <c r="CI15" i="42"/>
  <c r="BX15" i="42" s="1"/>
  <c r="BM15" i="42" s="1"/>
  <c r="CI14" i="42"/>
  <c r="BX14" i="42" s="1"/>
  <c r="BM14" i="42" s="1"/>
  <c r="CI13" i="42"/>
  <c r="BX13" i="42" s="1"/>
  <c r="BM13" i="42" s="1"/>
  <c r="CI12" i="42"/>
  <c r="BX12" i="42" s="1"/>
  <c r="BM12" i="42" s="1"/>
  <c r="CI11" i="42"/>
  <c r="BX11" i="42" s="1"/>
  <c r="BM11" i="42" s="1"/>
  <c r="CI10" i="42"/>
  <c r="BX10" i="42" s="1"/>
  <c r="BM10" i="42" s="1"/>
  <c r="CH10" i="42"/>
  <c r="BW10" i="42" s="1"/>
  <c r="BL10" i="42" s="1"/>
  <c r="CH16" i="42"/>
  <c r="BW16" i="42" s="1"/>
  <c r="BL16" i="42" s="1"/>
  <c r="CH15" i="42"/>
  <c r="BW15" i="42" s="1"/>
  <c r="BL15" i="42" s="1"/>
  <c r="CH14" i="42"/>
  <c r="BW14" i="42" s="1"/>
  <c r="BL14" i="42" s="1"/>
  <c r="CH13" i="42"/>
  <c r="BW13" i="42" s="1"/>
  <c r="BL13" i="42" s="1"/>
  <c r="CH12" i="42"/>
  <c r="BW12" i="42" s="1"/>
  <c r="BL12" i="42" s="1"/>
  <c r="CH11" i="42"/>
  <c r="BW11" i="42" s="1"/>
  <c r="BL11" i="42" s="1"/>
  <c r="CI9" i="42"/>
  <c r="BX9" i="42" s="1"/>
  <c r="BM9" i="42" s="1"/>
  <c r="CG38" i="42"/>
  <c r="BV38" i="42" s="1"/>
  <c r="BK38" i="42" s="1"/>
  <c r="CG37" i="42"/>
  <c r="BV37" i="42" s="1"/>
  <c r="BK37" i="42" s="1"/>
  <c r="CG36" i="42"/>
  <c r="CG35" i="42"/>
  <c r="BV35" i="42" s="1"/>
  <c r="BK35" i="42" s="1"/>
  <c r="CG34" i="42"/>
  <c r="BV34" i="42" s="1"/>
  <c r="BK34" i="42" s="1"/>
  <c r="CG33" i="42"/>
  <c r="BV33" i="42" s="1"/>
  <c r="BK33" i="42" s="1"/>
  <c r="CG32" i="42"/>
  <c r="BV32" i="42" s="1"/>
  <c r="BK32" i="42" s="1"/>
  <c r="CG31" i="42"/>
  <c r="BV31" i="42" s="1"/>
  <c r="BK31" i="42" s="1"/>
  <c r="CG30" i="42"/>
  <c r="BV30" i="42" s="1"/>
  <c r="BK30" i="42" s="1"/>
  <c r="CG29" i="42"/>
  <c r="BV29" i="42" s="1"/>
  <c r="BK29" i="42" s="1"/>
  <c r="CG28" i="42"/>
  <c r="CG27" i="42"/>
  <c r="BV27" i="42" s="1"/>
  <c r="BK27" i="42" s="1"/>
  <c r="CG26" i="42"/>
  <c r="BV26" i="42" s="1"/>
  <c r="BK26" i="42" s="1"/>
  <c r="CG25" i="42"/>
  <c r="BV25" i="42" s="1"/>
  <c r="BK25" i="42" s="1"/>
  <c r="CG24" i="42"/>
  <c r="BV24" i="42" s="1"/>
  <c r="BK24" i="42" s="1"/>
  <c r="CG23" i="42"/>
  <c r="BV23" i="42" s="1"/>
  <c r="BK23" i="42" s="1"/>
  <c r="CG22" i="42"/>
  <c r="BV22" i="42" s="1"/>
  <c r="BK22" i="42" s="1"/>
  <c r="CG21" i="42"/>
  <c r="CG20" i="42"/>
  <c r="BV20" i="42" s="1"/>
  <c r="BK20" i="42" s="1"/>
  <c r="CG19" i="42"/>
  <c r="BV19" i="42" s="1"/>
  <c r="BK19" i="42" s="1"/>
  <c r="CG18" i="42"/>
  <c r="BV18" i="42" s="1"/>
  <c r="BK18" i="42" s="1"/>
  <c r="CG17" i="42"/>
  <c r="BV17" i="42" s="1"/>
  <c r="BK17" i="42" s="1"/>
  <c r="CG16" i="42"/>
  <c r="BV16" i="42" s="1"/>
  <c r="BK16" i="42" s="1"/>
  <c r="CG15" i="42"/>
  <c r="BV15" i="42" s="1"/>
  <c r="BK15" i="42" s="1"/>
  <c r="CG14" i="42"/>
  <c r="BV14" i="42" s="1"/>
  <c r="BK14" i="42" s="1"/>
  <c r="CG13" i="42"/>
  <c r="BV13" i="42" s="1"/>
  <c r="BK13" i="42" s="1"/>
  <c r="CG12" i="42"/>
  <c r="CG11" i="42"/>
  <c r="BV11" i="42" s="1"/>
  <c r="BK11" i="42" s="1"/>
  <c r="CG10" i="42"/>
  <c r="BV10" i="42" s="1"/>
  <c r="BK10" i="42" s="1"/>
  <c r="CF10" i="42"/>
  <c r="BU10" i="42" s="1"/>
  <c r="BJ10" i="42" s="1"/>
  <c r="CM38" i="42"/>
  <c r="CB38" i="42" s="1"/>
  <c r="BQ38" i="42" s="1"/>
  <c r="CM37" i="42"/>
  <c r="CB37" i="42" s="1"/>
  <c r="BQ37" i="42" s="1"/>
  <c r="CM36" i="42"/>
  <c r="CB36" i="42" s="1"/>
  <c r="BQ36" i="42" s="1"/>
  <c r="CM35" i="42"/>
  <c r="CB35" i="42" s="1"/>
  <c r="BQ35" i="42" s="1"/>
  <c r="CM34" i="42"/>
  <c r="CB34" i="42" s="1"/>
  <c r="BQ34" i="42" s="1"/>
  <c r="CM33" i="42"/>
  <c r="CB33" i="42" s="1"/>
  <c r="BQ33" i="42" s="1"/>
  <c r="CM32" i="42"/>
  <c r="CB32" i="42" s="1"/>
  <c r="BQ32" i="42" s="1"/>
  <c r="CM31" i="42"/>
  <c r="CB31" i="42" s="1"/>
  <c r="BQ31" i="42" s="1"/>
  <c r="CM30" i="42"/>
  <c r="CB30" i="42" s="1"/>
  <c r="BQ30" i="42" s="1"/>
  <c r="CM29" i="42"/>
  <c r="CB29" i="42" s="1"/>
  <c r="BQ29" i="42" s="1"/>
  <c r="CM28" i="42"/>
  <c r="CB28" i="42" s="1"/>
  <c r="BQ28" i="42" s="1"/>
  <c r="CM27" i="42"/>
  <c r="CB27" i="42" s="1"/>
  <c r="BQ27" i="42" s="1"/>
  <c r="CM26" i="42"/>
  <c r="CB26" i="42" s="1"/>
  <c r="BQ26" i="42" s="1"/>
  <c r="CM25" i="42"/>
  <c r="CB25" i="42" s="1"/>
  <c r="BQ25" i="42" s="1"/>
  <c r="CM24" i="42"/>
  <c r="CB24" i="42" s="1"/>
  <c r="BQ24" i="42" s="1"/>
  <c r="CM23" i="42"/>
  <c r="CB23" i="42" s="1"/>
  <c r="BQ23" i="42" s="1"/>
  <c r="CM22" i="42"/>
  <c r="CB22" i="42" s="1"/>
  <c r="BQ22" i="42" s="1"/>
  <c r="CM21" i="42"/>
  <c r="CB21" i="42" s="1"/>
  <c r="BQ21" i="42" s="1"/>
  <c r="CM20" i="42"/>
  <c r="CB20" i="42" s="1"/>
  <c r="BQ20" i="42" s="1"/>
  <c r="CM19" i="42"/>
  <c r="CB19" i="42" s="1"/>
  <c r="BQ19" i="42" s="1"/>
  <c r="CM18" i="42"/>
  <c r="CB18" i="42" s="1"/>
  <c r="BQ18" i="42" s="1"/>
  <c r="CM17" i="42"/>
  <c r="CB17" i="42" s="1"/>
  <c r="BQ17" i="42" s="1"/>
  <c r="CM16" i="42"/>
  <c r="CB16" i="42" s="1"/>
  <c r="BQ16" i="42" s="1"/>
  <c r="CM15" i="42"/>
  <c r="CB15" i="42" s="1"/>
  <c r="BQ15" i="42" s="1"/>
  <c r="CM14" i="42"/>
  <c r="CB14" i="42" s="1"/>
  <c r="BQ14" i="42" s="1"/>
  <c r="CM13" i="42"/>
  <c r="CB13" i="42" s="1"/>
  <c r="BQ13" i="42" s="1"/>
  <c r="CM12" i="42"/>
  <c r="CB12" i="42" s="1"/>
  <c r="BQ12" i="42" s="1"/>
  <c r="CM11" i="42"/>
  <c r="CB11" i="42" s="1"/>
  <c r="BQ11" i="42" s="1"/>
  <c r="CM10" i="42"/>
  <c r="CB10" i="42" s="1"/>
  <c r="BQ10" i="42" s="1"/>
  <c r="CL28" i="42"/>
  <c r="CA28" i="42" s="1"/>
  <c r="BP28" i="42" s="1"/>
  <c r="CL27" i="42"/>
  <c r="CL26" i="42"/>
  <c r="CA26" i="42" s="1"/>
  <c r="BP26" i="42" s="1"/>
  <c r="CL25" i="42"/>
  <c r="CA25" i="42" s="1"/>
  <c r="BP25" i="42" s="1"/>
  <c r="CL24" i="42"/>
  <c r="CA24" i="42" s="1"/>
  <c r="BP24" i="42" s="1"/>
  <c r="CL23" i="42"/>
  <c r="CA23" i="42" s="1"/>
  <c r="BP23" i="42" s="1"/>
  <c r="CL22" i="42"/>
  <c r="CA22" i="42" s="1"/>
  <c r="BP22" i="42" s="1"/>
  <c r="CL21" i="42"/>
  <c r="CA21" i="42" s="1"/>
  <c r="BP21" i="42" s="1"/>
  <c r="CL20" i="42"/>
  <c r="CA20" i="42" s="1"/>
  <c r="BP20" i="42" s="1"/>
  <c r="CL19" i="42"/>
  <c r="CL18" i="42"/>
  <c r="CA18" i="42" s="1"/>
  <c r="BP18" i="42" s="1"/>
  <c r="CL17" i="42"/>
  <c r="CA17" i="42" s="1"/>
  <c r="BP17" i="42" s="1"/>
  <c r="CL16" i="42"/>
  <c r="CA16" i="42" s="1"/>
  <c r="BP16" i="42" s="1"/>
  <c r="CL15" i="42"/>
  <c r="CA15" i="42" s="1"/>
  <c r="BP15" i="42" s="1"/>
  <c r="CL14" i="42"/>
  <c r="CA14" i="42" s="1"/>
  <c r="BP14" i="42" s="1"/>
  <c r="CL13" i="42"/>
  <c r="CA13" i="42" s="1"/>
  <c r="BP13" i="42" s="1"/>
  <c r="CL12" i="42"/>
  <c r="CA12" i="42" s="1"/>
  <c r="BP12" i="42" s="1"/>
  <c r="CL11" i="42"/>
  <c r="CL10" i="42"/>
  <c r="CA10" i="42" s="1"/>
  <c r="BP10" i="42" s="1"/>
  <c r="B61" i="32" l="1"/>
  <c r="D386" i="41"/>
  <c r="G53" i="40"/>
  <c r="D53" i="40" s="1"/>
  <c r="H234" i="41" s="1"/>
  <c r="E45" i="42"/>
  <c r="E51" i="42"/>
  <c r="C19" i="51"/>
  <c r="C20" i="52"/>
  <c r="C19" i="50"/>
  <c r="W20" i="52"/>
  <c r="G20" i="52"/>
  <c r="G19" i="50"/>
  <c r="W19" i="49"/>
  <c r="C19" i="49"/>
  <c r="BZ19" i="49"/>
  <c r="O20" i="52"/>
  <c r="AH19" i="49"/>
  <c r="B19" i="53"/>
  <c r="BD19" i="49"/>
  <c r="R19" i="50"/>
  <c r="BO19" i="49"/>
  <c r="AS19" i="49"/>
  <c r="BT19" i="48"/>
  <c r="V19" i="48"/>
  <c r="AC19" i="50"/>
  <c r="BI19" i="48"/>
  <c r="DA19" i="48"/>
  <c r="AI19" i="48"/>
  <c r="I19" i="48"/>
  <c r="D106" i="47"/>
  <c r="C63" i="46"/>
  <c r="AV19" i="48"/>
  <c r="D294" i="47"/>
  <c r="D341" i="47"/>
  <c r="D200" i="47"/>
  <c r="CE19" i="48"/>
  <c r="D20" i="47"/>
  <c r="B19" i="48"/>
  <c r="D153" i="47"/>
  <c r="CP19" i="48"/>
  <c r="L19" i="49"/>
  <c r="D388" i="47"/>
  <c r="D247" i="47"/>
  <c r="E44" i="42"/>
  <c r="BU45" i="42"/>
  <c r="BJ45" i="42" s="1"/>
  <c r="E52" i="42"/>
  <c r="E40" i="42"/>
  <c r="E48" i="42"/>
  <c r="BU52" i="42"/>
  <c r="BJ52" i="42" s="1"/>
  <c r="E42" i="42"/>
  <c r="E53" i="42"/>
  <c r="E49" i="42"/>
  <c r="E39" i="42"/>
  <c r="E50" i="42"/>
  <c r="E46" i="42"/>
  <c r="E41" i="42"/>
  <c r="E47" i="42"/>
  <c r="E43" i="42"/>
  <c r="G48" i="40"/>
  <c r="D48" i="40" s="1"/>
  <c r="H229" i="41" s="1"/>
  <c r="G45" i="40"/>
  <c r="D45" i="40" s="1"/>
  <c r="H226" i="41" s="1"/>
  <c r="G47" i="40"/>
  <c r="D47" i="40" s="1"/>
  <c r="H228" i="41" s="1"/>
  <c r="G39" i="40"/>
  <c r="D39" i="40" s="1"/>
  <c r="H220" i="41" s="1"/>
  <c r="G43" i="40"/>
  <c r="D43" i="40" s="1"/>
  <c r="H224" i="41" s="1"/>
  <c r="G42" i="40"/>
  <c r="D42" i="40" s="1"/>
  <c r="H223" i="41" s="1"/>
  <c r="G46" i="40"/>
  <c r="D46" i="40" s="1"/>
  <c r="H227" i="41" s="1"/>
  <c r="G50" i="40"/>
  <c r="D50" i="40" s="1"/>
  <c r="H231" i="41" s="1"/>
  <c r="BJ39" i="42"/>
  <c r="F39" i="42"/>
  <c r="D39" i="42" s="1"/>
  <c r="BJ41" i="42"/>
  <c r="F41" i="42"/>
  <c r="D41" i="42" s="1"/>
  <c r="BJ43" i="42"/>
  <c r="F43" i="42"/>
  <c r="G51" i="40"/>
  <c r="D51" i="40" s="1"/>
  <c r="H232" i="41" s="1"/>
  <c r="BJ47" i="42"/>
  <c r="F47" i="42"/>
  <c r="BJ49" i="42"/>
  <c r="F49" i="42"/>
  <c r="BJ51" i="42"/>
  <c r="F51" i="42"/>
  <c r="BJ53" i="42"/>
  <c r="F53" i="42"/>
  <c r="D53" i="42" s="1"/>
  <c r="G40" i="40"/>
  <c r="D40" i="40" s="1"/>
  <c r="H221" i="41" s="1"/>
  <c r="G44" i="40"/>
  <c r="D44" i="40" s="1"/>
  <c r="H225" i="41" s="1"/>
  <c r="G52" i="40"/>
  <c r="D52" i="40" s="1"/>
  <c r="H233" i="41" s="1"/>
  <c r="BJ40" i="42"/>
  <c r="F40" i="42"/>
  <c r="BJ42" i="42"/>
  <c r="F42" i="42"/>
  <c r="BJ44" i="42"/>
  <c r="F44" i="42"/>
  <c r="BJ46" i="42"/>
  <c r="F46" i="42"/>
  <c r="G41" i="40"/>
  <c r="D41" i="40" s="1"/>
  <c r="H222" i="41" s="1"/>
  <c r="G49" i="40"/>
  <c r="D49" i="40" s="1"/>
  <c r="H230" i="41" s="1"/>
  <c r="BJ48" i="42"/>
  <c r="F48" i="42"/>
  <c r="F50" i="42"/>
  <c r="BJ50" i="42"/>
  <c r="H329" i="41"/>
  <c r="B17" i="38"/>
  <c r="O18" i="37"/>
  <c r="AC17" i="43"/>
  <c r="BZ17" i="40"/>
  <c r="AH17" i="40"/>
  <c r="DA17" i="42"/>
  <c r="W18" i="37"/>
  <c r="C17" i="36"/>
  <c r="C17" i="43"/>
  <c r="AS17" i="40"/>
  <c r="BT17" i="42"/>
  <c r="G17" i="43"/>
  <c r="BD17" i="40"/>
  <c r="L17" i="40"/>
  <c r="C17" i="40"/>
  <c r="CE17" i="42"/>
  <c r="G18" i="37"/>
  <c r="C18" i="37"/>
  <c r="R17" i="43"/>
  <c r="BO17" i="40"/>
  <c r="W17" i="40"/>
  <c r="CP17" i="42"/>
  <c r="BI17" i="42"/>
  <c r="I17" i="42"/>
  <c r="B17" i="42"/>
  <c r="V17" i="42"/>
  <c r="AI17" i="42"/>
  <c r="AV17" i="42"/>
  <c r="D18" i="41"/>
  <c r="B62" i="32" s="1"/>
  <c r="D245" i="41"/>
  <c r="D292" i="41"/>
  <c r="D104" i="41"/>
  <c r="D339" i="41"/>
  <c r="D151" i="41"/>
  <c r="D198" i="41"/>
  <c r="G24" i="40"/>
  <c r="D24" i="40" s="1"/>
  <c r="H205" i="41" s="1"/>
  <c r="G13" i="40"/>
  <c r="D13" i="40" s="1"/>
  <c r="H194" i="41" s="1"/>
  <c r="G29" i="40"/>
  <c r="D29" i="40" s="1"/>
  <c r="H210" i="41" s="1"/>
  <c r="G20" i="40"/>
  <c r="D20" i="40" s="1"/>
  <c r="H201" i="41" s="1"/>
  <c r="G21" i="40"/>
  <c r="D21" i="40" s="1"/>
  <c r="H202" i="41" s="1"/>
  <c r="G25" i="40"/>
  <c r="D25" i="40" s="1"/>
  <c r="H206" i="41" s="1"/>
  <c r="G17" i="40"/>
  <c r="D17" i="40" s="1"/>
  <c r="H198" i="41" s="1"/>
  <c r="G33" i="40"/>
  <c r="D33" i="40" s="1"/>
  <c r="H214" i="41" s="1"/>
  <c r="G36" i="40"/>
  <c r="D36" i="40" s="1"/>
  <c r="H217" i="41" s="1"/>
  <c r="G16" i="40"/>
  <c r="D16" i="40" s="1"/>
  <c r="H197" i="41" s="1"/>
  <c r="G19" i="40"/>
  <c r="D19" i="40" s="1"/>
  <c r="H200" i="41" s="1"/>
  <c r="G11" i="40"/>
  <c r="D11" i="40" s="1"/>
  <c r="H192" i="41" s="1"/>
  <c r="G18" i="40"/>
  <c r="D18" i="40" s="1"/>
  <c r="H199" i="41" s="1"/>
  <c r="G12" i="40"/>
  <c r="D12" i="40" s="1"/>
  <c r="H193" i="41" s="1"/>
  <c r="G38" i="40"/>
  <c r="D38" i="40" s="1"/>
  <c r="H219" i="41" s="1"/>
  <c r="G30" i="40"/>
  <c r="D30" i="40" s="1"/>
  <c r="H211" i="41" s="1"/>
  <c r="G31" i="40"/>
  <c r="D31" i="40" s="1"/>
  <c r="H212" i="41" s="1"/>
  <c r="G35" i="40"/>
  <c r="D35" i="40" s="1"/>
  <c r="H216" i="41" s="1"/>
  <c r="G34" i="40"/>
  <c r="D34" i="40" s="1"/>
  <c r="H215" i="41" s="1"/>
  <c r="G22" i="40"/>
  <c r="D22" i="40" s="1"/>
  <c r="H203" i="41" s="1"/>
  <c r="G23" i="40"/>
  <c r="D23" i="40" s="1"/>
  <c r="H204" i="41" s="1"/>
  <c r="G37" i="40"/>
  <c r="D37" i="40" s="1"/>
  <c r="H218" i="41" s="1"/>
  <c r="G28" i="40"/>
  <c r="D28" i="40" s="1"/>
  <c r="H209" i="41" s="1"/>
  <c r="G27" i="40"/>
  <c r="D27" i="40" s="1"/>
  <c r="H208" i="41" s="1"/>
  <c r="G26" i="40"/>
  <c r="D26" i="40" s="1"/>
  <c r="H207" i="41" s="1"/>
  <c r="G14" i="40"/>
  <c r="D14" i="40" s="1"/>
  <c r="H195" i="41" s="1"/>
  <c r="G15" i="40"/>
  <c r="D15" i="40" s="1"/>
  <c r="H196" i="41" s="1"/>
  <c r="G32" i="40"/>
  <c r="D32" i="40" s="1"/>
  <c r="H213" i="41" s="1"/>
  <c r="G10" i="40"/>
  <c r="D10" i="40" s="1"/>
  <c r="H191" i="41" s="1"/>
  <c r="G9" i="40"/>
  <c r="D9" i="40" s="1"/>
  <c r="H190" i="41" s="1"/>
  <c r="BZ9" i="42"/>
  <c r="E9" i="42"/>
  <c r="BV9" i="42"/>
  <c r="F25" i="42"/>
  <c r="BO25" i="42"/>
  <c r="E31" i="42"/>
  <c r="E26" i="42"/>
  <c r="F26" i="42"/>
  <c r="F38" i="42"/>
  <c r="F31" i="42"/>
  <c r="E34" i="42"/>
  <c r="F30" i="42"/>
  <c r="F20" i="42"/>
  <c r="BV12" i="42"/>
  <c r="E12" i="42"/>
  <c r="BV28" i="42"/>
  <c r="E28" i="42"/>
  <c r="BV36" i="42"/>
  <c r="E36" i="42"/>
  <c r="E32" i="42"/>
  <c r="E18" i="42"/>
  <c r="BZ18" i="42"/>
  <c r="E15" i="42"/>
  <c r="BZ15" i="42"/>
  <c r="BO15" i="42" s="1"/>
  <c r="E14" i="42"/>
  <c r="BZ14" i="42"/>
  <c r="BO14" i="42" s="1"/>
  <c r="E16" i="42"/>
  <c r="BZ16" i="42"/>
  <c r="BO16" i="42" s="1"/>
  <c r="E33" i="42"/>
  <c r="E24" i="42"/>
  <c r="F34" i="42"/>
  <c r="F29" i="42"/>
  <c r="E10" i="42"/>
  <c r="BZ10" i="42"/>
  <c r="BO10" i="42" s="1"/>
  <c r="E13" i="42"/>
  <c r="E38" i="42"/>
  <c r="F35" i="42"/>
  <c r="E19" i="42"/>
  <c r="CA19" i="42"/>
  <c r="E25" i="42"/>
  <c r="E29" i="42"/>
  <c r="E35" i="42"/>
  <c r="BV21" i="42"/>
  <c r="E21" i="42"/>
  <c r="F13" i="42"/>
  <c r="E11" i="42"/>
  <c r="CA11" i="42"/>
  <c r="BP11" i="42" s="1"/>
  <c r="E27" i="42"/>
  <c r="CA27" i="42"/>
  <c r="BP27" i="42" s="1"/>
  <c r="F33" i="42"/>
  <c r="F24" i="42"/>
  <c r="F32" i="42"/>
  <c r="E22" i="42"/>
  <c r="BZ22" i="42"/>
  <c r="BO22" i="42" s="1"/>
  <c r="E30" i="42"/>
  <c r="E37" i="42"/>
  <c r="F17" i="42"/>
  <c r="F37" i="42"/>
  <c r="E23" i="42"/>
  <c r="BZ23" i="42"/>
  <c r="BO23" i="42" s="1"/>
  <c r="E17" i="42"/>
  <c r="E20" i="42"/>
  <c r="D40" i="42" l="1"/>
  <c r="C40" i="42" s="1"/>
  <c r="H174" i="41" s="1"/>
  <c r="H127" i="41" s="1"/>
  <c r="D51" i="42"/>
  <c r="D48" i="42"/>
  <c r="C49" i="42" s="1"/>
  <c r="H183" i="41" s="1"/>
  <c r="H136" i="41" s="1"/>
  <c r="F45" i="42"/>
  <c r="D45" i="42" s="1"/>
  <c r="D43" i="42"/>
  <c r="D44" i="42"/>
  <c r="D49" i="42"/>
  <c r="G21" i="52"/>
  <c r="B20" i="53"/>
  <c r="C21" i="52"/>
  <c r="G20" i="50"/>
  <c r="C20" i="51"/>
  <c r="AC20" i="50"/>
  <c r="O21" i="52"/>
  <c r="C20" i="50"/>
  <c r="W21" i="52"/>
  <c r="W20" i="49"/>
  <c r="BZ20" i="49"/>
  <c r="C20" i="49"/>
  <c r="R20" i="50"/>
  <c r="BD20" i="49"/>
  <c r="AH20" i="49"/>
  <c r="AS20" i="49"/>
  <c r="BO20" i="49"/>
  <c r="B20" i="48"/>
  <c r="D342" i="47"/>
  <c r="D248" i="47"/>
  <c r="D154" i="47"/>
  <c r="DA20" i="48"/>
  <c r="I20" i="48"/>
  <c r="CP20" i="48"/>
  <c r="D295" i="47"/>
  <c r="L20" i="49"/>
  <c r="BT20" i="48"/>
  <c r="D21" i="47"/>
  <c r="V20" i="48"/>
  <c r="D201" i="47"/>
  <c r="BI20" i="48"/>
  <c r="AI20" i="48"/>
  <c r="AV20" i="48"/>
  <c r="CE20" i="48"/>
  <c r="D389" i="47"/>
  <c r="D107" i="47"/>
  <c r="C64" i="46"/>
  <c r="F52" i="42"/>
  <c r="D52" i="42" s="1"/>
  <c r="C53" i="42" s="1"/>
  <c r="H187" i="41" s="1"/>
  <c r="H140" i="41" s="1"/>
  <c r="D42" i="42"/>
  <c r="D50" i="42"/>
  <c r="D46" i="42"/>
  <c r="D47" i="42"/>
  <c r="H188" i="41"/>
  <c r="O19" i="37"/>
  <c r="C19" i="37"/>
  <c r="AC18" i="43"/>
  <c r="BZ18" i="40"/>
  <c r="AH18" i="40"/>
  <c r="DA18" i="42"/>
  <c r="B18" i="38"/>
  <c r="W19" i="37"/>
  <c r="C18" i="36"/>
  <c r="C18" i="43"/>
  <c r="AS18" i="40"/>
  <c r="BT18" i="42"/>
  <c r="G18" i="43"/>
  <c r="BD18" i="40"/>
  <c r="L18" i="40"/>
  <c r="CE18" i="42"/>
  <c r="G19" i="37"/>
  <c r="R18" i="43"/>
  <c r="BO18" i="40"/>
  <c r="W18" i="40"/>
  <c r="C18" i="40"/>
  <c r="CP18" i="42"/>
  <c r="V18" i="42"/>
  <c r="B18" i="42"/>
  <c r="AI18" i="42"/>
  <c r="AV18" i="42"/>
  <c r="BI18" i="42"/>
  <c r="I18" i="42"/>
  <c r="D19" i="41"/>
  <c r="B63" i="32" s="1"/>
  <c r="D387" i="41"/>
  <c r="D199" i="41"/>
  <c r="D340" i="41"/>
  <c r="D246" i="41"/>
  <c r="D293" i="41"/>
  <c r="D152" i="41"/>
  <c r="D105" i="41"/>
  <c r="BO9" i="42"/>
  <c r="F9" i="42"/>
  <c r="BK9" i="42"/>
  <c r="D20" i="42"/>
  <c r="D24" i="42"/>
  <c r="D17" i="42"/>
  <c r="D13" i="42"/>
  <c r="D25" i="42"/>
  <c r="D30" i="42"/>
  <c r="D37" i="42"/>
  <c r="D26" i="42"/>
  <c r="D38" i="42"/>
  <c r="C39" i="42" s="1"/>
  <c r="H173" i="41" s="1"/>
  <c r="H126" i="41" s="1"/>
  <c r="D35" i="42"/>
  <c r="D29" i="42"/>
  <c r="D33" i="42"/>
  <c r="D32" i="42"/>
  <c r="D31" i="42"/>
  <c r="D34" i="42"/>
  <c r="F15" i="42"/>
  <c r="D15" i="42" s="1"/>
  <c r="BK21" i="42"/>
  <c r="F21" i="42"/>
  <c r="D21" i="42" s="1"/>
  <c r="BK28" i="42"/>
  <c r="F28" i="42"/>
  <c r="BK12" i="42"/>
  <c r="F12" i="42"/>
  <c r="D12" i="42" s="1"/>
  <c r="F11" i="42"/>
  <c r="D11" i="42" s="1"/>
  <c r="F27" i="42"/>
  <c r="F14" i="42"/>
  <c r="D14" i="42" s="1"/>
  <c r="BP19" i="42"/>
  <c r="F19" i="42"/>
  <c r="D19" i="42" s="1"/>
  <c r="F23" i="42"/>
  <c r="D23" i="42" s="1"/>
  <c r="F16" i="42"/>
  <c r="D16" i="42" s="1"/>
  <c r="F10" i="42"/>
  <c r="D10" i="42" s="1"/>
  <c r="BK36" i="42"/>
  <c r="F36" i="42"/>
  <c r="BO18" i="42"/>
  <c r="F18" i="42"/>
  <c r="D18" i="42" s="1"/>
  <c r="F22" i="42"/>
  <c r="D22" i="42" s="1"/>
  <c r="C41" i="42" l="1"/>
  <c r="H175" i="41" s="1"/>
  <c r="H128" i="41" s="1"/>
  <c r="C46" i="42"/>
  <c r="H180" i="41" s="1"/>
  <c r="H133" i="41" s="1"/>
  <c r="C45" i="42"/>
  <c r="H179" i="41" s="1"/>
  <c r="H132" i="41" s="1"/>
  <c r="C44" i="42"/>
  <c r="H178" i="41" s="1"/>
  <c r="H131" i="41" s="1"/>
  <c r="C48" i="42"/>
  <c r="H182" i="41" s="1"/>
  <c r="H135" i="41" s="1"/>
  <c r="C43" i="42"/>
  <c r="H177" i="41" s="1"/>
  <c r="H130" i="41" s="1"/>
  <c r="C42" i="42"/>
  <c r="H176" i="41" s="1"/>
  <c r="H129" i="41" s="1"/>
  <c r="C52" i="42"/>
  <c r="H186" i="41" s="1"/>
  <c r="H139" i="41" s="1"/>
  <c r="C50" i="42"/>
  <c r="H184" i="41" s="1"/>
  <c r="H137" i="41" s="1"/>
  <c r="W22" i="52"/>
  <c r="G22" i="52"/>
  <c r="G21" i="50"/>
  <c r="B21" i="53"/>
  <c r="C22" i="52"/>
  <c r="C21" i="50"/>
  <c r="AC21" i="50"/>
  <c r="O22" i="52"/>
  <c r="C21" i="49"/>
  <c r="W21" i="49"/>
  <c r="R21" i="50"/>
  <c r="AS21" i="49"/>
  <c r="BO21" i="49"/>
  <c r="BD21" i="49"/>
  <c r="L21" i="49"/>
  <c r="AH21" i="49"/>
  <c r="CP21" i="48"/>
  <c r="DA21" i="48"/>
  <c r="AI21" i="48"/>
  <c r="V21" i="48"/>
  <c r="D343" i="47"/>
  <c r="D249" i="47"/>
  <c r="D155" i="47"/>
  <c r="BZ21" i="49"/>
  <c r="I21" i="48"/>
  <c r="BT21" i="48"/>
  <c r="AV21" i="48"/>
  <c r="CE21" i="48"/>
  <c r="D22" i="47"/>
  <c r="D202" i="47"/>
  <c r="C21" i="51"/>
  <c r="BI21" i="48"/>
  <c r="D390" i="47"/>
  <c r="D296" i="47"/>
  <c r="B21" i="48"/>
  <c r="D108" i="47"/>
  <c r="C65" i="46"/>
  <c r="C47" i="42"/>
  <c r="H181" i="41" s="1"/>
  <c r="H134" i="41" s="1"/>
  <c r="C51" i="42"/>
  <c r="H185" i="41" s="1"/>
  <c r="H138" i="41" s="1"/>
  <c r="C31" i="42"/>
  <c r="H165" i="41" s="1"/>
  <c r="H118" i="41" s="1"/>
  <c r="C23" i="42"/>
  <c r="H157" i="41" s="1"/>
  <c r="H110" i="41" s="1"/>
  <c r="W20" i="37"/>
  <c r="C20" i="37"/>
  <c r="C19" i="36"/>
  <c r="C19" i="43"/>
  <c r="AS19" i="40"/>
  <c r="BT19" i="42"/>
  <c r="B19" i="38"/>
  <c r="G19" i="43"/>
  <c r="BD19" i="40"/>
  <c r="L19" i="40"/>
  <c r="CE19" i="42"/>
  <c r="G20" i="37"/>
  <c r="R19" i="43"/>
  <c r="BO19" i="40"/>
  <c r="W19" i="40"/>
  <c r="CP19" i="42"/>
  <c r="O20" i="37"/>
  <c r="AC19" i="43"/>
  <c r="BZ19" i="40"/>
  <c r="AH19" i="40"/>
  <c r="C19" i="40"/>
  <c r="DA19" i="42"/>
  <c r="BI19" i="42"/>
  <c r="V19" i="42"/>
  <c r="AI19" i="42"/>
  <c r="B19" i="42"/>
  <c r="AV19" i="42"/>
  <c r="I19" i="42"/>
  <c r="C22" i="42"/>
  <c r="H156" i="41" s="1"/>
  <c r="H109" i="41" s="1"/>
  <c r="C19" i="42"/>
  <c r="H153" i="41" s="1"/>
  <c r="H106" i="41" s="1"/>
  <c r="D20" i="41"/>
  <c r="B64" i="32" s="1"/>
  <c r="D388" i="41"/>
  <c r="D200" i="41"/>
  <c r="D106" i="41"/>
  <c r="D247" i="41"/>
  <c r="D294" i="41"/>
  <c r="D341" i="41"/>
  <c r="D153" i="41"/>
  <c r="D9" i="42"/>
  <c r="C18" i="42"/>
  <c r="H152" i="41" s="1"/>
  <c r="H105" i="41" s="1"/>
  <c r="C35" i="42"/>
  <c r="H169" i="41" s="1"/>
  <c r="H122" i="41" s="1"/>
  <c r="C30" i="42"/>
  <c r="H164" i="41" s="1"/>
  <c r="H117" i="41" s="1"/>
  <c r="C33" i="42"/>
  <c r="H167" i="41" s="1"/>
  <c r="H120" i="41" s="1"/>
  <c r="BE32" i="42" a="1"/>
  <c r="C32" i="42"/>
  <c r="H166" i="41" s="1"/>
  <c r="H119" i="41" s="1"/>
  <c r="AZ17" i="42" a="1"/>
  <c r="C17" i="42"/>
  <c r="H151" i="41" s="1"/>
  <c r="H104" i="41" s="1"/>
  <c r="AY16" i="42" a="1"/>
  <c r="C16" i="42"/>
  <c r="H150" i="41" s="1"/>
  <c r="H103" i="41" s="1"/>
  <c r="BB25" i="42" a="1"/>
  <c r="C25" i="42"/>
  <c r="H159" i="41" s="1"/>
  <c r="H112" i="41" s="1"/>
  <c r="AX14" i="42" a="1"/>
  <c r="C14" i="42"/>
  <c r="H148" i="41" s="1"/>
  <c r="H101" i="41" s="1"/>
  <c r="BF38" i="42" a="1"/>
  <c r="C38" i="42"/>
  <c r="H172" i="41" s="1"/>
  <c r="H125" i="41" s="1"/>
  <c r="C20" i="42"/>
  <c r="H154" i="41" s="1"/>
  <c r="H107" i="41" s="1"/>
  <c r="C24" i="42"/>
  <c r="H158" i="41" s="1"/>
  <c r="H111" i="41" s="1"/>
  <c r="C15" i="42"/>
  <c r="H149" i="41" s="1"/>
  <c r="H102" i="41" s="1"/>
  <c r="BC26" i="42" a="1"/>
  <c r="C26" i="42"/>
  <c r="H160" i="41" s="1"/>
  <c r="H113" i="41" s="1"/>
  <c r="BA21" i="42" a="1"/>
  <c r="C21" i="42"/>
  <c r="H155" i="41" s="1"/>
  <c r="H108" i="41" s="1"/>
  <c r="AW11" i="42" a="1"/>
  <c r="C34" i="42"/>
  <c r="H168" i="41" s="1"/>
  <c r="H121" i="41" s="1"/>
  <c r="BD13" i="42" a="1"/>
  <c r="BE13" i="42" a="1"/>
  <c r="BF13" i="42" a="1"/>
  <c r="BB13" i="42" a="1"/>
  <c r="BC13" i="42" a="1"/>
  <c r="AZ13" i="42" a="1"/>
  <c r="AY13" i="42" a="1"/>
  <c r="BA13" i="42" a="1"/>
  <c r="AW13" i="42" a="1"/>
  <c r="AJ13" i="42" s="1"/>
  <c r="C13" i="42" s="1"/>
  <c r="H147" i="41" s="1"/>
  <c r="H100" i="41" s="1"/>
  <c r="AX13" i="42" a="1"/>
  <c r="D28" i="42"/>
  <c r="D36" i="42"/>
  <c r="C36" i="42" s="1"/>
  <c r="H170" i="41" s="1"/>
  <c r="H123" i="41" s="1"/>
  <c r="D27" i="42"/>
  <c r="H9" i="36"/>
  <c r="C23" i="52" l="1"/>
  <c r="B22" i="53"/>
  <c r="G22" i="50"/>
  <c r="O23" i="52"/>
  <c r="G23" i="52"/>
  <c r="C22" i="50"/>
  <c r="C22" i="51"/>
  <c r="C22" i="49"/>
  <c r="L22" i="49"/>
  <c r="BZ22" i="49"/>
  <c r="AH22" i="49"/>
  <c r="W23" i="52"/>
  <c r="R22" i="50"/>
  <c r="BD22" i="49"/>
  <c r="W22" i="49"/>
  <c r="BO22" i="49"/>
  <c r="CE22" i="48"/>
  <c r="DA22" i="48"/>
  <c r="I22" i="48"/>
  <c r="BI22" i="48"/>
  <c r="AI22" i="48"/>
  <c r="V22" i="48"/>
  <c r="D203" i="47"/>
  <c r="AC22" i="50"/>
  <c r="AV22" i="48"/>
  <c r="D156" i="47"/>
  <c r="B22" i="48"/>
  <c r="D344" i="47"/>
  <c r="AS22" i="49"/>
  <c r="D391" i="47"/>
  <c r="CP22" i="48"/>
  <c r="BT22" i="48"/>
  <c r="D250" i="47"/>
  <c r="D297" i="47"/>
  <c r="C66" i="46"/>
  <c r="D109" i="47"/>
  <c r="D23" i="47"/>
  <c r="E9" i="36"/>
  <c r="I9" i="36"/>
  <c r="J9" i="36"/>
  <c r="H53" i="41"/>
  <c r="D97" i="32" s="1"/>
  <c r="H50" i="41"/>
  <c r="H14" i="41"/>
  <c r="D58" i="32" s="1"/>
  <c r="H46" i="41"/>
  <c r="D90" i="32" s="1"/>
  <c r="H51" i="41"/>
  <c r="D95" i="32" s="1"/>
  <c r="H45" i="41"/>
  <c r="D89" i="32" s="1"/>
  <c r="H48" i="41"/>
  <c r="H52" i="41"/>
  <c r="D96" i="32" s="1"/>
  <c r="H47" i="41"/>
  <c r="D91" i="32" s="1"/>
  <c r="H49" i="41"/>
  <c r="D93" i="32" s="1"/>
  <c r="W21" i="37"/>
  <c r="C20" i="36"/>
  <c r="C20" i="43"/>
  <c r="AS20" i="40"/>
  <c r="C20" i="40"/>
  <c r="BT20" i="42"/>
  <c r="C21" i="37"/>
  <c r="G20" i="43"/>
  <c r="BD20" i="40"/>
  <c r="L20" i="40"/>
  <c r="CE20" i="42"/>
  <c r="B20" i="38"/>
  <c r="G21" i="37"/>
  <c r="R20" i="43"/>
  <c r="BO20" i="40"/>
  <c r="W20" i="40"/>
  <c r="CP20" i="42"/>
  <c r="O21" i="37"/>
  <c r="AC20" i="43"/>
  <c r="BZ20" i="40"/>
  <c r="AH20" i="40"/>
  <c r="DA20" i="42"/>
  <c r="BI20" i="42"/>
  <c r="AI20" i="42"/>
  <c r="AV20" i="42"/>
  <c r="I20" i="42"/>
  <c r="V20" i="42"/>
  <c r="B20" i="42"/>
  <c r="D21" i="41"/>
  <c r="B65" i="32" s="1"/>
  <c r="D342" i="41"/>
  <c r="D154" i="41"/>
  <c r="D295" i="41"/>
  <c r="D389" i="41"/>
  <c r="D201" i="41"/>
  <c r="D248" i="41"/>
  <c r="D107" i="41"/>
  <c r="C28" i="42"/>
  <c r="H162" i="41" s="1"/>
  <c r="H115" i="41" s="1"/>
  <c r="C29" i="42"/>
  <c r="H163" i="41" s="1"/>
  <c r="H116" i="41" s="1"/>
  <c r="BD27" i="42" a="1"/>
  <c r="C27" i="42"/>
  <c r="H161" i="41" s="1"/>
  <c r="H114" i="41" s="1"/>
  <c r="C37" i="42"/>
  <c r="H171" i="41" s="1"/>
  <c r="H124" i="41" s="1"/>
  <c r="AJ12" i="42"/>
  <c r="AJ10" i="42"/>
  <c r="H55" i="41"/>
  <c r="J2" i="41"/>
  <c r="W24" i="52" l="1"/>
  <c r="O24" i="52"/>
  <c r="G24" i="52"/>
  <c r="G23" i="50"/>
  <c r="C23" i="50"/>
  <c r="AC23" i="50"/>
  <c r="R23" i="50"/>
  <c r="BO23" i="49"/>
  <c r="B23" i="53"/>
  <c r="AS23" i="49"/>
  <c r="C23" i="51"/>
  <c r="C23" i="49"/>
  <c r="BZ23" i="49"/>
  <c r="CP23" i="48"/>
  <c r="AH23" i="49"/>
  <c r="C24" i="52"/>
  <c r="BD23" i="49"/>
  <c r="CE23" i="48"/>
  <c r="BI23" i="48"/>
  <c r="AI23" i="48"/>
  <c r="V23" i="48"/>
  <c r="I23" i="48"/>
  <c r="C67" i="46"/>
  <c r="L23" i="49"/>
  <c r="W23" i="49"/>
  <c r="D157" i="47"/>
  <c r="D345" i="47"/>
  <c r="BT23" i="48"/>
  <c r="D251" i="47"/>
  <c r="DA23" i="48"/>
  <c r="D392" i="47"/>
  <c r="AV23" i="48"/>
  <c r="B23" i="48"/>
  <c r="D298" i="47"/>
  <c r="D110" i="47"/>
  <c r="D204" i="47"/>
  <c r="D24" i="47"/>
  <c r="G21" i="43"/>
  <c r="BD21" i="40"/>
  <c r="L21" i="40"/>
  <c r="C21" i="40"/>
  <c r="CE21" i="42"/>
  <c r="G22" i="37"/>
  <c r="C22" i="37"/>
  <c r="R21" i="43"/>
  <c r="BO21" i="40"/>
  <c r="W21" i="40"/>
  <c r="CP21" i="42"/>
  <c r="B21" i="38"/>
  <c r="O22" i="37"/>
  <c r="AC21" i="43"/>
  <c r="BZ21" i="40"/>
  <c r="AH21" i="40"/>
  <c r="DA21" i="42"/>
  <c r="BI21" i="42"/>
  <c r="W22" i="37"/>
  <c r="C21" i="36"/>
  <c r="C21" i="43"/>
  <c r="AS21" i="40"/>
  <c r="BT21" i="42"/>
  <c r="AI21" i="42"/>
  <c r="AV21" i="42"/>
  <c r="I21" i="42"/>
  <c r="B21" i="42"/>
  <c r="V21" i="42"/>
  <c r="D22" i="41"/>
  <c r="B66" i="32" s="1"/>
  <c r="D108" i="41"/>
  <c r="D343" i="41"/>
  <c r="D155" i="41"/>
  <c r="D390" i="41"/>
  <c r="D202" i="41"/>
  <c r="D249" i="41"/>
  <c r="D296" i="41"/>
  <c r="F9" i="36"/>
  <c r="D9" i="36" s="1"/>
  <c r="B24" i="53" l="1"/>
  <c r="C24" i="51"/>
  <c r="C25" i="52"/>
  <c r="R24" i="50"/>
  <c r="AS24" i="49"/>
  <c r="BO24" i="49"/>
  <c r="BD24" i="49"/>
  <c r="W24" i="49"/>
  <c r="O25" i="52"/>
  <c r="AH24" i="49"/>
  <c r="C24" i="49"/>
  <c r="W25" i="52"/>
  <c r="G25" i="52"/>
  <c r="AC24" i="50"/>
  <c r="L24" i="49"/>
  <c r="I24" i="48"/>
  <c r="AV24" i="48"/>
  <c r="C68" i="46"/>
  <c r="D205" i="47"/>
  <c r="DA24" i="48"/>
  <c r="D299" i="47"/>
  <c r="CP24" i="48"/>
  <c r="D393" i="47"/>
  <c r="BI24" i="48"/>
  <c r="G24" i="50"/>
  <c r="D346" i="47"/>
  <c r="C24" i="50"/>
  <c r="AI24" i="48"/>
  <c r="D111" i="47"/>
  <c r="V24" i="48"/>
  <c r="B24" i="48"/>
  <c r="D252" i="47"/>
  <c r="CE24" i="48"/>
  <c r="BT24" i="48"/>
  <c r="D25" i="47"/>
  <c r="D158" i="47"/>
  <c r="BZ24" i="49"/>
  <c r="G22" i="43"/>
  <c r="BD22" i="40"/>
  <c r="L22" i="40"/>
  <c r="CE22" i="42"/>
  <c r="G23" i="37"/>
  <c r="R22" i="43"/>
  <c r="BO22" i="40"/>
  <c r="W22" i="40"/>
  <c r="C22" i="40"/>
  <c r="CP22" i="42"/>
  <c r="O23" i="37"/>
  <c r="C23" i="37"/>
  <c r="AC22" i="43"/>
  <c r="BZ22" i="40"/>
  <c r="AH22" i="40"/>
  <c r="DA22" i="42"/>
  <c r="BI22" i="42"/>
  <c r="B22" i="38"/>
  <c r="W23" i="37"/>
  <c r="C22" i="36"/>
  <c r="C22" i="43"/>
  <c r="AS22" i="40"/>
  <c r="BT22" i="42"/>
  <c r="AV22" i="42"/>
  <c r="AI22" i="42"/>
  <c r="V22" i="42"/>
  <c r="B22" i="42"/>
  <c r="I22" i="42"/>
  <c r="D23" i="41"/>
  <c r="B67" i="32" s="1"/>
  <c r="D297" i="41"/>
  <c r="D109" i="41"/>
  <c r="D344" i="41"/>
  <c r="D156" i="41"/>
  <c r="D391" i="41"/>
  <c r="D203" i="41"/>
  <c r="D250" i="41"/>
  <c r="H16" i="41"/>
  <c r="D60" i="32" s="1"/>
  <c r="H17" i="41"/>
  <c r="D61" i="32" s="1"/>
  <c r="H23" i="41"/>
  <c r="D67" i="32" s="1"/>
  <c r="H38" i="41"/>
  <c r="D82" i="32" s="1"/>
  <c r="H28" i="41"/>
  <c r="D72" i="32" s="1"/>
  <c r="H26" i="41"/>
  <c r="D70" i="32" s="1"/>
  <c r="H31" i="41"/>
  <c r="D75" i="32" s="1"/>
  <c r="H37" i="41"/>
  <c r="D81" i="32" s="1"/>
  <c r="H21" i="41"/>
  <c r="D65" i="32" s="1"/>
  <c r="H19" i="41"/>
  <c r="D63" i="32" s="1"/>
  <c r="H24" i="41"/>
  <c r="D68" i="32" s="1"/>
  <c r="H35" i="41"/>
  <c r="D79" i="32" s="1"/>
  <c r="H25" i="41"/>
  <c r="D69" i="32" s="1"/>
  <c r="H36" i="41"/>
  <c r="D80" i="32" s="1"/>
  <c r="H33" i="41"/>
  <c r="D77" i="32" s="1"/>
  <c r="H29" i="41"/>
  <c r="D73" i="32" s="1"/>
  <c r="H15" i="41"/>
  <c r="D59" i="32" s="1"/>
  <c r="H34" i="41"/>
  <c r="D78" i="32" s="1"/>
  <c r="H20" i="41"/>
  <c r="D64" i="32" s="1"/>
  <c r="H32" i="41"/>
  <c r="D76" i="32" s="1"/>
  <c r="H27" i="41"/>
  <c r="D71" i="32" s="1"/>
  <c r="H30" i="41"/>
  <c r="D74" i="32" s="1"/>
  <c r="H18" i="41"/>
  <c r="D62" i="32" s="1"/>
  <c r="H22" i="41"/>
  <c r="D66" i="32" s="1"/>
  <c r="H284" i="41"/>
  <c r="H13" i="41"/>
  <c r="D57" i="32" s="1"/>
  <c r="O26" i="52" l="1"/>
  <c r="G26" i="52"/>
  <c r="B25" i="53"/>
  <c r="C25" i="51"/>
  <c r="AC25" i="50"/>
  <c r="W26" i="52"/>
  <c r="C26" i="52"/>
  <c r="R25" i="50"/>
  <c r="G25" i="50"/>
  <c r="L25" i="49"/>
  <c r="BO25" i="49"/>
  <c r="C25" i="50"/>
  <c r="BD25" i="49"/>
  <c r="C25" i="49"/>
  <c r="B25" i="48"/>
  <c r="W25" i="49"/>
  <c r="BZ25" i="49"/>
  <c r="CP25" i="48"/>
  <c r="AI25" i="48"/>
  <c r="AH25" i="49"/>
  <c r="AV25" i="48"/>
  <c r="D300" i="47"/>
  <c r="D206" i="47"/>
  <c r="D394" i="47"/>
  <c r="DA25" i="48"/>
  <c r="CE25" i="48"/>
  <c r="BI25" i="48"/>
  <c r="V25" i="48"/>
  <c r="D112" i="47"/>
  <c r="D253" i="47"/>
  <c r="C69" i="46"/>
  <c r="AS25" i="49"/>
  <c r="I25" i="48"/>
  <c r="BT25" i="48"/>
  <c r="D347" i="47"/>
  <c r="D26" i="47"/>
  <c r="D159" i="47"/>
  <c r="H282" i="41"/>
  <c r="G24" i="37"/>
  <c r="R23" i="43"/>
  <c r="BO23" i="40"/>
  <c r="W23" i="40"/>
  <c r="CP23" i="42"/>
  <c r="O24" i="37"/>
  <c r="AC23" i="43"/>
  <c r="BZ23" i="40"/>
  <c r="AH23" i="40"/>
  <c r="C23" i="40"/>
  <c r="DA23" i="42"/>
  <c r="BI23" i="42"/>
  <c r="W24" i="37"/>
  <c r="C24" i="37"/>
  <c r="C23" i="36"/>
  <c r="C23" i="43"/>
  <c r="AS23" i="40"/>
  <c r="BT23" i="42"/>
  <c r="B23" i="38"/>
  <c r="G23" i="43"/>
  <c r="BD23" i="40"/>
  <c r="L23" i="40"/>
  <c r="CE23" i="42"/>
  <c r="AV23" i="42"/>
  <c r="I23" i="42"/>
  <c r="V23" i="42"/>
  <c r="AI23" i="42"/>
  <c r="B23" i="42"/>
  <c r="D24" i="41"/>
  <c r="B68" i="32" s="1"/>
  <c r="D298" i="41"/>
  <c r="D110" i="41"/>
  <c r="D345" i="41"/>
  <c r="D157" i="41"/>
  <c r="D392" i="41"/>
  <c r="D204" i="41"/>
  <c r="D251" i="41"/>
  <c r="C26" i="51" l="1"/>
  <c r="B26" i="53"/>
  <c r="G27" i="52"/>
  <c r="O27" i="52"/>
  <c r="C26" i="50"/>
  <c r="R26" i="50"/>
  <c r="C27" i="52"/>
  <c r="W27" i="52"/>
  <c r="W26" i="49"/>
  <c r="C26" i="49"/>
  <c r="L26" i="49"/>
  <c r="BO26" i="49"/>
  <c r="AS26" i="49"/>
  <c r="G26" i="50"/>
  <c r="BZ26" i="49"/>
  <c r="AC26" i="50"/>
  <c r="DA26" i="48"/>
  <c r="AI26" i="48"/>
  <c r="B26" i="48"/>
  <c r="CE26" i="48"/>
  <c r="AH26" i="49"/>
  <c r="AV26" i="48"/>
  <c r="V26" i="48"/>
  <c r="D395" i="47"/>
  <c r="D254" i="47"/>
  <c r="D113" i="47"/>
  <c r="C70" i="46"/>
  <c r="D301" i="47"/>
  <c r="D27" i="47"/>
  <c r="BT26" i="48"/>
  <c r="CP26" i="48"/>
  <c r="I26" i="48"/>
  <c r="BD26" i="49"/>
  <c r="D348" i="47"/>
  <c r="D207" i="47"/>
  <c r="D160" i="47"/>
  <c r="BI26" i="48"/>
  <c r="G25" i="37"/>
  <c r="R24" i="43"/>
  <c r="BO24" i="40"/>
  <c r="W24" i="40"/>
  <c r="CP24" i="42"/>
  <c r="O25" i="37"/>
  <c r="AC24" i="43"/>
  <c r="BZ24" i="40"/>
  <c r="AH24" i="40"/>
  <c r="DA24" i="42"/>
  <c r="BI24" i="42"/>
  <c r="W25" i="37"/>
  <c r="C24" i="36"/>
  <c r="C24" i="43"/>
  <c r="AS24" i="40"/>
  <c r="C24" i="40"/>
  <c r="BT24" i="42"/>
  <c r="C25" i="37"/>
  <c r="G24" i="43"/>
  <c r="BD24" i="40"/>
  <c r="L24" i="40"/>
  <c r="CE24" i="42"/>
  <c r="B24" i="38"/>
  <c r="I24" i="42"/>
  <c r="V24" i="42"/>
  <c r="B24" i="42"/>
  <c r="AI24" i="42"/>
  <c r="AV24" i="42"/>
  <c r="D25" i="41"/>
  <c r="B69" i="32" s="1"/>
  <c r="D252" i="41"/>
  <c r="D205" i="41"/>
  <c r="D299" i="41"/>
  <c r="D111" i="41"/>
  <c r="D346" i="41"/>
  <c r="D158" i="41"/>
  <c r="D393" i="41"/>
  <c r="G28" i="52" l="1"/>
  <c r="C28" i="52"/>
  <c r="C27" i="51"/>
  <c r="C27" i="50"/>
  <c r="AC27" i="50"/>
  <c r="R27" i="50"/>
  <c r="L27" i="49"/>
  <c r="G27" i="50"/>
  <c r="BD27" i="49"/>
  <c r="AV27" i="48"/>
  <c r="BO27" i="49"/>
  <c r="W27" i="49"/>
  <c r="AS27" i="49"/>
  <c r="B27" i="53"/>
  <c r="C27" i="49"/>
  <c r="DA27" i="48"/>
  <c r="AI27" i="48"/>
  <c r="AH27" i="49"/>
  <c r="O28" i="52"/>
  <c r="V27" i="48"/>
  <c r="I27" i="48"/>
  <c r="CE27" i="48"/>
  <c r="D349" i="47"/>
  <c r="D255" i="47"/>
  <c r="D161" i="47"/>
  <c r="BT27" i="48"/>
  <c r="D114" i="47"/>
  <c r="C71" i="46"/>
  <c r="D302" i="47"/>
  <c r="D28" i="47"/>
  <c r="CP27" i="48"/>
  <c r="BI27" i="48"/>
  <c r="W28" i="52"/>
  <c r="BZ27" i="49"/>
  <c r="B27" i="48"/>
  <c r="D208" i="47"/>
  <c r="D396" i="47"/>
  <c r="B25" i="38"/>
  <c r="O26" i="37"/>
  <c r="AC25" i="43"/>
  <c r="BZ25" i="40"/>
  <c r="AH25" i="40"/>
  <c r="DA25" i="42"/>
  <c r="BI25" i="42"/>
  <c r="W26" i="37"/>
  <c r="C25" i="36"/>
  <c r="C25" i="43"/>
  <c r="AS25" i="40"/>
  <c r="BT25" i="42"/>
  <c r="G25" i="43"/>
  <c r="BD25" i="40"/>
  <c r="L25" i="40"/>
  <c r="C25" i="40"/>
  <c r="CE25" i="42"/>
  <c r="G26" i="37"/>
  <c r="C26" i="37"/>
  <c r="R25" i="43"/>
  <c r="BO25" i="40"/>
  <c r="W25" i="40"/>
  <c r="CP25" i="42"/>
  <c r="I25" i="42"/>
  <c r="B25" i="42"/>
  <c r="V25" i="42"/>
  <c r="AI25" i="42"/>
  <c r="AV25" i="42"/>
  <c r="D26" i="41"/>
  <c r="B70" i="32" s="1"/>
  <c r="D253" i="41"/>
  <c r="D300" i="41"/>
  <c r="D112" i="41"/>
  <c r="D347" i="41"/>
  <c r="D159" i="41"/>
  <c r="D394" i="41"/>
  <c r="D206" i="41"/>
  <c r="B28" i="53" l="1"/>
  <c r="W29" i="52"/>
  <c r="O29" i="52"/>
  <c r="R28" i="50"/>
  <c r="C28" i="50"/>
  <c r="G29" i="52"/>
  <c r="AH28" i="49"/>
  <c r="G28" i="50"/>
  <c r="BO28" i="49"/>
  <c r="BT28" i="48"/>
  <c r="V28" i="48"/>
  <c r="BD28" i="49"/>
  <c r="W28" i="49"/>
  <c r="C28" i="51"/>
  <c r="AS28" i="49"/>
  <c r="C29" i="52"/>
  <c r="BZ28" i="49"/>
  <c r="C28" i="49"/>
  <c r="AC28" i="50"/>
  <c r="CE28" i="48"/>
  <c r="AI28" i="48"/>
  <c r="DA28" i="48"/>
  <c r="L28" i="49"/>
  <c r="CP28" i="48"/>
  <c r="D350" i="47"/>
  <c r="D256" i="47"/>
  <c r="D162" i="47"/>
  <c r="I28" i="48"/>
  <c r="D29" i="47"/>
  <c r="D303" i="47"/>
  <c r="AV28" i="48"/>
  <c r="BI28" i="48"/>
  <c r="B28" i="48"/>
  <c r="D209" i="47"/>
  <c r="C72" i="46"/>
  <c r="D115" i="47"/>
  <c r="D397" i="47"/>
  <c r="O27" i="37"/>
  <c r="C27" i="37"/>
  <c r="AC26" i="43"/>
  <c r="BZ26" i="40"/>
  <c r="AH26" i="40"/>
  <c r="DA26" i="42"/>
  <c r="BI26" i="42"/>
  <c r="B26" i="38"/>
  <c r="W27" i="37"/>
  <c r="C26" i="36"/>
  <c r="C26" i="43"/>
  <c r="AS26" i="40"/>
  <c r="BT26" i="42"/>
  <c r="G26" i="43"/>
  <c r="BD26" i="40"/>
  <c r="L26" i="40"/>
  <c r="CE26" i="42"/>
  <c r="G27" i="37"/>
  <c r="R26" i="43"/>
  <c r="BO26" i="40"/>
  <c r="W26" i="40"/>
  <c r="C26" i="40"/>
  <c r="CP26" i="42"/>
  <c r="V26" i="42"/>
  <c r="B26" i="42"/>
  <c r="AI26" i="42"/>
  <c r="I26" i="42"/>
  <c r="AV26" i="42"/>
  <c r="D27" i="41"/>
  <c r="B71" i="32" s="1"/>
  <c r="D395" i="41"/>
  <c r="D207" i="41"/>
  <c r="D348" i="41"/>
  <c r="D160" i="41"/>
  <c r="D254" i="41"/>
  <c r="D301" i="41"/>
  <c r="D113" i="41"/>
  <c r="C30" i="52" l="1"/>
  <c r="C29" i="51"/>
  <c r="AC29" i="50"/>
  <c r="O30" i="52"/>
  <c r="R29" i="50"/>
  <c r="W30" i="52"/>
  <c r="G30" i="52"/>
  <c r="G29" i="50"/>
  <c r="BZ29" i="49"/>
  <c r="AH29" i="49"/>
  <c r="L29" i="49"/>
  <c r="BO29" i="49"/>
  <c r="W29" i="49"/>
  <c r="BD29" i="49"/>
  <c r="AS29" i="49"/>
  <c r="B29" i="53"/>
  <c r="C29" i="50"/>
  <c r="C29" i="49"/>
  <c r="CP29" i="48"/>
  <c r="V29" i="48"/>
  <c r="I29" i="48"/>
  <c r="BI29" i="48"/>
  <c r="D30" i="47"/>
  <c r="D304" i="47"/>
  <c r="BT29" i="48"/>
  <c r="AI29" i="48"/>
  <c r="D210" i="47"/>
  <c r="D163" i="47"/>
  <c r="DA29" i="48"/>
  <c r="AV29" i="48"/>
  <c r="B29" i="48"/>
  <c r="D351" i="47"/>
  <c r="D116" i="47"/>
  <c r="C73" i="46"/>
  <c r="D257" i="47"/>
  <c r="D398" i="47"/>
  <c r="CE29" i="48"/>
  <c r="W28" i="37"/>
  <c r="C28" i="37"/>
  <c r="C27" i="36"/>
  <c r="C27" i="43"/>
  <c r="AS27" i="40"/>
  <c r="BT27" i="42"/>
  <c r="B27" i="38"/>
  <c r="G27" i="43"/>
  <c r="BD27" i="40"/>
  <c r="L27" i="40"/>
  <c r="CE27" i="42"/>
  <c r="G28" i="37"/>
  <c r="R27" i="43"/>
  <c r="BO27" i="40"/>
  <c r="W27" i="40"/>
  <c r="CP27" i="42"/>
  <c r="O28" i="37"/>
  <c r="AC27" i="43"/>
  <c r="BZ27" i="40"/>
  <c r="AH27" i="40"/>
  <c r="C27" i="40"/>
  <c r="DA27" i="42"/>
  <c r="BI27" i="42"/>
  <c r="V27" i="42"/>
  <c r="AI27" i="42"/>
  <c r="B27" i="42"/>
  <c r="AV27" i="42"/>
  <c r="I27" i="42"/>
  <c r="D28" i="41"/>
  <c r="B72" i="32" s="1"/>
  <c r="D396" i="41"/>
  <c r="D208" i="41"/>
  <c r="D255" i="41"/>
  <c r="D114" i="41"/>
  <c r="D302" i="41"/>
  <c r="D349" i="41"/>
  <c r="D161" i="41"/>
  <c r="W31" i="52" l="1"/>
  <c r="B30" i="53"/>
  <c r="O31" i="52"/>
  <c r="C30" i="50"/>
  <c r="C30" i="51"/>
  <c r="AC30" i="50"/>
  <c r="BO30" i="49"/>
  <c r="BD30" i="49"/>
  <c r="L30" i="49"/>
  <c r="R30" i="50"/>
  <c r="W30" i="49"/>
  <c r="G31" i="52"/>
  <c r="BZ30" i="49"/>
  <c r="G30" i="50"/>
  <c r="CP30" i="48"/>
  <c r="AH30" i="49"/>
  <c r="C30" i="49"/>
  <c r="CE30" i="48"/>
  <c r="BI30" i="48"/>
  <c r="AI30" i="48"/>
  <c r="I30" i="48"/>
  <c r="AV30" i="48"/>
  <c r="C74" i="46"/>
  <c r="C31" i="52"/>
  <c r="DA30" i="48"/>
  <c r="BT30" i="48"/>
  <c r="V30" i="48"/>
  <c r="B30" i="48"/>
  <c r="D211" i="47"/>
  <c r="D399" i="47"/>
  <c r="D164" i="47"/>
  <c r="D352" i="47"/>
  <c r="D258" i="47"/>
  <c r="D305" i="47"/>
  <c r="D31" i="47"/>
  <c r="AS30" i="49"/>
  <c r="D117" i="47"/>
  <c r="W29" i="37"/>
  <c r="C28" i="36"/>
  <c r="C28" i="43"/>
  <c r="AS28" i="40"/>
  <c r="C28" i="40"/>
  <c r="BT28" i="42"/>
  <c r="C29" i="37"/>
  <c r="G28" i="43"/>
  <c r="BD28" i="40"/>
  <c r="L28" i="40"/>
  <c r="CE28" i="42"/>
  <c r="B28" i="38"/>
  <c r="G29" i="37"/>
  <c r="R28" i="43"/>
  <c r="BO28" i="40"/>
  <c r="W28" i="40"/>
  <c r="CP28" i="42"/>
  <c r="O29" i="37"/>
  <c r="AC28" i="43"/>
  <c r="BZ28" i="40"/>
  <c r="AH28" i="40"/>
  <c r="DA28" i="42"/>
  <c r="BI28" i="42"/>
  <c r="AI28" i="42"/>
  <c r="AV28" i="42"/>
  <c r="B28" i="42"/>
  <c r="I28" i="42"/>
  <c r="V28" i="42"/>
  <c r="D29" i="41"/>
  <c r="B73" i="32" s="1"/>
  <c r="D350" i="41"/>
  <c r="D162" i="41"/>
  <c r="D397" i="41"/>
  <c r="D209" i="41"/>
  <c r="D256" i="41"/>
  <c r="D303" i="41"/>
  <c r="D115" i="41"/>
  <c r="R31" i="50" l="1"/>
  <c r="C31" i="51"/>
  <c r="G31" i="50"/>
  <c r="B31" i="53"/>
  <c r="C32" i="52"/>
  <c r="O32" i="52"/>
  <c r="G32" i="52"/>
  <c r="C31" i="50"/>
  <c r="AS31" i="49"/>
  <c r="L31" i="49"/>
  <c r="W32" i="52"/>
  <c r="BD31" i="49"/>
  <c r="W31" i="49"/>
  <c r="C31" i="49"/>
  <c r="BT31" i="48"/>
  <c r="AV31" i="48"/>
  <c r="AH31" i="49"/>
  <c r="CE31" i="48"/>
  <c r="V31" i="48"/>
  <c r="CP31" i="48"/>
  <c r="BZ31" i="49"/>
  <c r="AC31" i="50"/>
  <c r="BO31" i="49"/>
  <c r="DA31" i="48"/>
  <c r="C75" i="46"/>
  <c r="D306" i="47"/>
  <c r="D212" i="47"/>
  <c r="D400" i="47"/>
  <c r="BI31" i="48"/>
  <c r="I31" i="48"/>
  <c r="B31" i="48"/>
  <c r="D165" i="47"/>
  <c r="D353" i="47"/>
  <c r="D32" i="47"/>
  <c r="AI31" i="48"/>
  <c r="D259" i="47"/>
  <c r="D118" i="47"/>
  <c r="G29" i="43"/>
  <c r="BD29" i="40"/>
  <c r="L29" i="40"/>
  <c r="C29" i="40"/>
  <c r="CE29" i="42"/>
  <c r="G30" i="37"/>
  <c r="C30" i="37"/>
  <c r="R29" i="43"/>
  <c r="BO29" i="40"/>
  <c r="W29" i="40"/>
  <c r="CP29" i="42"/>
  <c r="B29" i="38"/>
  <c r="O30" i="37"/>
  <c r="AC29" i="43"/>
  <c r="BZ29" i="40"/>
  <c r="AH29" i="40"/>
  <c r="DA29" i="42"/>
  <c r="BI29" i="42"/>
  <c r="W30" i="37"/>
  <c r="C29" i="36"/>
  <c r="C29" i="43"/>
  <c r="AS29" i="40"/>
  <c r="BT29" i="42"/>
  <c r="AI29" i="42"/>
  <c r="AV29" i="42"/>
  <c r="I29" i="42"/>
  <c r="B29" i="42"/>
  <c r="V29" i="42"/>
  <c r="D30" i="41"/>
  <c r="B74" i="32" s="1"/>
  <c r="D116" i="41"/>
  <c r="D351" i="41"/>
  <c r="D163" i="41"/>
  <c r="D398" i="41"/>
  <c r="D210" i="41"/>
  <c r="D257" i="41"/>
  <c r="D304" i="41"/>
  <c r="AC32" i="50" l="1"/>
  <c r="O33" i="52"/>
  <c r="B32" i="53"/>
  <c r="G33" i="52"/>
  <c r="C33" i="52"/>
  <c r="R32" i="50"/>
  <c r="G32" i="50"/>
  <c r="BZ32" i="49"/>
  <c r="AH32" i="49"/>
  <c r="L32" i="49"/>
  <c r="B32" i="48"/>
  <c r="W33" i="52"/>
  <c r="C32" i="51"/>
  <c r="W32" i="49"/>
  <c r="AS32" i="49"/>
  <c r="C32" i="50"/>
  <c r="BI32" i="48"/>
  <c r="DA32" i="48"/>
  <c r="I32" i="48"/>
  <c r="CE32" i="48"/>
  <c r="D307" i="47"/>
  <c r="D213" i="47"/>
  <c r="D401" i="47"/>
  <c r="V32" i="48"/>
  <c r="D166" i="47"/>
  <c r="C32" i="49"/>
  <c r="AV32" i="48"/>
  <c r="D354" i="47"/>
  <c r="D260" i="47"/>
  <c r="BD32" i="49"/>
  <c r="BT32" i="48"/>
  <c r="D33" i="47"/>
  <c r="BO32" i="49"/>
  <c r="AI32" i="48"/>
  <c r="CP32" i="48"/>
  <c r="D119" i="47"/>
  <c r="C76" i="46"/>
  <c r="G30" i="43"/>
  <c r="BD30" i="40"/>
  <c r="L30" i="40"/>
  <c r="CE30" i="42"/>
  <c r="G31" i="37"/>
  <c r="R30" i="43"/>
  <c r="BO30" i="40"/>
  <c r="W30" i="40"/>
  <c r="C30" i="40"/>
  <c r="CP30" i="42"/>
  <c r="O31" i="37"/>
  <c r="C31" i="37"/>
  <c r="AC30" i="43"/>
  <c r="BZ30" i="40"/>
  <c r="AH30" i="40"/>
  <c r="DA30" i="42"/>
  <c r="BI30" i="42"/>
  <c r="B30" i="38"/>
  <c r="W31" i="37"/>
  <c r="C30" i="36"/>
  <c r="C30" i="43"/>
  <c r="AS30" i="40"/>
  <c r="BT30" i="42"/>
  <c r="AV30" i="42"/>
  <c r="I30" i="42"/>
  <c r="B30" i="42"/>
  <c r="V30" i="42"/>
  <c r="AI30" i="42"/>
  <c r="D31" i="41"/>
  <c r="B75" i="32" s="1"/>
  <c r="D305" i="41"/>
  <c r="D117" i="41"/>
  <c r="D258" i="41"/>
  <c r="D352" i="41"/>
  <c r="D164" i="41"/>
  <c r="D399" i="41"/>
  <c r="D211" i="41"/>
  <c r="C33" i="51" l="1"/>
  <c r="R33" i="50"/>
  <c r="G34" i="52"/>
  <c r="C33" i="50"/>
  <c r="W34" i="52"/>
  <c r="AC33" i="50"/>
  <c r="O34" i="52"/>
  <c r="C34" i="52"/>
  <c r="W33" i="49"/>
  <c r="C33" i="49"/>
  <c r="BZ33" i="49"/>
  <c r="B33" i="53"/>
  <c r="BO33" i="49"/>
  <c r="L33" i="49"/>
  <c r="G33" i="50"/>
  <c r="AI33" i="48"/>
  <c r="DA33" i="48"/>
  <c r="V33" i="48"/>
  <c r="CP33" i="48"/>
  <c r="I33" i="48"/>
  <c r="BT33" i="48"/>
  <c r="AH33" i="49"/>
  <c r="D355" i="47"/>
  <c r="D214" i="47"/>
  <c r="BD33" i="49"/>
  <c r="AS33" i="49"/>
  <c r="D402" i="47"/>
  <c r="D261" i="47"/>
  <c r="D120" i="47"/>
  <c r="C77" i="46"/>
  <c r="CE33" i="48"/>
  <c r="BI33" i="48"/>
  <c r="D167" i="47"/>
  <c r="B33" i="48"/>
  <c r="AV33" i="48"/>
  <c r="D308" i="47"/>
  <c r="D34" i="47"/>
  <c r="G32" i="37"/>
  <c r="R31" i="43"/>
  <c r="BO31" i="40"/>
  <c r="W31" i="40"/>
  <c r="CP31" i="42"/>
  <c r="O32" i="37"/>
  <c r="AC31" i="43"/>
  <c r="BZ31" i="40"/>
  <c r="AH31" i="40"/>
  <c r="C31" i="40"/>
  <c r="DA31" i="42"/>
  <c r="BI31" i="42"/>
  <c r="W32" i="37"/>
  <c r="C32" i="37"/>
  <c r="C31" i="36"/>
  <c r="C31" i="43"/>
  <c r="AS31" i="40"/>
  <c r="BT31" i="42"/>
  <c r="B31" i="38"/>
  <c r="G31" i="43"/>
  <c r="BD31" i="40"/>
  <c r="L31" i="40"/>
  <c r="CE31" i="42"/>
  <c r="AV31" i="42"/>
  <c r="I31" i="42"/>
  <c r="V31" i="42"/>
  <c r="AI31" i="42"/>
  <c r="B31" i="42"/>
  <c r="D32" i="41"/>
  <c r="B76" i="32" s="1"/>
  <c r="D306" i="41"/>
  <c r="D118" i="41"/>
  <c r="D353" i="41"/>
  <c r="D165" i="41"/>
  <c r="D400" i="41"/>
  <c r="D212" i="41"/>
  <c r="D259" i="41"/>
  <c r="C34" i="50" l="1"/>
  <c r="G35" i="52"/>
  <c r="B34" i="53"/>
  <c r="AC34" i="50"/>
  <c r="C35" i="52"/>
  <c r="R34" i="50"/>
  <c r="O35" i="52"/>
  <c r="G34" i="50"/>
  <c r="C34" i="51"/>
  <c r="BO34" i="49"/>
  <c r="BD34" i="49"/>
  <c r="AH34" i="49"/>
  <c r="C34" i="49"/>
  <c r="AV34" i="48"/>
  <c r="BZ34" i="49"/>
  <c r="W35" i="52"/>
  <c r="AS34" i="49"/>
  <c r="DA34" i="48"/>
  <c r="I34" i="48"/>
  <c r="B34" i="48"/>
  <c r="W34" i="49"/>
  <c r="AI34" i="48"/>
  <c r="V34" i="48"/>
  <c r="BI34" i="48"/>
  <c r="D356" i="47"/>
  <c r="D262" i="47"/>
  <c r="D168" i="47"/>
  <c r="L34" i="49"/>
  <c r="BT34" i="48"/>
  <c r="D403" i="47"/>
  <c r="D121" i="47"/>
  <c r="C78" i="46"/>
  <c r="CP34" i="48"/>
  <c r="D35" i="47"/>
  <c r="CE34" i="48"/>
  <c r="D309" i="47"/>
  <c r="D215" i="47"/>
  <c r="G33" i="37"/>
  <c r="R32" i="43"/>
  <c r="BO32" i="40"/>
  <c r="W32" i="40"/>
  <c r="CP32" i="42"/>
  <c r="O33" i="37"/>
  <c r="AC32" i="43"/>
  <c r="BZ32" i="40"/>
  <c r="AH32" i="40"/>
  <c r="DA32" i="42"/>
  <c r="BI32" i="42"/>
  <c r="W33" i="37"/>
  <c r="C32" i="36"/>
  <c r="C32" i="43"/>
  <c r="AS32" i="40"/>
  <c r="C32" i="40"/>
  <c r="BT32" i="42"/>
  <c r="C33" i="37"/>
  <c r="G32" i="43"/>
  <c r="BD32" i="40"/>
  <c r="L32" i="40"/>
  <c r="CE32" i="42"/>
  <c r="B32" i="38"/>
  <c r="I32" i="42"/>
  <c r="AV32" i="42"/>
  <c r="AI32" i="42"/>
  <c r="B32" i="42"/>
  <c r="V32" i="42"/>
  <c r="D33" i="41"/>
  <c r="B77" i="32" s="1"/>
  <c r="D260" i="41"/>
  <c r="D307" i="41"/>
  <c r="D119" i="41"/>
  <c r="D213" i="41"/>
  <c r="D354" i="41"/>
  <c r="D166" i="41"/>
  <c r="D401" i="41"/>
  <c r="C35" i="50" l="1"/>
  <c r="W36" i="52"/>
  <c r="AC35" i="50"/>
  <c r="O36" i="52"/>
  <c r="B35" i="53"/>
  <c r="C36" i="52"/>
  <c r="C35" i="51"/>
  <c r="R35" i="50"/>
  <c r="G36" i="52"/>
  <c r="AH35" i="49"/>
  <c r="L35" i="49"/>
  <c r="BT35" i="48"/>
  <c r="V35" i="48"/>
  <c r="C35" i="49"/>
  <c r="G35" i="50"/>
  <c r="W35" i="49"/>
  <c r="AS35" i="49"/>
  <c r="BZ35" i="49"/>
  <c r="BD35" i="49"/>
  <c r="B35" i="48"/>
  <c r="BO35" i="49"/>
  <c r="CE35" i="48"/>
  <c r="D357" i="47"/>
  <c r="D263" i="47"/>
  <c r="D169" i="47"/>
  <c r="DA35" i="48"/>
  <c r="I35" i="48"/>
  <c r="D404" i="47"/>
  <c r="D122" i="47"/>
  <c r="C79" i="46"/>
  <c r="AI35" i="48"/>
  <c r="CP35" i="48"/>
  <c r="D36" i="47"/>
  <c r="AV35" i="48"/>
  <c r="BI35" i="48"/>
  <c r="D310" i="47"/>
  <c r="D216" i="47"/>
  <c r="B33" i="38"/>
  <c r="O34" i="37"/>
  <c r="AC33" i="43"/>
  <c r="BZ33" i="40"/>
  <c r="AH33" i="40"/>
  <c r="DA33" i="42"/>
  <c r="BI33" i="42"/>
  <c r="W34" i="37"/>
  <c r="C33" i="36"/>
  <c r="C33" i="43"/>
  <c r="AS33" i="40"/>
  <c r="BT33" i="42"/>
  <c r="G33" i="43"/>
  <c r="BD33" i="40"/>
  <c r="L33" i="40"/>
  <c r="C33" i="40"/>
  <c r="CE33" i="42"/>
  <c r="G34" i="37"/>
  <c r="C34" i="37"/>
  <c r="R33" i="43"/>
  <c r="BO33" i="40"/>
  <c r="W33" i="40"/>
  <c r="CP33" i="42"/>
  <c r="I33" i="42"/>
  <c r="B33" i="42"/>
  <c r="V33" i="42"/>
  <c r="AI33" i="42"/>
  <c r="AV33" i="42"/>
  <c r="D34" i="41"/>
  <c r="B78" i="32" s="1"/>
  <c r="D261" i="41"/>
  <c r="D308" i="41"/>
  <c r="D120" i="41"/>
  <c r="D355" i="41"/>
  <c r="D167" i="41"/>
  <c r="D402" i="41"/>
  <c r="D214" i="41"/>
  <c r="G36" i="50" l="1"/>
  <c r="C37" i="52"/>
  <c r="B36" i="53"/>
  <c r="C36" i="50"/>
  <c r="W37" i="52"/>
  <c r="O37" i="52"/>
  <c r="BZ36" i="49"/>
  <c r="BD36" i="49"/>
  <c r="AS36" i="49"/>
  <c r="W36" i="49"/>
  <c r="G37" i="52"/>
  <c r="L36" i="49"/>
  <c r="AI36" i="48"/>
  <c r="AC36" i="50"/>
  <c r="C36" i="49"/>
  <c r="C36" i="51"/>
  <c r="B36" i="48"/>
  <c r="R36" i="50"/>
  <c r="CE36" i="48"/>
  <c r="BO36" i="49"/>
  <c r="V36" i="48"/>
  <c r="I36" i="48"/>
  <c r="AH36" i="49"/>
  <c r="BT36" i="48"/>
  <c r="CP36" i="48"/>
  <c r="BI36" i="48"/>
  <c r="AV36" i="48"/>
  <c r="D264" i="47"/>
  <c r="D37" i="47"/>
  <c r="D311" i="47"/>
  <c r="D405" i="47"/>
  <c r="D217" i="47"/>
  <c r="DA36" i="48"/>
  <c r="D123" i="47"/>
  <c r="D358" i="47"/>
  <c r="C80" i="46"/>
  <c r="D170" i="47"/>
  <c r="O35" i="37"/>
  <c r="C35" i="37"/>
  <c r="AC34" i="43"/>
  <c r="BZ34" i="40"/>
  <c r="AH34" i="40"/>
  <c r="DA34" i="42"/>
  <c r="BI34" i="42"/>
  <c r="B34" i="38"/>
  <c r="W35" i="37"/>
  <c r="C34" i="36"/>
  <c r="C34" i="43"/>
  <c r="AS34" i="40"/>
  <c r="BT34" i="42"/>
  <c r="G34" i="43"/>
  <c r="BD34" i="40"/>
  <c r="L34" i="40"/>
  <c r="CE34" i="42"/>
  <c r="G35" i="37"/>
  <c r="R34" i="43"/>
  <c r="BO34" i="40"/>
  <c r="W34" i="40"/>
  <c r="C34" i="40"/>
  <c r="CP34" i="42"/>
  <c r="V34" i="42"/>
  <c r="B34" i="42"/>
  <c r="AI34" i="42"/>
  <c r="AV34" i="42"/>
  <c r="I34" i="42"/>
  <c r="D35" i="41"/>
  <c r="B79" i="32" s="1"/>
  <c r="D403" i="41"/>
  <c r="D215" i="41"/>
  <c r="D262" i="41"/>
  <c r="D356" i="41"/>
  <c r="D168" i="41"/>
  <c r="D309" i="41"/>
  <c r="D121" i="41"/>
  <c r="W38" i="52" l="1"/>
  <c r="G37" i="50"/>
  <c r="O38" i="52"/>
  <c r="C37" i="50"/>
  <c r="R37" i="50"/>
  <c r="C38" i="52"/>
  <c r="C37" i="51"/>
  <c r="AC37" i="50"/>
  <c r="BO37" i="49"/>
  <c r="BD37" i="49"/>
  <c r="L37" i="49"/>
  <c r="BZ37" i="49"/>
  <c r="G38" i="52"/>
  <c r="AH37" i="49"/>
  <c r="CP37" i="48"/>
  <c r="AS37" i="49"/>
  <c r="B37" i="53"/>
  <c r="V37" i="48"/>
  <c r="AV37" i="48"/>
  <c r="DA37" i="48"/>
  <c r="BT37" i="48"/>
  <c r="C81" i="46"/>
  <c r="W37" i="49"/>
  <c r="D265" i="47"/>
  <c r="D38" i="47"/>
  <c r="D312" i="47"/>
  <c r="D218" i="47"/>
  <c r="C37" i="49"/>
  <c r="CE37" i="48"/>
  <c r="AI37" i="48"/>
  <c r="I37" i="48"/>
  <c r="D124" i="47"/>
  <c r="B37" i="48"/>
  <c r="BI37" i="48"/>
  <c r="D359" i="47"/>
  <c r="D171" i="47"/>
  <c r="D406" i="47"/>
  <c r="W36" i="37"/>
  <c r="C36" i="37"/>
  <c r="C35" i="36"/>
  <c r="C35" i="43"/>
  <c r="AS35" i="40"/>
  <c r="BT35" i="42"/>
  <c r="B35" i="38"/>
  <c r="G35" i="43"/>
  <c r="BD35" i="40"/>
  <c r="L35" i="40"/>
  <c r="CE35" i="42"/>
  <c r="G36" i="37"/>
  <c r="R35" i="43"/>
  <c r="BO35" i="40"/>
  <c r="W35" i="40"/>
  <c r="CP35" i="42"/>
  <c r="O36" i="37"/>
  <c r="AC35" i="43"/>
  <c r="BZ35" i="40"/>
  <c r="AH35" i="40"/>
  <c r="C35" i="40"/>
  <c r="DA35" i="42"/>
  <c r="BI35" i="42"/>
  <c r="V35" i="42"/>
  <c r="AI35" i="42"/>
  <c r="B35" i="42"/>
  <c r="AV35" i="42"/>
  <c r="I35" i="42"/>
  <c r="D36" i="41"/>
  <c r="B80" i="32" s="1"/>
  <c r="D404" i="41"/>
  <c r="D216" i="41"/>
  <c r="D263" i="41"/>
  <c r="D122" i="41"/>
  <c r="D310" i="41"/>
  <c r="D357" i="41"/>
  <c r="D169" i="41"/>
  <c r="B38" i="53" l="1"/>
  <c r="G38" i="50"/>
  <c r="C38" i="51"/>
  <c r="G39" i="52"/>
  <c r="C38" i="50"/>
  <c r="C39" i="52"/>
  <c r="AC38" i="50"/>
  <c r="AS38" i="49"/>
  <c r="R38" i="50"/>
  <c r="W39" i="52"/>
  <c r="O39" i="52"/>
  <c r="BO38" i="49"/>
  <c r="BD38" i="49"/>
  <c r="W38" i="49"/>
  <c r="DA38" i="48"/>
  <c r="BI38" i="48"/>
  <c r="CE38" i="48"/>
  <c r="C38" i="49"/>
  <c r="AV38" i="48"/>
  <c r="CP38" i="48"/>
  <c r="B38" i="48"/>
  <c r="AI38" i="48"/>
  <c r="BT38" i="48"/>
  <c r="V38" i="48"/>
  <c r="C82" i="46"/>
  <c r="D313" i="47"/>
  <c r="D219" i="47"/>
  <c r="BZ38" i="49"/>
  <c r="I38" i="48"/>
  <c r="D407" i="47"/>
  <c r="L38" i="49"/>
  <c r="D172" i="47"/>
  <c r="AH38" i="49"/>
  <c r="D125" i="47"/>
  <c r="D360" i="47"/>
  <c r="D266" i="47"/>
  <c r="D39" i="47"/>
  <c r="W37" i="37"/>
  <c r="C36" i="36"/>
  <c r="C36" i="43"/>
  <c r="AS36" i="40"/>
  <c r="C36" i="40"/>
  <c r="BT36" i="42"/>
  <c r="C37" i="37"/>
  <c r="G36" i="43"/>
  <c r="BD36" i="40"/>
  <c r="L36" i="40"/>
  <c r="CE36" i="42"/>
  <c r="B36" i="38"/>
  <c r="G37" i="37"/>
  <c r="R36" i="43"/>
  <c r="BO36" i="40"/>
  <c r="W36" i="40"/>
  <c r="CP36" i="42"/>
  <c r="O37" i="37"/>
  <c r="AC36" i="43"/>
  <c r="BZ36" i="40"/>
  <c r="AH36" i="40"/>
  <c r="DA36" i="42"/>
  <c r="BI36" i="42"/>
  <c r="AI36" i="42"/>
  <c r="AV36" i="42"/>
  <c r="V36" i="42"/>
  <c r="I36" i="42"/>
  <c r="B36" i="42"/>
  <c r="D37" i="41"/>
  <c r="B81" i="32" s="1"/>
  <c r="D358" i="41"/>
  <c r="D170" i="41"/>
  <c r="D311" i="41"/>
  <c r="D405" i="41"/>
  <c r="D217" i="41"/>
  <c r="D264" i="41"/>
  <c r="D123" i="41"/>
  <c r="O40" i="52" l="1"/>
  <c r="G40" i="52"/>
  <c r="G39" i="50"/>
  <c r="R39" i="50"/>
  <c r="B39" i="53"/>
  <c r="C39" i="50"/>
  <c r="C39" i="51"/>
  <c r="BZ39" i="49"/>
  <c r="AH39" i="49"/>
  <c r="B39" i="48"/>
  <c r="W40" i="52"/>
  <c r="BO39" i="49"/>
  <c r="AC39" i="50"/>
  <c r="CP39" i="48"/>
  <c r="I39" i="48"/>
  <c r="L39" i="49"/>
  <c r="C40" i="52"/>
  <c r="AS39" i="49"/>
  <c r="AI39" i="48"/>
  <c r="C39" i="49"/>
  <c r="DA39" i="48"/>
  <c r="V39" i="48"/>
  <c r="D314" i="47"/>
  <c r="D220" i="47"/>
  <c r="W39" i="49"/>
  <c r="BI39" i="48"/>
  <c r="D408" i="47"/>
  <c r="AV39" i="48"/>
  <c r="CE39" i="48"/>
  <c r="D173" i="47"/>
  <c r="D361" i="47"/>
  <c r="BT39" i="48"/>
  <c r="D40" i="47"/>
  <c r="D267" i="47"/>
  <c r="BD39" i="49"/>
  <c r="C83" i="46"/>
  <c r="D126" i="47"/>
  <c r="G37" i="43"/>
  <c r="BD37" i="40"/>
  <c r="L37" i="40"/>
  <c r="C37" i="40"/>
  <c r="CE37" i="42"/>
  <c r="G38" i="37"/>
  <c r="C38" i="37"/>
  <c r="R37" i="43"/>
  <c r="BO37" i="40"/>
  <c r="W37" i="40"/>
  <c r="CP37" i="42"/>
  <c r="B37" i="38"/>
  <c r="O38" i="37"/>
  <c r="AC37" i="43"/>
  <c r="BZ37" i="40"/>
  <c r="AH37" i="40"/>
  <c r="DA37" i="42"/>
  <c r="BI37" i="42"/>
  <c r="W38" i="37"/>
  <c r="C37" i="36"/>
  <c r="C37" i="43"/>
  <c r="AS37" i="40"/>
  <c r="BT37" i="42"/>
  <c r="AI37" i="42"/>
  <c r="AV37" i="42"/>
  <c r="I37" i="42"/>
  <c r="B37" i="42"/>
  <c r="V37" i="42"/>
  <c r="D38" i="41"/>
  <c r="D124" i="41"/>
  <c r="D359" i="41"/>
  <c r="D171" i="41"/>
  <c r="D406" i="41"/>
  <c r="D218" i="41"/>
  <c r="D265" i="41"/>
  <c r="D312" i="41"/>
  <c r="C40" i="51" l="1"/>
  <c r="B40" i="53"/>
  <c r="O41" i="52"/>
  <c r="AC40" i="50"/>
  <c r="R40" i="50"/>
  <c r="W41" i="52"/>
  <c r="G41" i="52"/>
  <c r="BO40" i="49"/>
  <c r="C40" i="49"/>
  <c r="C41" i="52"/>
  <c r="W40" i="49"/>
  <c r="AH40" i="49"/>
  <c r="BD40" i="49"/>
  <c r="AS40" i="49"/>
  <c r="CE40" i="48"/>
  <c r="G40" i="50"/>
  <c r="L40" i="49"/>
  <c r="I40" i="48"/>
  <c r="BT40" i="48"/>
  <c r="BI40" i="48"/>
  <c r="C40" i="50"/>
  <c r="BZ40" i="49"/>
  <c r="D315" i="47"/>
  <c r="D174" i="47"/>
  <c r="D409" i="47"/>
  <c r="D221" i="47"/>
  <c r="D362" i="47"/>
  <c r="AI40" i="48"/>
  <c r="DA40" i="48"/>
  <c r="V40" i="48"/>
  <c r="D41" i="47"/>
  <c r="D127" i="47"/>
  <c r="D268" i="47"/>
  <c r="C84" i="46"/>
  <c r="B40" i="48"/>
  <c r="CP40" i="48"/>
  <c r="AV40" i="48"/>
  <c r="D39" i="41"/>
  <c r="B83" i="32" s="1"/>
  <c r="B82" i="32"/>
  <c r="D361" i="41"/>
  <c r="C40" i="37"/>
  <c r="R39" i="43"/>
  <c r="B38" i="38"/>
  <c r="G38" i="43"/>
  <c r="BD38" i="40"/>
  <c r="L38" i="40"/>
  <c r="CE38" i="42"/>
  <c r="G39" i="37"/>
  <c r="R38" i="43"/>
  <c r="BO38" i="40"/>
  <c r="W38" i="40"/>
  <c r="C38" i="40"/>
  <c r="CP38" i="42"/>
  <c r="O39" i="37"/>
  <c r="C39" i="37"/>
  <c r="AC38" i="43"/>
  <c r="BZ38" i="40"/>
  <c r="AH38" i="40"/>
  <c r="DA38" i="42"/>
  <c r="BI38" i="42"/>
  <c r="W39" i="37"/>
  <c r="C38" i="36"/>
  <c r="C38" i="43"/>
  <c r="AS38" i="40"/>
  <c r="BT38" i="42"/>
  <c r="AV38" i="42"/>
  <c r="I38" i="42"/>
  <c r="V38" i="42"/>
  <c r="B38" i="42"/>
  <c r="AI38" i="42"/>
  <c r="D313" i="41"/>
  <c r="D125" i="41"/>
  <c r="D360" i="41"/>
  <c r="D172" i="41"/>
  <c r="D407" i="41"/>
  <c r="D219" i="41"/>
  <c r="D266" i="41"/>
  <c r="D267" i="41" l="1"/>
  <c r="AC39" i="43"/>
  <c r="D40" i="41"/>
  <c r="B84" i="32" s="1"/>
  <c r="D173" i="41"/>
  <c r="D314" i="41"/>
  <c r="L39" i="40"/>
  <c r="BI39" i="42"/>
  <c r="CE39" i="42"/>
  <c r="DA39" i="42"/>
  <c r="AH39" i="40"/>
  <c r="AI39" i="42"/>
  <c r="CP39" i="42"/>
  <c r="G39" i="43"/>
  <c r="V39" i="42"/>
  <c r="W40" i="37"/>
  <c r="C39" i="43"/>
  <c r="I39" i="42"/>
  <c r="B39" i="42"/>
  <c r="B39" i="38"/>
  <c r="AV39" i="42"/>
  <c r="BZ39" i="40"/>
  <c r="BD39" i="40"/>
  <c r="BO39" i="40"/>
  <c r="D408" i="41"/>
  <c r="O40" i="37"/>
  <c r="D126" i="41"/>
  <c r="AS39" i="40"/>
  <c r="G40" i="37"/>
  <c r="D220" i="41"/>
  <c r="C39" i="40"/>
  <c r="C39" i="36"/>
  <c r="G42" i="52"/>
  <c r="C42" i="52"/>
  <c r="G41" i="50"/>
  <c r="O42" i="52"/>
  <c r="B41" i="53"/>
  <c r="AS41" i="49"/>
  <c r="C41" i="49"/>
  <c r="BO41" i="49"/>
  <c r="BD41" i="49"/>
  <c r="R41" i="50"/>
  <c r="AC41" i="50"/>
  <c r="AV41" i="48"/>
  <c r="AH41" i="49"/>
  <c r="C41" i="50"/>
  <c r="W41" i="49"/>
  <c r="L41" i="49"/>
  <c r="BI41" i="48"/>
  <c r="W42" i="52"/>
  <c r="C41" i="51"/>
  <c r="CE41" i="48"/>
  <c r="AI41" i="48"/>
  <c r="BT41" i="48"/>
  <c r="V41" i="48"/>
  <c r="DA41" i="48"/>
  <c r="I41" i="48"/>
  <c r="D363" i="47"/>
  <c r="D269" i="47"/>
  <c r="D175" i="47"/>
  <c r="CP41" i="48"/>
  <c r="BZ41" i="49"/>
  <c r="D128" i="47"/>
  <c r="D222" i="47"/>
  <c r="D410" i="47"/>
  <c r="C85" i="46"/>
  <c r="B41" i="48"/>
  <c r="D42" i="47"/>
  <c r="D316" i="47"/>
  <c r="BT39" i="42"/>
  <c r="W39" i="40"/>
  <c r="G40" i="43"/>
  <c r="R40" i="43"/>
  <c r="C41" i="37"/>
  <c r="AC40" i="43"/>
  <c r="G41" i="37"/>
  <c r="BO40" i="40"/>
  <c r="O41" i="37"/>
  <c r="BZ40" i="40"/>
  <c r="B40" i="38"/>
  <c r="C40" i="36"/>
  <c r="C40" i="43"/>
  <c r="CE40" i="42"/>
  <c r="AH40" i="40"/>
  <c r="C40" i="40"/>
  <c r="DA40" i="42"/>
  <c r="BT40" i="42"/>
  <c r="AS40" i="40"/>
  <c r="L40" i="40"/>
  <c r="AV40" i="42"/>
  <c r="AI40" i="42"/>
  <c r="D409" i="41"/>
  <c r="BD40" i="40"/>
  <c r="W40" i="40"/>
  <c r="B40" i="42"/>
  <c r="D268" i="41"/>
  <c r="D315" i="41"/>
  <c r="D174" i="41"/>
  <c r="D221" i="41"/>
  <c r="D41" i="41"/>
  <c r="B85" i="32" s="1"/>
  <c r="D127" i="41"/>
  <c r="I40" i="42" l="1"/>
  <c r="CP40" i="42"/>
  <c r="W41" i="37"/>
  <c r="V40" i="42"/>
  <c r="BI40" i="42"/>
  <c r="D362" i="41"/>
  <c r="B42" i="53"/>
  <c r="W43" i="52"/>
  <c r="R42" i="50"/>
  <c r="AC42" i="50"/>
  <c r="O43" i="52"/>
  <c r="BD42" i="49"/>
  <c r="L42" i="49"/>
  <c r="C42" i="50"/>
  <c r="G42" i="50"/>
  <c r="C42" i="51"/>
  <c r="C43" i="52"/>
  <c r="BZ42" i="49"/>
  <c r="BT42" i="48"/>
  <c r="V42" i="48"/>
  <c r="W42" i="49"/>
  <c r="I42" i="48"/>
  <c r="BO42" i="49"/>
  <c r="AH42" i="49"/>
  <c r="G43" i="52"/>
  <c r="AS42" i="49"/>
  <c r="CP42" i="48"/>
  <c r="C42" i="49"/>
  <c r="AI42" i="48"/>
  <c r="D364" i="47"/>
  <c r="D270" i="47"/>
  <c r="D176" i="47"/>
  <c r="B42" i="48"/>
  <c r="DA42" i="48"/>
  <c r="BI42" i="48"/>
  <c r="AV42" i="48"/>
  <c r="CE42" i="48"/>
  <c r="D223" i="47"/>
  <c r="D411" i="47"/>
  <c r="D129" i="47"/>
  <c r="C86" i="46"/>
  <c r="D43" i="47"/>
  <c r="D317" i="47"/>
  <c r="D363" i="41"/>
  <c r="B41" i="38"/>
  <c r="O42" i="37"/>
  <c r="C41" i="43"/>
  <c r="G41" i="43"/>
  <c r="W42" i="37"/>
  <c r="R41" i="43"/>
  <c r="AC41" i="43"/>
  <c r="C42" i="37"/>
  <c r="G42" i="37"/>
  <c r="C41" i="36"/>
  <c r="BO41" i="40"/>
  <c r="BZ41" i="40"/>
  <c r="W41" i="40"/>
  <c r="CE41" i="42"/>
  <c r="BI41" i="42"/>
  <c r="CP41" i="42"/>
  <c r="AH41" i="40"/>
  <c r="C41" i="40"/>
  <c r="DA41" i="42"/>
  <c r="AI41" i="42"/>
  <c r="AS41" i="40"/>
  <c r="D410" i="41"/>
  <c r="BD41" i="40"/>
  <c r="L41" i="40"/>
  <c r="B41" i="42"/>
  <c r="I41" i="42"/>
  <c r="BT41" i="42"/>
  <c r="AV41" i="42"/>
  <c r="V41" i="42"/>
  <c r="D269" i="41"/>
  <c r="D316" i="41"/>
  <c r="D175" i="41"/>
  <c r="D222" i="41"/>
  <c r="D42" i="41"/>
  <c r="B86" i="32" s="1"/>
  <c r="D128" i="41"/>
  <c r="C44" i="52" l="1"/>
  <c r="G44" i="52"/>
  <c r="G43" i="50"/>
  <c r="C43" i="50"/>
  <c r="W43" i="49"/>
  <c r="C43" i="49"/>
  <c r="O44" i="52"/>
  <c r="AC43" i="50"/>
  <c r="BO43" i="49"/>
  <c r="W44" i="52"/>
  <c r="L43" i="49"/>
  <c r="CE43" i="48"/>
  <c r="BZ43" i="49"/>
  <c r="DA43" i="48"/>
  <c r="BD43" i="49"/>
  <c r="AS43" i="49"/>
  <c r="C43" i="51"/>
  <c r="B43" i="48"/>
  <c r="B43" i="53"/>
  <c r="V43" i="48"/>
  <c r="BT43" i="48"/>
  <c r="AH43" i="49"/>
  <c r="R43" i="50"/>
  <c r="I43" i="48"/>
  <c r="BI43" i="48"/>
  <c r="AV43" i="48"/>
  <c r="CP43" i="48"/>
  <c r="D412" i="47"/>
  <c r="D130" i="47"/>
  <c r="C87" i="46"/>
  <c r="D365" i="47"/>
  <c r="D44" i="47"/>
  <c r="D271" i="47"/>
  <c r="AI43" i="48"/>
  <c r="D224" i="47"/>
  <c r="D177" i="47"/>
  <c r="D318" i="47"/>
  <c r="D364" i="41"/>
  <c r="G43" i="37"/>
  <c r="BZ42" i="40"/>
  <c r="B42" i="38"/>
  <c r="C42" i="43"/>
  <c r="O43" i="37"/>
  <c r="G42" i="43"/>
  <c r="R42" i="43"/>
  <c r="W43" i="37"/>
  <c r="AC42" i="43"/>
  <c r="C42" i="36"/>
  <c r="C43" i="37"/>
  <c r="BO42" i="40"/>
  <c r="BT42" i="42"/>
  <c r="AI42" i="42"/>
  <c r="B42" i="42"/>
  <c r="CE42" i="42"/>
  <c r="CP42" i="42"/>
  <c r="BI42" i="42"/>
  <c r="V42" i="42"/>
  <c r="AH42" i="40"/>
  <c r="W42" i="40"/>
  <c r="C42" i="40"/>
  <c r="DA42" i="42"/>
  <c r="AS42" i="40"/>
  <c r="D411" i="41"/>
  <c r="BD42" i="40"/>
  <c r="L42" i="40"/>
  <c r="AV42" i="42"/>
  <c r="I42" i="42"/>
  <c r="D270" i="41"/>
  <c r="D317" i="41"/>
  <c r="D176" i="41"/>
  <c r="D223" i="41"/>
  <c r="D43" i="41"/>
  <c r="B87" i="32" s="1"/>
  <c r="D129" i="41"/>
  <c r="W45" i="52" l="1"/>
  <c r="B44" i="53"/>
  <c r="O45" i="52"/>
  <c r="G44" i="50"/>
  <c r="C45" i="52"/>
  <c r="BZ44" i="49"/>
  <c r="W44" i="49"/>
  <c r="L44" i="49"/>
  <c r="AH44" i="49"/>
  <c r="C44" i="49"/>
  <c r="B44" i="48"/>
  <c r="CE44" i="48"/>
  <c r="R44" i="50"/>
  <c r="C44" i="50"/>
  <c r="BO44" i="49"/>
  <c r="G45" i="52"/>
  <c r="AC44" i="50"/>
  <c r="BI44" i="48"/>
  <c r="AV44" i="48"/>
  <c r="DA44" i="48"/>
  <c r="BT44" i="48"/>
  <c r="AS44" i="49"/>
  <c r="V44" i="48"/>
  <c r="I44" i="48"/>
  <c r="C88" i="46"/>
  <c r="D366" i="47"/>
  <c r="C44" i="51"/>
  <c r="D45" i="47"/>
  <c r="AI44" i="48"/>
  <c r="D319" i="47"/>
  <c r="D272" i="47"/>
  <c r="BD44" i="49"/>
  <c r="CP44" i="48"/>
  <c r="D225" i="47"/>
  <c r="D178" i="47"/>
  <c r="D131" i="47"/>
  <c r="D413" i="47"/>
  <c r="D365" i="41"/>
  <c r="BO43" i="40"/>
  <c r="BZ43" i="40"/>
  <c r="B43" i="38"/>
  <c r="G44" i="37"/>
  <c r="C43" i="43"/>
  <c r="G43" i="43"/>
  <c r="O44" i="37"/>
  <c r="C43" i="36"/>
  <c r="R43" i="43"/>
  <c r="AC43" i="43"/>
  <c r="W44" i="37"/>
  <c r="C44" i="37"/>
  <c r="W43" i="40"/>
  <c r="L43" i="40"/>
  <c r="AV43" i="42"/>
  <c r="V43" i="42"/>
  <c r="CE43" i="42"/>
  <c r="CP43" i="42"/>
  <c r="BT43" i="42"/>
  <c r="BI43" i="42"/>
  <c r="AI43" i="42"/>
  <c r="D412" i="41"/>
  <c r="AH43" i="40"/>
  <c r="C43" i="40"/>
  <c r="DA43" i="42"/>
  <c r="I43" i="42"/>
  <c r="AS43" i="40"/>
  <c r="BD43" i="40"/>
  <c r="B43" i="42"/>
  <c r="D271" i="41"/>
  <c r="D318" i="41"/>
  <c r="D177" i="41"/>
  <c r="D224" i="41"/>
  <c r="D44" i="41"/>
  <c r="B88" i="32" s="1"/>
  <c r="D130" i="41"/>
  <c r="R45" i="50" l="1"/>
  <c r="C45" i="51"/>
  <c r="AC45" i="50"/>
  <c r="B45" i="53"/>
  <c r="O46" i="52"/>
  <c r="C45" i="50"/>
  <c r="BO45" i="49"/>
  <c r="G46" i="52"/>
  <c r="C46" i="52"/>
  <c r="G45" i="50"/>
  <c r="AH45" i="49"/>
  <c r="BZ45" i="49"/>
  <c r="C45" i="49"/>
  <c r="I45" i="48"/>
  <c r="V45" i="48"/>
  <c r="BT45" i="48"/>
  <c r="W46" i="52"/>
  <c r="W45" i="49"/>
  <c r="AS45" i="49"/>
  <c r="AV45" i="48"/>
  <c r="B45" i="48"/>
  <c r="C89" i="46"/>
  <c r="D320" i="47"/>
  <c r="AI45" i="48"/>
  <c r="D226" i="47"/>
  <c r="BD45" i="49"/>
  <c r="D414" i="47"/>
  <c r="CP45" i="48"/>
  <c r="BI45" i="48"/>
  <c r="D273" i="47"/>
  <c r="DA45" i="48"/>
  <c r="L45" i="49"/>
  <c r="CE45" i="48"/>
  <c r="D132" i="47"/>
  <c r="D46" i="47"/>
  <c r="D179" i="47"/>
  <c r="D367" i="47"/>
  <c r="D366" i="41"/>
  <c r="W45" i="37"/>
  <c r="C45" i="37"/>
  <c r="BO44" i="40"/>
  <c r="BZ44" i="40"/>
  <c r="B44" i="38"/>
  <c r="C44" i="36"/>
  <c r="C44" i="43"/>
  <c r="G45" i="37"/>
  <c r="G44" i="43"/>
  <c r="R44" i="43"/>
  <c r="O45" i="37"/>
  <c r="AC44" i="43"/>
  <c r="BD44" i="40"/>
  <c r="BT44" i="42"/>
  <c r="AV44" i="42"/>
  <c r="I44" i="42"/>
  <c r="V44" i="42"/>
  <c r="L44" i="40"/>
  <c r="CE44" i="42"/>
  <c r="W44" i="40"/>
  <c r="CP44" i="42"/>
  <c r="AH44" i="40"/>
  <c r="C44" i="40"/>
  <c r="DA44" i="42"/>
  <c r="BI44" i="42"/>
  <c r="AS44" i="40"/>
  <c r="AI44" i="42"/>
  <c r="D413" i="41"/>
  <c r="B44" i="42"/>
  <c r="D272" i="41"/>
  <c r="D319" i="41"/>
  <c r="D178" i="41"/>
  <c r="D225" i="41"/>
  <c r="D45" i="41"/>
  <c r="B89" i="32" s="1"/>
  <c r="D131" i="41"/>
  <c r="AC46" i="50" l="1"/>
  <c r="O47" i="52"/>
  <c r="R46" i="50"/>
  <c r="B46" i="53"/>
  <c r="G47" i="52"/>
  <c r="W47" i="52"/>
  <c r="AS46" i="49"/>
  <c r="C47" i="52"/>
  <c r="G46" i="50"/>
  <c r="C46" i="50"/>
  <c r="BZ46" i="49"/>
  <c r="C46" i="51"/>
  <c r="AH46" i="49"/>
  <c r="C46" i="49"/>
  <c r="AI46" i="48"/>
  <c r="L46" i="49"/>
  <c r="BI46" i="48"/>
  <c r="BO46" i="49"/>
  <c r="BD46" i="49"/>
  <c r="W46" i="49"/>
  <c r="CP46" i="48"/>
  <c r="BT46" i="48"/>
  <c r="B46" i="48"/>
  <c r="V46" i="48"/>
  <c r="CE46" i="48"/>
  <c r="D321" i="47"/>
  <c r="D227" i="47"/>
  <c r="D415" i="47"/>
  <c r="D274" i="47"/>
  <c r="I46" i="48"/>
  <c r="D180" i="47"/>
  <c r="AV46" i="48"/>
  <c r="DA46" i="48"/>
  <c r="D133" i="47"/>
  <c r="C90" i="46"/>
  <c r="D47" i="47"/>
  <c r="D368" i="47"/>
  <c r="D367" i="41"/>
  <c r="O46" i="37"/>
  <c r="W46" i="37"/>
  <c r="C45" i="36"/>
  <c r="C46" i="37"/>
  <c r="BZ45" i="40"/>
  <c r="B45" i="38"/>
  <c r="C45" i="43"/>
  <c r="G45" i="43"/>
  <c r="G46" i="37"/>
  <c r="R45" i="43"/>
  <c r="AC45" i="43"/>
  <c r="AS45" i="40"/>
  <c r="BD45" i="40"/>
  <c r="W45" i="40"/>
  <c r="B45" i="42"/>
  <c r="BO45" i="40"/>
  <c r="AV45" i="42"/>
  <c r="AI45" i="42"/>
  <c r="I45" i="42"/>
  <c r="V45" i="42"/>
  <c r="D414" i="41"/>
  <c r="L45" i="40"/>
  <c r="BT45" i="42"/>
  <c r="CE45" i="42"/>
  <c r="CP45" i="42"/>
  <c r="AH45" i="40"/>
  <c r="C45" i="40"/>
  <c r="DA45" i="42"/>
  <c r="BI45" i="42"/>
  <c r="D273" i="41"/>
  <c r="D320" i="41"/>
  <c r="D179" i="41"/>
  <c r="D226" i="41"/>
  <c r="D46" i="41"/>
  <c r="B90" i="32" s="1"/>
  <c r="D132" i="41"/>
  <c r="C47" i="51" l="1"/>
  <c r="AC47" i="50"/>
  <c r="R47" i="50"/>
  <c r="W48" i="52"/>
  <c r="G48" i="52"/>
  <c r="BO47" i="49"/>
  <c r="B47" i="53"/>
  <c r="W47" i="49"/>
  <c r="C47" i="49"/>
  <c r="C47" i="50"/>
  <c r="AH47" i="49"/>
  <c r="CE47" i="48"/>
  <c r="B47" i="48"/>
  <c r="O48" i="52"/>
  <c r="BZ47" i="49"/>
  <c r="I47" i="48"/>
  <c r="G47" i="50"/>
  <c r="BD47" i="49"/>
  <c r="AS47" i="49"/>
  <c r="AV47" i="48"/>
  <c r="BT47" i="48"/>
  <c r="DA47" i="48"/>
  <c r="CP47" i="48"/>
  <c r="C48" i="52"/>
  <c r="D181" i="47"/>
  <c r="L47" i="49"/>
  <c r="D322" i="47"/>
  <c r="AI47" i="48"/>
  <c r="V47" i="48"/>
  <c r="C91" i="46"/>
  <c r="D369" i="47"/>
  <c r="D48" i="47"/>
  <c r="D228" i="47"/>
  <c r="D275" i="47"/>
  <c r="D416" i="47"/>
  <c r="BI47" i="48"/>
  <c r="D134" i="47"/>
  <c r="D368" i="41"/>
  <c r="G47" i="37"/>
  <c r="AC46" i="43"/>
  <c r="C46" i="36"/>
  <c r="O47" i="37"/>
  <c r="W47" i="37"/>
  <c r="BZ46" i="40"/>
  <c r="B46" i="38"/>
  <c r="C47" i="37"/>
  <c r="C46" i="43"/>
  <c r="G46" i="43"/>
  <c r="R46" i="43"/>
  <c r="AH46" i="40"/>
  <c r="C46" i="40"/>
  <c r="DA46" i="42"/>
  <c r="BT46" i="42"/>
  <c r="AS46" i="40"/>
  <c r="BI46" i="42"/>
  <c r="D415" i="41"/>
  <c r="BD46" i="40"/>
  <c r="AV46" i="42"/>
  <c r="B46" i="42"/>
  <c r="BO46" i="40"/>
  <c r="I46" i="42"/>
  <c r="V46" i="42"/>
  <c r="W46" i="40"/>
  <c r="L46" i="40"/>
  <c r="AI46" i="42"/>
  <c r="CE46" i="42"/>
  <c r="CP46" i="42"/>
  <c r="D274" i="41"/>
  <c r="D321" i="41"/>
  <c r="D180" i="41"/>
  <c r="D227" i="41"/>
  <c r="D47" i="41"/>
  <c r="B91" i="32" s="1"/>
  <c r="D133" i="41"/>
  <c r="C48" i="50" l="1"/>
  <c r="G49" i="52"/>
  <c r="B48" i="53"/>
  <c r="AC48" i="50"/>
  <c r="C49" i="52"/>
  <c r="R48" i="50"/>
  <c r="AS48" i="49"/>
  <c r="G48" i="50"/>
  <c r="W48" i="49"/>
  <c r="C48" i="49"/>
  <c r="W49" i="52"/>
  <c r="L48" i="49"/>
  <c r="AH48" i="49"/>
  <c r="DA48" i="48"/>
  <c r="BI48" i="48"/>
  <c r="O49" i="52"/>
  <c r="BT48" i="48"/>
  <c r="I48" i="48"/>
  <c r="AV48" i="48"/>
  <c r="C48" i="51"/>
  <c r="CP48" i="48"/>
  <c r="B48" i="48"/>
  <c r="BZ48" i="49"/>
  <c r="V48" i="48"/>
  <c r="BO48" i="49"/>
  <c r="CE48" i="48"/>
  <c r="BD48" i="49"/>
  <c r="D370" i="47"/>
  <c r="D276" i="47"/>
  <c r="D182" i="47"/>
  <c r="AI48" i="48"/>
  <c r="D323" i="47"/>
  <c r="D229" i="47"/>
  <c r="D49" i="47"/>
  <c r="D417" i="47"/>
  <c r="D135" i="47"/>
  <c r="C92" i="46"/>
  <c r="D369" i="41"/>
  <c r="C47" i="36"/>
  <c r="R47" i="43"/>
  <c r="AC47" i="43"/>
  <c r="G48" i="37"/>
  <c r="O48" i="37"/>
  <c r="BZ47" i="40"/>
  <c r="B47" i="38"/>
  <c r="W48" i="37"/>
  <c r="C48" i="37"/>
  <c r="C47" i="43"/>
  <c r="G47" i="43"/>
  <c r="L47" i="40"/>
  <c r="CP47" i="42"/>
  <c r="AH47" i="40"/>
  <c r="W47" i="40"/>
  <c r="C47" i="40"/>
  <c r="DA47" i="42"/>
  <c r="AV47" i="42"/>
  <c r="AS47" i="40"/>
  <c r="BI47" i="42"/>
  <c r="D416" i="41"/>
  <c r="BD47" i="40"/>
  <c r="B47" i="42"/>
  <c r="BO47" i="40"/>
  <c r="BT47" i="42"/>
  <c r="I47" i="42"/>
  <c r="AI47" i="42"/>
  <c r="V47" i="42"/>
  <c r="CE47" i="42"/>
  <c r="D275" i="41"/>
  <c r="D322" i="41"/>
  <c r="D181" i="41"/>
  <c r="D228" i="41"/>
  <c r="D48" i="41"/>
  <c r="B92" i="32" s="1"/>
  <c r="D134" i="41"/>
  <c r="C49" i="50" l="1"/>
  <c r="W50" i="52"/>
  <c r="AC49" i="50"/>
  <c r="B49" i="53"/>
  <c r="AS49" i="49"/>
  <c r="G50" i="52"/>
  <c r="BZ49" i="49"/>
  <c r="C50" i="52"/>
  <c r="C49" i="51"/>
  <c r="L49" i="49"/>
  <c r="BO49" i="49"/>
  <c r="O50" i="52"/>
  <c r="R49" i="50"/>
  <c r="BD49" i="49"/>
  <c r="C49" i="49"/>
  <c r="DA49" i="48"/>
  <c r="W49" i="49"/>
  <c r="AH49" i="49"/>
  <c r="CE49" i="48"/>
  <c r="BI49" i="48"/>
  <c r="AV49" i="48"/>
  <c r="D418" i="47"/>
  <c r="B49" i="48"/>
  <c r="CP49" i="48"/>
  <c r="G49" i="50"/>
  <c r="D371" i="47"/>
  <c r="D277" i="47"/>
  <c r="D183" i="47"/>
  <c r="BT49" i="48"/>
  <c r="V49" i="48"/>
  <c r="D324" i="47"/>
  <c r="D230" i="47"/>
  <c r="C93" i="46"/>
  <c r="D136" i="47"/>
  <c r="AI49" i="48"/>
  <c r="I49" i="48"/>
  <c r="D50" i="47"/>
  <c r="D370" i="41"/>
  <c r="W49" i="37"/>
  <c r="C49" i="37"/>
  <c r="G48" i="43"/>
  <c r="R48" i="43"/>
  <c r="AC48" i="43"/>
  <c r="G49" i="37"/>
  <c r="O49" i="37"/>
  <c r="BZ48" i="40"/>
  <c r="B48" i="38"/>
  <c r="C48" i="36"/>
  <c r="C48" i="43"/>
  <c r="CE48" i="42"/>
  <c r="BT48" i="42"/>
  <c r="CP48" i="42"/>
  <c r="AV48" i="42"/>
  <c r="AH48" i="40"/>
  <c r="DA48" i="42"/>
  <c r="V48" i="42"/>
  <c r="AS48" i="40"/>
  <c r="L48" i="40"/>
  <c r="C48" i="40"/>
  <c r="BI48" i="42"/>
  <c r="AI48" i="42"/>
  <c r="D417" i="41"/>
  <c r="BD48" i="40"/>
  <c r="B48" i="42"/>
  <c r="BO48" i="40"/>
  <c r="I48" i="42"/>
  <c r="W48" i="40"/>
  <c r="D276" i="41"/>
  <c r="D323" i="41"/>
  <c r="D182" i="41"/>
  <c r="D229" i="41"/>
  <c r="D49" i="41"/>
  <c r="B93" i="32" s="1"/>
  <c r="D135" i="41"/>
  <c r="G50" i="50" l="1"/>
  <c r="C51" i="52"/>
  <c r="B50" i="53"/>
  <c r="C50" i="50"/>
  <c r="O51" i="52"/>
  <c r="AH50" i="49"/>
  <c r="G51" i="52"/>
  <c r="AS50" i="49"/>
  <c r="W50" i="49"/>
  <c r="R50" i="50"/>
  <c r="W51" i="52"/>
  <c r="C50" i="51"/>
  <c r="BZ50" i="49"/>
  <c r="CE50" i="48"/>
  <c r="B50" i="48"/>
  <c r="L50" i="49"/>
  <c r="BD50" i="49"/>
  <c r="AC50" i="50"/>
  <c r="BI50" i="48"/>
  <c r="AI50" i="48"/>
  <c r="V50" i="48"/>
  <c r="I50" i="48"/>
  <c r="C50" i="49"/>
  <c r="BT50" i="48"/>
  <c r="BO50" i="49"/>
  <c r="AV50" i="48"/>
  <c r="DA50" i="48"/>
  <c r="D184" i="47"/>
  <c r="D231" i="47"/>
  <c r="D137" i="47"/>
  <c r="C94" i="46"/>
  <c r="D419" i="47"/>
  <c r="D51" i="47"/>
  <c r="D372" i="47"/>
  <c r="D278" i="47"/>
  <c r="D325" i="47"/>
  <c r="CP50" i="48"/>
  <c r="D371" i="41"/>
  <c r="B49" i="38"/>
  <c r="O50" i="37"/>
  <c r="C49" i="43"/>
  <c r="G49" i="43"/>
  <c r="W50" i="37"/>
  <c r="C50" i="37"/>
  <c r="R49" i="43"/>
  <c r="AC49" i="43"/>
  <c r="G50" i="37"/>
  <c r="C49" i="36"/>
  <c r="BZ49" i="40"/>
  <c r="CE49" i="42"/>
  <c r="AV49" i="42"/>
  <c r="W49" i="40"/>
  <c r="CP49" i="42"/>
  <c r="AH49" i="40"/>
  <c r="DA49" i="42"/>
  <c r="AS49" i="40"/>
  <c r="C49" i="40"/>
  <c r="BT49" i="42"/>
  <c r="BI49" i="42"/>
  <c r="D418" i="41"/>
  <c r="AI49" i="42"/>
  <c r="I49" i="42"/>
  <c r="BD49" i="40"/>
  <c r="L49" i="40"/>
  <c r="B49" i="42"/>
  <c r="BO49" i="40"/>
  <c r="V49" i="42"/>
  <c r="D277" i="41"/>
  <c r="D324" i="41"/>
  <c r="D183" i="41"/>
  <c r="D230" i="41"/>
  <c r="D50" i="41"/>
  <c r="B94" i="32" s="1"/>
  <c r="D136" i="41"/>
  <c r="W52" i="52" l="1"/>
  <c r="G51" i="50"/>
  <c r="O52" i="52"/>
  <c r="C51" i="50"/>
  <c r="AC51" i="50"/>
  <c r="G52" i="52"/>
  <c r="AS51" i="49"/>
  <c r="C51" i="49"/>
  <c r="AH51" i="49"/>
  <c r="W51" i="49"/>
  <c r="DA51" i="48"/>
  <c r="V51" i="48"/>
  <c r="CP51" i="48"/>
  <c r="BT51" i="48"/>
  <c r="I51" i="48"/>
  <c r="R51" i="50"/>
  <c r="C51" i="51"/>
  <c r="L51" i="49"/>
  <c r="AV51" i="48"/>
  <c r="B51" i="53"/>
  <c r="C52" i="52"/>
  <c r="BZ51" i="49"/>
  <c r="B51" i="48"/>
  <c r="BO51" i="49"/>
  <c r="BI51" i="48"/>
  <c r="AI51" i="48"/>
  <c r="CE51" i="48"/>
  <c r="C95" i="46"/>
  <c r="D232" i="47"/>
  <c r="D138" i="47"/>
  <c r="D420" i="47"/>
  <c r="D52" i="47"/>
  <c r="D373" i="47"/>
  <c r="BD51" i="49"/>
  <c r="D279" i="47"/>
  <c r="D326" i="47"/>
  <c r="D185" i="47"/>
  <c r="D372" i="41"/>
  <c r="G51" i="37"/>
  <c r="BZ50" i="40"/>
  <c r="C50" i="43"/>
  <c r="B50" i="38"/>
  <c r="O51" i="37"/>
  <c r="G50" i="43"/>
  <c r="C51" i="37"/>
  <c r="R50" i="43"/>
  <c r="W51" i="37"/>
  <c r="AC50" i="43"/>
  <c r="C50" i="36"/>
  <c r="AI50" i="42"/>
  <c r="CE50" i="42"/>
  <c r="CP50" i="42"/>
  <c r="AV50" i="42"/>
  <c r="B50" i="42"/>
  <c r="AH50" i="40"/>
  <c r="DA50" i="42"/>
  <c r="AS50" i="40"/>
  <c r="C50" i="40"/>
  <c r="BI50" i="42"/>
  <c r="D419" i="41"/>
  <c r="BD50" i="40"/>
  <c r="BO50" i="40"/>
  <c r="W50" i="40"/>
  <c r="L50" i="40"/>
  <c r="BT50" i="42"/>
  <c r="I50" i="42"/>
  <c r="V50" i="42"/>
  <c r="D278" i="41"/>
  <c r="D325" i="41"/>
  <c r="D184" i="41"/>
  <c r="D231" i="41"/>
  <c r="D51" i="41"/>
  <c r="B95" i="32" s="1"/>
  <c r="D137" i="41"/>
  <c r="B52" i="53" l="1"/>
  <c r="G52" i="50"/>
  <c r="C52" i="51"/>
  <c r="BO52" i="49"/>
  <c r="W53" i="52"/>
  <c r="BD52" i="49"/>
  <c r="L52" i="49"/>
  <c r="C52" i="50"/>
  <c r="AC52" i="50"/>
  <c r="AI52" i="48"/>
  <c r="BI52" i="48"/>
  <c r="BZ52" i="49"/>
  <c r="W52" i="49"/>
  <c r="V52" i="48"/>
  <c r="R52" i="50"/>
  <c r="C52" i="49"/>
  <c r="C53" i="52"/>
  <c r="AS52" i="49"/>
  <c r="G53" i="52"/>
  <c r="AH52" i="49"/>
  <c r="AV52" i="48"/>
  <c r="I52" i="48"/>
  <c r="O53" i="52"/>
  <c r="DA52" i="48"/>
  <c r="C96" i="46"/>
  <c r="D327" i="47"/>
  <c r="D233" i="47"/>
  <c r="CP52" i="48"/>
  <c r="B52" i="48"/>
  <c r="D139" i="47"/>
  <c r="D421" i="47"/>
  <c r="D53" i="47"/>
  <c r="D374" i="47"/>
  <c r="CE52" i="48"/>
  <c r="D280" i="47"/>
  <c r="BT52" i="48"/>
  <c r="D186" i="47"/>
  <c r="D373" i="41"/>
  <c r="BZ51" i="40"/>
  <c r="G52" i="37"/>
  <c r="C51" i="43"/>
  <c r="B51" i="38"/>
  <c r="G51" i="43"/>
  <c r="O52" i="37"/>
  <c r="C52" i="37"/>
  <c r="C51" i="36"/>
  <c r="R51" i="43"/>
  <c r="AC51" i="43"/>
  <c r="W52" i="37"/>
  <c r="BO51" i="40"/>
  <c r="AV51" i="42"/>
  <c r="V51" i="42"/>
  <c r="L51" i="40"/>
  <c r="D420" i="41"/>
  <c r="CE51" i="42"/>
  <c r="BT51" i="42"/>
  <c r="W51" i="40"/>
  <c r="CP51" i="42"/>
  <c r="AI51" i="42"/>
  <c r="I51" i="42"/>
  <c r="AH51" i="40"/>
  <c r="DA51" i="42"/>
  <c r="AS51" i="40"/>
  <c r="C51" i="40"/>
  <c r="BI51" i="42"/>
  <c r="BD51" i="40"/>
  <c r="B51" i="42"/>
  <c r="D279" i="41"/>
  <c r="D326" i="41"/>
  <c r="D185" i="41"/>
  <c r="D232" i="41"/>
  <c r="D52" i="41"/>
  <c r="B96" i="32" s="1"/>
  <c r="D138" i="41"/>
  <c r="O54" i="52" l="1"/>
  <c r="G54" i="52"/>
  <c r="G53" i="50"/>
  <c r="AS53" i="49"/>
  <c r="R53" i="50"/>
  <c r="C54" i="52"/>
  <c r="BO53" i="49"/>
  <c r="C53" i="49"/>
  <c r="C53" i="50"/>
  <c r="BZ53" i="49"/>
  <c r="L53" i="49"/>
  <c r="W54" i="52"/>
  <c r="BD53" i="49"/>
  <c r="C53" i="51"/>
  <c r="AC53" i="50"/>
  <c r="BI53" i="48"/>
  <c r="W53" i="49"/>
  <c r="V53" i="48"/>
  <c r="I53" i="48"/>
  <c r="AV53" i="48"/>
  <c r="CE53" i="48"/>
  <c r="AI53" i="48"/>
  <c r="B53" i="53"/>
  <c r="DA53" i="48"/>
  <c r="CP53" i="48"/>
  <c r="B53" i="48"/>
  <c r="D328" i="47"/>
  <c r="D234" i="47"/>
  <c r="D422" i="47"/>
  <c r="D375" i="47"/>
  <c r="BT53" i="48"/>
  <c r="D281" i="47"/>
  <c r="AH53" i="49"/>
  <c r="D140" i="47"/>
  <c r="C97" i="46"/>
  <c r="D187" i="47"/>
  <c r="D374" i="41"/>
  <c r="W53" i="37"/>
  <c r="BZ52" i="40"/>
  <c r="C52" i="36"/>
  <c r="C52" i="43"/>
  <c r="B52" i="38"/>
  <c r="G53" i="37"/>
  <c r="G52" i="43"/>
  <c r="R52" i="43"/>
  <c r="O53" i="37"/>
  <c r="C53" i="37"/>
  <c r="AC52" i="43"/>
  <c r="BD52" i="40"/>
  <c r="BO52" i="40"/>
  <c r="W52" i="40"/>
  <c r="AV52" i="42"/>
  <c r="I52" i="42"/>
  <c r="B52" i="42"/>
  <c r="V52" i="42"/>
  <c r="CE52" i="42"/>
  <c r="L52" i="40"/>
  <c r="CP52" i="42"/>
  <c r="AH52" i="40"/>
  <c r="DA52" i="42"/>
  <c r="AS52" i="40"/>
  <c r="C52" i="40"/>
  <c r="BT52" i="42"/>
  <c r="BI52" i="42"/>
  <c r="AI52" i="42"/>
  <c r="D421" i="41"/>
  <c r="D280" i="41"/>
  <c r="D327" i="41"/>
  <c r="D186" i="41"/>
  <c r="D233" i="41"/>
  <c r="D53" i="41"/>
  <c r="B97" i="32" s="1"/>
  <c r="D139" i="41"/>
  <c r="O54" i="37" l="1"/>
  <c r="C54" i="37"/>
  <c r="W54" i="37"/>
  <c r="C53" i="36"/>
  <c r="BZ53" i="40"/>
  <c r="C53" i="43"/>
  <c r="B53" i="38"/>
  <c r="G53" i="43"/>
  <c r="G54" i="37"/>
  <c r="R53" i="43"/>
  <c r="AC53" i="43"/>
  <c r="AS53" i="40"/>
  <c r="L53" i="40"/>
  <c r="C53" i="40"/>
  <c r="BI53" i="42"/>
  <c r="BD53" i="40"/>
  <c r="AV53" i="42"/>
  <c r="B53" i="42"/>
  <c r="BO53" i="40"/>
  <c r="AI53" i="42"/>
  <c r="I53" i="42"/>
  <c r="BT53" i="42"/>
  <c r="V53" i="42"/>
  <c r="W53" i="40"/>
  <c r="CE53" i="42"/>
  <c r="D422" i="41"/>
  <c r="CP53" i="42"/>
  <c r="AH53" i="40"/>
  <c r="DA53" i="42"/>
  <c r="D328" i="41"/>
  <c r="D375" i="41"/>
  <c r="D234" i="41"/>
  <c r="D281" i="41"/>
  <c r="D140" i="41"/>
  <c r="D187" i="41"/>
  <c r="BF53" i="42"/>
  <c r="BE53" i="42"/>
  <c r="BD53" i="42"/>
  <c r="BC53" i="42"/>
  <c r="BB53" i="42"/>
  <c r="BA53" i="42"/>
  <c r="AZ53" i="42"/>
  <c r="AY53" i="42"/>
  <c r="AX53" i="42"/>
  <c r="AW53" i="42"/>
  <c r="BF52" i="42"/>
  <c r="BE52" i="42"/>
  <c r="BD52" i="42"/>
  <c r="BC52" i="42"/>
  <c r="BB52" i="42"/>
  <c r="BA52" i="42"/>
  <c r="AZ52" i="42"/>
  <c r="AY52" i="42"/>
  <c r="AX52" i="42"/>
  <c r="AW52" i="42"/>
  <c r="BF51" i="42"/>
  <c r="BE51" i="42"/>
  <c r="BD51" i="42"/>
  <c r="BC51" i="42"/>
  <c r="BB51" i="42"/>
  <c r="BA51" i="42"/>
  <c r="AZ51" i="42"/>
  <c r="AY51" i="42"/>
  <c r="AX51" i="42"/>
  <c r="AW51" i="42"/>
  <c r="BF50" i="42"/>
  <c r="BE50" i="42"/>
  <c r="BD50" i="42"/>
  <c r="BC50" i="42"/>
  <c r="BB50" i="42"/>
  <c r="BA50" i="42"/>
  <c r="AZ50" i="42"/>
  <c r="AY50" i="42"/>
  <c r="AX50" i="42"/>
  <c r="AW50" i="42"/>
  <c r="BF49" i="42"/>
  <c r="BE49" i="42"/>
  <c r="BD49" i="42"/>
  <c r="BC49" i="42"/>
  <c r="BB49" i="42"/>
  <c r="BA49" i="42"/>
  <c r="AZ49" i="42"/>
  <c r="AY49" i="42"/>
  <c r="AX49" i="42"/>
  <c r="AW49" i="42"/>
  <c r="BF48" i="42"/>
  <c r="BE48" i="42"/>
  <c r="BD48" i="42"/>
  <c r="BC48" i="42"/>
  <c r="BB48" i="42"/>
  <c r="BA48" i="42"/>
  <c r="AZ48" i="42"/>
  <c r="AY48" i="42"/>
  <c r="AX48" i="42"/>
  <c r="AW48" i="42"/>
  <c r="BF47" i="42"/>
  <c r="BE47" i="42"/>
  <c r="BD47" i="42"/>
  <c r="BC47" i="42"/>
  <c r="BB47" i="42"/>
  <c r="BA47" i="42"/>
  <c r="AZ47" i="42"/>
  <c r="AY47" i="42"/>
  <c r="AX47" i="42"/>
  <c r="AW47" i="42"/>
  <c r="BF46" i="42"/>
  <c r="BE46" i="42"/>
  <c r="BD46" i="42"/>
  <c r="BC46" i="42"/>
  <c r="BB46" i="42"/>
  <c r="BA46" i="42"/>
  <c r="AZ46" i="42"/>
  <c r="AY46" i="42"/>
  <c r="AX46" i="42"/>
  <c r="AW46" i="42"/>
  <c r="BF45" i="42"/>
  <c r="BE45" i="42"/>
  <c r="BD45" i="42"/>
  <c r="BC45" i="42"/>
  <c r="BB45" i="42"/>
  <c r="BA45" i="42"/>
  <c r="AZ45" i="42"/>
  <c r="AY45" i="42"/>
  <c r="AX45" i="42"/>
  <c r="AW45" i="42"/>
  <c r="BF44" i="42"/>
  <c r="BE44" i="42"/>
  <c r="BD44" i="42"/>
  <c r="BC44" i="42"/>
  <c r="BB44" i="42"/>
  <c r="BA44" i="42"/>
  <c r="AZ44" i="42"/>
  <c r="AY44" i="42"/>
  <c r="AX44" i="42"/>
  <c r="AW44" i="42"/>
  <c r="BF43" i="42"/>
  <c r="BE43" i="42"/>
  <c r="BD43" i="42"/>
  <c r="BC43" i="42"/>
  <c r="BB43" i="42"/>
  <c r="BA43" i="42"/>
  <c r="AZ43" i="42"/>
  <c r="AY43" i="42"/>
  <c r="AX43" i="42"/>
  <c r="AW43" i="42"/>
  <c r="BF42" i="42"/>
  <c r="BE42" i="42"/>
  <c r="BD42" i="42"/>
  <c r="BC42" i="42"/>
  <c r="BB42" i="42"/>
  <c r="BA42" i="42"/>
  <c r="AZ42" i="42"/>
  <c r="AY42" i="42"/>
  <c r="AX42" i="42"/>
  <c r="AW42" i="42"/>
  <c r="BF41" i="42"/>
  <c r="BE41" i="42"/>
  <c r="BD41" i="42"/>
  <c r="BC41" i="42"/>
  <c r="BB41" i="42"/>
  <c r="BA41" i="42"/>
  <c r="AZ41" i="42"/>
  <c r="AY41" i="42"/>
  <c r="AX41" i="42"/>
  <c r="AW41" i="42"/>
  <c r="BF40" i="42"/>
  <c r="BE40" i="42"/>
  <c r="BD40" i="42"/>
  <c r="BC40" i="42"/>
  <c r="BB40" i="42"/>
  <c r="BA40" i="42"/>
  <c r="AZ40" i="42"/>
  <c r="AY40" i="42"/>
  <c r="AX40" i="42"/>
  <c r="AW40" i="42"/>
  <c r="BF39" i="42"/>
  <c r="BE39" i="42"/>
  <c r="BD39" i="42"/>
  <c r="BC39" i="42"/>
  <c r="BB39" i="42"/>
  <c r="BA39" i="42"/>
  <c r="AZ39" i="42"/>
  <c r="AY39" i="42"/>
  <c r="AX39" i="42"/>
  <c r="AW39" i="42"/>
  <c r="BF38" i="42"/>
  <c r="BE38" i="42"/>
  <c r="BD38" i="42"/>
  <c r="BC38" i="42"/>
  <c r="BB38" i="42"/>
  <c r="BA38" i="42"/>
  <c r="AZ38" i="42"/>
  <c r="AY38" i="42"/>
  <c r="AX38" i="42"/>
  <c r="AW38" i="42"/>
  <c r="BF37" i="42"/>
  <c r="BE37" i="42"/>
  <c r="BD37" i="42"/>
  <c r="BC37" i="42"/>
  <c r="BB37" i="42"/>
  <c r="BA37" i="42"/>
  <c r="AZ37" i="42"/>
  <c r="AY37" i="42"/>
  <c r="AX37" i="42"/>
  <c r="AW37" i="42"/>
  <c r="BF36" i="42"/>
  <c r="BE36" i="42"/>
  <c r="BD36" i="42"/>
  <c r="BC36" i="42"/>
  <c r="BB36" i="42"/>
  <c r="BA36" i="42"/>
  <c r="AZ36" i="42"/>
  <c r="AY36" i="42"/>
  <c r="AX36" i="42"/>
  <c r="AW36" i="42"/>
  <c r="BF35" i="42"/>
  <c r="BE35" i="42"/>
  <c r="BD35" i="42"/>
  <c r="BC35" i="42"/>
  <c r="BB35" i="42"/>
  <c r="BA35" i="42"/>
  <c r="AZ35" i="42"/>
  <c r="AY35" i="42"/>
  <c r="AX35" i="42"/>
  <c r="AW35" i="42"/>
  <c r="BF34" i="42"/>
  <c r="BE34" i="42"/>
  <c r="BD34" i="42"/>
  <c r="BC34" i="42"/>
  <c r="BB34" i="42"/>
  <c r="BA34" i="42"/>
  <c r="AZ34" i="42"/>
  <c r="AY34" i="42"/>
  <c r="AX34" i="42"/>
  <c r="AW34" i="42"/>
  <c r="BF33" i="42"/>
  <c r="BE33" i="42"/>
  <c r="BD33" i="42"/>
  <c r="BC33" i="42"/>
  <c r="BB33" i="42"/>
  <c r="BA33" i="42"/>
  <c r="AZ33" i="42"/>
  <c r="AY33" i="42"/>
  <c r="AX33" i="42"/>
  <c r="AW33" i="42"/>
  <c r="BF32" i="42"/>
  <c r="BE32" i="42"/>
  <c r="BD32" i="42"/>
  <c r="BC32" i="42"/>
  <c r="BB32" i="42"/>
  <c r="BA32" i="42"/>
  <c r="AZ32" i="42"/>
  <c r="AY32" i="42"/>
  <c r="AX32" i="42"/>
  <c r="AW32" i="42"/>
  <c r="BF31" i="42"/>
  <c r="BE31" i="42"/>
  <c r="BD31" i="42"/>
  <c r="BC31" i="42"/>
  <c r="BB31" i="42"/>
  <c r="BA31" i="42"/>
  <c r="AZ31" i="42"/>
  <c r="AY31" i="42"/>
  <c r="AX31" i="42"/>
  <c r="AW31" i="42"/>
  <c r="BF30" i="42"/>
  <c r="BE30" i="42"/>
  <c r="BD30" i="42"/>
  <c r="BC30" i="42"/>
  <c r="BB30" i="42"/>
  <c r="BA30" i="42"/>
  <c r="AZ30" i="42"/>
  <c r="AY30" i="42"/>
  <c r="AX30" i="42"/>
  <c r="AW30" i="42"/>
  <c r="BF29" i="42"/>
  <c r="BE29" i="42"/>
  <c r="BD29" i="42"/>
  <c r="BC29" i="42"/>
  <c r="BB29" i="42"/>
  <c r="BA29" i="42"/>
  <c r="AZ29" i="42"/>
  <c r="AY29" i="42"/>
  <c r="AX29" i="42"/>
  <c r="AW29" i="42"/>
  <c r="BF28" i="42"/>
  <c r="BE28" i="42"/>
  <c r="BD28" i="42"/>
  <c r="BC28" i="42"/>
  <c r="BB28" i="42"/>
  <c r="BA28" i="42"/>
  <c r="AZ28" i="42"/>
  <c r="AY28" i="42"/>
  <c r="AX28" i="42"/>
  <c r="AW28" i="42"/>
  <c r="BF27" i="42"/>
  <c r="BE27" i="42"/>
  <c r="BD27" i="42"/>
  <c r="BC27" i="42"/>
  <c r="BB27" i="42"/>
  <c r="BA27" i="42"/>
  <c r="AZ27" i="42"/>
  <c r="AY27" i="42"/>
  <c r="AX27" i="42"/>
  <c r="AW27" i="42"/>
  <c r="BF26" i="42"/>
  <c r="BE26" i="42"/>
  <c r="BD26" i="42"/>
  <c r="BC26" i="42"/>
  <c r="BB26" i="42"/>
  <c r="BA26" i="42"/>
  <c r="AZ26" i="42"/>
  <c r="AY26" i="42"/>
  <c r="AX26" i="42"/>
  <c r="AW26" i="42"/>
  <c r="BF25" i="42"/>
  <c r="BE25" i="42"/>
  <c r="BD25" i="42"/>
  <c r="BC25" i="42"/>
  <c r="BB25" i="42"/>
  <c r="BA25" i="42"/>
  <c r="AZ25" i="42"/>
  <c r="AY25" i="42"/>
  <c r="AX25" i="42"/>
  <c r="AW25" i="42"/>
  <c r="BF24" i="42"/>
  <c r="BE24" i="42"/>
  <c r="BD24" i="42"/>
  <c r="BC24" i="42"/>
  <c r="BB24" i="42"/>
  <c r="BA24" i="42"/>
  <c r="AZ24" i="42"/>
  <c r="AY24" i="42"/>
  <c r="AX24" i="42"/>
  <c r="AW24" i="42"/>
  <c r="BF23" i="42"/>
  <c r="BE23" i="42"/>
  <c r="BD23" i="42"/>
  <c r="BC23" i="42"/>
  <c r="BB23" i="42"/>
  <c r="BA23" i="42"/>
  <c r="AZ23" i="42"/>
  <c r="AY23" i="42"/>
  <c r="AX23" i="42"/>
  <c r="AW23" i="42"/>
  <c r="BF22" i="42"/>
  <c r="BE22" i="42"/>
  <c r="BD22" i="42"/>
  <c r="BC22" i="42"/>
  <c r="BB22" i="42"/>
  <c r="BA22" i="42"/>
  <c r="AZ22" i="42"/>
  <c r="AY22" i="42"/>
  <c r="AX22" i="42"/>
  <c r="AW22" i="42"/>
  <c r="BF21" i="42"/>
  <c r="BE21" i="42"/>
  <c r="BD21" i="42"/>
  <c r="BC21" i="42"/>
  <c r="BB21" i="42"/>
  <c r="BA21" i="42"/>
  <c r="AZ21" i="42"/>
  <c r="AY21" i="42"/>
  <c r="AX21" i="42"/>
  <c r="AW21" i="42"/>
  <c r="BF20" i="42"/>
  <c r="BE20" i="42"/>
  <c r="BD20" i="42"/>
  <c r="BC20" i="42"/>
  <c r="BB20" i="42"/>
  <c r="BA20" i="42"/>
  <c r="AZ20" i="42"/>
  <c r="AY20" i="42"/>
  <c r="AX20" i="42"/>
  <c r="AW20" i="42"/>
  <c r="BF19" i="42"/>
  <c r="BE19" i="42"/>
  <c r="BD19" i="42"/>
  <c r="BC19" i="42"/>
  <c r="BB19" i="42"/>
  <c r="BA19" i="42"/>
  <c r="AZ19" i="42"/>
  <c r="AY19" i="42"/>
  <c r="AX19" i="42"/>
  <c r="AW19" i="42"/>
  <c r="BF18" i="42"/>
  <c r="BE18" i="42"/>
  <c r="BD18" i="42"/>
  <c r="BC18" i="42"/>
  <c r="BB18" i="42"/>
  <c r="BA18" i="42"/>
  <c r="AZ18" i="42"/>
  <c r="AY18" i="42"/>
  <c r="AX18" i="42"/>
  <c r="AW18" i="42"/>
  <c r="BF17" i="42"/>
  <c r="BE17" i="42"/>
  <c r="BD17" i="42"/>
  <c r="BC17" i="42"/>
  <c r="BB17" i="42"/>
  <c r="BA17" i="42"/>
  <c r="AZ17" i="42"/>
  <c r="AY17" i="42"/>
  <c r="AX17" i="42"/>
  <c r="AW17" i="42"/>
  <c r="BF16" i="42"/>
  <c r="BE16" i="42"/>
  <c r="BD16" i="42"/>
  <c r="BC16" i="42"/>
  <c r="BB16" i="42"/>
  <c r="BA16" i="42"/>
  <c r="AZ16" i="42"/>
  <c r="AY16" i="42"/>
  <c r="AX16" i="42"/>
  <c r="AW16" i="42"/>
  <c r="BF15" i="42"/>
  <c r="BE15" i="42"/>
  <c r="BD15" i="42"/>
  <c r="BC15" i="42"/>
  <c r="BB15" i="42"/>
  <c r="BA15" i="42"/>
  <c r="AZ15" i="42"/>
  <c r="AY15" i="42"/>
  <c r="AX15" i="42"/>
  <c r="AW15" i="42"/>
  <c r="BF14" i="42"/>
  <c r="BE14" i="42"/>
  <c r="BD14" i="42"/>
  <c r="BC14" i="42"/>
  <c r="BB14" i="42"/>
  <c r="BA14" i="42"/>
  <c r="AZ14" i="42"/>
  <c r="AY14" i="42"/>
  <c r="AX14" i="42"/>
  <c r="AW14" i="42"/>
  <c r="BF13" i="42"/>
  <c r="BE13" i="42"/>
  <c r="BD13" i="42"/>
  <c r="BC13" i="42"/>
  <c r="BB13" i="42"/>
  <c r="BA13" i="42"/>
  <c r="AZ13" i="42"/>
  <c r="AY13" i="42"/>
  <c r="AX13" i="42"/>
  <c r="AW13" i="42"/>
  <c r="BF12" i="42"/>
  <c r="BE12" i="42"/>
  <c r="BD12" i="42"/>
  <c r="BC12" i="42"/>
  <c r="BB12" i="42"/>
  <c r="BA12" i="42"/>
  <c r="AZ12" i="42"/>
  <c r="AY12" i="42"/>
  <c r="AX12" i="42"/>
  <c r="AW12" i="42"/>
  <c r="BF11" i="42"/>
  <c r="BE11" i="42"/>
  <c r="BD11" i="42"/>
  <c r="BC11" i="42"/>
  <c r="BB11" i="42"/>
  <c r="BA11" i="42"/>
  <c r="AZ11" i="42"/>
  <c r="AY11" i="42"/>
  <c r="AX11" i="42"/>
  <c r="AW11" i="42"/>
  <c r="BF10" i="42"/>
  <c r="BE10" i="42"/>
  <c r="BD10" i="42"/>
  <c r="BC10" i="42"/>
  <c r="BB10" i="42"/>
  <c r="BA10" i="42"/>
  <c r="AZ10" i="42"/>
  <c r="AY10" i="42"/>
  <c r="AX10" i="42"/>
  <c r="AW10" i="42"/>
  <c r="BF9" i="42"/>
  <c r="BE9" i="42"/>
  <c r="BD9" i="42"/>
  <c r="BC9" i="42"/>
  <c r="BB9" i="42"/>
  <c r="BA9" i="42"/>
  <c r="AZ9" i="42"/>
  <c r="AY9" i="42"/>
  <c r="AX9" i="42"/>
  <c r="AW9" i="42"/>
  <c r="AK12" i="42" l="1"/>
  <c r="C12" i="42" s="1"/>
  <c r="H146" i="41" s="1"/>
  <c r="AK10" i="42"/>
  <c r="C10" i="42" s="1"/>
  <c r="H144" i="41" s="1"/>
  <c r="H97" i="41" s="1"/>
  <c r="H10" i="41" s="1"/>
  <c r="D54" i="32" s="1"/>
  <c r="AK11" i="42"/>
  <c r="AJ11" i="42"/>
  <c r="AJ9" i="42"/>
  <c r="C9" i="42" s="1"/>
  <c r="H143" i="41" s="1"/>
  <c r="H42" i="41" l="1"/>
  <c r="D86" i="32" s="1"/>
  <c r="H99" i="41"/>
  <c r="H12" i="41" s="1"/>
  <c r="D56" i="32" s="1"/>
  <c r="H44" i="41"/>
  <c r="D88" i="32" s="1"/>
  <c r="C11" i="42"/>
  <c r="H145" i="41" s="1"/>
  <c r="H43" i="41" s="1"/>
  <c r="D87" i="32" s="1"/>
  <c r="H41" i="41"/>
  <c r="D85" i="32" s="1"/>
  <c r="H96" i="41"/>
  <c r="H141" i="41" l="1"/>
  <c r="H39" i="41" s="1"/>
  <c r="D83" i="32" s="1"/>
  <c r="H98" i="41"/>
  <c r="H11" i="41" s="1"/>
  <c r="D55" i="32" s="1"/>
  <c r="H9" i="41"/>
  <c r="H94" i="41" l="1"/>
  <c r="D53" i="32"/>
  <c r="H7" i="41"/>
  <c r="D52" i="3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<sst xmlns="http://schemas.openxmlformats.org/spreadsheetml/2006/main" count="4974" uniqueCount="981">
  <si>
    <t>Value</t>
    <phoneticPr fontId="3"/>
  </si>
  <si>
    <t>Units</t>
    <phoneticPr fontId="3"/>
  </si>
  <si>
    <t>Parameter</t>
  </si>
  <si>
    <t>[Monitoring option]</t>
    <phoneticPr fontId="3"/>
  </si>
  <si>
    <t>(a)</t>
    <phoneticPr fontId="3"/>
  </si>
  <si>
    <t>(b)</t>
    <phoneticPr fontId="3"/>
  </si>
  <si>
    <t>(c)</t>
    <phoneticPr fontId="3"/>
  </si>
  <si>
    <t>(d)</t>
    <phoneticPr fontId="3"/>
  </si>
  <si>
    <t>(e)</t>
    <phoneticPr fontId="3"/>
  </si>
  <si>
    <t>(f)</t>
    <phoneticPr fontId="3"/>
  </si>
  <si>
    <t>(g)</t>
    <phoneticPr fontId="3"/>
  </si>
  <si>
    <t>(h)</t>
    <phoneticPr fontId="3"/>
  </si>
  <si>
    <t>(i)</t>
    <phoneticPr fontId="3"/>
  </si>
  <si>
    <t>(j)</t>
    <phoneticPr fontId="3"/>
  </si>
  <si>
    <t>Monitoring point No.</t>
    <phoneticPr fontId="3"/>
  </si>
  <si>
    <t>Parameters</t>
    <phoneticPr fontId="3"/>
  </si>
  <si>
    <t>Description of data</t>
    <phoneticPr fontId="3"/>
  </si>
  <si>
    <t>Estimated Values</t>
    <phoneticPr fontId="3"/>
  </si>
  <si>
    <t>Units</t>
    <phoneticPr fontId="3"/>
  </si>
  <si>
    <t>Monitoring option</t>
    <phoneticPr fontId="3"/>
  </si>
  <si>
    <t>Source of data</t>
    <phoneticPr fontId="3"/>
  </si>
  <si>
    <t>Measurement methods and procedures</t>
    <phoneticPr fontId="3"/>
  </si>
  <si>
    <t>Monitoring frequency</t>
    <phoneticPr fontId="3"/>
  </si>
  <si>
    <t>Other comments</t>
    <phoneticPr fontId="3"/>
  </si>
  <si>
    <t>Option B</t>
    <phoneticPr fontId="3"/>
  </si>
  <si>
    <t>Option A</t>
    <phoneticPr fontId="3"/>
  </si>
  <si>
    <t>Based on public data which is measured by entities other than the project participants (Data used: publicly recognized data such as statistical data and specifications)</t>
    <phoneticPr fontId="3"/>
  </si>
  <si>
    <t>Based on the amount of transaction which is measured directly using measuring equipments (Data used: commercial evidence such as invoices)</t>
    <phoneticPr fontId="3"/>
  </si>
  <si>
    <t>Option C</t>
    <phoneticPr fontId="3"/>
  </si>
  <si>
    <t>Based on the actual measurement using measuring equipments (Data used: measured values)</t>
    <phoneticPr fontId="3"/>
  </si>
  <si>
    <t>2. Basic data of the project</t>
    <phoneticPr fontId="3"/>
  </si>
  <si>
    <t>3. Selected default values</t>
    <phoneticPr fontId="3"/>
  </si>
  <si>
    <t>Size of reference area</t>
    <phoneticPr fontId="11"/>
  </si>
  <si>
    <t>Size of project area</t>
    <phoneticPr fontId="11"/>
  </si>
  <si>
    <t>Size of displacement belt</t>
    <phoneticPr fontId="11"/>
  </si>
  <si>
    <t>Pool / Sources</t>
    <phoneticPr fontId="3"/>
  </si>
  <si>
    <t>4. Calculations for project reference level</t>
    <phoneticPr fontId="3"/>
  </si>
  <si>
    <t>Year during reference period</t>
    <phoneticPr fontId="11"/>
  </si>
  <si>
    <t>tC</t>
    <phoneticPr fontId="11"/>
  </si>
  <si>
    <t>[List of Default Values]</t>
    <phoneticPr fontId="11"/>
  </si>
  <si>
    <t>1. Calculations for emission reductions or removals to be credited</t>
    <phoneticPr fontId="3"/>
  </si>
  <si>
    <t>5. Calculations of the project net emissions/removals</t>
    <phoneticPr fontId="3"/>
  </si>
  <si>
    <t>-</t>
    <phoneticPr fontId="3"/>
  </si>
  <si>
    <t>tdm/ha</t>
  </si>
  <si>
    <t>OPTION C</t>
  </si>
  <si>
    <t>Estimation based on actual measurement</t>
  </si>
  <si>
    <t>Estimation based on actual measurement in sample plots</t>
  </si>
  <si>
    <t>Once in the monitoring period</t>
    <phoneticPr fontId="3"/>
  </si>
  <si>
    <t>t</t>
  </si>
  <si>
    <t>OPTION B</t>
  </si>
  <si>
    <t>Purchase record</t>
  </si>
  <si>
    <t>-</t>
  </si>
  <si>
    <t>ha</t>
  </si>
  <si>
    <t>OPTION A</t>
    <phoneticPr fontId="3"/>
  </si>
  <si>
    <t>Remote sensing</t>
    <phoneticPr fontId="3"/>
  </si>
  <si>
    <t>When applicable</t>
  </si>
  <si>
    <t>ton</t>
    <phoneticPr fontId="11"/>
  </si>
  <si>
    <t>Data collected by purchase receipt and/or other documents</t>
    <phoneticPr fontId="11"/>
  </si>
  <si>
    <t>tC/tdm</t>
  </si>
  <si>
    <t>Root to shoot ratio of tree</t>
    <phoneticPr fontId="3"/>
  </si>
  <si>
    <t>0 to 1</t>
  </si>
  <si>
    <t>COMF</t>
    <phoneticPr fontId="3"/>
  </si>
  <si>
    <t>Combustion factor</t>
    <phoneticPr fontId="3"/>
  </si>
  <si>
    <t>This factor is determined by credible estimations or a representative survey.</t>
    <phoneticPr fontId="3"/>
  </si>
  <si>
    <t>Displaced heads</t>
    <phoneticPr fontId="3"/>
  </si>
  <si>
    <t>The number of heads that will be displaced during the crediting period and will have impacts on the tree biomass outside the project area.</t>
    <phoneticPr fontId="3"/>
  </si>
  <si>
    <t>head</t>
  </si>
  <si>
    <t>Grazing capacity</t>
    <phoneticPr fontId="3"/>
  </si>
  <si>
    <t>Grazing capacity of the area where the livestock will be displaced to.</t>
    <phoneticPr fontId="3"/>
  </si>
  <si>
    <t>ha/head</t>
  </si>
  <si>
    <t>Parameters</t>
    <phoneticPr fontId="11"/>
  </si>
  <si>
    <t>Description of data</t>
    <phoneticPr fontId="11"/>
  </si>
  <si>
    <t xml:space="preserve">Carbon fraction of tree biomass </t>
    <phoneticPr fontId="11"/>
  </si>
  <si>
    <t>Root to shoot ratio of tree</t>
    <phoneticPr fontId="11"/>
  </si>
  <si>
    <t>Loss of carbon stock due to site preparation for tree planting in shrubland 
and grassland</t>
    <phoneticPr fontId="11"/>
  </si>
  <si>
    <t xml:space="preserve">Carbon fraction of nontree biomass </t>
    <phoneticPr fontId="11"/>
  </si>
  <si>
    <t>Synthetic N fertilizer used through year t</t>
    <phoneticPr fontId="11"/>
  </si>
  <si>
    <t>Direct N20 emissions from fertilizer use through year t</t>
    <phoneticPr fontId="11"/>
  </si>
  <si>
    <t>Indirect N20 emissions from fertilizer use through year t</t>
    <phoneticPr fontId="11"/>
  </si>
  <si>
    <t>Organic N fertilizer used through year t</t>
    <phoneticPr fontId="11"/>
  </si>
  <si>
    <t>Indirect N2O emissions produced from atmospheric deposition of N volatilized due to fertilizer use through year t</t>
    <phoneticPr fontId="11"/>
  </si>
  <si>
    <t>Indirect N2O emissions from leaching and runoff of N due to fertilizer use through year t</t>
    <phoneticPr fontId="11"/>
  </si>
  <si>
    <t>Mass of synthetic fertilizer used ithrough year t</t>
    <phoneticPr fontId="11"/>
  </si>
  <si>
    <t>N content of synthetic fertilizerused through year t</t>
    <phoneticPr fontId="11"/>
  </si>
  <si>
    <t>Mass of organic fertilizer used through year t</t>
    <phoneticPr fontId="11"/>
  </si>
  <si>
    <t>Emission factor for N2O emission from N inputs by fertilizers</t>
    <phoneticPr fontId="11"/>
  </si>
  <si>
    <t>Global warming potential for N2O</t>
    <phoneticPr fontId="11"/>
  </si>
  <si>
    <t>Fraction of all synthetic N added to soils that volatilizes as NH3 and NOx</t>
    <phoneticPr fontId="11"/>
  </si>
  <si>
    <t>Fraction of all organic N added to soils that volatilizes as NH3 and NOx</t>
    <phoneticPr fontId="11"/>
  </si>
  <si>
    <t>Emission factor for N2O emissions from atmospheric deposition of N on soils and water surfaces</t>
    <phoneticPr fontId="11"/>
  </si>
  <si>
    <t>Fraction of synthetic or organic N added to soils that is lost through leaching and runoff, in regions where leaching and runoff occurs</t>
    <phoneticPr fontId="11"/>
  </si>
  <si>
    <t>Emission factor for N2O emissions from leaching and runoff</t>
    <phoneticPr fontId="11"/>
  </si>
  <si>
    <t>Units</t>
    <phoneticPr fontId="11"/>
  </si>
  <si>
    <t>-</t>
    <phoneticPr fontId="11"/>
  </si>
  <si>
    <t>tdm/ha</t>
    <phoneticPr fontId="11"/>
  </si>
  <si>
    <t>ha</t>
    <phoneticPr fontId="11"/>
  </si>
  <si>
    <t>tCO2</t>
    <phoneticPr fontId="11"/>
  </si>
  <si>
    <t>tN</t>
    <phoneticPr fontId="11"/>
  </si>
  <si>
    <t>t</t>
    <phoneticPr fontId="11"/>
  </si>
  <si>
    <t>tN/t</t>
    <phoneticPr fontId="11"/>
  </si>
  <si>
    <t>date</t>
    <phoneticPr fontId="11"/>
  </si>
  <si>
    <t>Project reference level</t>
    <phoneticPr fontId="3"/>
  </si>
  <si>
    <r>
      <t>C</t>
    </r>
    <r>
      <rPr>
        <vertAlign val="subscript"/>
        <sz val="11"/>
        <color rgb="FF000000"/>
        <rFont val="Arial"/>
        <family val="2"/>
      </rPr>
      <t>REF</t>
    </r>
    <phoneticPr fontId="3"/>
  </si>
  <si>
    <t>Project net removals in year t</t>
  </si>
  <si>
    <r>
      <t>CR</t>
    </r>
    <r>
      <rPr>
        <vertAlign val="subscript"/>
        <sz val="11"/>
        <color indexed="8"/>
        <rFont val="Arial"/>
        <family val="2"/>
      </rPr>
      <t>PJ, t</t>
    </r>
    <phoneticPr fontId="3"/>
  </si>
  <si>
    <r>
      <t>ΔC</t>
    </r>
    <r>
      <rPr>
        <vertAlign val="subscript"/>
        <sz val="11"/>
        <color indexed="8"/>
        <rFont val="Arial"/>
        <family val="2"/>
      </rPr>
      <t>TREE,PJ,t</t>
    </r>
    <phoneticPr fontId="11"/>
  </si>
  <si>
    <t>Carbon stock</t>
    <phoneticPr fontId="11"/>
  </si>
  <si>
    <t>Carbon stock change in tree biomass in year t</t>
    <phoneticPr fontId="11"/>
  </si>
  <si>
    <t>Loss of carbon stock in year t</t>
    <phoneticPr fontId="11"/>
  </si>
  <si>
    <r>
      <t>C</t>
    </r>
    <r>
      <rPr>
        <vertAlign val="subscript"/>
        <sz val="11"/>
        <color rgb="FF000000"/>
        <rFont val="游ゴシック"/>
        <family val="2"/>
        <charset val="128"/>
      </rPr>
      <t>LOST</t>
    </r>
    <r>
      <rPr>
        <vertAlign val="subscript"/>
        <sz val="11"/>
        <color indexed="8"/>
        <rFont val="Arial"/>
        <family val="2"/>
      </rPr>
      <t>,t</t>
    </r>
    <phoneticPr fontId="11"/>
  </si>
  <si>
    <t>GHG emissions from biomass burning in year t</t>
    <phoneticPr fontId="11"/>
  </si>
  <si>
    <t>N2O emissions from fertilizer applications in year t</t>
    <phoneticPr fontId="11"/>
  </si>
  <si>
    <t>Fertilizer application</t>
  </si>
  <si>
    <t>Fertilizer application</t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</si>
  <si>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</t>
    </r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</si>
  <si>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</t>
    </r>
    <phoneticPr fontId="11"/>
  </si>
  <si>
    <t>CH4 and N2O emissions from burning of biomass</t>
    <phoneticPr fontId="11"/>
  </si>
  <si>
    <t>GHG emission from fossil fuel use</t>
    <phoneticPr fontId="11"/>
  </si>
  <si>
    <t>Fuel</t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</si>
  <si>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</t>
    </r>
    <phoneticPr fontId="11"/>
  </si>
  <si>
    <r>
      <t>C</t>
    </r>
    <r>
      <rPr>
        <b/>
        <vertAlign val="subscript"/>
        <sz val="11"/>
        <rFont val="Arial"/>
        <family val="2"/>
      </rPr>
      <t>LOST,t</t>
    </r>
    <phoneticPr fontId="11"/>
  </si>
  <si>
    <r>
      <t>A</t>
    </r>
    <r>
      <rPr>
        <b/>
        <vertAlign val="subscript"/>
        <sz val="11"/>
        <color theme="1"/>
        <rFont val="Arial"/>
        <family val="2"/>
      </rPr>
      <t>i</t>
    </r>
    <phoneticPr fontId="3"/>
  </si>
  <si>
    <r>
      <t>CF</t>
    </r>
    <r>
      <rPr>
        <b/>
        <vertAlign val="subscript"/>
        <sz val="11"/>
        <color theme="1"/>
        <rFont val="Arial"/>
        <family val="2"/>
      </rPr>
      <t>TREE</t>
    </r>
    <phoneticPr fontId="3"/>
  </si>
  <si>
    <r>
      <t>R</t>
    </r>
    <r>
      <rPr>
        <b/>
        <vertAlign val="subscript"/>
        <sz val="11"/>
        <color theme="1"/>
        <rFont val="Arial"/>
        <family val="2"/>
      </rPr>
      <t>TREE</t>
    </r>
    <phoneticPr fontId="3"/>
  </si>
  <si>
    <r>
      <t>UNC</t>
    </r>
    <r>
      <rPr>
        <b/>
        <vertAlign val="subscript"/>
        <sz val="11"/>
        <rFont val="Arial"/>
        <family val="2"/>
      </rPr>
      <t>LOST</t>
    </r>
    <phoneticPr fontId="11"/>
  </si>
  <si>
    <r>
      <t>C</t>
    </r>
    <r>
      <rPr>
        <vertAlign val="subscript"/>
        <sz val="11"/>
        <color indexed="8"/>
        <rFont val="Arial"/>
        <family val="2"/>
      </rPr>
      <t>credit, t</t>
    </r>
    <phoneticPr fontId="3"/>
  </si>
  <si>
    <t>Project removals to be credited during the monitoring period</t>
    <phoneticPr fontId="3"/>
  </si>
  <si>
    <t>Project removals to be credited  in year t</t>
    <phoneticPr fontId="11"/>
  </si>
  <si>
    <t>Fraction of all organic N added to soils that volatilizes as NH3 and NOx</t>
  </si>
  <si>
    <t>Emission factor for N2O</t>
  </si>
  <si>
    <t>Global warming potential for CH4</t>
  </si>
  <si>
    <t>Emission factor for N2O</t>
    <phoneticPr fontId="11"/>
  </si>
  <si>
    <r>
      <t>CF</t>
    </r>
    <r>
      <rPr>
        <vertAlign val="subscript"/>
        <sz val="11"/>
        <color theme="1"/>
        <rFont val="Arial"/>
        <family val="2"/>
      </rPr>
      <t>TREE</t>
    </r>
    <phoneticPr fontId="3"/>
  </si>
  <si>
    <r>
      <t>EF</t>
    </r>
    <r>
      <rPr>
        <vertAlign val="subscript"/>
        <sz val="11"/>
        <color theme="1"/>
        <rFont val="Arial"/>
        <family val="2"/>
      </rPr>
      <t>Direct-N</t>
    </r>
    <phoneticPr fontId="3"/>
  </si>
  <si>
    <r>
      <t>EF</t>
    </r>
    <r>
      <rPr>
        <vertAlign val="subscript"/>
        <sz val="11"/>
        <color theme="1"/>
        <rFont val="Arial"/>
        <family val="2"/>
      </rPr>
      <t>Nvolat</t>
    </r>
    <phoneticPr fontId="3"/>
  </si>
  <si>
    <r>
      <t>EF</t>
    </r>
    <r>
      <rPr>
        <vertAlign val="subscript"/>
        <sz val="11"/>
        <color theme="1"/>
        <rFont val="Arial"/>
        <family val="2"/>
      </rPr>
      <t>Nleach</t>
    </r>
    <phoneticPr fontId="3"/>
  </si>
  <si>
    <r>
      <t>Frac</t>
    </r>
    <r>
      <rPr>
        <vertAlign val="subscript"/>
        <sz val="11"/>
        <color theme="1"/>
        <rFont val="Arial"/>
        <family val="2"/>
      </rPr>
      <t>GASF</t>
    </r>
    <phoneticPr fontId="3"/>
  </si>
  <si>
    <r>
      <t>Frac</t>
    </r>
    <r>
      <rPr>
        <vertAlign val="subscript"/>
        <sz val="11"/>
        <color theme="1"/>
        <rFont val="Arial"/>
        <family val="2"/>
      </rPr>
      <t>GASM</t>
    </r>
    <phoneticPr fontId="3"/>
  </si>
  <si>
    <r>
      <t>Frac</t>
    </r>
    <r>
      <rPr>
        <vertAlign val="subscript"/>
        <sz val="11"/>
        <color theme="1"/>
        <rFont val="Arial"/>
        <family val="2"/>
      </rPr>
      <t>Leach</t>
    </r>
    <phoneticPr fontId="3"/>
  </si>
  <si>
    <r>
      <t>GWP</t>
    </r>
    <r>
      <rPr>
        <vertAlign val="subscript"/>
        <sz val="11"/>
        <color theme="1"/>
        <rFont val="Arial"/>
        <family val="2"/>
      </rPr>
      <t>N2O</t>
    </r>
    <phoneticPr fontId="3"/>
  </si>
  <si>
    <r>
      <t>EF</t>
    </r>
    <r>
      <rPr>
        <vertAlign val="subscript"/>
        <sz val="11"/>
        <color theme="1"/>
        <rFont val="Arial"/>
        <family val="2"/>
      </rPr>
      <t>N2O</t>
    </r>
    <phoneticPr fontId="3"/>
  </si>
  <si>
    <r>
      <t>GWP</t>
    </r>
    <r>
      <rPr>
        <vertAlign val="subscript"/>
        <sz val="11"/>
        <color theme="1"/>
        <rFont val="Arial"/>
        <family val="2"/>
      </rPr>
      <t>CH4</t>
    </r>
    <phoneticPr fontId="3"/>
  </si>
  <si>
    <r>
      <t>EF</t>
    </r>
    <r>
      <rPr>
        <vertAlign val="subscript"/>
        <sz val="11"/>
        <color theme="1"/>
        <rFont val="Arial"/>
        <family val="2"/>
      </rPr>
      <t>CH4</t>
    </r>
    <phoneticPr fontId="3"/>
  </si>
  <si>
    <t>Project net removals in the monitoring period</t>
    <phoneticPr fontId="3"/>
  </si>
  <si>
    <t xml:space="preserve">Carbon fraction of tree biomass </t>
  </si>
  <si>
    <t>Emission factor for N2O emission from N inputs by fertilizers</t>
  </si>
  <si>
    <t>Emission factor for N2O emissions from atmospheric deposition of N on soils and water surfaces</t>
  </si>
  <si>
    <t>Fraction of all synthetic N added to soils that volatilizes as NH3 and NOx</t>
  </si>
  <si>
    <t>Fraction of synthetic or organic N added to soils that is lost through leaching and runoff, in regions where leaching and runoff occurs</t>
  </si>
  <si>
    <t>Global warming potential for N2O</t>
  </si>
  <si>
    <t>GHG emission from fossil fuel use in year t</t>
    <phoneticPr fontId="11"/>
  </si>
  <si>
    <r>
      <t>UNC</t>
    </r>
    <r>
      <rPr>
        <b/>
        <vertAlign val="subscript"/>
        <sz val="11"/>
        <rFont val="Arial"/>
        <family val="2"/>
      </rPr>
      <t>PJ,t</t>
    </r>
    <phoneticPr fontId="11"/>
  </si>
  <si>
    <t>Quantity of fossil fuel use type j</t>
    <phoneticPr fontId="11"/>
  </si>
  <si>
    <t>Net Calorific Value of fossil fuel use type j</t>
    <phoneticPr fontId="11"/>
  </si>
  <si>
    <t>GHG emission from fossil fuel burning type j</t>
    <phoneticPr fontId="11"/>
  </si>
  <si>
    <r>
      <t>GHG</t>
    </r>
    <r>
      <rPr>
        <b/>
        <vertAlign val="subscript"/>
        <sz val="11"/>
        <rFont val="Arial"/>
        <family val="2"/>
      </rPr>
      <t>FUEL,t</t>
    </r>
    <phoneticPr fontId="11"/>
  </si>
  <si>
    <r>
      <t>FC</t>
    </r>
    <r>
      <rPr>
        <b/>
        <vertAlign val="subscript"/>
        <sz val="11"/>
        <rFont val="Arial"/>
        <family val="2"/>
      </rPr>
      <t>j</t>
    </r>
    <phoneticPr fontId="11"/>
  </si>
  <si>
    <r>
      <t>NCV</t>
    </r>
    <r>
      <rPr>
        <b/>
        <vertAlign val="subscript"/>
        <sz val="11"/>
        <rFont val="Arial"/>
        <family val="2"/>
      </rPr>
      <t>j</t>
    </r>
    <phoneticPr fontId="11"/>
  </si>
  <si>
    <r>
      <t>EF</t>
    </r>
    <r>
      <rPr>
        <b/>
        <vertAlign val="subscript"/>
        <sz val="11"/>
        <rFont val="Arial"/>
        <family val="2"/>
      </rPr>
      <t>j</t>
    </r>
    <phoneticPr fontId="11"/>
  </si>
  <si>
    <r>
      <t>ΔC</t>
    </r>
    <r>
      <rPr>
        <vertAlign val="subscript"/>
        <sz val="11"/>
        <color indexed="8"/>
        <rFont val="Arial"/>
        <family val="2"/>
      </rPr>
      <t>TREE,PJ,t=1</t>
    </r>
    <phoneticPr fontId="11"/>
  </si>
  <si>
    <r>
      <t>ΔC</t>
    </r>
    <r>
      <rPr>
        <vertAlign val="subscript"/>
        <sz val="11"/>
        <color indexed="8"/>
        <rFont val="Arial"/>
        <family val="2"/>
      </rPr>
      <t>TREE,PJ,t=2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</si>
  <si>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</si>
  <si>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</si>
  <si>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游ゴシック"/>
        <family val="2"/>
        <charset val="128"/>
      </rPr>
      <t>LOST</t>
    </r>
    <r>
      <rPr>
        <vertAlign val="subscript"/>
        <sz val="11"/>
        <color indexed="8"/>
        <rFont val="Arial"/>
        <family val="2"/>
      </rPr>
      <t>,t=1</t>
    </r>
    <phoneticPr fontId="11"/>
  </si>
  <si>
    <r>
      <t>C</t>
    </r>
    <r>
      <rPr>
        <vertAlign val="subscript"/>
        <sz val="11"/>
        <color rgb="FF000000"/>
        <rFont val="游ゴシック"/>
        <family val="2"/>
        <charset val="128"/>
      </rPr>
      <t>LOST</t>
    </r>
    <r>
      <rPr>
        <vertAlign val="subscript"/>
        <sz val="11"/>
        <color indexed="8"/>
        <rFont val="Arial"/>
        <family val="2"/>
      </rPr>
      <t>,t=2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</si>
  <si>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游ゴシック"/>
        <family val="2"/>
        <charset val="128"/>
      </rPr>
      <t>LOST</t>
    </r>
    <r>
      <rPr>
        <vertAlign val="subscript"/>
        <sz val="11"/>
        <color indexed="8"/>
        <rFont val="Arial"/>
        <family val="2"/>
      </rPr>
      <t>,t=3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</si>
  <si>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游ゴシック"/>
        <family val="2"/>
        <charset val="128"/>
      </rPr>
      <t>LOST</t>
    </r>
    <r>
      <rPr>
        <vertAlign val="subscript"/>
        <sz val="11"/>
        <color indexed="8"/>
        <rFont val="Arial"/>
        <family val="2"/>
      </rPr>
      <t>,t=4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</si>
  <si>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</t>
    </r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</si>
  <si>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</si>
  <si>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</si>
  <si>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</si>
  <si>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</t>
    </r>
    <phoneticPr fontId="3"/>
  </si>
  <si>
    <r>
      <t>CR</t>
    </r>
    <r>
      <rPr>
        <vertAlign val="subscript"/>
        <sz val="11"/>
        <color indexed="8"/>
        <rFont val="Arial"/>
        <family val="2"/>
      </rPr>
      <t>PJ,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</si>
  <si>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</si>
  <si>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</si>
  <si>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</t>
    </r>
    <phoneticPr fontId="3"/>
  </si>
  <si>
    <r>
      <t>C</t>
    </r>
    <r>
      <rPr>
        <vertAlign val="subscript"/>
        <sz val="11"/>
        <color indexed="8"/>
        <rFont val="Arial"/>
        <family val="2"/>
      </rPr>
      <t>credit,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</si>
  <si>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</si>
  <si>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</si>
  <si>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</t>
    </r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</si>
  <si>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</si>
  <si>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</si>
  <si>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</si>
  <si>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</t>
    </r>
    <phoneticPr fontId="11"/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</si>
  <si>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</si>
  <si>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</si>
  <si>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</t>
    </r>
    <r>
      <rPr>
        <sz val="11"/>
        <color theme="1"/>
        <rFont val="ＭＳ Ｐゴシック"/>
        <family val="2"/>
        <charset val="128"/>
        <scheme val="minor"/>
      </rPr>
      <t/>
    </r>
  </si>
  <si>
    <t>Synthetic N fertilizer used in the monitoring interval ending 
in year t</t>
    <phoneticPr fontId="11"/>
  </si>
  <si>
    <t>Carbon stock change in the monitoring interval ending 
in year t</t>
    <phoneticPr fontId="11"/>
  </si>
  <si>
    <t>Year</t>
    <phoneticPr fontId="3"/>
  </si>
  <si>
    <r>
      <t>ΔC</t>
    </r>
    <r>
      <rPr>
        <vertAlign val="subscript"/>
        <sz val="11"/>
        <color indexed="8"/>
        <rFont val="Arial"/>
        <family val="2"/>
      </rPr>
      <t>TREE,PJ,t=5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</si>
  <si>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</si>
  <si>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</si>
  <si>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</si>
  <si>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</si>
  <si>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</si>
  <si>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</si>
  <si>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</si>
  <si>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</si>
  <si>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</si>
  <si>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</si>
  <si>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</si>
  <si>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</si>
  <si>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</si>
  <si>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</si>
  <si>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</si>
  <si>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</si>
  <si>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</si>
  <si>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</si>
  <si>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</si>
  <si>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</si>
  <si>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</si>
  <si>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</si>
  <si>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</si>
  <si>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</si>
  <si>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</si>
  <si>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</si>
  <si>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</si>
  <si>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</si>
  <si>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</si>
  <si>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</si>
  <si>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</si>
  <si>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</si>
  <si>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</si>
  <si>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</si>
  <si>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</si>
  <si>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</si>
  <si>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</si>
  <si>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</si>
  <si>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</si>
  <si>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</si>
  <si>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</si>
  <si>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</si>
  <si>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</si>
  <si>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</si>
  <si>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</si>
  <si>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</si>
  <si>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</si>
  <si>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</si>
  <si>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</si>
  <si>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</si>
  <si>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</si>
  <si>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,t=5</t>
    </r>
    <phoneticPr fontId="11"/>
  </si>
  <si>
    <r>
      <t>C</t>
    </r>
    <r>
      <rPr>
        <vertAlign val="subscript"/>
        <sz val="11"/>
        <color indexed="8"/>
        <rFont val="Arial"/>
        <family val="2"/>
      </rPr>
      <t>credit,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</si>
  <si>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</si>
  <si>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</si>
  <si>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</si>
  <si>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</si>
  <si>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</si>
  <si>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</si>
  <si>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</si>
  <si>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</si>
  <si>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</si>
  <si>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</si>
  <si>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</si>
  <si>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</si>
  <si>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</si>
  <si>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</si>
  <si>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</si>
  <si>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</si>
  <si>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</si>
  <si>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</si>
  <si>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</si>
  <si>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</si>
  <si>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</si>
  <si>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</si>
  <si>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</si>
  <si>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</si>
  <si>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t=30</t>
    </r>
    <r>
      <rPr>
        <sz val="11"/>
        <color theme="1"/>
        <rFont val="ＭＳ Ｐゴシック"/>
        <family val="2"/>
        <charset val="128"/>
        <scheme val="minor"/>
      </rPr>
      <t/>
    </r>
  </si>
  <si>
    <t>During period p</t>
    <phoneticPr fontId="11"/>
  </si>
  <si>
    <t>Estimation based on satellite data</t>
    <phoneticPr fontId="11"/>
  </si>
  <si>
    <t>Nontree biomass per hectare in stratum i in year t</t>
    <phoneticPr fontId="11"/>
  </si>
  <si>
    <t>Once every year</t>
    <phoneticPr fontId="11"/>
  </si>
  <si>
    <t xml:space="preserve">Loss of aboveground tree biomass per hectare in stratum i in year t </t>
    <phoneticPr fontId="11"/>
  </si>
  <si>
    <t>Project area burnt  in year t</t>
    <phoneticPr fontId="3"/>
  </si>
  <si>
    <t>Average aboveground biomass stock per hectare subject to burning in year t in stratum i</t>
    <phoneticPr fontId="11"/>
  </si>
  <si>
    <t>Mass of synthetic fertilizer used in year t</t>
    <phoneticPr fontId="3"/>
  </si>
  <si>
    <t>Mass of organic fertilizer used in year t</t>
    <phoneticPr fontId="3"/>
  </si>
  <si>
    <t>N content of synthetic fertilizer used in year t</t>
    <phoneticPr fontId="11"/>
  </si>
  <si>
    <t>Once before the initial verification</t>
    <phoneticPr fontId="11"/>
  </si>
  <si>
    <t>Published data or product data</t>
    <phoneticPr fontId="11"/>
  </si>
  <si>
    <t>Data collected by published data or product data provided by producer</t>
    <phoneticPr fontId="11"/>
  </si>
  <si>
    <t>N content of organic fertilizer used in year t</t>
    <phoneticPr fontId="11"/>
  </si>
  <si>
    <t>Quantity of fossil fuel use of type j in year t</t>
    <phoneticPr fontId="11"/>
  </si>
  <si>
    <t>t C/tdm</t>
    <phoneticPr fontId="11"/>
  </si>
  <si>
    <t>NCVj</t>
    <phoneticPr fontId="3"/>
  </si>
  <si>
    <t>Net Calorific Value of fossil fuel use type j</t>
    <phoneticPr fontId="3"/>
  </si>
  <si>
    <t>MJ /t</t>
    <phoneticPr fontId="11"/>
  </si>
  <si>
    <r>
      <t>NCV</t>
    </r>
    <r>
      <rPr>
        <vertAlign val="subscript"/>
        <sz val="11"/>
        <color rgb="FF000000"/>
        <rFont val="Arial"/>
        <family val="2"/>
      </rPr>
      <t>j</t>
    </r>
    <phoneticPr fontId="11"/>
  </si>
  <si>
    <t>Net Calorific Value of Gas/Diesel oil</t>
    <phoneticPr fontId="11"/>
  </si>
  <si>
    <t>Net Calorific Value of Motor Gasoline</t>
    <phoneticPr fontId="11"/>
  </si>
  <si>
    <t>Net Calorific Value of Crude Oil</t>
    <phoneticPr fontId="11"/>
  </si>
  <si>
    <t>GHG emission from fossil fuel burning type j</t>
    <phoneticPr fontId="3"/>
  </si>
  <si>
    <r>
      <t>EF</t>
    </r>
    <r>
      <rPr>
        <vertAlign val="subscript"/>
        <sz val="11"/>
        <color rgb="FF000000"/>
        <rFont val="Arial"/>
        <family val="2"/>
      </rPr>
      <t>j</t>
    </r>
    <phoneticPr fontId="11"/>
  </si>
  <si>
    <t>GHG emission from Gas/Diesel Oil</t>
    <phoneticPr fontId="11"/>
  </si>
  <si>
    <t>GHG emission from Motor Gasoline</t>
    <phoneticPr fontId="11"/>
  </si>
  <si>
    <t>GHG emission from Crude Oil</t>
    <phoneticPr fontId="11"/>
  </si>
  <si>
    <r>
      <t>tCO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eq</t>
    </r>
    <phoneticPr fontId="3"/>
  </si>
  <si>
    <t xml:space="preserve">IPCC Fifth Assessment Report (AR5)  </t>
  </si>
  <si>
    <t>tCO2eq/TJ</t>
    <phoneticPr fontId="3"/>
  </si>
  <si>
    <t>tCO2eq/TJ</t>
    <phoneticPr fontId="11"/>
  </si>
  <si>
    <t>Fraction of all synthetic N added to soils that volatilizes as NH4 and NOx</t>
    <phoneticPr fontId="11"/>
  </si>
  <si>
    <t>Fraction of all organic N added to soils that volatilizes as NH4 and NOx</t>
    <phoneticPr fontId="11"/>
  </si>
  <si>
    <t>tN2O/tdm</t>
    <phoneticPr fontId="11"/>
  </si>
  <si>
    <t>tCH4/tdm</t>
    <phoneticPr fontId="11"/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</si>
  <si>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</si>
  <si>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</si>
  <si>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</si>
  <si>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</si>
  <si>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</si>
  <si>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</si>
  <si>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</si>
  <si>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</si>
  <si>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</si>
  <si>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</si>
  <si>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</si>
  <si>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</si>
  <si>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</si>
  <si>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</si>
  <si>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</si>
  <si>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</si>
  <si>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</si>
  <si>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</si>
  <si>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</si>
  <si>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</si>
  <si>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</si>
  <si>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</si>
  <si>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</si>
  <si>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</si>
  <si>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</si>
  <si>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</si>
  <si>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</si>
  <si>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</si>
  <si>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</si>
  <si>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</si>
  <si>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</si>
  <si>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</si>
  <si>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</si>
  <si>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</si>
  <si>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</si>
  <si>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</si>
  <si>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</si>
  <si>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</si>
  <si>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</si>
  <si>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</si>
  <si>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</si>
  <si>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</si>
  <si>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</si>
  <si>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</si>
  <si>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</si>
  <si>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</si>
  <si>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</si>
  <si>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</si>
  <si>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</si>
  <si>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</si>
  <si>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</si>
  <si>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</si>
  <si>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</si>
  <si>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</si>
  <si>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</si>
  <si>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</si>
  <si>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</si>
  <si>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</si>
  <si>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</si>
  <si>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</si>
  <si>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</si>
  <si>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</si>
  <si>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</si>
  <si>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</si>
  <si>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</si>
  <si>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</si>
  <si>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</si>
  <si>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</si>
  <si>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</si>
  <si>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</si>
  <si>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</si>
  <si>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</si>
  <si>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</si>
  <si>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</si>
  <si>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</si>
  <si>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</si>
  <si>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</si>
  <si>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</si>
  <si>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</si>
  <si>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</si>
  <si>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</si>
  <si>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</si>
  <si>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</si>
  <si>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</si>
  <si>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</si>
  <si>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</si>
  <si>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</si>
  <si>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</si>
  <si>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</si>
  <si>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</si>
  <si>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</si>
  <si>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</si>
  <si>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</si>
  <si>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</si>
  <si>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</si>
  <si>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</si>
  <si>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</si>
  <si>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</si>
  <si>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</si>
  <si>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</si>
  <si>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</si>
  <si>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</si>
  <si>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</si>
  <si>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B</t>
    </r>
    <r>
      <rPr>
        <b/>
        <vertAlign val="subscript"/>
        <sz val="11"/>
        <color theme="1"/>
        <rFont val="Arial"/>
        <family val="2"/>
      </rPr>
      <t>ABG,t,i</t>
    </r>
    <phoneticPr fontId="3"/>
  </si>
  <si>
    <t>Project area of stratum i=1</t>
    <phoneticPr fontId="11"/>
  </si>
  <si>
    <t>Project area of stratum i=2</t>
  </si>
  <si>
    <t>Project area of stratum i=3</t>
  </si>
  <si>
    <t>Project area of stratum i=4</t>
  </si>
  <si>
    <t>Project area of stratum i=5</t>
  </si>
  <si>
    <t>Project area of stratum i=6</t>
  </si>
  <si>
    <t>Project area of stratum i=7</t>
  </si>
  <si>
    <t>Project area of stratum i=8</t>
  </si>
  <si>
    <t>Value</t>
    <phoneticPr fontId="11"/>
  </si>
  <si>
    <t>0-1</t>
    <phoneticPr fontId="11"/>
  </si>
  <si>
    <t>tCO2eq</t>
    <phoneticPr fontId="11"/>
  </si>
  <si>
    <t>Carbon dioxide per carbon</t>
    <phoneticPr fontId="11"/>
  </si>
  <si>
    <t>t</t>
    <phoneticPr fontId="3"/>
  </si>
  <si>
    <t>Year during the crediting period</t>
    <phoneticPr fontId="11"/>
  </si>
  <si>
    <t>Carbon stock in tree biomass in stratum i=1 in year t</t>
    <phoneticPr fontId="11"/>
  </si>
  <si>
    <t>Carbon stock in tree biomass in stratum i=2 in year t</t>
  </si>
  <si>
    <t>Carbon stock in tree biomass in stratum i=3 in year t</t>
  </si>
  <si>
    <t>Carbon stock in tree biomass in stratum i=4 in year t</t>
  </si>
  <si>
    <t>Carbon stock in tree biomass in stratum i=5 in year t</t>
  </si>
  <si>
    <t>Carbon stock in tree biomass in stratum i=6 in year t</t>
  </si>
  <si>
    <t>Carbon stock in tree biomass in stratum i=7 in year t</t>
  </si>
  <si>
    <t>Carbon stock in tree biomass in stratum i=8 in year t</t>
  </si>
  <si>
    <t>Carbon stock in belowground biomass in stratum i=1 in year t</t>
    <phoneticPr fontId="11"/>
  </si>
  <si>
    <t>Carbon stock in belowground biomass in stratum i=2 in year t</t>
  </si>
  <si>
    <t>Carbon stock in belowground biomass in stratum i=3 in year t</t>
  </si>
  <si>
    <t>Carbon stock in belowground biomass in stratum i=4 in year t</t>
  </si>
  <si>
    <t>Carbon stock in belowground biomass in stratum i=5 in year t</t>
  </si>
  <si>
    <t>Carbon stock in belowground biomass in stratum i=6 in year t</t>
  </si>
  <si>
    <t>Carbon stock in belowground biomass in stratum i=7 in year t</t>
  </si>
  <si>
    <t>Carbon stock in belowground biomass in stratum i=8 in year t</t>
  </si>
  <si>
    <t>Carbon stock in aboveground biomass in stratum i=1 in year t</t>
    <phoneticPr fontId="11"/>
  </si>
  <si>
    <t>Carbon stock in aboveground biomass in stratum i=2 in year t</t>
  </si>
  <si>
    <t>Carbon stock in aboveground biomass in stratum i=3 in year t</t>
  </si>
  <si>
    <t>Carbon stock in aboveground biomass in stratum i=4 in year t</t>
  </si>
  <si>
    <t>Carbon stock in aboveground biomass in stratum i=5 in year t</t>
  </si>
  <si>
    <t>Carbon stock in aboveground biomass in stratum i=6 in year t</t>
  </si>
  <si>
    <t>Carbon stock in aboveground biomass in stratum i=7 in year t</t>
  </si>
  <si>
    <t>Carbon stock in aboveground biomass in stratum i=8 in year t</t>
  </si>
  <si>
    <t>Aboveground tree biomass per hectare
i=1 in year t</t>
    <phoneticPr fontId="11"/>
  </si>
  <si>
    <t>Aboveground tree biomass per hectare
i=2 in year t</t>
  </si>
  <si>
    <t>Aboveground tree biomass per hectare
i=3 in year t</t>
  </si>
  <si>
    <t>Aboveground tree biomass per hectare
i=4 in year t</t>
  </si>
  <si>
    <t>Aboveground tree biomass per hectare
i=5 in year t</t>
  </si>
  <si>
    <t>Aboveground tree biomass per hectare
i=6 in year t</t>
  </si>
  <si>
    <t>Aboveground tree biomass per hectare
i=7 in year t</t>
  </si>
  <si>
    <t>Aboveground tree biomass per hectare
i=8 in year t</t>
  </si>
  <si>
    <t>Carbon stock in tree biomass in year t</t>
    <phoneticPr fontId="11"/>
  </si>
  <si>
    <t>Carbon stock in aboveground biomass in year t</t>
    <phoneticPr fontId="11"/>
  </si>
  <si>
    <t>Carbon stock in belowground biomass in year t</t>
    <phoneticPr fontId="11"/>
  </si>
  <si>
    <r>
      <t>1 to x</t>
    </r>
    <r>
      <rPr>
        <b/>
        <vertAlign val="subscript"/>
        <sz val="11"/>
        <color theme="1"/>
        <rFont val="Arial"/>
        <family val="2"/>
      </rPr>
      <t>k</t>
    </r>
    <phoneticPr fontId="3"/>
  </si>
  <si>
    <t>44/12</t>
    <phoneticPr fontId="11"/>
  </si>
  <si>
    <r>
      <t>C</t>
    </r>
    <r>
      <rPr>
        <b/>
        <vertAlign val="subscript"/>
        <sz val="11"/>
        <rFont val="Arial"/>
        <family val="2"/>
      </rPr>
      <t>TREE,PJ,t,i</t>
    </r>
    <phoneticPr fontId="11"/>
  </si>
  <si>
    <r>
      <t>C</t>
    </r>
    <r>
      <rPr>
        <b/>
        <vertAlign val="subscript"/>
        <sz val="11"/>
        <rFont val="Arial"/>
        <family val="2"/>
      </rPr>
      <t>BLG,PJ,t,i</t>
    </r>
    <phoneticPr fontId="11"/>
  </si>
  <si>
    <r>
      <t>C</t>
    </r>
    <r>
      <rPr>
        <b/>
        <vertAlign val="subscript"/>
        <sz val="11"/>
        <rFont val="Arial"/>
        <family val="2"/>
      </rPr>
      <t>ABG,PJ,t,i</t>
    </r>
    <phoneticPr fontId="11"/>
  </si>
  <si>
    <t>Uncertainty in cumulative removals through year t
K=1</t>
    <phoneticPr fontId="11"/>
  </si>
  <si>
    <t>Uncertainty in cumulative removals through year t
K=2</t>
  </si>
  <si>
    <t>Uncertainty in cumulative removals through year t
K=3</t>
  </si>
  <si>
    <t>Uncertainty in cumulative removals through year t
K=4</t>
  </si>
  <si>
    <t>Uncertainty in cumulative removals through year t
K=5</t>
  </si>
  <si>
    <r>
      <t>Δ</t>
    </r>
    <r>
      <rPr>
        <b/>
        <sz val="11"/>
        <rFont val="Arial"/>
        <family val="2"/>
      </rPr>
      <t>C</t>
    </r>
    <r>
      <rPr>
        <b/>
        <vertAlign val="subscript"/>
        <sz val="11"/>
        <rFont val="Arial"/>
        <family val="2"/>
      </rPr>
      <t>TREE,PJ,t</t>
    </r>
    <r>
      <rPr>
        <b/>
        <vertAlign val="subscript"/>
        <sz val="11"/>
        <rFont val="ＭＳ Ｐゴシック"/>
        <family val="3"/>
        <charset val="128"/>
      </rPr>
      <t>,k</t>
    </r>
    <phoneticPr fontId="11"/>
  </si>
  <si>
    <t>Carbon stock change in the monitoring interval ending 
in year t
K=1</t>
    <phoneticPr fontId="11"/>
  </si>
  <si>
    <t>Carbon stock change in the monitoring interval ending 
in year t
K=2</t>
  </si>
  <si>
    <t>Carbon stock change in the monitoring interval ending 
in year t
K=3</t>
  </si>
  <si>
    <t>Carbon stock change in the monitoring interval ending 
in year t
K=4</t>
  </si>
  <si>
    <t>Carbon stock change in the monitoring interval ending 
in year t
K=5</t>
  </si>
  <si>
    <r>
      <t>ΣC</t>
    </r>
    <r>
      <rPr>
        <b/>
        <vertAlign val="subscript"/>
        <sz val="11"/>
        <rFont val="Arial"/>
        <family val="2"/>
      </rPr>
      <t>TREE,PJ,t,k</t>
    </r>
    <phoneticPr fontId="11"/>
  </si>
  <si>
    <t>0 to 1</t>
    <phoneticPr fontId="11"/>
  </si>
  <si>
    <r>
      <t>R</t>
    </r>
    <r>
      <rPr>
        <vertAlign val="subscript"/>
        <sz val="11"/>
        <color theme="1"/>
        <rFont val="Arial"/>
        <family val="2"/>
      </rPr>
      <t>TREE</t>
    </r>
    <phoneticPr fontId="3"/>
  </si>
  <si>
    <t>Carbon stock change in tree biomass in the project period</t>
    <phoneticPr fontId="3"/>
  </si>
  <si>
    <t>Loss of carbon stock in the project period</t>
    <phoneticPr fontId="3"/>
  </si>
  <si>
    <t>GHG emissions from biomass burning in the project period</t>
    <phoneticPr fontId="3"/>
  </si>
  <si>
    <t>N2O emissions from fertilizer applications in the project period</t>
    <phoneticPr fontId="11"/>
  </si>
  <si>
    <t>GHG emission from fossil fuel use in the project period</t>
    <phoneticPr fontId="11"/>
  </si>
  <si>
    <t>GHG emission from fossil fuel use 
in year t</t>
    <phoneticPr fontId="11"/>
  </si>
  <si>
    <t>TJ/t</t>
    <phoneticPr fontId="11"/>
  </si>
  <si>
    <t>GHG emission from fossil fuel use type j
in year t</t>
    <phoneticPr fontId="11"/>
  </si>
  <si>
    <r>
      <t>GHG</t>
    </r>
    <r>
      <rPr>
        <b/>
        <vertAlign val="subscript"/>
        <sz val="11"/>
        <rFont val="Arial"/>
        <family val="2"/>
      </rPr>
      <t>FUEL,t,j</t>
    </r>
    <phoneticPr fontId="11"/>
  </si>
  <si>
    <t>GHG emission from Gas/Diesel oil</t>
    <phoneticPr fontId="11"/>
  </si>
  <si>
    <r>
      <t>B</t>
    </r>
    <r>
      <rPr>
        <b/>
        <vertAlign val="subscript"/>
        <sz val="11"/>
        <color theme="1"/>
        <rFont val="Arial"/>
        <family val="2"/>
      </rPr>
      <t>ABG_LOST,t,i</t>
    </r>
    <phoneticPr fontId="3"/>
  </si>
  <si>
    <t xml:space="preserve">Carbon stock loss in aboveground biomass in stratum i =1 in year t </t>
    <phoneticPr fontId="11"/>
  </si>
  <si>
    <t>Carbon stock loss in aboveground biomass in stratum i =2 in year t</t>
  </si>
  <si>
    <t>Carbon stock loss in aboveground biomass in stratum i =3 in year t</t>
  </si>
  <si>
    <t>Carbon stock loss in aboveground biomass in stratum i =4 in year t</t>
  </si>
  <si>
    <t>Carbon stock loss in aboveground biomass in stratum i =5 in year t</t>
  </si>
  <si>
    <t>Carbon stock loss in aboveground biomass in stratum i =6 in year t</t>
  </si>
  <si>
    <t>Carbon stock loss in aboveground biomass in stratum i =7 in year t</t>
  </si>
  <si>
    <t>Carbon stock loss in aboveground biomass in stratum i =8 in year t</t>
  </si>
  <si>
    <r>
      <t>A</t>
    </r>
    <r>
      <rPr>
        <b/>
        <vertAlign val="subscript"/>
        <sz val="11"/>
        <color theme="1"/>
        <rFont val="Arial"/>
        <family val="2"/>
      </rPr>
      <t>LOST,t,i</t>
    </r>
    <phoneticPr fontId="3"/>
  </si>
  <si>
    <r>
      <t>C</t>
    </r>
    <r>
      <rPr>
        <b/>
        <vertAlign val="subscript"/>
        <sz val="11"/>
        <rFont val="Arial"/>
        <family val="2"/>
      </rPr>
      <t>ABG_LOST,t,i</t>
    </r>
    <phoneticPr fontId="11"/>
  </si>
  <si>
    <r>
      <t>C</t>
    </r>
    <r>
      <rPr>
        <b/>
        <vertAlign val="subscript"/>
        <sz val="11"/>
        <rFont val="Arial"/>
        <family val="2"/>
      </rPr>
      <t>BLG_LOST,t,i</t>
    </r>
    <phoneticPr fontId="11"/>
  </si>
  <si>
    <t xml:space="preserve">Carbon stock loss in belowground biomass in stratum i=1 in year t </t>
    <phoneticPr fontId="11"/>
  </si>
  <si>
    <t>Carbon stock loss in belowground biomass in stratum i=2 in year t</t>
  </si>
  <si>
    <t>Carbon stock loss in belowground biomass in stratum i=3 in year t</t>
  </si>
  <si>
    <t>Carbon stock loss in belowground biomass in stratum i=4 in year t</t>
  </si>
  <si>
    <t>Carbon stock loss in belowground biomass in stratum i=5 in year t</t>
  </si>
  <si>
    <t>Carbon stock loss in belowground biomass in stratum i=6 in year t</t>
  </si>
  <si>
    <t>Carbon stock loss in belowground biomass in stratum i=7 in year t</t>
  </si>
  <si>
    <t>Carbon stock loss in belowground biomass in stratum i=8 in year t</t>
  </si>
  <si>
    <r>
      <t>C</t>
    </r>
    <r>
      <rPr>
        <b/>
        <vertAlign val="subscript"/>
        <sz val="11"/>
        <rFont val="Arial"/>
        <family val="2"/>
      </rPr>
      <t>TREE_LOST,t,i</t>
    </r>
    <phoneticPr fontId="11"/>
  </si>
  <si>
    <t>Total carbon stock loss in tree biomass in stratum i=1 in year t</t>
    <phoneticPr fontId="11"/>
  </si>
  <si>
    <t>Total carbon stock loss in tree biomass in stratum i=2 in year t</t>
  </si>
  <si>
    <t>Total carbon stock loss in tree biomass in stratum i=3 in year t</t>
  </si>
  <si>
    <t>Total carbon stock loss in tree biomass in stratum i=4 in year t</t>
  </si>
  <si>
    <t>Total carbon stock loss in tree biomass in stratum i=5 in year t</t>
  </si>
  <si>
    <t>Total carbon stock loss in tree biomass in stratum i=6 in year t</t>
  </si>
  <si>
    <t>Total carbon stock loss in tree biomass in stratum i=7 in year t</t>
  </si>
  <si>
    <t>Total carbon stock loss in tree biomass in stratum i=8 in year t</t>
  </si>
  <si>
    <r>
      <t>C</t>
    </r>
    <r>
      <rPr>
        <b/>
        <vertAlign val="subscript"/>
        <sz val="11"/>
        <rFont val="Arial"/>
        <family val="2"/>
      </rPr>
      <t>TREE_LOST,t</t>
    </r>
    <phoneticPr fontId="11"/>
  </si>
  <si>
    <r>
      <t>C</t>
    </r>
    <r>
      <rPr>
        <b/>
        <vertAlign val="subscript"/>
        <sz val="11"/>
        <rFont val="Arial"/>
        <family val="2"/>
      </rPr>
      <t>NONTREE_LOST,t</t>
    </r>
    <phoneticPr fontId="11"/>
  </si>
  <si>
    <r>
      <t>C</t>
    </r>
    <r>
      <rPr>
        <b/>
        <vertAlign val="subscript"/>
        <sz val="11"/>
        <rFont val="Arial"/>
        <family val="2"/>
      </rPr>
      <t>NONTREE_LOST,t,i</t>
    </r>
    <phoneticPr fontId="11"/>
  </si>
  <si>
    <t>Carbon stock loss in tree biomass in stratum i in year t</t>
    <phoneticPr fontId="11"/>
  </si>
  <si>
    <t>Carbon stock loss in nontree biomass in stratum i in year t</t>
    <phoneticPr fontId="11"/>
  </si>
  <si>
    <t>Uncertainty of carbon stock loss</t>
  </si>
  <si>
    <t>Carbon stock loss in nontree biomass in stratum i=1 in year t</t>
    <phoneticPr fontId="11"/>
  </si>
  <si>
    <t>Carbon stock loss in nontree biomass in stratum i=2 in year t</t>
  </si>
  <si>
    <t>Carbon stock loss in nontree biomass in stratum i=3 in year t</t>
  </si>
  <si>
    <t>Carbon stock loss in nontree biomass in stratum i=4 in year t</t>
  </si>
  <si>
    <t>Carbon stock loss in nontree biomass in stratum i=5 in year t</t>
  </si>
  <si>
    <t>Carbon stock loss in nontree biomass in stratum i=6 in year t</t>
  </si>
  <si>
    <t>Carbon stock loss in nontree biomass in stratum i=7 in year t</t>
  </si>
  <si>
    <t>Carbon stock loss in nontree biomass in stratum i=8 in year t</t>
  </si>
  <si>
    <r>
      <t>B</t>
    </r>
    <r>
      <rPr>
        <b/>
        <vertAlign val="subscript"/>
        <sz val="11"/>
        <color theme="1"/>
        <rFont val="Arial"/>
        <family val="2"/>
      </rPr>
      <t>NONTREE_LOST,t,i</t>
    </r>
    <phoneticPr fontId="3"/>
  </si>
  <si>
    <t xml:space="preserve">Nontree biomass loss per hectare in stratum i=1 in year t </t>
    <phoneticPr fontId="11"/>
  </si>
  <si>
    <t>Nontree biomass loss per hectare in stratum i=2 in year t</t>
  </si>
  <si>
    <t>Nontree biomass loss per hectare in stratum i=3 in year t</t>
  </si>
  <si>
    <t>Nontree biomass loss per hectare in stratum i=4 in year t</t>
  </si>
  <si>
    <t>Nontree biomass loss per hectare in stratum i=5 in year t</t>
  </si>
  <si>
    <t>Nontree biomass loss per hectare in stratum i=6 in year t</t>
  </si>
  <si>
    <t>Nontree biomass loss per hectare in stratum i=7 in year t</t>
  </si>
  <si>
    <t>Nontree biomass loss per hectare in stratum i=8 in year t</t>
  </si>
  <si>
    <r>
      <t>CF</t>
    </r>
    <r>
      <rPr>
        <b/>
        <vertAlign val="subscript"/>
        <sz val="11"/>
        <color theme="1"/>
        <rFont val="Arial"/>
        <family val="2"/>
      </rPr>
      <t>NONTREE</t>
    </r>
    <phoneticPr fontId="3"/>
  </si>
  <si>
    <r>
      <t>GHG</t>
    </r>
    <r>
      <rPr>
        <b/>
        <vertAlign val="subscript"/>
        <sz val="11"/>
        <rFont val="Arial"/>
        <family val="2"/>
      </rPr>
      <t>Fert,t</t>
    </r>
    <phoneticPr fontId="11"/>
  </si>
  <si>
    <r>
      <t>GHG</t>
    </r>
    <r>
      <rPr>
        <b/>
        <vertAlign val="subscript"/>
        <sz val="11"/>
        <rFont val="Arial"/>
        <family val="2"/>
      </rPr>
      <t>Direct-N,t</t>
    </r>
    <phoneticPr fontId="11"/>
  </si>
  <si>
    <r>
      <t>GHG</t>
    </r>
    <r>
      <rPr>
        <b/>
        <vertAlign val="subscript"/>
        <sz val="11"/>
        <rFont val="Arial"/>
        <family val="2"/>
      </rPr>
      <t>Indirect-N,t</t>
    </r>
    <phoneticPr fontId="11"/>
  </si>
  <si>
    <r>
      <t>F</t>
    </r>
    <r>
      <rPr>
        <b/>
        <vertAlign val="subscript"/>
        <sz val="11"/>
        <rFont val="Arial"/>
        <family val="2"/>
      </rPr>
      <t>Synth,t</t>
    </r>
    <phoneticPr fontId="11"/>
  </si>
  <si>
    <r>
      <t>F</t>
    </r>
    <r>
      <rPr>
        <b/>
        <vertAlign val="subscript"/>
        <sz val="11"/>
        <rFont val="Arial"/>
        <family val="2"/>
      </rPr>
      <t>Org,t</t>
    </r>
    <phoneticPr fontId="11"/>
  </si>
  <si>
    <r>
      <t>Nfert</t>
    </r>
    <r>
      <rPr>
        <b/>
        <vertAlign val="subscript"/>
        <sz val="11"/>
        <rFont val="Arial"/>
        <family val="2"/>
      </rPr>
      <t>volat,t</t>
    </r>
    <phoneticPr fontId="11"/>
  </si>
  <si>
    <r>
      <t>Nfert</t>
    </r>
    <r>
      <rPr>
        <b/>
        <vertAlign val="subscript"/>
        <sz val="11"/>
        <rFont val="Arial"/>
        <family val="2"/>
      </rPr>
      <t>leach,t</t>
    </r>
    <phoneticPr fontId="11"/>
  </si>
  <si>
    <r>
      <t>M</t>
    </r>
    <r>
      <rPr>
        <b/>
        <vertAlign val="subscript"/>
        <sz val="11"/>
        <rFont val="Arial"/>
        <family val="2"/>
      </rPr>
      <t>Synth,t</t>
    </r>
    <phoneticPr fontId="11"/>
  </si>
  <si>
    <r>
      <t>NC</t>
    </r>
    <r>
      <rPr>
        <b/>
        <vertAlign val="subscript"/>
        <sz val="11"/>
        <rFont val="Arial"/>
        <family val="2"/>
      </rPr>
      <t>Synth,t</t>
    </r>
    <phoneticPr fontId="11"/>
  </si>
  <si>
    <r>
      <t>M</t>
    </r>
    <r>
      <rPr>
        <b/>
        <vertAlign val="subscript"/>
        <sz val="11"/>
        <rFont val="Arial"/>
        <family val="2"/>
      </rPr>
      <t>Org,t</t>
    </r>
    <phoneticPr fontId="11"/>
  </si>
  <si>
    <r>
      <t>NC</t>
    </r>
    <r>
      <rPr>
        <b/>
        <vertAlign val="subscript"/>
        <sz val="11"/>
        <rFont val="Arial"/>
        <family val="2"/>
      </rPr>
      <t>Org,t</t>
    </r>
    <phoneticPr fontId="11"/>
  </si>
  <si>
    <r>
      <t>EF</t>
    </r>
    <r>
      <rPr>
        <b/>
        <vertAlign val="subscript"/>
        <sz val="11"/>
        <rFont val="Arial"/>
        <family val="2"/>
      </rPr>
      <t>Direct-N</t>
    </r>
    <phoneticPr fontId="11"/>
  </si>
  <si>
    <r>
      <t>GWP</t>
    </r>
    <r>
      <rPr>
        <b/>
        <vertAlign val="subscript"/>
        <sz val="11"/>
        <rFont val="Arial"/>
        <family val="2"/>
      </rPr>
      <t>N2O</t>
    </r>
    <phoneticPr fontId="11"/>
  </si>
  <si>
    <r>
      <t>Frac</t>
    </r>
    <r>
      <rPr>
        <b/>
        <vertAlign val="subscript"/>
        <sz val="11"/>
        <rFont val="Arial"/>
        <family val="2"/>
      </rPr>
      <t>GASF</t>
    </r>
    <phoneticPr fontId="11"/>
  </si>
  <si>
    <r>
      <t>Frac</t>
    </r>
    <r>
      <rPr>
        <b/>
        <vertAlign val="subscript"/>
        <sz val="11"/>
        <rFont val="Arial"/>
        <family val="2"/>
      </rPr>
      <t>GASM</t>
    </r>
    <phoneticPr fontId="11"/>
  </si>
  <si>
    <r>
      <t>EF</t>
    </r>
    <r>
      <rPr>
        <b/>
        <vertAlign val="subscript"/>
        <sz val="11"/>
        <rFont val="Arial"/>
        <family val="2"/>
      </rPr>
      <t>Nvolat</t>
    </r>
    <phoneticPr fontId="11"/>
  </si>
  <si>
    <r>
      <t>Frac</t>
    </r>
    <r>
      <rPr>
        <b/>
        <vertAlign val="subscript"/>
        <sz val="11"/>
        <rFont val="Arial"/>
        <family val="2"/>
      </rPr>
      <t>leach</t>
    </r>
    <phoneticPr fontId="11"/>
  </si>
  <si>
    <r>
      <t>EF</t>
    </r>
    <r>
      <rPr>
        <b/>
        <vertAlign val="subscript"/>
        <sz val="11"/>
        <rFont val="Arial"/>
        <family val="2"/>
      </rPr>
      <t>Nleach</t>
    </r>
    <phoneticPr fontId="11"/>
  </si>
  <si>
    <t>Net Calorific Value of Gas/Diesel oil</t>
  </si>
  <si>
    <t>Net Calorific Value of Motor Gasoline</t>
  </si>
  <si>
    <t>Net Calorific Value of Crude Oil</t>
  </si>
  <si>
    <t>GHG emission from Gas/Diesel Oil</t>
  </si>
  <si>
    <t>tCO2eq/TJ</t>
  </si>
  <si>
    <t>GHG emission from Motor Gasoline</t>
  </si>
  <si>
    <t>GHG emission from Crude Oil</t>
  </si>
  <si>
    <r>
      <t>U</t>
    </r>
    <r>
      <rPr>
        <b/>
        <vertAlign val="subscript"/>
        <sz val="11"/>
        <rFont val="Arial"/>
        <family val="2"/>
      </rPr>
      <t>p=1</t>
    </r>
    <phoneticPr fontId="11"/>
  </si>
  <si>
    <r>
      <t>U</t>
    </r>
    <r>
      <rPr>
        <b/>
        <vertAlign val="subscript"/>
        <sz val="11"/>
        <rFont val="Arial"/>
        <family val="2"/>
      </rPr>
      <t>p=2</t>
    </r>
    <phoneticPr fontId="11"/>
  </si>
  <si>
    <t>Uncertainty of carbon stock loss in tree biomass</t>
    <phoneticPr fontId="11"/>
  </si>
  <si>
    <t>Uncertainty of carbon stock loss in nontree biomass</t>
    <phoneticPr fontId="11"/>
  </si>
  <si>
    <r>
      <t>GHG</t>
    </r>
    <r>
      <rPr>
        <b/>
        <vertAlign val="subscript"/>
        <sz val="11"/>
        <color rgb="FF000000"/>
        <rFont val="游ゴシック"/>
        <family val="2"/>
        <charset val="128"/>
      </rPr>
      <t>BURN</t>
    </r>
    <r>
      <rPr>
        <b/>
        <vertAlign val="subscript"/>
        <sz val="11"/>
        <color indexed="8"/>
        <rFont val="Arial"/>
        <family val="2"/>
      </rPr>
      <t>, t</t>
    </r>
    <phoneticPr fontId="11"/>
  </si>
  <si>
    <t>Project emissions due to biomass burning in year t</t>
    <phoneticPr fontId="11"/>
  </si>
  <si>
    <r>
      <t>A</t>
    </r>
    <r>
      <rPr>
        <b/>
        <vertAlign val="subscript"/>
        <sz val="11"/>
        <color rgb="FF000000"/>
        <rFont val="Arial"/>
        <family val="2"/>
      </rPr>
      <t>BURN</t>
    </r>
    <r>
      <rPr>
        <b/>
        <vertAlign val="subscript"/>
        <sz val="11"/>
        <color indexed="8"/>
        <rFont val="Arial"/>
        <family val="2"/>
      </rPr>
      <t>, t,i</t>
    </r>
    <phoneticPr fontId="11"/>
  </si>
  <si>
    <t>Area burned in the monitoring interval ending in year t in stratum i=1</t>
    <phoneticPr fontId="11"/>
  </si>
  <si>
    <t>Area burned in the monitoring interval ending in year t in stratum i=2</t>
  </si>
  <si>
    <t>Area burned in the monitoring interval ending in year t in stratum i=3</t>
  </si>
  <si>
    <t>Area burned in the monitoring interval ending in year t in stratum i=4</t>
  </si>
  <si>
    <t>Area burned in the monitoring interval ending in year t in stratum i=5</t>
  </si>
  <si>
    <t>Area burned in the monitoring interval ending in year t in stratum i=6</t>
  </si>
  <si>
    <t>Area burned in the monitoring interval ending in year t in stratum i=7</t>
  </si>
  <si>
    <t>Area burned in the monitoring interval ending in year t in stratum i=8</t>
  </si>
  <si>
    <t>Average aboveground biomass stock per hectare subject to burning in year t in stratum i=1</t>
    <phoneticPr fontId="11"/>
  </si>
  <si>
    <t>Average aboveground biomass stock per hectare subject to burning in year t in stratum i=2</t>
  </si>
  <si>
    <t>Average aboveground biomass stock per hectare subject to burning in year t in stratum i=3</t>
  </si>
  <si>
    <t>Average aboveground biomass stock per hectare subject to burning in year t in stratum i=4</t>
  </si>
  <si>
    <t>Average aboveground biomass stock per hectare subject to burning in year t in stratum i=5</t>
  </si>
  <si>
    <t>Average aboveground biomass stock per hectare subject to burning in year t in stratum i=6</t>
  </si>
  <si>
    <t>Average aboveground biomass stock per hectare subject to burning in year t in stratum i=7</t>
  </si>
  <si>
    <t>Average aboveground biomass stock per hectare subject to burning in year t in stratum i=8</t>
  </si>
  <si>
    <r>
      <t>GWP</t>
    </r>
    <r>
      <rPr>
        <b/>
        <vertAlign val="subscript"/>
        <sz val="11"/>
        <rFont val="Arial"/>
        <family val="2"/>
      </rPr>
      <t>CH4</t>
    </r>
    <phoneticPr fontId="11"/>
  </si>
  <si>
    <r>
      <t>EF</t>
    </r>
    <r>
      <rPr>
        <b/>
        <vertAlign val="subscript"/>
        <sz val="11"/>
        <rFont val="Arial"/>
        <family val="2"/>
      </rPr>
      <t>CH4</t>
    </r>
    <phoneticPr fontId="11"/>
  </si>
  <si>
    <r>
      <t>EF</t>
    </r>
    <r>
      <rPr>
        <b/>
        <vertAlign val="subscript"/>
        <sz val="11"/>
        <rFont val="Arial"/>
        <family val="2"/>
      </rPr>
      <t>N2O</t>
    </r>
    <phoneticPr fontId="11"/>
  </si>
  <si>
    <t>COMF</t>
    <phoneticPr fontId="11"/>
  </si>
  <si>
    <t>Global warming potential for CH4</t>
    <phoneticPr fontId="11"/>
  </si>
  <si>
    <t>Emission factor for CH4</t>
    <phoneticPr fontId="11"/>
  </si>
  <si>
    <t>Combustion factor</t>
    <phoneticPr fontId="11"/>
  </si>
  <si>
    <t>t/tdm burned</t>
    <phoneticPr fontId="11"/>
  </si>
  <si>
    <r>
      <t>GHG</t>
    </r>
    <r>
      <rPr>
        <b/>
        <vertAlign val="subscript"/>
        <sz val="11"/>
        <color rgb="FF000000"/>
        <rFont val="Arial"/>
        <family val="2"/>
      </rPr>
      <t>BURN</t>
    </r>
    <r>
      <rPr>
        <b/>
        <vertAlign val="subscript"/>
        <sz val="11"/>
        <color indexed="8"/>
        <rFont val="Arial"/>
        <family val="2"/>
      </rPr>
      <t>, t,i</t>
    </r>
    <phoneticPr fontId="11"/>
  </si>
  <si>
    <t>Project emissions due to biomass burning in year t in stratum i=1</t>
    <phoneticPr fontId="11"/>
  </si>
  <si>
    <t>Project emissions due to biomass burning in year t in stratum i=2</t>
  </si>
  <si>
    <t>Project emissions due to biomass burning in year t in stratum i=3</t>
  </si>
  <si>
    <t>Project emissions due to biomass burning in year t in stratum i=4</t>
  </si>
  <si>
    <t>Project emissions due to biomass burning in year t in stratum i=5</t>
  </si>
  <si>
    <t>Project emissions due to biomass burning in year t in stratum i=6</t>
  </si>
  <si>
    <t>Project emissions due to biomass burning in year t in stratum i=7</t>
  </si>
  <si>
    <t>Project emissions due to biomass burning in year t in stratum i=8</t>
  </si>
  <si>
    <t xml:space="preserve">*For the ex-ante estimation of carbon stock change in tree biomass, annual change is estimated based on growth models </t>
    <phoneticPr fontId="11"/>
  </si>
  <si>
    <t>tN2O/tdm burned</t>
    <phoneticPr fontId="11"/>
  </si>
  <si>
    <t>tCH4/tdm  burned</t>
    <phoneticPr fontId="11"/>
  </si>
  <si>
    <r>
      <t>CF</t>
    </r>
    <r>
      <rPr>
        <vertAlign val="subscript"/>
        <sz val="11"/>
        <color theme="1"/>
        <rFont val="Arial"/>
        <family val="2"/>
      </rPr>
      <t>NONTREE</t>
    </r>
    <phoneticPr fontId="3"/>
  </si>
  <si>
    <t>Carbon fraction of tree biomass in dry weight basis</t>
    <phoneticPr fontId="11"/>
  </si>
  <si>
    <t xml:space="preserve"> Area of stratum i where carbon stocks are lost in year t</t>
    <phoneticPr fontId="11"/>
  </si>
  <si>
    <t>TJ/t</t>
    <phoneticPr fontId="3"/>
  </si>
  <si>
    <t>TJ /t</t>
    <phoneticPr fontId="11"/>
  </si>
  <si>
    <t>Uncertainty in cumulative removals through year t
K=6</t>
  </si>
  <si>
    <t>Uncertainty in cumulative removals through year t
K=7</t>
  </si>
  <si>
    <t>Uncertainty in cumulative removals through year t
K=8</t>
  </si>
  <si>
    <t>Uncertainty in cumulative removals through year t
K=9</t>
  </si>
  <si>
    <t>Uncertainty in cumulative removals through year t
K=10</t>
  </si>
  <si>
    <t>Carbon stock change in the monitoring interval ending 
in year t
K=6</t>
  </si>
  <si>
    <t>Carbon stock change in the monitoring interval ending 
in year t
K=7</t>
  </si>
  <si>
    <t>Carbon stock change in the monitoring interval ending 
in year t
K=8</t>
  </si>
  <si>
    <t>Carbon stock change in the monitoring interval ending 
in year t
K=9</t>
  </si>
  <si>
    <t>Carbon stock change in the monitoring interval ending 
in year t
K=10</t>
  </si>
  <si>
    <r>
      <t>Σ</t>
    </r>
    <r>
      <rPr>
        <b/>
        <sz val="11"/>
        <rFont val="Arial"/>
        <family val="2"/>
      </rPr>
      <t>C</t>
    </r>
    <r>
      <rPr>
        <b/>
        <vertAlign val="subscript"/>
        <sz val="11"/>
        <rFont val="Arial"/>
        <family val="2"/>
      </rPr>
      <t>TREE,PJ,t</t>
    </r>
    <r>
      <rPr>
        <b/>
        <vertAlign val="subscript"/>
        <sz val="11"/>
        <rFont val="游ゴシック"/>
        <family val="2"/>
        <charset val="128"/>
      </rPr>
      <t>,i</t>
    </r>
    <phoneticPr fontId="11"/>
  </si>
  <si>
    <r>
      <t>ΣC</t>
    </r>
    <r>
      <rPr>
        <b/>
        <vertAlign val="subscript"/>
        <sz val="11"/>
        <rFont val="Arial"/>
        <family val="2"/>
      </rPr>
      <t>ABG,PJ,t</t>
    </r>
    <r>
      <rPr>
        <b/>
        <vertAlign val="subscript"/>
        <sz val="11"/>
        <rFont val="游ゴシック"/>
        <family val="2"/>
        <charset val="128"/>
      </rPr>
      <t>,i</t>
    </r>
    <phoneticPr fontId="11"/>
  </si>
  <si>
    <r>
      <t>ΣC</t>
    </r>
    <r>
      <rPr>
        <b/>
        <vertAlign val="subscript"/>
        <sz val="11"/>
        <rFont val="Arial"/>
        <family val="2"/>
      </rPr>
      <t>BLG,PJ,t</t>
    </r>
    <r>
      <rPr>
        <b/>
        <vertAlign val="subscript"/>
        <sz val="11"/>
        <rFont val="游ゴシック"/>
        <family val="2"/>
        <charset val="128"/>
      </rPr>
      <t>,i</t>
    </r>
    <phoneticPr fontId="11"/>
  </si>
  <si>
    <r>
      <t>ΣΔ</t>
    </r>
    <r>
      <rPr>
        <b/>
        <sz val="11"/>
        <rFont val="Arial"/>
        <family val="2"/>
      </rPr>
      <t>C</t>
    </r>
    <r>
      <rPr>
        <b/>
        <vertAlign val="subscript"/>
        <sz val="11"/>
        <rFont val="Arial"/>
        <family val="2"/>
      </rPr>
      <t>TREE,PJ,t</t>
    </r>
    <r>
      <rPr>
        <b/>
        <vertAlign val="subscript"/>
        <sz val="11"/>
        <rFont val="游ゴシック"/>
        <family val="2"/>
        <charset val="128"/>
      </rPr>
      <t>,k</t>
    </r>
    <phoneticPr fontId="11"/>
  </si>
  <si>
    <t xml:space="preserve">Carbon stock loss in aboveground biomass in stratum i=1 in year t </t>
    <phoneticPr fontId="11"/>
  </si>
  <si>
    <t>Carbon stock loss in aboveground biomass in stratum i=2 in year t</t>
  </si>
  <si>
    <t>Carbon stock loss in aboveground biomass in stratum i=3 in year t</t>
  </si>
  <si>
    <t>Carbon stock loss in aboveground biomass in stratum i=4 in year t</t>
  </si>
  <si>
    <t>Carbon stock loss in aboveground biomass in stratum i=5 in year t</t>
  </si>
  <si>
    <t>Carbon stock loss in aboveground biomass in stratum i=6 in year t</t>
  </si>
  <si>
    <t>Carbon stock loss in aboveground biomass in stratum i=7 in year t</t>
  </si>
  <si>
    <t>Carbon stock loss in aboveground biomass in stratum i=8 in year t</t>
  </si>
  <si>
    <r>
      <t>B</t>
    </r>
    <r>
      <rPr>
        <b/>
        <vertAlign val="subscript"/>
        <sz val="11"/>
        <color theme="1"/>
        <rFont val="Arial"/>
        <family val="2"/>
      </rPr>
      <t>ABG_BURN,t,i</t>
    </r>
    <phoneticPr fontId="3"/>
  </si>
  <si>
    <t>Calculated data</t>
    <phoneticPr fontId="11"/>
  </si>
  <si>
    <t>Carbon stock loss uncertainty at year t</t>
    <phoneticPr fontId="11"/>
  </si>
  <si>
    <t>Uncertainty in cumulative removals through year t</t>
    <phoneticPr fontId="11"/>
  </si>
  <si>
    <t>Once every year when carbon stock loss occurs</t>
    <phoneticPr fontId="11"/>
  </si>
  <si>
    <t>Published data or survey</t>
    <phoneticPr fontId="11"/>
  </si>
  <si>
    <t>OPTION A or OPTION C</t>
    <phoneticPr fontId="3"/>
  </si>
  <si>
    <t>Uncertainty (expressed as 90 percent confidence interval as a fraction of the mean) in carbon stock estimate of pool p</t>
    <phoneticPr fontId="11"/>
  </si>
  <si>
    <t>Carbon stock estimate of pool p</t>
    <phoneticPr fontId="11"/>
  </si>
  <si>
    <r>
      <t>Δ</t>
    </r>
    <r>
      <rPr>
        <b/>
        <sz val="11"/>
        <rFont val="Arial"/>
        <family val="2"/>
      </rPr>
      <t>C</t>
    </r>
    <r>
      <rPr>
        <b/>
        <vertAlign val="subscript"/>
        <sz val="11"/>
        <rFont val="Arial"/>
        <family val="2"/>
      </rPr>
      <t>TREE,PJ,t</t>
    </r>
    <r>
      <rPr>
        <b/>
        <vertAlign val="subscript"/>
        <sz val="11"/>
        <rFont val="Arial"/>
        <family val="3"/>
      </rPr>
      <t>,k</t>
    </r>
    <phoneticPr fontId="11"/>
  </si>
  <si>
    <t>From 1(Monitoring start year) to number of monitoring tree biomass during the project k=1</t>
  </si>
  <si>
    <t>From 1(Monitoring start year) to number of monitoring tree biomass during the project k=2</t>
  </si>
  <si>
    <t>From 1(Monitoring start year) to number of monitoring tree biomass during the project k=3</t>
  </si>
  <si>
    <t>From 1(Monitoring start year) to number of monitoring tree biomass during the project k=4</t>
  </si>
  <si>
    <t>From 1(Monitoring start year) to number of monitoring tree biomass during the project k=5</t>
  </si>
  <si>
    <t>From 1(Monitoring start year) to number of monitoring tree biomass during the project k=6</t>
  </si>
  <si>
    <t>From 1(Monitoring start year) to number of monitoring tree biomass during the project k=7</t>
  </si>
  <si>
    <t>From 1(Monitoring start year) to number of monitoring tree biomass during the project k=8</t>
  </si>
  <si>
    <t>From 1(Monitoring start year) to number of monitoring tree biomass during the project k=9</t>
  </si>
  <si>
    <t>From 1(Monitoring start year) to number of monitoring tree biomass during the project k=10</t>
  </si>
  <si>
    <t>Calculation based on the sampling error for estimating carbon stock in tree biomass</t>
    <phoneticPr fontId="11"/>
  </si>
  <si>
    <t>Calculation based on the sampling error for estimating carbon stock loss</t>
    <phoneticPr fontId="11"/>
  </si>
  <si>
    <t>Calculation based on the sampling error for estimating carbon stock loss in pool p</t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</si>
  <si>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k=1</t>
    </r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</si>
  <si>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k=2</t>
    </r>
    <phoneticPr fontId="11"/>
  </si>
  <si>
    <t>Carbon stock in tree biomass in year t-xk
k=3</t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</si>
  <si>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k=4</t>
    </r>
    <phoneticPr fontId="11"/>
  </si>
  <si>
    <t>Carbon stock in tree biomass in year t-xk
k=5</t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</si>
  <si>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k=6</t>
    </r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</si>
  <si>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k=7</t>
    </r>
    <phoneticPr fontId="11"/>
  </si>
  <si>
    <r>
      <t>Carbon stock in tree biomass in</t>
    </r>
    <r>
      <rPr>
        <strike/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year t-xk
k=8</t>
    </r>
    <phoneticPr fontId="11"/>
  </si>
  <si>
    <t>Carbon stock in tree biomass in year t-xk
k=9</t>
    <phoneticPr fontId="11"/>
  </si>
  <si>
    <t>Carbon stock in tree biomass in year t-xk
k=10</t>
    <phoneticPr fontId="11"/>
  </si>
  <si>
    <r>
      <t>Δ</t>
    </r>
    <r>
      <rPr>
        <b/>
        <sz val="11"/>
        <color theme="1"/>
        <rFont val="Arial"/>
        <family val="2"/>
      </rPr>
      <t>C</t>
    </r>
    <r>
      <rPr>
        <b/>
        <vertAlign val="subscript"/>
        <sz val="11"/>
        <color theme="1"/>
        <rFont val="Arial"/>
        <family val="2"/>
      </rPr>
      <t>TREE,PJ,t</t>
    </r>
    <r>
      <rPr>
        <b/>
        <vertAlign val="subscript"/>
        <sz val="11"/>
        <color theme="1"/>
        <rFont val="ＭＳ Ｐゴシック"/>
        <family val="3"/>
        <charset val="128"/>
      </rPr>
      <t>,k</t>
    </r>
    <phoneticPr fontId="11"/>
  </si>
  <si>
    <t xml:space="preserve">Peer-reviewed literature, other scientific evidence, or the 2006 IPCC Guidelines Table 4.3 of Ch. 4 Vol. 4 </t>
    <phoneticPr fontId="11"/>
  </si>
  <si>
    <t xml:space="preserve">Peer-reviewed literature, other scientific evidence, or the 2006 IPCC Guidelines Table 4.4 of Ch. 4 Vol. 4 </t>
    <phoneticPr fontId="3"/>
  </si>
  <si>
    <t>Peer-reviewed literature, other scientific evidence, or the 2006 IPCC Guidelines Table 1.2 of Ch. 1 Vol. 2</t>
    <phoneticPr fontId="3"/>
  </si>
  <si>
    <t xml:space="preserve">Peer-reviewed literature, other scientific evidence, or the 2006 IPCC Guidelines Table 3.2.1 of Ch. 3 and Table 2.5 of Ch.2, Vol. 2 </t>
    <phoneticPr fontId="3"/>
  </si>
  <si>
    <t>Peer-reviewed literature, other scientific evidence, or the 2006 IPCC Guidelines Table 11.1 of Ch. 11 Vol. 4</t>
    <phoneticPr fontId="11"/>
  </si>
  <si>
    <t>Peer-reviewed literature, other scientific evidence, or the 2006 IPCC Guidelines
Table 11.3 of Ch. 11 Vol. 4</t>
    <phoneticPr fontId="11"/>
  </si>
  <si>
    <t xml:space="preserve">Peer-reviewed literature, other scientific evidence, or the 2006 IPCC Guidelines Table 2.5 of Ch.2 Vol. 4 </t>
    <phoneticPr fontId="11"/>
  </si>
  <si>
    <t xml:space="preserve">Peer-reviewed literature, other scientific evidence, or the 2006 IPCC Guidelines Table 2.6 of Ch.2 Vol. 4 </t>
    <phoneticPr fontId="11"/>
  </si>
  <si>
    <t>Year</t>
    <phoneticPr fontId="11"/>
  </si>
  <si>
    <t>tC/ha</t>
    <phoneticPr fontId="11"/>
  </si>
  <si>
    <t>Average carbon stock of tree biomass before the conversion</t>
    <phoneticPr fontId="11"/>
  </si>
  <si>
    <t>Average carbon stock of the converted land-cover class c</t>
    <phoneticPr fontId="11"/>
  </si>
  <si>
    <t>Estimation based on actual measurement in sample plots</t>
    <phoneticPr fontId="11"/>
  </si>
  <si>
    <t xml:space="preserve">Estimation based on satellite data or project-specific data, national data, peer-reviewed literature, or other scientific evidence. </t>
    <phoneticPr fontId="11"/>
  </si>
  <si>
    <t>Area of forest-to-non-forest conversion attributable to project-induced activity shifting and converted to land-cover class c during the kth monitoring period</t>
    <phoneticPr fontId="11"/>
  </si>
  <si>
    <t>Displaced emissions from wood collection and agriculture</t>
    <phoneticPr fontId="11"/>
  </si>
  <si>
    <t>Displaced emissions from livestock</t>
    <phoneticPr fontId="11"/>
  </si>
  <si>
    <t>Displaced emissions from agriculture and wood collection accounted in year t, corresponding to the end year of the kth monitoring period</t>
    <phoneticPr fontId="11"/>
  </si>
  <si>
    <r>
      <t>DE</t>
    </r>
    <r>
      <rPr>
        <b/>
        <vertAlign val="subscript"/>
        <sz val="11"/>
        <rFont val="Arial"/>
        <family val="2"/>
      </rPr>
      <t>livestock</t>
    </r>
    <phoneticPr fontId="11"/>
  </si>
  <si>
    <t>Displaced heads</t>
    <phoneticPr fontId="11"/>
  </si>
  <si>
    <t>Grazing capacity</t>
    <phoneticPr fontId="11"/>
  </si>
  <si>
    <t>Grazing capacity of the area where the livestock will be displaced to</t>
    <phoneticPr fontId="11"/>
  </si>
  <si>
    <t>head</t>
    <phoneticPr fontId="11"/>
  </si>
  <si>
    <t>ha/head</t>
    <phoneticPr fontId="11"/>
  </si>
  <si>
    <t>Estimated values</t>
    <phoneticPr fontId="11"/>
  </si>
  <si>
    <t>Number of heads that will be displaced during the crediting period and will have impact on the tree biomass outside the project area</t>
    <phoneticPr fontId="11"/>
  </si>
  <si>
    <r>
      <t>C</t>
    </r>
    <r>
      <rPr>
        <b/>
        <vertAlign val="subscript"/>
        <sz val="11"/>
        <rFont val="Arial"/>
        <family val="2"/>
      </rPr>
      <t>pre</t>
    </r>
    <phoneticPr fontId="11"/>
  </si>
  <si>
    <t>Area of forest-to-non-forest conversion attributable to project-induced activity shifting and converted to land-cover class c=1 during the kth monitoring period</t>
    <phoneticPr fontId="11"/>
  </si>
  <si>
    <t>Area of forest-to-non-forest conversion attributable to project-induced activity shifting and converted to land-cover class c=2 during the kth monitoring period</t>
    <phoneticPr fontId="11"/>
  </si>
  <si>
    <t>Area of forest-to-non-forest conversion attributable to project-induced activity shifting and converted to land-cover class c=3 during the kth monitoring period</t>
    <phoneticPr fontId="11"/>
  </si>
  <si>
    <t>Area of forest-to-non-forest conversion attributable to project-induced activity shifting and converted to land-cover class c=4 during the kth monitoring period</t>
    <phoneticPr fontId="11"/>
  </si>
  <si>
    <t>Area of forest-to-non-forest conversion attributable to project-induced activity shifting and converted to land-cover class c=5 during the kth monitoring period</t>
    <phoneticPr fontId="11"/>
  </si>
  <si>
    <t>Average tree biomass carbon stock loss caused by land-cover change of type c=1 per hectare</t>
    <phoneticPr fontId="11"/>
  </si>
  <si>
    <t>Average tree biomass carbon stock loss caused by land-cover change of type c=2 per hectare</t>
    <phoneticPr fontId="11"/>
  </si>
  <si>
    <t>Average tree biomass carbon stock loss caused by land-cover change of type c=3 per hectare</t>
    <phoneticPr fontId="11"/>
  </si>
  <si>
    <t>Average tree biomass carbon stock loss caused by land-cover change of type c=4 per hectare</t>
    <phoneticPr fontId="11"/>
  </si>
  <si>
    <t>Average tree biomass carbon stock loss caused by land-cover change of type c=5 per hectare</t>
    <phoneticPr fontId="11"/>
  </si>
  <si>
    <t>Average carbon stock of the converted land-cover class c=1</t>
    <phoneticPr fontId="11"/>
  </si>
  <si>
    <t>Average carbon stock of the converted land-cover class c=2</t>
    <phoneticPr fontId="11"/>
  </si>
  <si>
    <t>Average carbon stock of the converted land-cover class c=3</t>
    <phoneticPr fontId="11"/>
  </si>
  <si>
    <t>Average carbon stock of the converted land-cover class c=4</t>
    <phoneticPr fontId="11"/>
  </si>
  <si>
    <t>Average carbon stock of the converted land-cover class c=5</t>
    <phoneticPr fontId="11"/>
  </si>
  <si>
    <t>Project start date</t>
    <phoneticPr fontId="11"/>
  </si>
  <si>
    <r>
      <t>C</t>
    </r>
    <r>
      <rPr>
        <vertAlign val="subscript"/>
        <sz val="11"/>
        <color indexed="8"/>
        <rFont val="Arial"/>
        <family val="2"/>
      </rPr>
      <t>credit,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</si>
  <si>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</si>
  <si>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</si>
  <si>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</si>
  <si>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</si>
  <si>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</si>
  <si>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</si>
  <si>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</si>
  <si>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</si>
  <si>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</si>
  <si>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</si>
  <si>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</si>
  <si>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</si>
  <si>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</si>
  <si>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indexed="8"/>
        <rFont val="Arial"/>
        <family val="2"/>
      </rPr>
      <t>credit,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</si>
  <si>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</si>
  <si>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</si>
  <si>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</si>
  <si>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</si>
  <si>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</si>
  <si>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</si>
  <si>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</si>
  <si>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</si>
  <si>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</si>
  <si>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</si>
  <si>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</si>
  <si>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</si>
  <si>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</si>
  <si>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</si>
  <si>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CR</t>
    </r>
    <r>
      <rPr>
        <vertAlign val="subscript"/>
        <sz val="11"/>
        <color indexed="8"/>
        <rFont val="Arial"/>
        <family val="2"/>
      </rPr>
      <t>PJ,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</si>
  <si>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</si>
  <si>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</si>
  <si>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</si>
  <si>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</si>
  <si>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</si>
  <si>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</si>
  <si>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</si>
  <si>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</si>
  <si>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</si>
  <si>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</si>
  <si>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</si>
  <si>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</si>
  <si>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</si>
  <si>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</si>
  <si>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ΔC</t>
    </r>
    <r>
      <rPr>
        <vertAlign val="subscript"/>
        <sz val="11"/>
        <color indexed="8"/>
        <rFont val="Arial"/>
        <family val="2"/>
      </rPr>
      <t>TREE,PJ,t=45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</si>
  <si>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</si>
  <si>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</si>
  <si>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</si>
  <si>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</si>
  <si>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</si>
  <si>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</si>
  <si>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</si>
  <si>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</si>
  <si>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</si>
  <si>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</si>
  <si>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</si>
  <si>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</si>
  <si>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</si>
  <si>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</si>
  <si>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C</t>
    </r>
    <r>
      <rPr>
        <vertAlign val="subscript"/>
        <sz val="11"/>
        <color rgb="FF000000"/>
        <rFont val="Arial"/>
        <family val="2"/>
      </rPr>
      <t>LOST</t>
    </r>
    <r>
      <rPr>
        <vertAlign val="subscript"/>
        <sz val="11"/>
        <color indexed="8"/>
        <rFont val="Arial"/>
        <family val="2"/>
      </rPr>
      <t>,t=45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</si>
  <si>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</si>
  <si>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</si>
  <si>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</si>
  <si>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</si>
  <si>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</si>
  <si>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</si>
  <si>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</si>
  <si>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</si>
  <si>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</si>
  <si>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</si>
  <si>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</si>
  <si>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</si>
  <si>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</si>
  <si>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</si>
  <si>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BBURN</t>
    </r>
    <r>
      <rPr>
        <vertAlign val="subscript"/>
        <sz val="11"/>
        <color indexed="8"/>
        <rFont val="Arial"/>
        <family val="2"/>
      </rPr>
      <t>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</si>
  <si>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</si>
  <si>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</si>
  <si>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</si>
  <si>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</si>
  <si>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</si>
  <si>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</si>
  <si>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</si>
  <si>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</si>
  <si>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</si>
  <si>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</si>
  <si>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</si>
  <si>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</si>
  <si>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</si>
  <si>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</si>
  <si>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FERT</t>
    </r>
    <r>
      <rPr>
        <vertAlign val="subscript"/>
        <sz val="11"/>
        <color indexed="8"/>
        <rFont val="Arial"/>
        <family val="2"/>
      </rPr>
      <t>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</si>
  <si>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</si>
  <si>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</si>
  <si>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</si>
  <si>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</si>
  <si>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</si>
  <si>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</si>
  <si>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</si>
  <si>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</si>
  <si>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</si>
  <si>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</si>
  <si>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</si>
  <si>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</si>
  <si>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</si>
  <si>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</si>
  <si>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GHG</t>
    </r>
    <r>
      <rPr>
        <vertAlign val="subscript"/>
        <sz val="11"/>
        <color rgb="FF000000"/>
        <rFont val="游ゴシック"/>
        <family val="2"/>
        <charset val="128"/>
      </rPr>
      <t>FUEL</t>
    </r>
    <r>
      <rPr>
        <vertAlign val="subscript"/>
        <sz val="11"/>
        <color indexed="8"/>
        <rFont val="Arial"/>
        <family val="2"/>
      </rPr>
      <t>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</si>
  <si>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eq</t>
    </r>
    <phoneticPr fontId="3"/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</si>
  <si>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</t>
    </r>
    <phoneticPr fontId="11"/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</si>
  <si>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</si>
  <si>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</si>
  <si>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</si>
  <si>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</si>
  <si>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</si>
  <si>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</si>
  <si>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</si>
  <si>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</si>
  <si>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</si>
  <si>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</si>
  <si>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</si>
  <si>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</si>
  <si>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</si>
  <si>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</si>
  <si>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</si>
  <si>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</si>
  <si>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</si>
  <si>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</si>
  <si>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</si>
  <si>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</si>
  <si>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</si>
  <si>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</si>
  <si>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</si>
  <si>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</si>
  <si>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</si>
  <si>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</si>
  <si>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</si>
  <si>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</si>
  <si>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</si>
  <si>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</si>
  <si>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</si>
  <si>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</si>
  <si>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</si>
  <si>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</si>
  <si>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</si>
  <si>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</si>
  <si>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</si>
  <si>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t=39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</si>
  <si>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</si>
  <si>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</si>
  <si>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t=42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</si>
  <si>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t=43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</si>
  <si>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</si>
  <si>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agri+wood</t>
    </r>
    <r>
      <rPr>
        <vertAlign val="subscript"/>
        <sz val="11"/>
        <color theme="1"/>
        <rFont val="Arial"/>
        <family val="2"/>
      </rPr>
      <t>, t=45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</si>
  <si>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DE</t>
    </r>
    <r>
      <rPr>
        <vertAlign val="subscript"/>
        <sz val="11"/>
        <color theme="1"/>
        <rFont val="游ゴシック"/>
        <family val="2"/>
        <charset val="128"/>
      </rPr>
      <t>livestock</t>
    </r>
    <r>
      <rPr>
        <vertAlign val="subscript"/>
        <sz val="11"/>
        <color theme="1"/>
        <rFont val="Arial"/>
        <family val="2"/>
      </rPr>
      <t>, t=1</t>
    </r>
    <phoneticPr fontId="11"/>
  </si>
  <si>
    <t>Displaced emissions</t>
    <phoneticPr fontId="11"/>
  </si>
  <si>
    <t>Remote sensing or published data</t>
    <phoneticPr fontId="3"/>
  </si>
  <si>
    <r>
      <t>DE</t>
    </r>
    <r>
      <rPr>
        <b/>
        <vertAlign val="subscript"/>
        <sz val="11"/>
        <rFont val="Arial"/>
        <family val="2"/>
      </rPr>
      <t>agri+wood,t,k</t>
    </r>
    <phoneticPr fontId="11"/>
  </si>
  <si>
    <r>
      <t>A</t>
    </r>
    <r>
      <rPr>
        <b/>
        <vertAlign val="subscript"/>
        <sz val="11"/>
        <rFont val="Arial"/>
        <family val="2"/>
      </rPr>
      <t>DE,c,k</t>
    </r>
    <phoneticPr fontId="11"/>
  </si>
  <si>
    <r>
      <t>Δ</t>
    </r>
    <r>
      <rPr>
        <b/>
        <sz val="11"/>
        <rFont val="游ゴシック"/>
        <family val="2"/>
        <charset val="128"/>
      </rPr>
      <t>C</t>
    </r>
    <r>
      <rPr>
        <b/>
        <vertAlign val="subscript"/>
        <sz val="11"/>
        <rFont val="游ゴシック"/>
        <family val="2"/>
        <charset val="128"/>
      </rPr>
      <t>lost</t>
    </r>
    <r>
      <rPr>
        <b/>
        <vertAlign val="subscript"/>
        <sz val="11"/>
        <rFont val="Arial"/>
        <family val="2"/>
      </rPr>
      <t>_</t>
    </r>
    <r>
      <rPr>
        <b/>
        <vertAlign val="subscript"/>
        <sz val="11"/>
        <rFont val="游ゴシック"/>
        <family val="2"/>
        <charset val="128"/>
      </rPr>
      <t>belt</t>
    </r>
    <r>
      <rPr>
        <b/>
        <vertAlign val="subscript"/>
        <sz val="11"/>
        <rFont val="Arial"/>
        <family val="2"/>
      </rPr>
      <t>,c</t>
    </r>
    <phoneticPr fontId="11"/>
  </si>
  <si>
    <r>
      <t>C</t>
    </r>
    <r>
      <rPr>
        <b/>
        <vertAlign val="subscript"/>
        <sz val="11"/>
        <rFont val="Arial"/>
        <family val="2"/>
      </rPr>
      <t>post,c</t>
    </r>
    <phoneticPr fontId="11"/>
  </si>
  <si>
    <t>Reference Number:</t>
    <phoneticPr fontId="3"/>
  </si>
  <si>
    <t xml:space="preserve">Monitoring Plan Sheet (Input Sheet) [Attachment to Project Design Document]  </t>
    <phoneticPr fontId="3"/>
  </si>
  <si>
    <t>Monitoring Plan Sheet (Calculation Process Sheet)</t>
    <phoneticPr fontId="3"/>
  </si>
  <si>
    <t xml:space="preserve">[Attachment to Project Design Document]  </t>
    <phoneticPr fontId="3"/>
  </si>
  <si>
    <r>
      <t xml:space="preserve">Table 1: Parameters to be monitored </t>
    </r>
    <r>
      <rPr>
        <b/>
        <i/>
        <sz val="11"/>
        <color indexed="8"/>
        <rFont val="Arial"/>
        <family val="2"/>
      </rPr>
      <t>ex post</t>
    </r>
    <phoneticPr fontId="3"/>
  </si>
  <si>
    <r>
      <t>A</t>
    </r>
    <r>
      <rPr>
        <vertAlign val="subscript"/>
        <sz val="11"/>
        <color theme="1"/>
        <rFont val="Arial"/>
        <family val="2"/>
      </rPr>
      <t>i</t>
    </r>
    <phoneticPr fontId="3"/>
  </si>
  <si>
    <r>
      <t>B</t>
    </r>
    <r>
      <rPr>
        <vertAlign val="subscript"/>
        <sz val="11"/>
        <color theme="1"/>
        <rFont val="Arial"/>
        <family val="2"/>
      </rPr>
      <t>ABG,t,i</t>
    </r>
    <phoneticPr fontId="3"/>
  </si>
  <si>
    <r>
      <t>UNC</t>
    </r>
    <r>
      <rPr>
        <vertAlign val="subscript"/>
        <sz val="11"/>
        <color theme="1"/>
        <rFont val="Arial"/>
        <family val="2"/>
      </rPr>
      <t>PJ,t</t>
    </r>
    <phoneticPr fontId="3"/>
  </si>
  <si>
    <r>
      <t>UNC</t>
    </r>
    <r>
      <rPr>
        <vertAlign val="subscript"/>
        <sz val="11"/>
        <color theme="1"/>
        <rFont val="Arial"/>
        <family val="2"/>
      </rPr>
      <t>LOST,t</t>
    </r>
    <phoneticPr fontId="3"/>
  </si>
  <si>
    <r>
      <t>U</t>
    </r>
    <r>
      <rPr>
        <vertAlign val="subscript"/>
        <sz val="11"/>
        <color theme="1"/>
        <rFont val="Arial"/>
        <family val="2"/>
      </rPr>
      <t>P</t>
    </r>
    <phoneticPr fontId="3"/>
  </si>
  <si>
    <r>
      <t>C</t>
    </r>
    <r>
      <rPr>
        <vertAlign val="subscript"/>
        <sz val="11"/>
        <color theme="1"/>
        <rFont val="Arial"/>
        <family val="2"/>
      </rPr>
      <t>P</t>
    </r>
    <phoneticPr fontId="3"/>
  </si>
  <si>
    <r>
      <t>B</t>
    </r>
    <r>
      <rPr>
        <vertAlign val="subscript"/>
        <sz val="11"/>
        <color theme="1"/>
        <rFont val="Arial"/>
        <family val="2"/>
      </rPr>
      <t>ABG_LOST,t,i</t>
    </r>
    <r>
      <rPr>
        <sz val="11"/>
        <color theme="1"/>
        <rFont val="Arial"/>
        <family val="2"/>
      </rPr>
      <t xml:space="preserve">  </t>
    </r>
    <phoneticPr fontId="11"/>
  </si>
  <si>
    <r>
      <t>A</t>
    </r>
    <r>
      <rPr>
        <vertAlign val="subscript"/>
        <sz val="11"/>
        <color theme="1"/>
        <rFont val="Arial"/>
        <family val="2"/>
      </rPr>
      <t>LOST,t,i</t>
    </r>
    <phoneticPr fontId="11"/>
  </si>
  <si>
    <r>
      <t>B</t>
    </r>
    <r>
      <rPr>
        <vertAlign val="subscript"/>
        <sz val="11"/>
        <color theme="1"/>
        <rFont val="Arial"/>
        <family val="2"/>
      </rPr>
      <t>NONTREE_LOST,t,i</t>
    </r>
    <phoneticPr fontId="11"/>
  </si>
  <si>
    <r>
      <t>A</t>
    </r>
    <r>
      <rPr>
        <vertAlign val="subscript"/>
        <sz val="11"/>
        <color theme="1"/>
        <rFont val="Arial"/>
        <family val="2"/>
      </rPr>
      <t>BURN,t,i</t>
    </r>
    <phoneticPr fontId="3"/>
  </si>
  <si>
    <r>
      <t>B</t>
    </r>
    <r>
      <rPr>
        <vertAlign val="subscript"/>
        <sz val="11"/>
        <color theme="1"/>
        <rFont val="Arial"/>
        <family val="2"/>
      </rPr>
      <t>ABG_BURN,t,i</t>
    </r>
    <phoneticPr fontId="11"/>
  </si>
  <si>
    <r>
      <t>M</t>
    </r>
    <r>
      <rPr>
        <vertAlign val="subscript"/>
        <sz val="11"/>
        <color theme="1"/>
        <rFont val="Arial"/>
        <family val="2"/>
      </rPr>
      <t>Synth,t</t>
    </r>
    <phoneticPr fontId="3"/>
  </si>
  <si>
    <r>
      <t>NC</t>
    </r>
    <r>
      <rPr>
        <vertAlign val="subscript"/>
        <sz val="11"/>
        <color theme="1"/>
        <rFont val="Arial"/>
        <family val="2"/>
      </rPr>
      <t>Synth,t</t>
    </r>
    <phoneticPr fontId="11"/>
  </si>
  <si>
    <r>
      <t>M</t>
    </r>
    <r>
      <rPr>
        <vertAlign val="subscript"/>
        <sz val="11"/>
        <color theme="1"/>
        <rFont val="Arial"/>
        <family val="2"/>
      </rPr>
      <t>Org, t</t>
    </r>
    <phoneticPr fontId="3"/>
  </si>
  <si>
    <r>
      <t>NC</t>
    </r>
    <r>
      <rPr>
        <vertAlign val="subscript"/>
        <sz val="11"/>
        <color theme="1"/>
        <rFont val="Arial"/>
        <family val="2"/>
      </rPr>
      <t>Org,t</t>
    </r>
    <phoneticPr fontId="11"/>
  </si>
  <si>
    <r>
      <t>FC</t>
    </r>
    <r>
      <rPr>
        <vertAlign val="subscript"/>
        <sz val="11"/>
        <color theme="1"/>
        <rFont val="Arial"/>
        <family val="2"/>
      </rPr>
      <t>j,t</t>
    </r>
    <phoneticPr fontId="11"/>
  </si>
  <si>
    <r>
      <t xml:space="preserve">Table 2: Project-specific parameters to be fixed </t>
    </r>
    <r>
      <rPr>
        <b/>
        <i/>
        <sz val="11"/>
        <color indexed="8"/>
        <rFont val="Arial"/>
        <family val="2"/>
      </rPr>
      <t>ex ante</t>
    </r>
    <phoneticPr fontId="3"/>
  </si>
  <si>
    <r>
      <t>EF</t>
    </r>
    <r>
      <rPr>
        <vertAlign val="subscript"/>
        <sz val="11"/>
        <color theme="1"/>
        <rFont val="Arial"/>
        <family val="2"/>
      </rPr>
      <t>j</t>
    </r>
    <phoneticPr fontId="3"/>
  </si>
  <si>
    <r>
      <t xml:space="preserve">Table3: </t>
    </r>
    <r>
      <rPr>
        <b/>
        <i/>
        <sz val="11"/>
        <color indexed="8"/>
        <rFont val="Arial"/>
        <family val="2"/>
      </rPr>
      <t>Ex-ante</t>
    </r>
    <r>
      <rPr>
        <b/>
        <sz val="11"/>
        <color indexed="8"/>
        <rFont val="Arial"/>
        <family val="2"/>
      </rPr>
      <t xml:space="preserve"> estimation of CO</t>
    </r>
    <r>
      <rPr>
        <b/>
        <vertAlign val="subscript"/>
        <sz val="11"/>
        <color indexed="8"/>
        <rFont val="Arial"/>
        <family val="2"/>
      </rPr>
      <t xml:space="preserve">2 </t>
    </r>
    <r>
      <rPr>
        <b/>
        <sz val="11"/>
        <color indexed="8"/>
        <rFont val="Arial"/>
        <family val="2"/>
      </rPr>
      <t>removals to be credited</t>
    </r>
    <phoneticPr fontId="3"/>
  </si>
  <si>
    <r>
      <t>CO</t>
    </r>
    <r>
      <rPr>
        <b/>
        <vertAlign val="subscript"/>
        <sz val="11"/>
        <color indexed="9"/>
        <rFont val="Arial"/>
        <family val="2"/>
      </rPr>
      <t>2</t>
    </r>
    <r>
      <rPr>
        <b/>
        <sz val="11"/>
        <color indexed="9"/>
        <rFont val="Arial"/>
        <family val="2"/>
      </rPr>
      <t xml:space="preserve"> emission removals to be credited</t>
    </r>
  </si>
  <si>
    <r>
      <t>tCO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/p</t>
    </r>
    <phoneticPr fontId="3"/>
  </si>
  <si>
    <r>
      <t>tCO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/y</t>
    </r>
    <phoneticPr fontId="3"/>
  </si>
  <si>
    <t>Input on "MPS(calc_process_biomass)" sheet</t>
  </si>
  <si>
    <t>Input on "MPS(calc_process_Clost)" sheet</t>
  </si>
  <si>
    <t>Input on "MPS(calc_process_Burn)" sheet</t>
  </si>
  <si>
    <t>Input on "MPS(calc_process_fert)" sheet</t>
  </si>
  <si>
    <t>Input on "MPS(calc_process_fuel)" sheet</t>
  </si>
  <si>
    <t>Input on "MPS(calc_process_DE_a&amp;w)" sheet</t>
  </si>
  <si>
    <t>Input on "MPS(calc_process_DE_l)" sheet</t>
  </si>
  <si>
    <t>Input on "MPS(calc_process_biomass)" sheet and "MPS(calc_process_Clost)" sheet</t>
  </si>
  <si>
    <t>Input on  "MPS(calc_process_Clost)" sheet</t>
  </si>
  <si>
    <t>Input on "MPS(calc_process_fert)" sheet and "MPS(calc_process_Burn)" sheet</t>
  </si>
  <si>
    <t>Input on "MPS(calc_process_Burn)" sheet</t>
    <phoneticPr fontId="11"/>
  </si>
  <si>
    <t xml:space="preserve">Monitoring Report Sheet (Input Sheet) [For Verification]  </t>
    <phoneticPr fontId="3"/>
  </si>
  <si>
    <r>
      <t xml:space="preserve">Table 1: Parameters monitored </t>
    </r>
    <r>
      <rPr>
        <b/>
        <i/>
        <sz val="11"/>
        <color indexed="8"/>
        <rFont val="Arial"/>
        <family val="2"/>
      </rPr>
      <t>ex post</t>
    </r>
    <phoneticPr fontId="3"/>
  </si>
  <si>
    <t>Monitored Value</t>
    <phoneticPr fontId="3"/>
  </si>
  <si>
    <t>(k)</t>
    <phoneticPr fontId="3"/>
  </si>
  <si>
    <t>Monitored Values</t>
    <phoneticPr fontId="3"/>
  </si>
  <si>
    <t>Monitoring Period</t>
    <phoneticPr fontId="3"/>
  </si>
  <si>
    <t>Input on "MRS(calc_process_biomass)" sheet</t>
  </si>
  <si>
    <t>Input on "MRS(calc_process_Clost)" sheet</t>
  </si>
  <si>
    <t>Input on "MRS(calc_process_Burn)" sheet</t>
  </si>
  <si>
    <t>Input on "MRS(calc_process_fert)" sheet</t>
  </si>
  <si>
    <t>Input on "MRS(calc_process_fuel)" sheet</t>
  </si>
  <si>
    <t>Input on "MRS(calc_process_DE_a&amp;w)" sheet</t>
  </si>
  <si>
    <t>Input on "MRS(calc_process_DE_l)" sheet</t>
  </si>
  <si>
    <r>
      <t xml:space="preserve">Table3: </t>
    </r>
    <r>
      <rPr>
        <b/>
        <i/>
        <sz val="11"/>
        <color indexed="8"/>
        <rFont val="Arial"/>
        <family val="2"/>
      </rPr>
      <t>Ex-post</t>
    </r>
    <r>
      <rPr>
        <b/>
        <sz val="11"/>
        <color indexed="8"/>
        <rFont val="Arial"/>
        <family val="2"/>
      </rPr>
      <t xml:space="preserve"> CO</t>
    </r>
    <r>
      <rPr>
        <b/>
        <vertAlign val="subscript"/>
        <sz val="11"/>
        <color indexed="8"/>
        <rFont val="Arial"/>
        <family val="2"/>
      </rPr>
      <t xml:space="preserve">2 </t>
    </r>
    <r>
      <rPr>
        <b/>
        <sz val="11"/>
        <color indexed="8"/>
        <rFont val="Arial"/>
        <family val="2"/>
      </rPr>
      <t>removals</t>
    </r>
    <phoneticPr fontId="3"/>
  </si>
  <si>
    <r>
      <t>CO</t>
    </r>
    <r>
      <rPr>
        <b/>
        <vertAlign val="subscript"/>
        <sz val="11"/>
        <color indexed="9"/>
        <rFont val="Arial"/>
        <family val="2"/>
      </rPr>
      <t>2</t>
    </r>
    <r>
      <rPr>
        <b/>
        <sz val="11"/>
        <color indexed="9"/>
        <rFont val="Arial"/>
        <family val="2"/>
      </rPr>
      <t xml:space="preserve"> emission removals</t>
    </r>
    <phoneticPr fontId="11"/>
  </si>
  <si>
    <t>1. Calculations for emission reductions or removals</t>
    <phoneticPr fontId="3"/>
  </si>
  <si>
    <t>Project removals in year t</t>
    <phoneticPr fontId="11"/>
  </si>
  <si>
    <t>Project removals during the monitoring period</t>
    <phoneticPr fontId="3"/>
  </si>
  <si>
    <t>Number of heads that displaced during the crediting period and will have impact on the tree biomass outside the project area</t>
    <phoneticPr fontId="11"/>
  </si>
  <si>
    <t>Grazing capacity of the area where the livestock displaced to</t>
    <phoneticPr fontId="11"/>
  </si>
  <si>
    <t>Input on "MRS(calc_process_biomass)" sheet and "MRS(calc_process_Clost)" sheet</t>
  </si>
  <si>
    <t>Input on  "MRS(calc_process_Clost)" sheet</t>
  </si>
  <si>
    <t>Input on "MRS(calc_process_fert)" sheet and "MRS(calc_process_Burn)" sheet</t>
  </si>
  <si>
    <t>Monitoring Spreadsheet: JCM_PH_AM005_ver01.0</t>
    <phoneticPr fontId="11"/>
  </si>
  <si>
    <r>
      <t xml:space="preserve">Table 2: Project-specific parameters fixed </t>
    </r>
    <r>
      <rPr>
        <b/>
        <i/>
        <sz val="11"/>
        <color indexed="8"/>
        <rFont val="Arial"/>
        <family val="2"/>
      </rPr>
      <t>ex ante</t>
    </r>
    <phoneticPr fontId="3"/>
  </si>
  <si>
    <t>Monitoring Report Sheet (Calculation Process Sheet)</t>
    <phoneticPr fontId="3"/>
  </si>
  <si>
    <t>[For Verification]</t>
    <phoneticPr fontId="3"/>
  </si>
  <si>
    <t>Monitored values</t>
    <phoneticPr fontId="11"/>
  </si>
  <si>
    <t>tC/tdm</t>
    <phoneticPr fontId="11"/>
  </si>
  <si>
    <t>QA/QC procedures</t>
    <phoneticPr fontId="11"/>
  </si>
  <si>
    <t>4. QA/QC procedures</t>
    <phoneticPr fontId="11"/>
  </si>
  <si>
    <t>Procedures for recording and archiving</t>
    <phoneticPr fontId="11"/>
  </si>
  <si>
    <t>3. Procedures for recording and archiving data</t>
    <phoneticPr fontId="11"/>
  </si>
  <si>
    <t>Monitoring Procedure(s)</t>
    <phoneticPr fontId="11"/>
  </si>
  <si>
    <t>2. Monitoring Procedures</t>
    <phoneticPr fontId="11"/>
  </si>
  <si>
    <t>Role(s)</t>
    <phoneticPr fontId="11"/>
  </si>
  <si>
    <t>Personnel</t>
    <phoneticPr fontId="11"/>
  </si>
  <si>
    <t>Responsible personel and their roles</t>
    <phoneticPr fontId="11"/>
  </si>
  <si>
    <t>Organizations involved</t>
    <phoneticPr fontId="3"/>
  </si>
  <si>
    <t>Basic description of measurement methods and procedures</t>
    <phoneticPr fontId="11"/>
  </si>
  <si>
    <t>Responsible organizations for implementing the methods and procedures for each data</t>
    <phoneticPr fontId="11"/>
  </si>
  <si>
    <t>1. Monitoring Participants</t>
    <phoneticPr fontId="11"/>
  </si>
  <si>
    <t>Monitoring Structure and Procedure Sheet [Attachment to Project Design Document]</t>
    <phoneticPr fontId="3"/>
  </si>
  <si>
    <t>Attachment</t>
    <phoneticPr fontId="11"/>
  </si>
  <si>
    <r>
      <t>tN2O-N (tN-input)</t>
    </r>
    <r>
      <rPr>
        <vertAlign val="superscript"/>
        <sz val="11"/>
        <color theme="1"/>
        <rFont val="Arial"/>
        <family val="2"/>
      </rPr>
      <t>-1</t>
    </r>
    <phoneticPr fontId="11"/>
  </si>
  <si>
    <r>
      <t>tN2O-N (t NH3-N and NOX-N volatilized)</t>
    </r>
    <r>
      <rPr>
        <vertAlign val="superscript"/>
        <sz val="11"/>
        <color theme="1"/>
        <rFont val="Arial"/>
        <family val="2"/>
      </rPr>
      <t>-1</t>
    </r>
    <phoneticPr fontId="11"/>
  </si>
  <si>
    <r>
      <t>tN2O-N (t leaching and runoff)</t>
    </r>
    <r>
      <rPr>
        <vertAlign val="superscript"/>
        <sz val="11"/>
        <color theme="1"/>
        <rFont val="Arial"/>
        <family val="2"/>
      </rPr>
      <t>-1</t>
    </r>
    <phoneticPr fontId="11"/>
  </si>
  <si>
    <t>tCO2/tN2O</t>
  </si>
  <si>
    <t>tCO2/tN2O</t>
    <phoneticPr fontId="11"/>
  </si>
  <si>
    <t>tCO2/tCH4,</t>
    <phoneticPr fontId="11"/>
  </si>
  <si>
    <t>tCO2/tCH4</t>
  </si>
  <si>
    <t>tCO2/tCH4</t>
    <phoneticPr fontId="3"/>
  </si>
  <si>
    <r>
      <t>tN2O-N (tN-input)</t>
    </r>
    <r>
      <rPr>
        <vertAlign val="superscript"/>
        <sz val="11"/>
        <color rgb="FF000000"/>
        <rFont val="Arial"/>
        <family val="2"/>
      </rPr>
      <t>-1</t>
    </r>
    <phoneticPr fontId="11"/>
  </si>
  <si>
    <r>
      <t>tN2O-N (t NH3-N and NOX-N volatilized)</t>
    </r>
    <r>
      <rPr>
        <vertAlign val="superscript"/>
        <sz val="11"/>
        <color rgb="FF000000"/>
        <rFont val="Arial"/>
        <family val="2"/>
      </rPr>
      <t>-1</t>
    </r>
    <phoneticPr fontId="11"/>
  </si>
  <si>
    <r>
      <t>tN2O-N (t leaching and runoff)</t>
    </r>
    <r>
      <rPr>
        <vertAlign val="superscript"/>
        <sz val="11"/>
        <color rgb="FF000000"/>
        <rFont val="Arial"/>
        <family val="2"/>
      </rPr>
      <t>-1</t>
    </r>
    <phoneticPr fontId="11"/>
  </si>
  <si>
    <t>Input on"MPS(calc_process_Burn)" sheet</t>
    <phoneticPr fontId="11"/>
  </si>
  <si>
    <t>Aboveground tree biomass per hectare in stratum i in year t</t>
    <phoneticPr fontId="3"/>
  </si>
  <si>
    <t>tCO2/tCH4,</t>
  </si>
  <si>
    <r>
      <t>A</t>
    </r>
    <r>
      <rPr>
        <vertAlign val="subscript"/>
        <sz val="11"/>
        <rFont val="Arial"/>
        <family val="2"/>
      </rPr>
      <t>DE,c,k</t>
    </r>
    <phoneticPr fontId="11"/>
  </si>
  <si>
    <r>
      <t>C</t>
    </r>
    <r>
      <rPr>
        <vertAlign val="subscript"/>
        <sz val="11"/>
        <rFont val="Arial"/>
        <family val="2"/>
      </rPr>
      <t>pre</t>
    </r>
    <phoneticPr fontId="11"/>
  </si>
  <si>
    <r>
      <t>C</t>
    </r>
    <r>
      <rPr>
        <vertAlign val="subscript"/>
        <sz val="11"/>
        <rFont val="Arial"/>
        <family val="2"/>
      </rPr>
      <t>post,c</t>
    </r>
    <phoneticPr fontId="11"/>
  </si>
  <si>
    <t>Area of stratum i =1 where carbon stocks are lost in year t</t>
    <phoneticPr fontId="11"/>
  </si>
  <si>
    <t>Area of stratum i =2 where carbon stocks are lost in year t</t>
    <phoneticPr fontId="11"/>
  </si>
  <si>
    <t>Area of stratum i =3 where carbon stocks are lost in year t</t>
    <phoneticPr fontId="11"/>
  </si>
  <si>
    <t>Area of stratum i =4 where carbon stocks are lost in year t</t>
    <phoneticPr fontId="11"/>
  </si>
  <si>
    <t>Area of stratum i =5 where carbon stocks are lost in year t</t>
    <phoneticPr fontId="11"/>
  </si>
  <si>
    <t>Area of stratum i =6 where carbon stocks are lost in year t</t>
    <phoneticPr fontId="11"/>
  </si>
  <si>
    <t>Area of stratum i =7 where carbon stocks are lost in year t</t>
    <phoneticPr fontId="11"/>
  </si>
  <si>
    <t>Area of stratum i =8 where carbon stocks are lost in year t</t>
    <phoneticPr fontId="11"/>
  </si>
  <si>
    <t>Project area of stratum i converted from non-forest to forest in year t</t>
    <phoneticPr fontId="11"/>
  </si>
  <si>
    <t>Input on  "MRS(calc_process_Burn)" sheet</t>
    <phoneticPr fontId="11"/>
  </si>
  <si>
    <t>Input on "MRS(calc_process_Burn)" sheet</t>
    <phoneticPr fontId="11"/>
  </si>
  <si>
    <t>Estimation based on actual measurement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</si>
</sst>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.00_);[Red]\(#,##0.00\)"/>
    <numFmt numFmtId="178" formatCode="#,##0.0_);[Red]\(#,##0.0\)"/>
    <numFmt numFmtId="179" formatCode="#,##0.000_);[Red]\(#,##0.000\)"/>
    <numFmt numFmtId="180" formatCode="0_ "/>
    <numFmt numFmtId="181" formatCode="0.0"/>
    <numFmt numFmtId="182" formatCode="#,##0.0"/>
  </numFmts>
  <fonts count="4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vertAlign val="subscript"/>
      <sz val="11"/>
      <color rgb="FF000000"/>
      <name val="Arial"/>
      <family val="2"/>
    </font>
    <font>
      <vertAlign val="subscript"/>
      <sz val="11"/>
      <color rgb="FF000000"/>
      <name val="游ゴシック"/>
      <family val="2"/>
      <charset val="128"/>
    </font>
    <font>
      <b/>
      <vertAlign val="subscript"/>
      <sz val="11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name val="Arial"/>
      <family val="2"/>
      <charset val="161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indexed="9"/>
      <name val="Arial"/>
      <family val="2"/>
    </font>
    <font>
      <b/>
      <vertAlign val="subscript"/>
      <sz val="11"/>
      <name val="ＭＳ Ｐゴシック"/>
      <family val="3"/>
      <charset val="128"/>
    </font>
    <font>
      <b/>
      <vertAlign val="subscript"/>
      <sz val="11"/>
      <color rgb="FF000000"/>
      <name val="游ゴシック"/>
      <family val="2"/>
      <charset val="128"/>
    </font>
    <font>
      <b/>
      <vertAlign val="subscript"/>
      <sz val="11"/>
      <color indexed="8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bscript"/>
      <sz val="11"/>
      <name val="游ゴシック"/>
      <family val="2"/>
      <charset val="128"/>
    </font>
    <font>
      <b/>
      <vertAlign val="subscript"/>
      <sz val="11"/>
      <name val="Arial"/>
      <family val="3"/>
    </font>
    <font>
      <strike/>
      <sz val="11"/>
      <color rgb="FFFF0000"/>
      <name val="Arial"/>
      <family val="2"/>
    </font>
    <font>
      <b/>
      <sz val="11"/>
      <color theme="1"/>
      <name val="Arial"/>
      <family val="2"/>
      <charset val="161"/>
    </font>
    <font>
      <b/>
      <vertAlign val="subscript"/>
      <sz val="11"/>
      <color theme="1"/>
      <name val="ＭＳ Ｐゴシック"/>
      <family val="3"/>
      <charset val="128"/>
    </font>
    <font>
      <vertAlign val="subscript"/>
      <sz val="11"/>
      <color theme="1"/>
      <name val="游ゴシック"/>
      <family val="2"/>
      <charset val="128"/>
    </font>
    <font>
      <b/>
      <sz val="11"/>
      <name val="游ゴシック"/>
      <family val="2"/>
      <charset val="128"/>
    </font>
    <font>
      <b/>
      <i/>
      <sz val="11"/>
      <color indexed="8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vertAlign val="subscript"/>
      <sz val="11"/>
      <color indexed="9"/>
      <name val="Arial"/>
      <family val="2"/>
    </font>
    <font>
      <sz val="11"/>
      <name val="ＭＳ Ｐゴシック"/>
      <family val="2"/>
      <charset val="128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vertAlign val="subscript"/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F2DCDB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rgb="FFFF0000"/>
      </left>
      <right style="thin">
        <color rgb="FF808080"/>
      </right>
      <top style="medium">
        <color rgb="FFFF0000"/>
      </top>
      <bottom style="medium">
        <color rgb="FFFF0000"/>
      </bottom>
      <diagonal/>
    </border>
    <border>
      <left style="thin">
        <color rgb="FF80808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808080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595959"/>
      </left>
      <right style="thin">
        <color rgb="FF59595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rgb="FF59595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rgb="FF595959"/>
      </left>
      <right/>
      <top style="thin">
        <color theme="1" tint="0.34998626667073579"/>
      </top>
      <bottom/>
      <diagonal/>
    </border>
    <border>
      <left style="thin">
        <color rgb="FF595959"/>
      </left>
      <right style="thin">
        <color rgb="FF59595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rgb="FF59595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rgb="FF595959"/>
      </bottom>
      <diagonal/>
    </border>
    <border>
      <left style="thin">
        <color theme="1" tint="0.34998626667073579"/>
      </left>
      <right style="thin">
        <color rgb="FF595959"/>
      </right>
      <top/>
      <bottom/>
      <diagonal/>
    </border>
    <border>
      <left style="thin">
        <color theme="1" tint="0.3499862666707357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theme="1" tint="0.34998626667073579"/>
      </left>
      <right/>
      <top style="thin">
        <color rgb="FF595959"/>
      </top>
      <bottom/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/>
      <top style="thin">
        <color rgb="FF595959"/>
      </top>
      <bottom/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/>
      <right style="thin">
        <color theme="1" tint="0.34998626667073579"/>
      </right>
      <top style="thin">
        <color rgb="FF595959"/>
      </top>
      <bottom/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 style="thin">
        <color theme="1" tint="0.34998626667073579"/>
      </left>
      <right/>
      <top/>
      <bottom style="thin">
        <color rgb="FF595959"/>
      </bottom>
      <diagonal/>
    </border>
    <border>
      <left style="thin">
        <color rgb="FF595959"/>
      </left>
      <right style="thin">
        <color theme="1" tint="0.3499862666707357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theme="1" tint="0.3499862666707357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95959"/>
      </left>
      <right style="thin">
        <color indexed="64"/>
      </right>
      <top style="thin">
        <color rgb="FF595959"/>
      </top>
      <bottom/>
      <diagonal/>
    </border>
    <border>
      <left style="thin">
        <color rgb="FF595959"/>
      </left>
      <right style="thin">
        <color theme="1" tint="0.34998626667073579"/>
      </right>
      <top/>
      <bottom/>
      <diagonal/>
    </border>
    <border>
      <left/>
      <right style="thin">
        <color rgb="FF595959"/>
      </right>
      <top style="thin">
        <color rgb="FF595959"/>
      </top>
      <bottom/>
      <diagonal/>
    </border>
  </borders>
  <cellStyleXfs count="5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9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4" fillId="4" borderId="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shrinkToFit="1"/>
    </xf>
    <xf numFmtId="0" fontId="6" fillId="4" borderId="6" xfId="0" applyFont="1" applyFill="1" applyBorder="1">
      <alignment vertical="center"/>
    </xf>
    <xf numFmtId="0" fontId="4" fillId="4" borderId="7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6" borderId="6" xfId="0" applyFont="1" applyFill="1" applyBorder="1">
      <alignment vertical="center"/>
    </xf>
    <xf numFmtId="0" fontId="6" fillId="4" borderId="8" xfId="0" applyFont="1" applyFill="1" applyBorder="1">
      <alignment vertical="center"/>
    </xf>
    <xf numFmtId="0" fontId="4" fillId="6" borderId="10" xfId="0" applyFont="1" applyFill="1" applyBorder="1">
      <alignment vertical="center"/>
    </xf>
    <xf numFmtId="0" fontId="4" fillId="8" borderId="9" xfId="0" applyFont="1" applyFill="1" applyBorder="1">
      <alignment vertical="center"/>
    </xf>
    <xf numFmtId="0" fontId="4" fillId="8" borderId="13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12" fillId="0" borderId="0" xfId="0" applyFont="1">
      <alignment vertical="center"/>
    </xf>
    <xf numFmtId="0" fontId="13" fillId="4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8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4" fillId="6" borderId="9" xfId="0" applyFont="1" applyFill="1" applyBorder="1">
      <alignment vertical="center"/>
    </xf>
    <xf numFmtId="0" fontId="4" fillId="8" borderId="10" xfId="0" applyFont="1" applyFill="1" applyBorder="1">
      <alignment vertical="center"/>
    </xf>
    <xf numFmtId="0" fontId="4" fillId="8" borderId="11" xfId="0" applyFont="1" applyFill="1" applyBorder="1">
      <alignment vertical="center"/>
    </xf>
    <xf numFmtId="0" fontId="14" fillId="5" borderId="2" xfId="0" applyFont="1" applyFill="1" applyBorder="1">
      <alignment vertical="center"/>
    </xf>
    <xf numFmtId="0" fontId="8" fillId="5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2" fillId="5" borderId="15" xfId="0" applyFont="1" applyFill="1" applyBorder="1">
      <alignment vertical="center"/>
    </xf>
    <xf numFmtId="0" fontId="8" fillId="5" borderId="3" xfId="0" applyFont="1" applyFill="1" applyBorder="1" applyAlignment="1">
      <alignment horizontal="left" vertical="center" wrapText="1"/>
    </xf>
    <xf numFmtId="0" fontId="16" fillId="5" borderId="14" xfId="0" applyFont="1" applyFill="1" applyBorder="1">
      <alignment vertical="center"/>
    </xf>
    <xf numFmtId="0" fontId="16" fillId="5" borderId="14" xfId="0" applyFont="1" applyFill="1" applyBorder="1" applyAlignment="1">
      <alignment vertical="center" wrapText="1"/>
    </xf>
    <xf numFmtId="49" fontId="12" fillId="5" borderId="14" xfId="0" applyNumberFormat="1" applyFont="1" applyFill="1" applyBorder="1">
      <alignment vertical="center"/>
    </xf>
    <xf numFmtId="0" fontId="16" fillId="5" borderId="6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76" fontId="16" fillId="0" borderId="0" xfId="2" applyNumberFormat="1" applyFont="1" applyFill="1" applyBorder="1" applyProtection="1">
      <alignment vertical="center"/>
      <protection locked="0"/>
    </xf>
    <xf numFmtId="38" fontId="4" fillId="5" borderId="2" xfId="0" applyNumberFormat="1" applyFont="1" applyFill="1" applyBorder="1">
      <alignment vertical="center"/>
    </xf>
    <xf numFmtId="0" fontId="4" fillId="5" borderId="2" xfId="0" applyFont="1" applyFill="1" applyBorder="1">
      <alignment vertical="center"/>
    </xf>
    <xf numFmtId="180" fontId="16" fillId="5" borderId="2" xfId="1" applyNumberFormat="1" applyFont="1" applyFill="1" applyBorder="1">
      <alignment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2" xfId="0" applyFont="1" applyFill="1" applyBorder="1">
      <alignment vertical="center"/>
    </xf>
    <xf numFmtId="0" fontId="14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left" vertical="center"/>
    </xf>
    <xf numFmtId="38" fontId="16" fillId="5" borderId="2" xfId="0" applyNumberFormat="1" applyFont="1" applyFill="1" applyBorder="1">
      <alignment vertical="center"/>
    </xf>
    <xf numFmtId="0" fontId="16" fillId="5" borderId="2" xfId="0" applyFont="1" applyFill="1" applyBorder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8" borderId="10" xfId="0" applyFont="1" applyFill="1" applyBorder="1">
      <alignment vertical="center"/>
    </xf>
    <xf numFmtId="176" fontId="23" fillId="0" borderId="0" xfId="2" applyNumberFormat="1" applyFont="1" applyBorder="1" applyProtection="1">
      <alignment vertical="center"/>
      <protection locked="0"/>
    </xf>
    <xf numFmtId="0" fontId="22" fillId="5" borderId="2" xfId="0" applyFont="1" applyFill="1" applyBorder="1" applyAlignment="1">
      <alignment horizontal="left" vertical="center" wrapText="1"/>
    </xf>
    <xf numFmtId="176" fontId="8" fillId="0" borderId="0" xfId="2" applyNumberFormat="1" applyFont="1" applyFill="1" applyBorder="1" applyProtection="1">
      <alignment vertical="center"/>
      <protection locked="0"/>
    </xf>
    <xf numFmtId="176" fontId="8" fillId="0" borderId="2" xfId="2" applyNumberFormat="1" applyFont="1" applyBorder="1" applyProtection="1">
      <alignment vertical="center"/>
      <protection locked="0"/>
    </xf>
    <xf numFmtId="0" fontId="9" fillId="3" borderId="0" xfId="0" applyFont="1" applyFill="1">
      <alignment vertical="center"/>
    </xf>
    <xf numFmtId="0" fontId="4" fillId="0" borderId="0" xfId="0" applyFont="1" applyAlignment="1" applyProtection="1">
      <alignment horizontal="right" vertical="center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10" borderId="0" xfId="0" applyFont="1" applyFill="1">
      <alignment vertical="center"/>
    </xf>
    <xf numFmtId="0" fontId="9" fillId="0" borderId="0" xfId="0" applyFont="1">
      <alignment vertical="center"/>
    </xf>
    <xf numFmtId="0" fontId="16" fillId="0" borderId="2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14" fontId="8" fillId="0" borderId="2" xfId="0" applyNumberFormat="1" applyFont="1" applyBorder="1" applyProtection="1">
      <alignment vertical="center"/>
      <protection locked="0"/>
    </xf>
    <xf numFmtId="2" fontId="16" fillId="11" borderId="14" xfId="0" applyNumberFormat="1" applyFont="1" applyFill="1" applyBorder="1">
      <alignment vertical="center"/>
    </xf>
    <xf numFmtId="0" fontId="14" fillId="11" borderId="2" xfId="0" applyFont="1" applyFill="1" applyBorder="1" applyAlignment="1">
      <alignment vertical="center" wrapText="1"/>
    </xf>
    <xf numFmtId="0" fontId="16" fillId="5" borderId="20" xfId="0" applyFont="1" applyFill="1" applyBorder="1">
      <alignment vertical="center"/>
    </xf>
    <xf numFmtId="0" fontId="16" fillId="5" borderId="20" xfId="0" applyFont="1" applyFill="1" applyBorder="1" applyAlignment="1">
      <alignment vertical="center" wrapText="1"/>
    </xf>
    <xf numFmtId="0" fontId="16" fillId="5" borderId="20" xfId="0" applyFont="1" applyFill="1" applyBorder="1" applyAlignment="1">
      <alignment horizontal="right" vertical="center"/>
    </xf>
    <xf numFmtId="0" fontId="8" fillId="5" borderId="20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vertical="center" wrapText="1"/>
    </xf>
    <xf numFmtId="0" fontId="16" fillId="5" borderId="19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/>
    </xf>
    <xf numFmtId="0" fontId="4" fillId="5" borderId="22" xfId="0" applyFont="1" applyFill="1" applyBorder="1">
      <alignment vertical="center"/>
    </xf>
    <xf numFmtId="0" fontId="4" fillId="4" borderId="6" xfId="0" applyFont="1" applyFill="1" applyBorder="1">
      <alignment vertical="center"/>
    </xf>
    <xf numFmtId="0" fontId="8" fillId="5" borderId="20" xfId="0" applyFont="1" applyFill="1" applyBorder="1" applyAlignment="1">
      <alignment horizontal="left" vertical="center"/>
    </xf>
    <xf numFmtId="0" fontId="8" fillId="5" borderId="20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8" xfId="0" applyFont="1" applyFill="1" applyBorder="1" applyAlignment="1">
      <alignment horizontal="center" vertical="center"/>
    </xf>
    <xf numFmtId="0" fontId="16" fillId="5" borderId="20" xfId="0" quotePrefix="1" applyFont="1" applyFill="1" applyBorder="1" applyAlignment="1">
      <alignment horizontal="center" vertical="center"/>
    </xf>
    <xf numFmtId="0" fontId="38" fillId="5" borderId="20" xfId="0" applyFont="1" applyFill="1" applyBorder="1" applyAlignment="1">
      <alignment horizontal="right" vertical="center"/>
    </xf>
    <xf numFmtId="0" fontId="8" fillId="5" borderId="20" xfId="0" applyFont="1" applyFill="1" applyBorder="1" applyAlignment="1">
      <alignment vertical="center" wrapText="1"/>
    </xf>
    <xf numFmtId="0" fontId="8" fillId="5" borderId="20" xfId="0" quotePrefix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4" fillId="4" borderId="10" xfId="0" applyFont="1" applyFill="1" applyBorder="1">
      <alignment vertical="center"/>
    </xf>
    <xf numFmtId="0" fontId="12" fillId="5" borderId="2" xfId="0" applyFont="1" applyFill="1" applyBorder="1">
      <alignment vertical="center"/>
    </xf>
    <xf numFmtId="49" fontId="12" fillId="5" borderId="2" xfId="0" applyNumberFormat="1" applyFont="1" applyFill="1" applyBorder="1">
      <alignment vertical="center"/>
    </xf>
    <xf numFmtId="0" fontId="16" fillId="5" borderId="2" xfId="0" applyFont="1" applyFill="1" applyBorder="1" applyAlignment="1">
      <alignment vertical="center" wrapText="1"/>
    </xf>
    <xf numFmtId="2" fontId="16" fillId="11" borderId="2" xfId="0" applyNumberFormat="1" applyFont="1" applyFill="1" applyBorder="1">
      <alignment vertical="center"/>
    </xf>
    <xf numFmtId="0" fontId="16" fillId="5" borderId="1" xfId="0" applyFont="1" applyFill="1" applyBorder="1">
      <alignment vertical="center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0" borderId="26" xfId="0" applyFont="1" applyBorder="1">
      <alignment vertical="center"/>
    </xf>
    <xf numFmtId="38" fontId="4" fillId="0" borderId="26" xfId="2" applyFont="1" applyBorder="1">
      <alignment vertical="center"/>
    </xf>
    <xf numFmtId="0" fontId="6" fillId="4" borderId="3" xfId="0" applyFont="1" applyFill="1" applyBorder="1">
      <alignment vertical="center"/>
    </xf>
    <xf numFmtId="0" fontId="6" fillId="4" borderId="10" xfId="0" applyFont="1" applyFill="1" applyBorder="1">
      <alignment vertical="center"/>
    </xf>
    <xf numFmtId="0" fontId="13" fillId="4" borderId="27" xfId="0" applyFont="1" applyFill="1" applyBorder="1" applyAlignment="1">
      <alignment vertical="center" wrapText="1"/>
    </xf>
    <xf numFmtId="0" fontId="12" fillId="5" borderId="27" xfId="0" applyFont="1" applyFill="1" applyBorder="1">
      <alignment vertical="center"/>
    </xf>
    <xf numFmtId="49" fontId="12" fillId="5" borderId="27" xfId="0" applyNumberFormat="1" applyFont="1" applyFill="1" applyBorder="1">
      <alignment vertical="center"/>
    </xf>
    <xf numFmtId="0" fontId="8" fillId="5" borderId="27" xfId="0" applyFont="1" applyFill="1" applyBorder="1" applyAlignment="1">
      <alignment horizontal="left" vertical="center" wrapText="1"/>
    </xf>
    <xf numFmtId="0" fontId="16" fillId="5" borderId="27" xfId="0" applyFont="1" applyFill="1" applyBorder="1" applyAlignment="1">
      <alignment vertical="center" wrapText="1"/>
    </xf>
    <xf numFmtId="0" fontId="16" fillId="5" borderId="27" xfId="0" applyFont="1" applyFill="1" applyBorder="1">
      <alignment vertical="center"/>
    </xf>
    <xf numFmtId="2" fontId="16" fillId="11" borderId="27" xfId="0" applyNumberFormat="1" applyFont="1" applyFill="1" applyBorder="1">
      <alignment vertical="center"/>
    </xf>
    <xf numFmtId="0" fontId="15" fillId="5" borderId="19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vertical="center" wrapText="1"/>
    </xf>
    <xf numFmtId="0" fontId="14" fillId="5" borderId="19" xfId="0" applyFont="1" applyFill="1" applyBorder="1">
      <alignment vertical="center"/>
    </xf>
    <xf numFmtId="176" fontId="16" fillId="5" borderId="2" xfId="0" applyNumberFormat="1" applyFont="1" applyFill="1" applyBorder="1">
      <alignment vertical="center"/>
    </xf>
    <xf numFmtId="0" fontId="14" fillId="5" borderId="19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vertical="center" wrapText="1"/>
    </xf>
    <xf numFmtId="178" fontId="16" fillId="5" borderId="2" xfId="0" applyNumberFormat="1" applyFont="1" applyFill="1" applyBorder="1">
      <alignment vertical="center"/>
    </xf>
    <xf numFmtId="181" fontId="16" fillId="5" borderId="2" xfId="0" applyNumberFormat="1" applyFont="1" applyFill="1" applyBorder="1">
      <alignment vertical="center"/>
    </xf>
    <xf numFmtId="181" fontId="16" fillId="5" borderId="19" xfId="0" applyNumberFormat="1" applyFont="1" applyFill="1" applyBorder="1">
      <alignment vertical="center"/>
    </xf>
    <xf numFmtId="0" fontId="12" fillId="5" borderId="2" xfId="0" applyFont="1" applyFill="1" applyBorder="1" applyAlignment="1">
      <alignment vertical="center" wrapText="1"/>
    </xf>
    <xf numFmtId="0" fontId="12" fillId="5" borderId="19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6" borderId="7" xfId="0" applyFont="1" applyFill="1" applyBorder="1">
      <alignment vertical="center"/>
    </xf>
    <xf numFmtId="0" fontId="4" fillId="6" borderId="11" xfId="0" applyFont="1" applyFill="1" applyBorder="1">
      <alignment vertical="center"/>
    </xf>
    <xf numFmtId="0" fontId="4" fillId="6" borderId="12" xfId="0" applyFont="1" applyFill="1" applyBorder="1">
      <alignment vertical="center"/>
    </xf>
    <xf numFmtId="0" fontId="4" fillId="6" borderId="16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6" fillId="4" borderId="9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right" vertical="center"/>
    </xf>
    <xf numFmtId="0" fontId="4" fillId="4" borderId="33" xfId="0" applyFont="1" applyFill="1" applyBorder="1">
      <alignment vertical="center"/>
    </xf>
    <xf numFmtId="0" fontId="6" fillId="4" borderId="5" xfId="0" applyFont="1" applyFill="1" applyBorder="1" applyAlignment="1">
      <alignment horizontal="center" vertical="center"/>
    </xf>
    <xf numFmtId="0" fontId="4" fillId="4" borderId="34" xfId="0" applyFont="1" applyFill="1" applyBorder="1">
      <alignment vertical="center"/>
    </xf>
    <xf numFmtId="0" fontId="4" fillId="6" borderId="0" xfId="0" applyFont="1" applyFill="1">
      <alignment vertical="center"/>
    </xf>
    <xf numFmtId="0" fontId="4" fillId="4" borderId="9" xfId="0" applyFont="1" applyFill="1" applyBorder="1">
      <alignment vertical="center"/>
    </xf>
    <xf numFmtId="0" fontId="4" fillId="6" borderId="35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6" borderId="36" xfId="0" applyFont="1" applyFill="1" applyBorder="1">
      <alignment vertical="center"/>
    </xf>
    <xf numFmtId="0" fontId="4" fillId="6" borderId="37" xfId="0" applyFont="1" applyFill="1" applyBorder="1">
      <alignment vertical="center"/>
    </xf>
    <xf numFmtId="0" fontId="4" fillId="6" borderId="39" xfId="0" applyFont="1" applyFill="1" applyBorder="1">
      <alignment vertical="center"/>
    </xf>
    <xf numFmtId="0" fontId="4" fillId="6" borderId="40" xfId="0" applyFont="1" applyFill="1" applyBorder="1">
      <alignment vertical="center"/>
    </xf>
    <xf numFmtId="0" fontId="4" fillId="6" borderId="41" xfId="0" applyFont="1" applyFill="1" applyBorder="1">
      <alignment vertical="center"/>
    </xf>
    <xf numFmtId="0" fontId="4" fillId="6" borderId="43" xfId="0" applyFont="1" applyFill="1" applyBorder="1">
      <alignment vertical="center"/>
    </xf>
    <xf numFmtId="0" fontId="16" fillId="5" borderId="44" xfId="0" applyFont="1" applyFill="1" applyBorder="1" applyAlignment="1">
      <alignment horizontal="left" vertical="center" wrapText="1"/>
    </xf>
    <xf numFmtId="0" fontId="4" fillId="6" borderId="45" xfId="0" applyFont="1" applyFill="1" applyBorder="1">
      <alignment vertical="center"/>
    </xf>
    <xf numFmtId="0" fontId="4" fillId="8" borderId="0" xfId="0" applyFont="1" applyFill="1">
      <alignment vertical="center"/>
    </xf>
    <xf numFmtId="0" fontId="4" fillId="5" borderId="5" xfId="0" applyFont="1" applyFill="1" applyBorder="1" applyAlignment="1">
      <alignment horizontal="left" vertical="center"/>
    </xf>
    <xf numFmtId="0" fontId="4" fillId="8" borderId="38" xfId="0" applyFont="1" applyFill="1" applyBorder="1">
      <alignment vertical="center"/>
    </xf>
    <xf numFmtId="0" fontId="4" fillId="8" borderId="41" xfId="0" applyFont="1" applyFill="1" applyBorder="1">
      <alignment vertical="center"/>
    </xf>
    <xf numFmtId="0" fontId="4" fillId="8" borderId="43" xfId="0" applyFont="1" applyFill="1" applyBorder="1">
      <alignment vertical="center"/>
    </xf>
    <xf numFmtId="0" fontId="4" fillId="6" borderId="34" xfId="0" applyFont="1" applyFill="1" applyBorder="1">
      <alignment vertical="center"/>
    </xf>
    <xf numFmtId="0" fontId="4" fillId="6" borderId="46" xfId="0" applyFont="1" applyFill="1" applyBorder="1">
      <alignment vertical="center"/>
    </xf>
    <xf numFmtId="0" fontId="4" fillId="8" borderId="36" xfId="0" applyFont="1" applyFill="1" applyBorder="1">
      <alignment vertical="center"/>
    </xf>
    <xf numFmtId="0" fontId="16" fillId="6" borderId="40" xfId="0" applyFont="1" applyFill="1" applyBorder="1">
      <alignment vertical="center"/>
    </xf>
    <xf numFmtId="0" fontId="16" fillId="5" borderId="5" xfId="0" applyFont="1" applyFill="1" applyBorder="1" applyAlignment="1">
      <alignment horizontal="left" vertical="center"/>
    </xf>
    <xf numFmtId="0" fontId="4" fillId="4" borderId="0" xfId="0" applyFont="1" applyFill="1">
      <alignment vertical="center"/>
    </xf>
    <xf numFmtId="0" fontId="16" fillId="6" borderId="45" xfId="0" applyFont="1" applyFill="1" applyBorder="1">
      <alignment vertical="center"/>
    </xf>
    <xf numFmtId="0" fontId="16" fillId="8" borderId="0" xfId="0" applyFont="1" applyFill="1">
      <alignment vertical="center"/>
    </xf>
    <xf numFmtId="0" fontId="16" fillId="6" borderId="46" xfId="0" applyFont="1" applyFill="1" applyBorder="1">
      <alignment vertical="center"/>
    </xf>
    <xf numFmtId="0" fontId="16" fillId="8" borderId="41" xfId="0" applyFont="1" applyFill="1" applyBorder="1">
      <alignment vertical="center"/>
    </xf>
    <xf numFmtId="0" fontId="16" fillId="8" borderId="43" xfId="0" applyFont="1" applyFill="1" applyBorder="1">
      <alignment vertical="center"/>
    </xf>
    <xf numFmtId="0" fontId="16" fillId="5" borderId="18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horizontal="left" vertical="center"/>
    </xf>
    <xf numFmtId="0" fontId="16" fillId="5" borderId="6" xfId="0" applyFont="1" applyFill="1" applyBorder="1">
      <alignment vertical="center"/>
    </xf>
    <xf numFmtId="38" fontId="16" fillId="5" borderId="33" xfId="0" applyNumberFormat="1" applyFont="1" applyFill="1" applyBorder="1">
      <alignment vertical="center"/>
    </xf>
    <xf numFmtId="0" fontId="16" fillId="5" borderId="33" xfId="0" applyFont="1" applyFill="1" applyBorder="1">
      <alignment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right" vertical="center"/>
    </xf>
    <xf numFmtId="0" fontId="4" fillId="7" borderId="19" xfId="0" applyFont="1" applyFill="1" applyBorder="1" applyAlignment="1">
      <alignment horizontal="left" vertical="center"/>
    </xf>
    <xf numFmtId="0" fontId="4" fillId="7" borderId="42" xfId="0" applyFont="1" applyFill="1" applyBorder="1" applyAlignment="1">
      <alignment horizontal="left" vertical="center"/>
    </xf>
    <xf numFmtId="0" fontId="4" fillId="7" borderId="44" xfId="0" applyFont="1" applyFill="1" applyBorder="1" applyAlignment="1">
      <alignment horizontal="right" vertical="center"/>
    </xf>
    <xf numFmtId="0" fontId="4" fillId="7" borderId="44" xfId="0" applyFont="1" applyFill="1" applyBorder="1" applyAlignment="1">
      <alignment horizontal="left" vertical="center"/>
    </xf>
    <xf numFmtId="0" fontId="4" fillId="7" borderId="49" xfId="0" applyFont="1" applyFill="1" applyBorder="1" applyAlignment="1">
      <alignment horizontal="left" vertical="center"/>
    </xf>
    <xf numFmtId="0" fontId="4" fillId="7" borderId="44" xfId="0" applyFont="1" applyFill="1" applyBorder="1">
      <alignment vertical="center"/>
    </xf>
    <xf numFmtId="0" fontId="16" fillId="7" borderId="49" xfId="0" applyFont="1" applyFill="1" applyBorder="1">
      <alignment vertical="center"/>
    </xf>
    <xf numFmtId="182" fontId="4" fillId="7" borderId="44" xfId="0" applyNumberFormat="1" applyFont="1" applyFill="1" applyBorder="1" applyAlignment="1">
      <alignment horizontal="right" vertical="center"/>
    </xf>
    <xf numFmtId="0" fontId="12" fillId="4" borderId="44" xfId="0" applyFont="1" applyFill="1" applyBorder="1">
      <alignment vertical="center"/>
    </xf>
    <xf numFmtId="0" fontId="13" fillId="4" borderId="42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15" fillId="5" borderId="44" xfId="0" applyFont="1" applyFill="1" applyBorder="1" applyAlignment="1">
      <alignment horizontal="left" vertical="center" wrapText="1"/>
    </xf>
    <xf numFmtId="0" fontId="8" fillId="5" borderId="42" xfId="0" applyFont="1" applyFill="1" applyBorder="1" applyAlignment="1">
      <alignment horizontal="left" vertical="center" wrapText="1"/>
    </xf>
    <xf numFmtId="0" fontId="15" fillId="5" borderId="49" xfId="0" applyFont="1" applyFill="1" applyBorder="1" applyAlignment="1">
      <alignment horizontal="left" vertical="center" wrapText="1"/>
    </xf>
    <xf numFmtId="0" fontId="8" fillId="5" borderId="44" xfId="0" applyFont="1" applyFill="1" applyBorder="1" applyAlignment="1">
      <alignment horizontal="left" vertical="center" wrapText="1"/>
    </xf>
    <xf numFmtId="0" fontId="8" fillId="5" borderId="49" xfId="0" applyFont="1" applyFill="1" applyBorder="1" applyAlignment="1">
      <alignment horizontal="left" vertical="center" wrapText="1"/>
    </xf>
    <xf numFmtId="0" fontId="16" fillId="5" borderId="49" xfId="0" applyFont="1" applyFill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5" borderId="42" xfId="0" applyFont="1" applyFill="1" applyBorder="1" applyAlignment="1">
      <alignment vertical="center" wrapText="1"/>
    </xf>
    <xf numFmtId="0" fontId="22" fillId="5" borderId="44" xfId="0" applyFont="1" applyFill="1" applyBorder="1" applyAlignment="1">
      <alignment horizontal="left" vertical="center" wrapText="1"/>
    </xf>
    <xf numFmtId="0" fontId="8" fillId="5" borderId="44" xfId="0" applyFont="1" applyFill="1" applyBorder="1" applyAlignment="1">
      <alignment vertical="center" wrapText="1"/>
    </xf>
    <xf numFmtId="176" fontId="8" fillId="0" borderId="40" xfId="2" applyNumberFormat="1" applyFont="1" applyFill="1" applyBorder="1" applyProtection="1">
      <alignment vertical="center"/>
      <protection locked="0"/>
    </xf>
    <xf numFmtId="176" fontId="16" fillId="0" borderId="40" xfId="2" applyNumberFormat="1" applyFont="1" applyFill="1" applyBorder="1" applyProtection="1">
      <alignment vertical="center"/>
      <protection locked="0"/>
    </xf>
    <xf numFmtId="176" fontId="8" fillId="0" borderId="44" xfId="2" applyNumberFormat="1" applyFont="1" applyBorder="1" applyProtection="1">
      <alignment vertical="center"/>
      <protection locked="0"/>
    </xf>
    <xf numFmtId="176" fontId="8" fillId="0" borderId="49" xfId="2" applyNumberFormat="1" applyFont="1" applyBorder="1" applyProtection="1">
      <alignment vertical="center"/>
      <protection locked="0"/>
    </xf>
    <xf numFmtId="0" fontId="16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14" fillId="5" borderId="44" xfId="0" applyFont="1" applyFill="1" applyBorder="1">
      <alignment vertical="center"/>
    </xf>
    <xf numFmtId="0" fontId="15" fillId="5" borderId="44" xfId="0" applyFont="1" applyFill="1" applyBorder="1" applyAlignment="1">
      <alignment horizontal="left" vertical="center"/>
    </xf>
    <xf numFmtId="0" fontId="15" fillId="5" borderId="49" xfId="0" applyFont="1" applyFill="1" applyBorder="1" applyAlignment="1">
      <alignment horizontal="left" vertical="center"/>
    </xf>
    <xf numFmtId="0" fontId="16" fillId="0" borderId="19" xfId="0" applyFont="1" applyBorder="1" applyProtection="1">
      <alignment vertical="center"/>
      <protection locked="0"/>
    </xf>
    <xf numFmtId="0" fontId="16" fillId="5" borderId="42" xfId="0" applyFont="1" applyFill="1" applyBorder="1">
      <alignment vertical="center"/>
    </xf>
    <xf numFmtId="0" fontId="16" fillId="0" borderId="44" xfId="0" applyFont="1" applyBorder="1" applyProtection="1">
      <alignment vertical="center"/>
      <protection locked="0"/>
    </xf>
    <xf numFmtId="0" fontId="16" fillId="0" borderId="49" xfId="0" applyFont="1" applyBorder="1" applyProtection="1">
      <alignment vertical="center"/>
      <protection locked="0"/>
    </xf>
    <xf numFmtId="0" fontId="15" fillId="0" borderId="40" xfId="0" applyFont="1" applyBorder="1" applyAlignment="1">
      <alignment horizontal="left" vertical="center"/>
    </xf>
    <xf numFmtId="0" fontId="16" fillId="0" borderId="40" xfId="0" applyFont="1" applyBorder="1" applyAlignment="1">
      <alignment horizontal="left" vertical="center" wrapText="1"/>
    </xf>
    <xf numFmtId="0" fontId="16" fillId="0" borderId="40" xfId="0" applyFont="1" applyBorder="1" applyAlignment="1">
      <alignment vertical="center" wrapText="1"/>
    </xf>
    <xf numFmtId="0" fontId="14" fillId="11" borderId="44" xfId="0" applyFont="1" applyFill="1" applyBorder="1" applyAlignment="1">
      <alignment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vertical="center" wrapText="1"/>
    </xf>
    <xf numFmtId="0" fontId="12" fillId="5" borderId="44" xfId="0" applyFont="1" applyFill="1" applyBorder="1" applyAlignment="1">
      <alignment vertical="center" wrapText="1"/>
    </xf>
    <xf numFmtId="176" fontId="16" fillId="5" borderId="42" xfId="0" applyNumberFormat="1" applyFont="1" applyFill="1" applyBorder="1">
      <alignment vertical="center"/>
    </xf>
    <xf numFmtId="0" fontId="16" fillId="5" borderId="44" xfId="0" applyFont="1" applyFill="1" applyBorder="1">
      <alignment vertical="center"/>
    </xf>
    <xf numFmtId="176" fontId="16" fillId="5" borderId="44" xfId="0" applyNumberFormat="1" applyFont="1" applyFill="1" applyBorder="1">
      <alignment vertical="center"/>
    </xf>
    <xf numFmtId="0" fontId="12" fillId="5" borderId="49" xfId="0" applyFont="1" applyFill="1" applyBorder="1" applyAlignment="1">
      <alignment vertical="center" wrapText="1"/>
    </xf>
    <xf numFmtId="178" fontId="16" fillId="5" borderId="42" xfId="0" applyNumberFormat="1" applyFont="1" applyFill="1" applyBorder="1">
      <alignment vertical="center"/>
    </xf>
    <xf numFmtId="181" fontId="16" fillId="5" borderId="42" xfId="0" applyNumberFormat="1" applyFont="1" applyFill="1" applyBorder="1">
      <alignment vertical="center"/>
    </xf>
    <xf numFmtId="178" fontId="16" fillId="5" borderId="44" xfId="0" applyNumberFormat="1" applyFont="1" applyFill="1" applyBorder="1">
      <alignment vertical="center"/>
    </xf>
    <xf numFmtId="181" fontId="16" fillId="5" borderId="44" xfId="0" applyNumberFormat="1" applyFont="1" applyFill="1" applyBorder="1">
      <alignment vertical="center"/>
    </xf>
    <xf numFmtId="0" fontId="25" fillId="4" borderId="42" xfId="0" applyFont="1" applyFill="1" applyBorder="1" applyAlignment="1">
      <alignment horizontal="left" vertical="center" wrapText="1"/>
    </xf>
    <xf numFmtId="0" fontId="16" fillId="0" borderId="41" xfId="0" applyFont="1" applyBorder="1">
      <alignment vertical="center"/>
    </xf>
    <xf numFmtId="0" fontId="12" fillId="5" borderId="44" xfId="0" applyFont="1" applyFill="1" applyBorder="1">
      <alignment vertical="center"/>
    </xf>
    <xf numFmtId="49" fontId="12" fillId="5" borderId="44" xfId="0" applyNumberFormat="1" applyFont="1" applyFill="1" applyBorder="1">
      <alignment vertical="center"/>
    </xf>
    <xf numFmtId="0" fontId="12" fillId="5" borderId="49" xfId="0" applyFont="1" applyFill="1" applyBorder="1">
      <alignment vertical="center"/>
    </xf>
    <xf numFmtId="0" fontId="16" fillId="5" borderId="44" xfId="0" applyFont="1" applyFill="1" applyBorder="1" applyAlignment="1">
      <alignment vertical="center" wrapText="1"/>
    </xf>
    <xf numFmtId="2" fontId="16" fillId="11" borderId="42" xfId="0" applyNumberFormat="1" applyFont="1" applyFill="1" applyBorder="1">
      <alignment vertical="center"/>
    </xf>
    <xf numFmtId="0" fontId="22" fillId="5" borderId="44" xfId="0" applyFont="1" applyFill="1" applyBorder="1" applyAlignment="1">
      <alignment horizontal="left" vertical="center"/>
    </xf>
    <xf numFmtId="0" fontId="33" fillId="5" borderId="44" xfId="0" applyFont="1" applyFill="1" applyBorder="1" applyAlignment="1">
      <alignment horizontal="left" vertical="center"/>
    </xf>
    <xf numFmtId="0" fontId="16" fillId="0" borderId="10" xfId="0" applyFont="1" applyBorder="1">
      <alignment vertical="center"/>
    </xf>
    <xf numFmtId="0" fontId="12" fillId="5" borderId="50" xfId="0" applyFont="1" applyFill="1" applyBorder="1">
      <alignment vertical="center"/>
    </xf>
    <xf numFmtId="0" fontId="8" fillId="5" borderId="5" xfId="0" applyFont="1" applyFill="1" applyBorder="1" applyAlignment="1">
      <alignment horizontal="left" vertical="center" wrapText="1"/>
    </xf>
    <xf numFmtId="0" fontId="13" fillId="4" borderId="51" xfId="0" applyFont="1" applyFill="1" applyBorder="1" applyAlignment="1">
      <alignment vertical="center" wrapText="1"/>
    </xf>
    <xf numFmtId="0" fontId="13" fillId="4" borderId="47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4" fillId="4" borderId="35" xfId="0" applyFont="1" applyFill="1" applyBorder="1">
      <alignment vertical="center"/>
    </xf>
    <xf numFmtId="0" fontId="4" fillId="13" borderId="0" xfId="0" applyFont="1" applyFill="1">
      <alignment vertical="center"/>
    </xf>
    <xf numFmtId="0" fontId="4" fillId="4" borderId="36" xfId="0" applyFont="1" applyFill="1" applyBorder="1">
      <alignment vertical="center"/>
    </xf>
    <xf numFmtId="0" fontId="4" fillId="4" borderId="37" xfId="0" applyFont="1" applyFill="1" applyBorder="1">
      <alignment vertical="center"/>
    </xf>
    <xf numFmtId="0" fontId="4" fillId="13" borderId="38" xfId="0" applyFont="1" applyFill="1" applyBorder="1">
      <alignment vertical="center"/>
    </xf>
    <xf numFmtId="0" fontId="6" fillId="4" borderId="37" xfId="0" applyFont="1" applyFill="1" applyBorder="1">
      <alignment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 shrinkToFit="1"/>
    </xf>
    <xf numFmtId="0" fontId="4" fillId="4" borderId="40" xfId="0" applyFont="1" applyFill="1" applyBorder="1">
      <alignment vertical="center"/>
    </xf>
    <xf numFmtId="0" fontId="4" fillId="13" borderId="36" xfId="0" applyFont="1" applyFill="1" applyBorder="1">
      <alignment vertical="center"/>
    </xf>
    <xf numFmtId="0" fontId="4" fillId="13" borderId="41" xfId="0" applyFont="1" applyFill="1" applyBorder="1">
      <alignment vertical="center"/>
    </xf>
    <xf numFmtId="0" fontId="4" fillId="5" borderId="44" xfId="0" applyFont="1" applyFill="1" applyBorder="1">
      <alignment vertical="center"/>
    </xf>
    <xf numFmtId="38" fontId="4" fillId="5" borderId="44" xfId="0" applyNumberFormat="1" applyFont="1" applyFill="1" applyBorder="1">
      <alignment vertical="center"/>
    </xf>
    <xf numFmtId="0" fontId="4" fillId="5" borderId="49" xfId="0" applyFont="1" applyFill="1" applyBorder="1" applyAlignment="1">
      <alignment horizontal="center" vertical="center"/>
    </xf>
    <xf numFmtId="0" fontId="4" fillId="4" borderId="45" xfId="0" applyFont="1" applyFill="1" applyBorder="1">
      <alignment vertical="center"/>
    </xf>
    <xf numFmtId="0" fontId="6" fillId="4" borderId="44" xfId="0" applyFont="1" applyFill="1" applyBorder="1">
      <alignment vertical="center"/>
    </xf>
    <xf numFmtId="0" fontId="8" fillId="0" borderId="44" xfId="0" applyFont="1" applyBorder="1" applyProtection="1">
      <alignment vertical="center"/>
      <protection locked="0"/>
    </xf>
    <xf numFmtId="0" fontId="6" fillId="4" borderId="40" xfId="0" applyFont="1" applyFill="1" applyBorder="1">
      <alignment vertical="center"/>
    </xf>
    <xf numFmtId="0" fontId="6" fillId="4" borderId="48" xfId="0" applyFont="1" applyFill="1" applyBorder="1">
      <alignment vertical="center"/>
    </xf>
    <xf numFmtId="0" fontId="4" fillId="4" borderId="52" xfId="0" applyFont="1" applyFill="1" applyBorder="1">
      <alignment vertical="center"/>
    </xf>
    <xf numFmtId="0" fontId="6" fillId="4" borderId="30" xfId="0" applyFont="1" applyFill="1" applyBorder="1">
      <alignment vertical="center"/>
    </xf>
    <xf numFmtId="0" fontId="4" fillId="7" borderId="44" xfId="0" applyFont="1" applyFill="1" applyBorder="1" applyAlignment="1">
      <alignment horizontal="left" vertical="center" wrapText="1"/>
    </xf>
    <xf numFmtId="0" fontId="8" fillId="0" borderId="42" xfId="0" applyFont="1" applyBorder="1" applyProtection="1">
      <alignment vertical="center"/>
      <protection locked="0"/>
    </xf>
    <xf numFmtId="0" fontId="8" fillId="0" borderId="40" xfId="0" applyFont="1" applyBorder="1">
      <alignment vertical="center"/>
    </xf>
    <xf numFmtId="0" fontId="8" fillId="0" borderId="49" xfId="0" applyFont="1" applyBorder="1" applyProtection="1">
      <alignment vertical="center"/>
      <protection locked="0"/>
    </xf>
    <xf numFmtId="0" fontId="8" fillId="0" borderId="19" xfId="0" applyFont="1" applyBorder="1" applyProtection="1">
      <alignment vertical="center"/>
      <protection locked="0"/>
    </xf>
    <xf numFmtId="176" fontId="8" fillId="0" borderId="42" xfId="2" applyNumberFormat="1" applyFont="1" applyBorder="1" applyProtection="1">
      <alignment vertical="center"/>
      <protection locked="0"/>
    </xf>
    <xf numFmtId="176" fontId="8" fillId="0" borderId="19" xfId="2" applyNumberFormat="1" applyFont="1" applyBorder="1" applyProtection="1">
      <alignment vertical="center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16" fillId="12" borderId="20" xfId="0" quotePrefix="1" applyFont="1" applyFill="1" applyBorder="1" applyAlignment="1" applyProtection="1">
      <alignment horizontal="center" vertical="center" wrapText="1"/>
      <protection locked="0"/>
    </xf>
    <xf numFmtId="0" fontId="8" fillId="12" borderId="20" xfId="0" quotePrefix="1" applyFont="1" applyFill="1" applyBorder="1" applyAlignment="1" applyProtection="1">
      <alignment horizontal="center" vertical="center" wrapText="1"/>
      <protection locked="0"/>
    </xf>
    <xf numFmtId="177" fontId="8" fillId="0" borderId="5" xfId="2" applyNumberFormat="1" applyFont="1" applyFill="1" applyBorder="1" applyProtection="1">
      <alignment vertical="center"/>
      <protection locked="0"/>
    </xf>
    <xf numFmtId="177" fontId="8" fillId="0" borderId="3" xfId="2" applyNumberFormat="1" applyFont="1" applyFill="1" applyBorder="1" applyProtection="1">
      <alignment vertical="center"/>
      <protection locked="0"/>
    </xf>
    <xf numFmtId="177" fontId="8" fillId="0" borderId="42" xfId="2" applyNumberFormat="1" applyFont="1" applyFill="1" applyBorder="1" applyProtection="1">
      <alignment vertical="center"/>
      <protection locked="0"/>
    </xf>
    <xf numFmtId="177" fontId="8" fillId="0" borderId="19" xfId="2" applyNumberFormat="1" applyFont="1" applyFill="1" applyBorder="1" applyProtection="1">
      <alignment vertical="center"/>
      <protection locked="0"/>
    </xf>
    <xf numFmtId="177" fontId="8" fillId="0" borderId="44" xfId="0" applyNumberFormat="1" applyFont="1" applyBorder="1" applyProtection="1">
      <alignment vertical="center"/>
      <protection locked="0"/>
    </xf>
    <xf numFmtId="177" fontId="8" fillId="0" borderId="42" xfId="0" applyNumberFormat="1" applyFont="1" applyBorder="1" applyProtection="1">
      <alignment vertical="center"/>
      <protection locked="0"/>
    </xf>
    <xf numFmtId="177" fontId="41" fillId="0" borderId="44" xfId="0" applyNumberFormat="1" applyFont="1" applyBorder="1" applyProtection="1">
      <alignment vertical="center"/>
      <protection locked="0"/>
    </xf>
    <xf numFmtId="176" fontId="16" fillId="5" borderId="44" xfId="2" applyNumberFormat="1" applyFont="1" applyFill="1" applyBorder="1" applyProtection="1">
      <alignment vertical="center"/>
    </xf>
    <xf numFmtId="176" fontId="16" fillId="5" borderId="42" xfId="2" applyNumberFormat="1" applyFont="1" applyFill="1" applyBorder="1" applyProtection="1">
      <alignment vertical="center"/>
    </xf>
    <xf numFmtId="177" fontId="16" fillId="0" borderId="42" xfId="2" applyNumberFormat="1" applyFont="1" applyFill="1" applyBorder="1" applyProtection="1">
      <alignment vertical="center"/>
      <protection locked="0"/>
    </xf>
    <xf numFmtId="178" fontId="16" fillId="0" borderId="42" xfId="2" applyNumberFormat="1" applyFont="1" applyFill="1" applyBorder="1" applyProtection="1">
      <alignment vertical="center"/>
      <protection locked="0"/>
    </xf>
    <xf numFmtId="179" fontId="16" fillId="0" borderId="19" xfId="2" applyNumberFormat="1" applyFont="1" applyFill="1" applyBorder="1" applyProtection="1">
      <alignment vertical="center"/>
      <protection locked="0"/>
    </xf>
    <xf numFmtId="178" fontId="16" fillId="0" borderId="19" xfId="2" applyNumberFormat="1" applyFont="1" applyFill="1" applyBorder="1" applyProtection="1">
      <alignment vertical="center"/>
      <protection locked="0"/>
    </xf>
    <xf numFmtId="177" fontId="16" fillId="0" borderId="44" xfId="2" applyNumberFormat="1" applyFont="1" applyFill="1" applyBorder="1" applyProtection="1">
      <alignment vertical="center"/>
      <protection locked="0"/>
    </xf>
    <xf numFmtId="177" fontId="16" fillId="0" borderId="49" xfId="2" applyNumberFormat="1" applyFont="1" applyFill="1" applyBorder="1" applyProtection="1">
      <alignment vertical="center"/>
      <protection locked="0"/>
    </xf>
    <xf numFmtId="177" fontId="16" fillId="0" borderId="19" xfId="2" applyNumberFormat="1" applyFont="1" applyFill="1" applyBorder="1" applyProtection="1">
      <alignment vertical="center"/>
      <protection locked="0"/>
    </xf>
    <xf numFmtId="176" fontId="8" fillId="5" borderId="44" xfId="2" applyNumberFormat="1" applyFont="1" applyFill="1" applyBorder="1" applyProtection="1">
      <alignment vertical="center"/>
    </xf>
    <xf numFmtId="176" fontId="8" fillId="5" borderId="42" xfId="2" applyNumberFormat="1" applyFont="1" applyFill="1" applyBorder="1" applyProtection="1">
      <alignment vertical="center"/>
    </xf>
    <xf numFmtId="0" fontId="16" fillId="0" borderId="0" xfId="3" applyFont="1">
      <alignment vertical="center"/>
    </xf>
    <xf numFmtId="0" fontId="8" fillId="0" borderId="2" xfId="3" applyFont="1" applyBorder="1" applyAlignment="1" applyProtection="1">
      <alignment vertical="center" wrapText="1"/>
      <protection locked="0"/>
    </xf>
    <xf numFmtId="0" fontId="8" fillId="0" borderId="0" xfId="3" applyFont="1" applyAlignment="1" applyProtection="1">
      <alignment horizontal="left" vertical="center" wrapText="1"/>
      <protection locked="0"/>
    </xf>
    <xf numFmtId="0" fontId="8" fillId="0" borderId="0" xfId="3" applyFont="1" applyAlignment="1" applyProtection="1">
      <alignment vertical="center" wrapText="1"/>
      <protection locked="0"/>
    </xf>
    <xf numFmtId="0" fontId="6" fillId="4" borderId="2" xfId="3" applyFont="1" applyFill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177" fontId="8" fillId="0" borderId="2" xfId="2" applyNumberFormat="1" applyFont="1" applyFill="1" applyBorder="1" applyProtection="1">
      <alignment vertical="center"/>
      <protection locked="0"/>
    </xf>
    <xf numFmtId="177" fontId="8" fillId="0" borderId="27" xfId="2" applyNumberFormat="1" applyFont="1" applyFill="1" applyBorder="1" applyProtection="1">
      <alignment vertical="center"/>
      <protection locked="0"/>
    </xf>
    <xf numFmtId="177" fontId="8" fillId="0" borderId="2" xfId="0" applyNumberFormat="1" applyFont="1" applyBorder="1" applyProtection="1">
      <alignment vertical="center"/>
      <protection locked="0"/>
    </xf>
    <xf numFmtId="0" fontId="16" fillId="0" borderId="2" xfId="0" applyFont="1" applyBorder="1">
      <alignment vertical="center"/>
    </xf>
    <xf numFmtId="0" fontId="16" fillId="5" borderId="19" xfId="0" applyFont="1" applyFill="1" applyBorder="1">
      <alignment vertical="center"/>
    </xf>
    <xf numFmtId="176" fontId="16" fillId="5" borderId="19" xfId="2" applyNumberFormat="1" applyFont="1" applyFill="1" applyBorder="1" applyProtection="1">
      <alignment vertical="center"/>
    </xf>
    <xf numFmtId="182" fontId="16" fillId="0" borderId="19" xfId="0" applyNumberFormat="1" applyFont="1" applyBorder="1" applyProtection="1">
      <alignment vertical="center"/>
      <protection locked="0"/>
    </xf>
    <xf numFmtId="182" fontId="16" fillId="0" borderId="2" xfId="0" applyNumberFormat="1" applyFont="1" applyBorder="1" applyProtection="1">
      <alignment vertical="center"/>
      <protection locked="0"/>
    </xf>
    <xf numFmtId="176" fontId="8" fillId="5" borderId="2" xfId="2" applyNumberFormat="1" applyFont="1" applyFill="1" applyBorder="1" applyProtection="1">
      <alignment vertical="center"/>
    </xf>
    <xf numFmtId="176" fontId="16" fillId="5" borderId="2" xfId="2" applyNumberFormat="1" applyFont="1" applyFill="1" applyBorder="1" applyProtection="1">
      <alignment vertical="center"/>
    </xf>
    <xf numFmtId="0" fontId="16" fillId="0" borderId="42" xfId="0" applyFont="1" applyBorder="1" applyProtection="1">
      <alignment vertical="center"/>
      <protection locked="0"/>
    </xf>
    <xf numFmtId="182" fontId="16" fillId="0" borderId="42" xfId="0" applyNumberFormat="1" applyFont="1" applyBorder="1" applyProtection="1">
      <alignment vertical="center"/>
      <protection locked="0"/>
    </xf>
    <xf numFmtId="2" fontId="16" fillId="5" borderId="2" xfId="0" applyNumberFormat="1" applyFont="1" applyFill="1" applyBorder="1" applyAlignment="1">
      <alignment horizontal="right" vertical="center"/>
    </xf>
    <xf numFmtId="0" fontId="4" fillId="5" borderId="20" xfId="0" applyFont="1" applyFill="1" applyBorder="1" applyAlignment="1">
      <alignment horizontal="left" vertical="center" wrapText="1"/>
    </xf>
    <xf numFmtId="0" fontId="6" fillId="14" borderId="44" xfId="0" applyFont="1" applyFill="1" applyBorder="1">
      <alignment vertical="center"/>
    </xf>
    <xf numFmtId="0" fontId="22" fillId="5" borderId="2" xfId="0" applyFont="1" applyFill="1" applyBorder="1" applyAlignment="1">
      <alignment horizontal="left" vertical="center"/>
    </xf>
    <xf numFmtId="181" fontId="8" fillId="5" borderId="2" xfId="2" applyNumberFormat="1" applyFont="1" applyFill="1" applyBorder="1" applyProtection="1">
      <alignment vertical="center"/>
    </xf>
    <xf numFmtId="0" fontId="22" fillId="5" borderId="19" xfId="0" applyFont="1" applyFill="1" applyBorder="1" applyAlignment="1">
      <alignment horizontal="left" vertical="center"/>
    </xf>
    <xf numFmtId="0" fontId="33" fillId="5" borderId="19" xfId="0" applyFont="1" applyFill="1" applyBorder="1" applyAlignment="1">
      <alignment horizontal="left" vertical="center"/>
    </xf>
    <xf numFmtId="0" fontId="4" fillId="4" borderId="44" xfId="0" applyFont="1" applyFill="1" applyBorder="1">
      <alignment vertical="center"/>
    </xf>
    <xf numFmtId="0" fontId="6" fillId="4" borderId="49" xfId="0" applyFont="1" applyFill="1" applyBorder="1" applyAlignment="1">
      <alignment horizontal="center" vertical="center"/>
    </xf>
    <xf numFmtId="0" fontId="4" fillId="6" borderId="44" xfId="0" applyFont="1" applyFill="1" applyBorder="1">
      <alignment vertical="center"/>
    </xf>
    <xf numFmtId="0" fontId="8" fillId="5" borderId="44" xfId="0" applyFont="1" applyFill="1" applyBorder="1" applyAlignment="1">
      <alignment horizontal="left" vertical="center"/>
    </xf>
    <xf numFmtId="0" fontId="16" fillId="0" borderId="44" xfId="0" applyFont="1" applyBorder="1">
      <alignment vertical="center"/>
    </xf>
    <xf numFmtId="0" fontId="8" fillId="5" borderId="44" xfId="0" applyFont="1" applyFill="1" applyBorder="1">
      <alignment vertical="center"/>
    </xf>
    <xf numFmtId="0" fontId="8" fillId="0" borderId="44" xfId="0" applyFont="1" applyBorder="1">
      <alignment vertical="center"/>
    </xf>
    <xf numFmtId="14" fontId="8" fillId="0" borderId="44" xfId="0" applyNumberFormat="1" applyFont="1" applyBorder="1">
      <alignment vertical="center"/>
    </xf>
    <xf numFmtId="0" fontId="4" fillId="4" borderId="41" xfId="0" applyFont="1" applyFill="1" applyBorder="1">
      <alignment vertical="center"/>
    </xf>
    <xf numFmtId="0" fontId="6" fillId="4" borderId="41" xfId="0" applyFont="1" applyFill="1" applyBorder="1">
      <alignment vertical="center"/>
    </xf>
    <xf numFmtId="2" fontId="16" fillId="5" borderId="44" xfId="0" applyNumberFormat="1" applyFont="1" applyFill="1" applyBorder="1" applyAlignment="1">
      <alignment horizontal="right" vertical="center"/>
    </xf>
    <xf numFmtId="0" fontId="16" fillId="5" borderId="44" xfId="0" applyFont="1" applyFill="1" applyBorder="1" applyAlignment="1">
      <alignment horizontal="left" vertical="center"/>
    </xf>
    <xf numFmtId="0" fontId="16" fillId="5" borderId="49" xfId="0" applyFont="1" applyFill="1" applyBorder="1">
      <alignment vertical="center"/>
    </xf>
    <xf numFmtId="2" fontId="4" fillId="5" borderId="44" xfId="0" applyNumberFormat="1" applyFont="1" applyFill="1" applyBorder="1">
      <alignment vertical="center"/>
    </xf>
    <xf numFmtId="0" fontId="4" fillId="5" borderId="49" xfId="0" applyFont="1" applyFill="1" applyBorder="1" applyAlignment="1">
      <alignment horizontal="left" vertical="center"/>
    </xf>
    <xf numFmtId="2" fontId="16" fillId="5" borderId="44" xfId="0" applyNumberFormat="1" applyFont="1" applyFill="1" applyBorder="1">
      <alignment vertical="center"/>
    </xf>
    <xf numFmtId="0" fontId="16" fillId="5" borderId="49" xfId="0" applyFont="1" applyFill="1" applyBorder="1" applyAlignment="1">
      <alignment vertical="center" wrapText="1"/>
    </xf>
    <xf numFmtId="0" fontId="16" fillId="5" borderId="44" xfId="0" applyFont="1" applyFill="1" applyBorder="1" applyAlignment="1">
      <alignment horizontal="right" vertical="center"/>
    </xf>
    <xf numFmtId="2" fontId="4" fillId="5" borderId="44" xfId="0" applyNumberFormat="1" applyFont="1" applyFill="1" applyBorder="1" applyAlignment="1">
      <alignment horizontal="right" vertical="center"/>
    </xf>
    <xf numFmtId="0" fontId="4" fillId="5" borderId="44" xfId="0" applyFont="1" applyFill="1" applyBorder="1" applyAlignment="1">
      <alignment horizontal="left" vertical="center"/>
    </xf>
    <xf numFmtId="0" fontId="6" fillId="4" borderId="0" xfId="0" applyFont="1" applyFill="1">
      <alignment vertical="center"/>
    </xf>
    <xf numFmtId="0" fontId="6" fillId="4" borderId="37" xfId="0" applyFont="1" applyFill="1" applyBorder="1" applyAlignment="1">
      <alignment horizontal="center" vertical="center"/>
    </xf>
    <xf numFmtId="0" fontId="4" fillId="6" borderId="42" xfId="0" applyFont="1" applyFill="1" applyBorder="1">
      <alignment vertical="center"/>
    </xf>
    <xf numFmtId="0" fontId="4" fillId="5" borderId="37" xfId="0" applyFont="1" applyFill="1" applyBorder="1" applyAlignment="1">
      <alignment horizontal="left" vertical="center"/>
    </xf>
    <xf numFmtId="0" fontId="4" fillId="6" borderId="17" xfId="0" applyFont="1" applyFill="1" applyBorder="1">
      <alignment vertical="center"/>
    </xf>
    <xf numFmtId="180" fontId="16" fillId="5" borderId="44" xfId="1" applyNumberFormat="1" applyFont="1" applyFill="1" applyBorder="1" applyProtection="1">
      <alignment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4" fillId="5" borderId="37" xfId="0" applyFont="1" applyFill="1" applyBorder="1">
      <alignment vertical="center"/>
    </xf>
    <xf numFmtId="0" fontId="4" fillId="8" borderId="44" xfId="0" applyFont="1" applyFill="1" applyBorder="1">
      <alignment vertical="center"/>
    </xf>
    <xf numFmtId="0" fontId="4" fillId="8" borderId="40" xfId="0" applyFont="1" applyFill="1" applyBorder="1">
      <alignment vertical="center"/>
    </xf>
    <xf numFmtId="38" fontId="16" fillId="5" borderId="44" xfId="0" applyNumberFormat="1" applyFont="1" applyFill="1" applyBorder="1">
      <alignment vertical="center"/>
    </xf>
    <xf numFmtId="0" fontId="16" fillId="5" borderId="49" xfId="0" applyFont="1" applyFill="1" applyBorder="1" applyAlignment="1">
      <alignment horizontal="center" vertical="center"/>
    </xf>
    <xf numFmtId="0" fontId="16" fillId="8" borderId="40" xfId="0" applyFont="1" applyFill="1" applyBorder="1">
      <alignment vertical="center"/>
    </xf>
    <xf numFmtId="0" fontId="16" fillId="8" borderId="44" xfId="0" applyFont="1" applyFill="1" applyBorder="1">
      <alignment vertical="center"/>
    </xf>
    <xf numFmtId="0" fontId="16" fillId="5" borderId="42" xfId="0" applyFont="1" applyFill="1" applyBorder="1" applyAlignment="1">
      <alignment horizontal="left" vertical="center"/>
    </xf>
    <xf numFmtId="38" fontId="16" fillId="5" borderId="42" xfId="0" applyNumberFormat="1" applyFont="1" applyFill="1" applyBorder="1">
      <alignment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7" xfId="0" applyFont="1" applyFill="1" applyBorder="1">
      <alignment vertical="center"/>
    </xf>
    <xf numFmtId="181" fontId="16" fillId="5" borderId="7" xfId="0" applyNumberFormat="1" applyFont="1" applyFill="1" applyBorder="1">
      <alignment vertical="center"/>
    </xf>
    <xf numFmtId="181" fontId="8" fillId="5" borderId="7" xfId="2" applyNumberFormat="1" applyFont="1" applyFill="1" applyBorder="1" applyProtection="1">
      <alignment vertical="center"/>
    </xf>
    <xf numFmtId="181" fontId="8" fillId="5" borderId="16" xfId="2" applyNumberFormat="1" applyFont="1" applyFill="1" applyBorder="1" applyProtection="1">
      <alignment vertical="center"/>
    </xf>
    <xf numFmtId="181" fontId="8" fillId="5" borderId="3" xfId="2" applyNumberFormat="1" applyFont="1" applyFill="1" applyBorder="1" applyProtection="1">
      <alignment vertical="center"/>
    </xf>
    <xf numFmtId="0" fontId="8" fillId="5" borderId="1" xfId="0" applyFont="1" applyFill="1" applyBorder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3" borderId="0" xfId="0" applyFont="1" applyFill="1" applyProtection="1">
      <alignment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39" fillId="0" borderId="20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16" fillId="0" borderId="20" xfId="0" applyFont="1" applyBorder="1" applyProtection="1">
      <alignment vertical="center"/>
      <protection locked="0"/>
    </xf>
    <xf numFmtId="38" fontId="16" fillId="0" borderId="20" xfId="2" quotePrefix="1" applyFont="1" applyFill="1" applyBorder="1" applyAlignment="1" applyProtection="1">
      <alignment vertical="center" wrapText="1"/>
      <protection locked="0"/>
    </xf>
    <xf numFmtId="0" fontId="8" fillId="0" borderId="0" xfId="0" applyFont="1" applyProtection="1">
      <alignment vertical="center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4" fillId="0" borderId="0" xfId="2" applyFont="1" applyProtection="1">
      <alignment vertical="center"/>
      <protection locked="0"/>
    </xf>
    <xf numFmtId="0" fontId="6" fillId="3" borderId="0" xfId="0" applyFont="1" applyFill="1" applyAlignment="1">
      <alignment vertical="center" wrapText="1"/>
    </xf>
    <xf numFmtId="0" fontId="6" fillId="14" borderId="20" xfId="0" applyFont="1" applyFill="1" applyBorder="1" applyAlignment="1">
      <alignment horizontal="center" vertical="center" wrapText="1"/>
    </xf>
    <xf numFmtId="0" fontId="16" fillId="11" borderId="20" xfId="0" quotePrefix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vertical="center" wrapText="1"/>
    </xf>
    <xf numFmtId="0" fontId="9" fillId="10" borderId="0" xfId="0" applyFont="1" applyFill="1" applyAlignment="1">
      <alignment horizontal="right" vertical="center"/>
    </xf>
    <xf numFmtId="0" fontId="6" fillId="4" borderId="11" xfId="0" applyFont="1" applyFill="1" applyBorder="1" applyAlignment="1">
      <alignment horizontal="left" vertical="top" wrapText="1"/>
    </xf>
    <xf numFmtId="38" fontId="16" fillId="5" borderId="24" xfId="2" applyFont="1" applyFill="1" applyBorder="1" applyAlignment="1" applyProtection="1">
      <alignment horizontal="right" vertical="center"/>
    </xf>
    <xf numFmtId="38" fontId="16" fillId="5" borderId="25" xfId="2" applyFont="1" applyFill="1" applyBorder="1" applyAlignment="1" applyProtection="1">
      <alignment horizontal="right" vertical="center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4" fillId="5" borderId="20" xfId="0" applyFont="1" applyFill="1" applyBorder="1" applyAlignment="1">
      <alignment horizontal="left" vertical="center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16" fillId="5" borderId="20" xfId="0" applyFont="1" applyFill="1" applyBorder="1" applyAlignment="1">
      <alignment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6" borderId="41" xfId="0" applyFont="1" applyFill="1" applyBorder="1" applyAlignment="1">
      <alignment horizontal="left" vertical="center" wrapText="1"/>
    </xf>
    <xf numFmtId="0" fontId="4" fillId="6" borderId="53" xfId="0" applyFont="1" applyFill="1" applyBorder="1" applyAlignment="1">
      <alignment horizontal="left" vertical="center" wrapText="1"/>
    </xf>
    <xf numFmtId="0" fontId="16" fillId="5" borderId="44" xfId="0" applyFont="1" applyFill="1" applyBorder="1" applyAlignment="1">
      <alignment horizontal="left" vertical="center" wrapText="1"/>
    </xf>
    <xf numFmtId="0" fontId="8" fillId="5" borderId="44" xfId="0" applyFont="1" applyFill="1" applyBorder="1" applyAlignment="1">
      <alignment horizontal="left" vertical="center" wrapText="1"/>
    </xf>
    <xf numFmtId="0" fontId="4" fillId="6" borderId="44" xfId="0" applyFont="1" applyFill="1" applyBorder="1">
      <alignment vertical="center"/>
    </xf>
    <xf numFmtId="0" fontId="4" fillId="6" borderId="44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horizontal="left" vertical="center" wrapText="1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right" vertical="center"/>
    </xf>
    <xf numFmtId="0" fontId="16" fillId="5" borderId="37" xfId="0" applyFont="1" applyFill="1" applyBorder="1" applyAlignment="1">
      <alignment horizontal="left" vertical="center"/>
    </xf>
    <xf numFmtId="0" fontId="16" fillId="5" borderId="44" xfId="0" applyFont="1" applyFill="1" applyBorder="1" applyAlignment="1">
      <alignment horizontal="left" vertical="center"/>
    </xf>
    <xf numFmtId="0" fontId="8" fillId="6" borderId="44" xfId="0" applyFont="1" applyFill="1" applyBorder="1">
      <alignment vertical="center"/>
    </xf>
    <xf numFmtId="0" fontId="4" fillId="6" borderId="42" xfId="0" applyFont="1" applyFill="1" applyBorder="1" applyAlignment="1">
      <alignment vertical="center" wrapText="1"/>
    </xf>
    <xf numFmtId="0" fontId="4" fillId="7" borderId="44" xfId="0" applyFont="1" applyFill="1" applyBorder="1" applyAlignment="1">
      <alignment vertical="center" wrapText="1"/>
    </xf>
    <xf numFmtId="0" fontId="4" fillId="7" borderId="42" xfId="0" applyFont="1" applyFill="1" applyBorder="1" applyAlignment="1">
      <alignment vertical="center" wrapText="1"/>
    </xf>
    <xf numFmtId="0" fontId="4" fillId="15" borderId="44" xfId="0" applyFont="1" applyFill="1" applyBorder="1" applyAlignment="1">
      <alignment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6" fillId="4" borderId="44" xfId="0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top" wrapText="1"/>
    </xf>
    <xf numFmtId="0" fontId="24" fillId="9" borderId="44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8" fillId="0" borderId="3" xfId="3" applyFont="1" applyBorder="1" applyAlignment="1" applyProtection="1">
      <alignment horizontal="center" vertical="center" wrapText="1"/>
      <protection locked="0"/>
    </xf>
    <xf numFmtId="0" fontId="8" fillId="0" borderId="4" xfId="3" applyFont="1" applyBorder="1" applyAlignment="1" applyProtection="1">
      <alignment horizontal="center" vertical="center" wrapText="1"/>
      <protection locked="0"/>
    </xf>
    <xf numFmtId="0" fontId="8" fillId="0" borderId="5" xfId="3" applyFont="1" applyBorder="1" applyAlignment="1" applyProtection="1">
      <alignment horizontal="center" vertical="center" wrapText="1"/>
      <protection locked="0"/>
    </xf>
    <xf numFmtId="0" fontId="16" fillId="0" borderId="13" xfId="3" applyFont="1" applyBorder="1" applyAlignment="1" applyProtection="1">
      <alignment horizontal="center" vertical="center" wrapText="1"/>
      <protection locked="0"/>
    </xf>
    <xf numFmtId="0" fontId="8" fillId="0" borderId="3" xfId="3" applyFont="1" applyBorder="1" applyAlignment="1" applyProtection="1">
      <alignment horizontal="left" vertical="center" wrapText="1"/>
      <protection locked="0"/>
    </xf>
    <xf numFmtId="0" fontId="8" fillId="0" borderId="5" xfId="3" applyFont="1" applyBorder="1" applyAlignment="1" applyProtection="1">
      <alignment horizontal="left" vertical="center" wrapText="1"/>
      <protection locked="0"/>
    </xf>
    <xf numFmtId="0" fontId="8" fillId="5" borderId="0" xfId="0" applyFont="1" applyFill="1" applyAlignment="1">
      <alignment horizontal="left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4" borderId="0" xfId="3" applyFont="1" applyFill="1" applyAlignment="1">
      <alignment horizontal="center" vertical="center" wrapText="1"/>
    </xf>
    <xf numFmtId="0" fontId="9" fillId="3" borderId="0" xfId="3" applyFont="1" applyFill="1" applyAlignment="1">
      <alignment horizontal="left" vertical="center"/>
    </xf>
    <xf numFmtId="38" fontId="16" fillId="5" borderId="24" xfId="2" applyFont="1" applyFill="1" applyBorder="1" applyAlignment="1">
      <alignment horizontal="right" vertical="center"/>
    </xf>
    <xf numFmtId="38" fontId="16" fillId="5" borderId="25" xfId="2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left" vertical="center" wrapText="1"/>
    </xf>
    <xf numFmtId="0" fontId="16" fillId="5" borderId="43" xfId="0" applyFont="1" applyFill="1" applyBorder="1" applyAlignment="1">
      <alignment horizontal="left" vertical="center" wrapText="1"/>
    </xf>
    <xf numFmtId="0" fontId="16" fillId="5" borderId="38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0" fontId="16" fillId="5" borderId="13" xfId="0" applyFont="1" applyFill="1" applyBorder="1" applyAlignment="1">
      <alignment horizontal="left" vertical="center" wrapText="1"/>
    </xf>
    <xf numFmtId="0" fontId="16" fillId="5" borderId="18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16" fillId="5" borderId="48" xfId="0" applyFont="1" applyFill="1" applyBorder="1" applyAlignment="1">
      <alignment horizontal="left" vertical="center" wrapText="1"/>
    </xf>
    <xf numFmtId="0" fontId="16" fillId="5" borderId="47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16" fillId="5" borderId="6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vertical="center" wrapText="1"/>
    </xf>
    <xf numFmtId="0" fontId="4" fillId="6" borderId="30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29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vertical="center" wrapText="1"/>
    </xf>
    <xf numFmtId="0" fontId="4" fillId="6" borderId="2" xfId="0" applyFont="1" applyFill="1" applyBorder="1">
      <alignment vertical="center"/>
    </xf>
    <xf numFmtId="0" fontId="4" fillId="6" borderId="3" xfId="0" applyFont="1" applyFill="1" applyBorder="1">
      <alignment vertical="center"/>
    </xf>
    <xf numFmtId="0" fontId="8" fillId="6" borderId="2" xfId="0" applyFont="1" applyFill="1" applyBorder="1">
      <alignment vertical="center"/>
    </xf>
    <xf numFmtId="0" fontId="8" fillId="6" borderId="3" xfId="0" applyFont="1" applyFill="1" applyBorder="1">
      <alignment vertical="center"/>
    </xf>
    <xf numFmtId="0" fontId="8" fillId="5" borderId="4" xfId="0" applyFont="1" applyFill="1" applyBorder="1" applyAlignment="1">
      <alignment horizontal="left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</cellXfs>
  <cellStyles count="5">
    <cellStyle name="40% - アクセント 6" xfId="1" builtinId="51"/>
    <cellStyle name="桁区切り" xfId="2" builtinId="6"/>
    <cellStyle name="標準" xfId="0" builtinId="0"/>
    <cellStyle name="標準 2" xfId="4" xr:uid="{DDCC840E-7ED1-4902-8547-A3F64780486D}"/>
    <cellStyle name="標準 3" xfId="3" xr:uid="{81705A71-FF48-45F2-A88F-B9EAC18F91E1}"/>
  </cellStyles>
  <dxfs count="0"/>
  <tableStyles count="0" defaultTableStyle="TableStyleMedium9" defaultPivotStyle="PivotStyleLight16"/>
  <colors>
    <mruColors>
      <color rgb="FFF2DCDB"/>
      <color rgb="FF16365C"/>
      <color rgb="FFC5D9F1"/>
      <color rgb="FF595959"/>
      <color rgb="FF808080"/>
      <color rgb="FF8DB4E2"/>
      <color rgb="FFFFFFFF"/>
      <color rgb="FFDA9694"/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39997558519241921"/>
  </sheetPr>
  <dimension ref="A1:K513"/>
  <sheetViews>
    <sheetView tabSelected="1" zoomScale="84" workbookViewId="0"/>
  </sheetViews>
  <sheetFormatPr defaultColWidth="9" defaultRowHeight="14.25" x14ac:dyDescent="0.15"/>
  <cols>
    <col min="1" max="1" width="3.625" style="363" customWidth="1"/>
    <col min="2" max="2" width="15.625" style="363" customWidth="1"/>
    <col min="3" max="3" width="16.875" style="363" customWidth="1"/>
    <col min="4" max="4" width="32.125" style="363" customWidth="1"/>
    <col min="5" max="5" width="14.125" style="363" customWidth="1"/>
    <col min="6" max="6" width="20" style="364" customWidth="1"/>
    <col min="7" max="7" width="15.5" style="363" customWidth="1"/>
    <col min="8" max="8" width="21.375" style="363" customWidth="1"/>
    <col min="9" max="9" width="63.5" style="363" customWidth="1"/>
    <col min="10" max="10" width="15.875" style="363" customWidth="1"/>
    <col min="11" max="11" width="20.5" style="363" customWidth="1"/>
    <col min="12" max="16384" width="9" style="363"/>
  </cols>
  <sheetData>
    <row r="1" spans="1:11" x14ac:dyDescent="0.15">
      <c r="A1" s="1"/>
      <c r="B1" s="1"/>
      <c r="C1" s="1"/>
      <c r="D1" s="1"/>
      <c r="E1" s="1"/>
      <c r="F1" s="6"/>
      <c r="K1" s="68" t="s">
        <v>931</v>
      </c>
    </row>
    <row r="2" spans="1:11" ht="18" customHeight="1" x14ac:dyDescent="0.15">
      <c r="A2" s="1"/>
      <c r="B2" s="1"/>
      <c r="C2" s="1"/>
      <c r="D2" s="1"/>
      <c r="E2" s="1"/>
      <c r="F2" s="6"/>
      <c r="K2" s="68" t="s">
        <v>870</v>
      </c>
    </row>
    <row r="3" spans="1:11" ht="27.75" customHeight="1" x14ac:dyDescent="0.15">
      <c r="A3" s="67" t="s">
        <v>871</v>
      </c>
      <c r="B3" s="9"/>
      <c r="C3" s="9"/>
      <c r="D3" s="9"/>
      <c r="E3" s="9"/>
      <c r="F3" s="379"/>
      <c r="G3" s="365"/>
      <c r="H3" s="365"/>
      <c r="I3" s="365"/>
      <c r="J3" s="365"/>
      <c r="K3" s="366"/>
    </row>
    <row r="4" spans="1:11" x14ac:dyDescent="0.15">
      <c r="A4" s="1"/>
      <c r="B4" s="1"/>
      <c r="C4" s="1"/>
      <c r="D4" s="1"/>
      <c r="E4" s="1"/>
      <c r="F4" s="6"/>
    </row>
    <row r="5" spans="1:11" ht="18.75" customHeight="1" x14ac:dyDescent="0.15">
      <c r="A5" s="3" t="s">
        <v>874</v>
      </c>
      <c r="B5" s="3"/>
      <c r="C5" s="1"/>
      <c r="D5" s="1"/>
      <c r="E5" s="1"/>
      <c r="F5" s="6"/>
    </row>
    <row r="6" spans="1:11" ht="18.75" customHeight="1" x14ac:dyDescent="0.15">
      <c r="A6" s="3"/>
      <c r="B6" s="87" t="s">
        <v>4</v>
      </c>
      <c r="C6" s="87" t="s">
        <v>5</v>
      </c>
      <c r="D6" s="87" t="s">
        <v>6</v>
      </c>
      <c r="E6" s="87" t="s">
        <v>7</v>
      </c>
      <c r="F6" s="87" t="s">
        <v>8</v>
      </c>
      <c r="G6" s="368" t="s">
        <v>9</v>
      </c>
      <c r="H6" s="368" t="s">
        <v>10</v>
      </c>
      <c r="I6" s="368" t="s">
        <v>11</v>
      </c>
      <c r="J6" s="368" t="s">
        <v>12</v>
      </c>
      <c r="K6" s="368" t="s">
        <v>13</v>
      </c>
    </row>
    <row r="7" spans="1:11" s="364" customFormat="1" ht="39" customHeight="1" x14ac:dyDescent="0.15">
      <c r="A7" s="6"/>
      <c r="B7" s="380" t="s">
        <v>14</v>
      </c>
      <c r="C7" s="87" t="s">
        <v>15</v>
      </c>
      <c r="D7" s="87" t="s">
        <v>16</v>
      </c>
      <c r="E7" s="87" t="s">
        <v>17</v>
      </c>
      <c r="F7" s="87" t="s">
        <v>18</v>
      </c>
      <c r="G7" s="368" t="s">
        <v>19</v>
      </c>
      <c r="H7" s="368" t="s">
        <v>20</v>
      </c>
      <c r="I7" s="368" t="s">
        <v>21</v>
      </c>
      <c r="J7" s="368" t="s">
        <v>22</v>
      </c>
      <c r="K7" s="368" t="s">
        <v>23</v>
      </c>
    </row>
    <row r="8" spans="1:11" ht="68.25" customHeight="1" x14ac:dyDescent="0.15">
      <c r="A8" s="1"/>
      <c r="B8" s="381">
        <v>1</v>
      </c>
      <c r="C8" s="78" t="s">
        <v>875</v>
      </c>
      <c r="D8" s="97" t="s">
        <v>977</v>
      </c>
      <c r="E8" s="96" t="s">
        <v>93</v>
      </c>
      <c r="F8" s="79" t="s">
        <v>95</v>
      </c>
      <c r="G8" s="369" t="s">
        <v>53</v>
      </c>
      <c r="H8" s="369" t="s">
        <v>54</v>
      </c>
      <c r="I8" s="370" t="s">
        <v>270</v>
      </c>
      <c r="J8" s="371" t="s">
        <v>272</v>
      </c>
      <c r="K8" s="371" t="s">
        <v>897</v>
      </c>
    </row>
    <row r="9" spans="1:11" ht="68.25" customHeight="1" x14ac:dyDescent="0.15">
      <c r="A9" s="1"/>
      <c r="B9" s="95">
        <v>2</v>
      </c>
      <c r="C9" s="78" t="s">
        <v>876</v>
      </c>
      <c r="D9" s="97" t="s">
        <v>964</v>
      </c>
      <c r="E9" s="96" t="s">
        <v>42</v>
      </c>
      <c r="F9" s="79" t="s">
        <v>43</v>
      </c>
      <c r="G9" s="369" t="s">
        <v>44</v>
      </c>
      <c r="H9" s="369" t="s">
        <v>980</v>
      </c>
      <c r="I9" s="370" t="s">
        <v>681</v>
      </c>
      <c r="J9" s="371" t="s">
        <v>47</v>
      </c>
      <c r="K9" s="371" t="s">
        <v>897</v>
      </c>
    </row>
    <row r="10" spans="1:11" ht="68.25" customHeight="1" x14ac:dyDescent="0.15">
      <c r="A10" s="1"/>
      <c r="B10" s="95">
        <v>3</v>
      </c>
      <c r="C10" s="78" t="s">
        <v>877</v>
      </c>
      <c r="D10" s="79" t="s">
        <v>638</v>
      </c>
      <c r="E10" s="96" t="s">
        <v>42</v>
      </c>
      <c r="F10" s="79" t="s">
        <v>475</v>
      </c>
      <c r="G10" s="372" t="s">
        <v>44</v>
      </c>
      <c r="H10" s="372" t="s">
        <v>636</v>
      </c>
      <c r="I10" s="370" t="s">
        <v>655</v>
      </c>
      <c r="J10" s="371" t="s">
        <v>47</v>
      </c>
      <c r="K10" s="371" t="s">
        <v>897</v>
      </c>
    </row>
    <row r="11" spans="1:11" ht="68.25" customHeight="1" x14ac:dyDescent="0.15">
      <c r="A11" s="1"/>
      <c r="B11" s="95">
        <v>4</v>
      </c>
      <c r="C11" s="78" t="s">
        <v>878</v>
      </c>
      <c r="D11" s="79" t="s">
        <v>637</v>
      </c>
      <c r="E11" s="96" t="s">
        <v>42</v>
      </c>
      <c r="F11" s="79" t="s">
        <v>475</v>
      </c>
      <c r="G11" s="372" t="s">
        <v>44</v>
      </c>
      <c r="H11" s="372" t="s">
        <v>636</v>
      </c>
      <c r="I11" s="370" t="s">
        <v>656</v>
      </c>
      <c r="J11" s="371" t="s">
        <v>639</v>
      </c>
      <c r="K11" s="371" t="s">
        <v>898</v>
      </c>
    </row>
    <row r="12" spans="1:11" ht="68.25" customHeight="1" x14ac:dyDescent="0.15">
      <c r="A12" s="1"/>
      <c r="B12" s="95">
        <v>5</v>
      </c>
      <c r="C12" s="78" t="s">
        <v>879</v>
      </c>
      <c r="D12" s="79" t="s">
        <v>642</v>
      </c>
      <c r="E12" s="96" t="s">
        <v>42</v>
      </c>
      <c r="F12" s="79" t="s">
        <v>475</v>
      </c>
      <c r="G12" s="372" t="s">
        <v>44</v>
      </c>
      <c r="H12" s="372" t="s">
        <v>636</v>
      </c>
      <c r="I12" s="370" t="s">
        <v>657</v>
      </c>
      <c r="J12" s="371" t="s">
        <v>639</v>
      </c>
      <c r="K12" s="371" t="s">
        <v>898</v>
      </c>
    </row>
    <row r="13" spans="1:11" ht="68.25" customHeight="1" x14ac:dyDescent="0.15">
      <c r="A13" s="1"/>
      <c r="B13" s="95">
        <v>6</v>
      </c>
      <c r="C13" s="78" t="s">
        <v>880</v>
      </c>
      <c r="D13" s="79" t="s">
        <v>643</v>
      </c>
      <c r="E13" s="96" t="s">
        <v>42</v>
      </c>
      <c r="F13" s="79" t="s">
        <v>419</v>
      </c>
      <c r="G13" s="372" t="s">
        <v>44</v>
      </c>
      <c r="H13" s="372" t="s">
        <v>636</v>
      </c>
      <c r="I13" s="370" t="s">
        <v>46</v>
      </c>
      <c r="J13" s="371" t="s">
        <v>639</v>
      </c>
      <c r="K13" s="371" t="s">
        <v>898</v>
      </c>
    </row>
    <row r="14" spans="1:11" ht="68.25" customHeight="1" x14ac:dyDescent="0.15">
      <c r="A14" s="1"/>
      <c r="B14" s="95">
        <v>7</v>
      </c>
      <c r="C14" s="78" t="s">
        <v>881</v>
      </c>
      <c r="D14" s="79" t="s">
        <v>273</v>
      </c>
      <c r="E14" s="96" t="s">
        <v>42</v>
      </c>
      <c r="F14" s="79" t="s">
        <v>94</v>
      </c>
      <c r="G14" s="369" t="s">
        <v>44</v>
      </c>
      <c r="H14" s="369" t="s">
        <v>45</v>
      </c>
      <c r="I14" s="370" t="s">
        <v>46</v>
      </c>
      <c r="J14" s="371" t="s">
        <v>272</v>
      </c>
      <c r="K14" s="371" t="s">
        <v>898</v>
      </c>
    </row>
    <row r="15" spans="1:11" ht="68.25" customHeight="1" x14ac:dyDescent="0.15">
      <c r="A15" s="1"/>
      <c r="B15" s="95">
        <v>8</v>
      </c>
      <c r="C15" s="78" t="s">
        <v>882</v>
      </c>
      <c r="D15" s="79" t="s">
        <v>610</v>
      </c>
      <c r="E15" s="96" t="s">
        <v>42</v>
      </c>
      <c r="F15" s="79" t="s">
        <v>95</v>
      </c>
      <c r="G15" s="369" t="s">
        <v>53</v>
      </c>
      <c r="H15" s="369" t="s">
        <v>54</v>
      </c>
      <c r="I15" s="370" t="s">
        <v>270</v>
      </c>
      <c r="J15" s="371" t="s">
        <v>272</v>
      </c>
      <c r="K15" s="371" t="s">
        <v>898</v>
      </c>
    </row>
    <row r="16" spans="1:11" ht="68.25" customHeight="1" x14ac:dyDescent="0.15">
      <c r="A16" s="1"/>
      <c r="B16" s="95">
        <v>9</v>
      </c>
      <c r="C16" s="78" t="s">
        <v>883</v>
      </c>
      <c r="D16" s="79" t="s">
        <v>271</v>
      </c>
      <c r="E16" s="96" t="s">
        <v>93</v>
      </c>
      <c r="F16" s="79" t="s">
        <v>94</v>
      </c>
      <c r="G16" s="369" t="s">
        <v>44</v>
      </c>
      <c r="H16" s="369" t="s">
        <v>45</v>
      </c>
      <c r="I16" s="371" t="s">
        <v>46</v>
      </c>
      <c r="J16" s="371" t="s">
        <v>272</v>
      </c>
      <c r="K16" s="371" t="s">
        <v>898</v>
      </c>
    </row>
    <row r="17" spans="1:11" ht="68.25" customHeight="1" x14ac:dyDescent="0.15">
      <c r="A17" s="1"/>
      <c r="B17" s="95">
        <v>10</v>
      </c>
      <c r="C17" s="78" t="s">
        <v>884</v>
      </c>
      <c r="D17" s="79" t="s">
        <v>274</v>
      </c>
      <c r="E17" s="80" t="s">
        <v>51</v>
      </c>
      <c r="F17" s="79" t="s">
        <v>52</v>
      </c>
      <c r="G17" s="369" t="s">
        <v>53</v>
      </c>
      <c r="H17" s="369" t="s">
        <v>54</v>
      </c>
      <c r="I17" s="373" t="s">
        <v>270</v>
      </c>
      <c r="J17" s="371" t="s">
        <v>47</v>
      </c>
      <c r="K17" s="371" t="s">
        <v>899</v>
      </c>
    </row>
    <row r="18" spans="1:11" ht="68.25" customHeight="1" x14ac:dyDescent="0.15">
      <c r="A18" s="1"/>
      <c r="B18" s="95">
        <v>11</v>
      </c>
      <c r="C18" s="78" t="s">
        <v>885</v>
      </c>
      <c r="D18" s="79" t="s">
        <v>275</v>
      </c>
      <c r="E18" s="80" t="s">
        <v>51</v>
      </c>
      <c r="F18" s="79" t="s">
        <v>94</v>
      </c>
      <c r="G18" s="369" t="s">
        <v>53</v>
      </c>
      <c r="H18" s="369" t="s">
        <v>54</v>
      </c>
      <c r="I18" s="373" t="s">
        <v>270</v>
      </c>
      <c r="J18" s="371" t="s">
        <v>272</v>
      </c>
      <c r="K18" s="371" t="s">
        <v>899</v>
      </c>
    </row>
    <row r="19" spans="1:11" ht="68.25" customHeight="1" x14ac:dyDescent="0.15">
      <c r="A19" s="1"/>
      <c r="B19" s="95">
        <v>12</v>
      </c>
      <c r="C19" s="78" t="s">
        <v>886</v>
      </c>
      <c r="D19" s="79" t="s">
        <v>276</v>
      </c>
      <c r="E19" s="96" t="s">
        <v>42</v>
      </c>
      <c r="F19" s="79" t="s">
        <v>48</v>
      </c>
      <c r="G19" s="369" t="s">
        <v>49</v>
      </c>
      <c r="H19" s="369" t="s">
        <v>50</v>
      </c>
      <c r="I19" s="374" t="s">
        <v>57</v>
      </c>
      <c r="J19" s="371" t="s">
        <v>47</v>
      </c>
      <c r="K19" s="371" t="s">
        <v>900</v>
      </c>
    </row>
    <row r="20" spans="1:11" ht="68.25" customHeight="1" x14ac:dyDescent="0.15">
      <c r="A20" s="1"/>
      <c r="B20" s="95">
        <v>13</v>
      </c>
      <c r="C20" s="78" t="s">
        <v>887</v>
      </c>
      <c r="D20" s="79" t="s">
        <v>278</v>
      </c>
      <c r="E20" s="96" t="s">
        <v>42</v>
      </c>
      <c r="F20" s="79" t="s">
        <v>99</v>
      </c>
      <c r="G20" s="369" t="s">
        <v>53</v>
      </c>
      <c r="H20" s="369" t="s">
        <v>280</v>
      </c>
      <c r="I20" s="374" t="s">
        <v>281</v>
      </c>
      <c r="J20" s="371" t="s">
        <v>279</v>
      </c>
      <c r="K20" s="371" t="s">
        <v>900</v>
      </c>
    </row>
    <row r="21" spans="1:11" ht="68.25" customHeight="1" x14ac:dyDescent="0.15">
      <c r="A21" s="1"/>
      <c r="B21" s="95">
        <v>14</v>
      </c>
      <c r="C21" s="78" t="s">
        <v>888</v>
      </c>
      <c r="D21" s="79" t="s">
        <v>277</v>
      </c>
      <c r="E21" s="96" t="s">
        <v>42</v>
      </c>
      <c r="F21" s="79" t="s">
        <v>48</v>
      </c>
      <c r="G21" s="369" t="s">
        <v>49</v>
      </c>
      <c r="H21" s="369" t="s">
        <v>50</v>
      </c>
      <c r="I21" s="374" t="s">
        <v>57</v>
      </c>
      <c r="J21" s="371" t="s">
        <v>47</v>
      </c>
      <c r="K21" s="371" t="s">
        <v>900</v>
      </c>
    </row>
    <row r="22" spans="1:11" ht="68.25" customHeight="1" x14ac:dyDescent="0.15">
      <c r="A22" s="1"/>
      <c r="B22" s="95">
        <v>15</v>
      </c>
      <c r="C22" s="78" t="s">
        <v>889</v>
      </c>
      <c r="D22" s="79" t="s">
        <v>282</v>
      </c>
      <c r="E22" s="96" t="s">
        <v>42</v>
      </c>
      <c r="F22" s="79" t="s">
        <v>99</v>
      </c>
      <c r="G22" s="369" t="s">
        <v>53</v>
      </c>
      <c r="H22" s="369" t="s">
        <v>280</v>
      </c>
      <c r="I22" s="374" t="s">
        <v>281</v>
      </c>
      <c r="J22" s="371" t="s">
        <v>279</v>
      </c>
      <c r="K22" s="371" t="s">
        <v>900</v>
      </c>
    </row>
    <row r="23" spans="1:11" ht="68.25" customHeight="1" x14ac:dyDescent="0.15">
      <c r="A23" s="1"/>
      <c r="B23" s="95">
        <v>16</v>
      </c>
      <c r="C23" s="78" t="s">
        <v>890</v>
      </c>
      <c r="D23" s="79" t="s">
        <v>283</v>
      </c>
      <c r="E23" s="80" t="s">
        <v>51</v>
      </c>
      <c r="F23" s="79" t="s">
        <v>56</v>
      </c>
      <c r="G23" s="369" t="s">
        <v>49</v>
      </c>
      <c r="H23" s="369" t="s">
        <v>50</v>
      </c>
      <c r="I23" s="374" t="s">
        <v>57</v>
      </c>
      <c r="J23" s="371" t="s">
        <v>55</v>
      </c>
      <c r="K23" s="371" t="s">
        <v>901</v>
      </c>
    </row>
    <row r="24" spans="1:11" s="375" customFormat="1" ht="130.35" customHeight="1" x14ac:dyDescent="0.15">
      <c r="A24" s="4"/>
      <c r="B24" s="98">
        <v>17</v>
      </c>
      <c r="C24" s="81" t="s">
        <v>966</v>
      </c>
      <c r="D24" s="97" t="s">
        <v>683</v>
      </c>
      <c r="E24" s="99" t="s">
        <v>51</v>
      </c>
      <c r="F24" s="97" t="s">
        <v>95</v>
      </c>
      <c r="G24" s="376" t="s">
        <v>53</v>
      </c>
      <c r="H24" s="376" t="s">
        <v>54</v>
      </c>
      <c r="I24" s="370" t="s">
        <v>270</v>
      </c>
      <c r="J24" s="370" t="s">
        <v>47</v>
      </c>
      <c r="K24" s="370" t="s">
        <v>902</v>
      </c>
    </row>
    <row r="25" spans="1:11" s="375" customFormat="1" ht="95.45" customHeight="1" x14ac:dyDescent="0.15">
      <c r="A25" s="4"/>
      <c r="B25" s="98">
        <v>18</v>
      </c>
      <c r="C25" s="81" t="s">
        <v>967</v>
      </c>
      <c r="D25" s="97" t="s">
        <v>679</v>
      </c>
      <c r="E25" s="99" t="s">
        <v>51</v>
      </c>
      <c r="F25" s="81" t="s">
        <v>678</v>
      </c>
      <c r="G25" s="376" t="s">
        <v>641</v>
      </c>
      <c r="H25" s="376" t="s">
        <v>865</v>
      </c>
      <c r="I25" s="370" t="s">
        <v>682</v>
      </c>
      <c r="J25" s="370" t="s">
        <v>47</v>
      </c>
      <c r="K25" s="370" t="s">
        <v>902</v>
      </c>
    </row>
    <row r="26" spans="1:11" s="375" customFormat="1" ht="95.45" customHeight="1" x14ac:dyDescent="0.15">
      <c r="A26" s="4"/>
      <c r="B26" s="98">
        <v>19</v>
      </c>
      <c r="C26" s="81" t="s">
        <v>968</v>
      </c>
      <c r="D26" s="97" t="s">
        <v>680</v>
      </c>
      <c r="E26" s="99" t="s">
        <v>51</v>
      </c>
      <c r="F26" s="81" t="s">
        <v>678</v>
      </c>
      <c r="G26" s="376" t="s">
        <v>641</v>
      </c>
      <c r="H26" s="376" t="s">
        <v>865</v>
      </c>
      <c r="I26" s="370" t="s">
        <v>682</v>
      </c>
      <c r="J26" s="370" t="s">
        <v>47</v>
      </c>
      <c r="K26" s="370" t="s">
        <v>902</v>
      </c>
    </row>
    <row r="27" spans="1:11" s="375" customFormat="1" ht="113.45" customHeight="1" x14ac:dyDescent="0.15">
      <c r="A27" s="4"/>
      <c r="B27" s="98">
        <v>20</v>
      </c>
      <c r="C27" s="97" t="s">
        <v>64</v>
      </c>
      <c r="D27" s="97" t="s">
        <v>65</v>
      </c>
      <c r="E27" s="99" t="s">
        <v>51</v>
      </c>
      <c r="F27" s="81" t="s">
        <v>66</v>
      </c>
      <c r="G27" s="376" t="s">
        <v>641</v>
      </c>
      <c r="H27" s="376" t="s">
        <v>640</v>
      </c>
      <c r="I27" s="370" t="s">
        <v>63</v>
      </c>
      <c r="J27" s="370" t="s">
        <v>279</v>
      </c>
      <c r="K27" s="370" t="s">
        <v>903</v>
      </c>
    </row>
    <row r="28" spans="1:11" s="375" customFormat="1" ht="78.599999999999994" customHeight="1" x14ac:dyDescent="0.15">
      <c r="A28" s="4"/>
      <c r="B28" s="98">
        <v>21</v>
      </c>
      <c r="C28" s="97" t="s">
        <v>67</v>
      </c>
      <c r="D28" s="97" t="s">
        <v>68</v>
      </c>
      <c r="E28" s="99" t="s">
        <v>51</v>
      </c>
      <c r="F28" s="81" t="s">
        <v>69</v>
      </c>
      <c r="G28" s="376" t="s">
        <v>641</v>
      </c>
      <c r="H28" s="376" t="s">
        <v>640</v>
      </c>
      <c r="I28" s="370" t="s">
        <v>63</v>
      </c>
      <c r="J28" s="370" t="s">
        <v>279</v>
      </c>
      <c r="K28" s="370" t="s">
        <v>903</v>
      </c>
    </row>
    <row r="29" spans="1:11" ht="8.25" customHeight="1" x14ac:dyDescent="0.15">
      <c r="A29" s="1"/>
      <c r="B29" s="1"/>
      <c r="C29" s="1"/>
      <c r="D29" s="1"/>
      <c r="E29" s="1"/>
      <c r="F29" s="6"/>
    </row>
    <row r="30" spans="1:11" ht="20.100000000000001" customHeight="1" x14ac:dyDescent="0.15">
      <c r="A30" s="3" t="s">
        <v>891</v>
      </c>
      <c r="B30" s="1"/>
      <c r="C30" s="1"/>
      <c r="D30" s="1"/>
      <c r="E30" s="1"/>
      <c r="F30" s="6"/>
    </row>
    <row r="31" spans="1:11" ht="20.100000000000001" customHeight="1" x14ac:dyDescent="0.15">
      <c r="A31" s="1"/>
      <c r="B31" s="87" t="s">
        <v>4</v>
      </c>
      <c r="C31" s="394" t="s">
        <v>5</v>
      </c>
      <c r="D31" s="394"/>
      <c r="E31" s="87" t="s">
        <v>6</v>
      </c>
      <c r="F31" s="87" t="s">
        <v>7</v>
      </c>
      <c r="G31" s="395" t="s">
        <v>8</v>
      </c>
      <c r="H31" s="395"/>
      <c r="I31" s="395"/>
      <c r="J31" s="395" t="s">
        <v>9</v>
      </c>
      <c r="K31" s="395"/>
    </row>
    <row r="32" spans="1:11" ht="39" customHeight="1" x14ac:dyDescent="0.15">
      <c r="A32" s="1"/>
      <c r="B32" s="87" t="s">
        <v>15</v>
      </c>
      <c r="C32" s="394" t="s">
        <v>16</v>
      </c>
      <c r="D32" s="394"/>
      <c r="E32" s="87" t="s">
        <v>17</v>
      </c>
      <c r="F32" s="87" t="s">
        <v>18</v>
      </c>
      <c r="G32" s="395" t="s">
        <v>20</v>
      </c>
      <c r="H32" s="395"/>
      <c r="I32" s="395"/>
      <c r="J32" s="395" t="s">
        <v>23</v>
      </c>
      <c r="K32" s="395"/>
    </row>
    <row r="33" spans="1:11" ht="68.25" customHeight="1" x14ac:dyDescent="0.15">
      <c r="A33" s="1"/>
      <c r="B33" s="78" t="s">
        <v>132</v>
      </c>
      <c r="C33" s="398" t="s">
        <v>609</v>
      </c>
      <c r="D33" s="398"/>
      <c r="E33" s="80" t="s">
        <v>51</v>
      </c>
      <c r="F33" s="82" t="s">
        <v>936</v>
      </c>
      <c r="G33" s="389" t="s">
        <v>669</v>
      </c>
      <c r="H33" s="389"/>
      <c r="I33" s="389"/>
      <c r="J33" s="397" t="s">
        <v>904</v>
      </c>
      <c r="K33" s="397"/>
    </row>
    <row r="34" spans="1:11" ht="68.25" customHeight="1" x14ac:dyDescent="0.15">
      <c r="A34" s="1"/>
      <c r="B34" s="78" t="s">
        <v>476</v>
      </c>
      <c r="C34" s="398" t="s">
        <v>59</v>
      </c>
      <c r="D34" s="398"/>
      <c r="E34" s="80" t="s">
        <v>51</v>
      </c>
      <c r="F34" s="82" t="s">
        <v>475</v>
      </c>
      <c r="G34" s="389" t="s">
        <v>670</v>
      </c>
      <c r="H34" s="389"/>
      <c r="I34" s="389"/>
      <c r="J34" s="397" t="s">
        <v>904</v>
      </c>
      <c r="K34" s="397"/>
    </row>
    <row r="35" spans="1:11" ht="68.25" customHeight="1" x14ac:dyDescent="0.15">
      <c r="A35" s="1"/>
      <c r="B35" s="78" t="s">
        <v>608</v>
      </c>
      <c r="C35" s="399" t="s">
        <v>75</v>
      </c>
      <c r="D35" s="399"/>
      <c r="E35" s="80" t="s">
        <v>51</v>
      </c>
      <c r="F35" s="82" t="s">
        <v>936</v>
      </c>
      <c r="G35" s="389" t="s">
        <v>669</v>
      </c>
      <c r="H35" s="389"/>
      <c r="I35" s="389"/>
      <c r="J35" s="397" t="s">
        <v>905</v>
      </c>
      <c r="K35" s="397"/>
    </row>
    <row r="36" spans="1:11" ht="68.25" customHeight="1" x14ac:dyDescent="0.15">
      <c r="A36" s="1"/>
      <c r="B36" s="79" t="s">
        <v>285</v>
      </c>
      <c r="C36" s="399" t="s">
        <v>286</v>
      </c>
      <c r="D36" s="399"/>
      <c r="E36" s="80" t="s">
        <v>51</v>
      </c>
      <c r="F36" s="82" t="s">
        <v>611</v>
      </c>
      <c r="G36" s="389" t="s">
        <v>671</v>
      </c>
      <c r="H36" s="389"/>
      <c r="I36" s="389"/>
      <c r="J36" s="391" t="s">
        <v>901</v>
      </c>
      <c r="K36" s="391"/>
    </row>
    <row r="37" spans="1:11" ht="68.25" customHeight="1" x14ac:dyDescent="0.15">
      <c r="A37" s="1"/>
      <c r="B37" s="79" t="s">
        <v>892</v>
      </c>
      <c r="C37" s="399" t="s">
        <v>292</v>
      </c>
      <c r="D37" s="399"/>
      <c r="E37" s="80" t="s">
        <v>51</v>
      </c>
      <c r="F37" s="82" t="s">
        <v>299</v>
      </c>
      <c r="G37" s="389" t="s">
        <v>672</v>
      </c>
      <c r="H37" s="389"/>
      <c r="I37" s="389"/>
      <c r="J37" s="391" t="s">
        <v>901</v>
      </c>
      <c r="K37" s="391"/>
    </row>
    <row r="38" spans="1:11" ht="68.25" customHeight="1" x14ac:dyDescent="0.15">
      <c r="A38" s="1"/>
      <c r="B38" s="382" t="s">
        <v>133</v>
      </c>
      <c r="C38" s="399" t="s">
        <v>85</v>
      </c>
      <c r="D38" s="399"/>
      <c r="E38" s="80" t="s">
        <v>51</v>
      </c>
      <c r="F38" s="82" t="s">
        <v>952</v>
      </c>
      <c r="G38" s="389" t="s">
        <v>673</v>
      </c>
      <c r="H38" s="389"/>
      <c r="I38" s="389"/>
      <c r="J38" s="391" t="s">
        <v>900</v>
      </c>
      <c r="K38" s="391"/>
    </row>
    <row r="39" spans="1:11" ht="68.25" customHeight="1" x14ac:dyDescent="0.15">
      <c r="A39" s="1"/>
      <c r="B39" s="382" t="s">
        <v>134</v>
      </c>
      <c r="C39" s="399" t="s">
        <v>89</v>
      </c>
      <c r="D39" s="399"/>
      <c r="E39" s="80" t="s">
        <v>51</v>
      </c>
      <c r="F39" s="82" t="s">
        <v>953</v>
      </c>
      <c r="G39" s="389" t="s">
        <v>674</v>
      </c>
      <c r="H39" s="389"/>
      <c r="I39" s="389"/>
      <c r="J39" s="391" t="s">
        <v>900</v>
      </c>
      <c r="K39" s="391"/>
    </row>
    <row r="40" spans="1:11" ht="68.25" customHeight="1" x14ac:dyDescent="0.15">
      <c r="A40" s="1"/>
      <c r="B40" s="382" t="s">
        <v>135</v>
      </c>
      <c r="C40" s="399" t="s">
        <v>91</v>
      </c>
      <c r="D40" s="399"/>
      <c r="E40" s="80" t="s">
        <v>51</v>
      </c>
      <c r="F40" s="82" t="s">
        <v>954</v>
      </c>
      <c r="G40" s="389" t="s">
        <v>674</v>
      </c>
      <c r="H40" s="389"/>
      <c r="I40" s="389"/>
      <c r="J40" s="391" t="s">
        <v>900</v>
      </c>
      <c r="K40" s="391"/>
    </row>
    <row r="41" spans="1:11" ht="68.25" customHeight="1" x14ac:dyDescent="0.15">
      <c r="A41" s="1"/>
      <c r="B41" s="382" t="s">
        <v>136</v>
      </c>
      <c r="C41" s="400" t="s">
        <v>147</v>
      </c>
      <c r="D41" s="400"/>
      <c r="E41" s="80" t="s">
        <v>51</v>
      </c>
      <c r="F41" s="313" t="s">
        <v>60</v>
      </c>
      <c r="G41" s="389" t="s">
        <v>674</v>
      </c>
      <c r="H41" s="389"/>
      <c r="I41" s="389"/>
      <c r="J41" s="391" t="s">
        <v>900</v>
      </c>
      <c r="K41" s="391"/>
    </row>
    <row r="42" spans="1:11" ht="68.25" customHeight="1" x14ac:dyDescent="0.15">
      <c r="A42" s="1"/>
      <c r="B42" s="382" t="s">
        <v>137</v>
      </c>
      <c r="C42" s="400" t="s">
        <v>128</v>
      </c>
      <c r="D42" s="400"/>
      <c r="E42" s="80" t="s">
        <v>51</v>
      </c>
      <c r="F42" s="313" t="s">
        <v>60</v>
      </c>
      <c r="G42" s="389" t="s">
        <v>674</v>
      </c>
      <c r="H42" s="389"/>
      <c r="I42" s="389"/>
      <c r="J42" s="391" t="s">
        <v>900</v>
      </c>
      <c r="K42" s="391"/>
    </row>
    <row r="43" spans="1:11" ht="68.25" customHeight="1" x14ac:dyDescent="0.15">
      <c r="A43" s="1"/>
      <c r="B43" s="382" t="s">
        <v>138</v>
      </c>
      <c r="C43" s="400" t="s">
        <v>148</v>
      </c>
      <c r="D43" s="400"/>
      <c r="E43" s="80" t="s">
        <v>51</v>
      </c>
      <c r="F43" s="313" t="s">
        <v>60</v>
      </c>
      <c r="G43" s="389" t="s">
        <v>674</v>
      </c>
      <c r="H43" s="389"/>
      <c r="I43" s="389"/>
      <c r="J43" s="391" t="s">
        <v>900</v>
      </c>
      <c r="K43" s="391"/>
    </row>
    <row r="44" spans="1:11" ht="68.25" customHeight="1" x14ac:dyDescent="0.15">
      <c r="A44" s="1"/>
      <c r="B44" s="382" t="s">
        <v>139</v>
      </c>
      <c r="C44" s="390" t="s">
        <v>149</v>
      </c>
      <c r="D44" s="390"/>
      <c r="E44" s="383">
        <v>265</v>
      </c>
      <c r="F44" s="313" t="s">
        <v>956</v>
      </c>
      <c r="G44" s="401" t="s">
        <v>298</v>
      </c>
      <c r="H44" s="401"/>
      <c r="I44" s="401"/>
      <c r="J44" s="391" t="s">
        <v>906</v>
      </c>
      <c r="K44" s="391"/>
    </row>
    <row r="45" spans="1:11" ht="68.25" customHeight="1" x14ac:dyDescent="0.15">
      <c r="A45" s="1"/>
      <c r="B45" s="382" t="s">
        <v>140</v>
      </c>
      <c r="C45" s="390" t="s">
        <v>131</v>
      </c>
      <c r="D45" s="390"/>
      <c r="E45" s="80" t="s">
        <v>51</v>
      </c>
      <c r="F45" s="313" t="s">
        <v>303</v>
      </c>
      <c r="G45" s="389" t="s">
        <v>675</v>
      </c>
      <c r="H45" s="389"/>
      <c r="I45" s="389"/>
      <c r="J45" s="391" t="s">
        <v>963</v>
      </c>
      <c r="K45" s="391"/>
    </row>
    <row r="46" spans="1:11" ht="68.25" customHeight="1" x14ac:dyDescent="0.15">
      <c r="A46" s="1"/>
      <c r="B46" s="382" t="s">
        <v>141</v>
      </c>
      <c r="C46" s="390" t="s">
        <v>130</v>
      </c>
      <c r="D46" s="390"/>
      <c r="E46" s="383">
        <v>28</v>
      </c>
      <c r="F46" s="313" t="s">
        <v>957</v>
      </c>
      <c r="G46" s="389" t="s">
        <v>298</v>
      </c>
      <c r="H46" s="389"/>
      <c r="I46" s="389"/>
      <c r="J46" s="391" t="s">
        <v>906</v>
      </c>
      <c r="K46" s="391"/>
    </row>
    <row r="47" spans="1:11" ht="68.25" customHeight="1" x14ac:dyDescent="0.15">
      <c r="A47" s="1"/>
      <c r="B47" s="382" t="s">
        <v>142</v>
      </c>
      <c r="C47" s="390" t="s">
        <v>593</v>
      </c>
      <c r="D47" s="390"/>
      <c r="E47" s="80" t="s">
        <v>51</v>
      </c>
      <c r="F47" s="313" t="s">
        <v>304</v>
      </c>
      <c r="G47" s="389" t="s">
        <v>676</v>
      </c>
      <c r="H47" s="389"/>
      <c r="I47" s="389"/>
      <c r="J47" s="391" t="s">
        <v>907</v>
      </c>
      <c r="K47" s="391"/>
    </row>
    <row r="48" spans="1:11" ht="68.25" customHeight="1" x14ac:dyDescent="0.15">
      <c r="A48" s="1"/>
      <c r="B48" s="79" t="s">
        <v>61</v>
      </c>
      <c r="C48" s="398" t="s">
        <v>62</v>
      </c>
      <c r="D48" s="398"/>
      <c r="E48" s="80" t="s">
        <v>51</v>
      </c>
      <c r="F48" s="82" t="s">
        <v>60</v>
      </c>
      <c r="G48" s="389" t="s">
        <v>676</v>
      </c>
      <c r="H48" s="389"/>
      <c r="I48" s="389"/>
      <c r="J48" s="391" t="s">
        <v>907</v>
      </c>
      <c r="K48" s="391"/>
    </row>
    <row r="49" spans="1:10" ht="6.75" customHeight="1" x14ac:dyDescent="0.15">
      <c r="A49" s="1"/>
      <c r="B49" s="1"/>
      <c r="C49" s="1"/>
      <c r="D49" s="1"/>
      <c r="E49" s="1"/>
      <c r="F49" s="6"/>
    </row>
    <row r="50" spans="1:10" ht="18.75" customHeight="1" x14ac:dyDescent="0.15">
      <c r="A50" s="3" t="s">
        <v>893</v>
      </c>
      <c r="B50" s="3"/>
      <c r="C50" s="1"/>
      <c r="D50" s="1"/>
      <c r="E50" s="1"/>
      <c r="F50" s="6"/>
    </row>
    <row r="51" spans="1:10" ht="57" customHeight="1" thickBot="1" x14ac:dyDescent="0.2">
      <c r="A51" s="1"/>
      <c r="B51" s="394" t="s">
        <v>894</v>
      </c>
      <c r="C51" s="394"/>
      <c r="D51" s="405"/>
      <c r="E51" s="405"/>
      <c r="F51" s="87" t="s">
        <v>1</v>
      </c>
      <c r="I51" s="404"/>
      <c r="J51" s="404"/>
    </row>
    <row r="52" spans="1:10" ht="19.5" thickBot="1" x14ac:dyDescent="0.2">
      <c r="A52" s="1"/>
      <c r="B52" s="392" t="s">
        <v>269</v>
      </c>
      <c r="C52" s="393"/>
      <c r="D52" s="387">
        <f>'MPS(calc_process)'!H7</f>
        <v>0</v>
      </c>
      <c r="E52" s="388"/>
      <c r="F52" s="384" t="s">
        <v>895</v>
      </c>
      <c r="I52" s="396"/>
      <c r="J52" s="396"/>
    </row>
    <row r="53" spans="1:10" ht="19.5" thickBot="1" x14ac:dyDescent="0.2">
      <c r="A53" s="1"/>
      <c r="B53" s="392">
        <f>'MPS(calc_process)'!D9</f>
        <v>1900</v>
      </c>
      <c r="C53" s="393"/>
      <c r="D53" s="387">
        <f>'MPS(calc_process)'!H9</f>
        <v>0</v>
      </c>
      <c r="E53" s="388"/>
      <c r="F53" s="384" t="s">
        <v>896</v>
      </c>
      <c r="I53" s="396"/>
      <c r="J53" s="396"/>
    </row>
    <row r="54" spans="1:10" ht="19.5" thickBot="1" x14ac:dyDescent="0.2">
      <c r="A54" s="1"/>
      <c r="B54" s="392">
        <f>'MPS(calc_process)'!D10</f>
        <v>1901</v>
      </c>
      <c r="C54" s="393"/>
      <c r="D54" s="387">
        <f>'MPS(calc_process)'!H10</f>
        <v>0</v>
      </c>
      <c r="E54" s="388"/>
      <c r="F54" s="384" t="s">
        <v>896</v>
      </c>
      <c r="I54" s="396"/>
      <c r="J54" s="396"/>
    </row>
    <row r="55" spans="1:10" ht="19.5" thickBot="1" x14ac:dyDescent="0.2">
      <c r="A55" s="1"/>
      <c r="B55" s="392">
        <f>'MPS(calc_process)'!D11</f>
        <v>1902</v>
      </c>
      <c r="C55" s="393"/>
      <c r="D55" s="387">
        <f>'MPS(calc_process)'!H11</f>
        <v>0</v>
      </c>
      <c r="E55" s="388"/>
      <c r="F55" s="384" t="s">
        <v>896</v>
      </c>
      <c r="I55" s="396"/>
      <c r="J55" s="396"/>
    </row>
    <row r="56" spans="1:10" ht="19.5" thickBot="1" x14ac:dyDescent="0.2">
      <c r="A56" s="1"/>
      <c r="B56" s="392">
        <f>'MPS(calc_process)'!D12</f>
        <v>1903</v>
      </c>
      <c r="C56" s="393"/>
      <c r="D56" s="387">
        <f>'MPS(calc_process)'!H12</f>
        <v>0</v>
      </c>
      <c r="E56" s="388"/>
      <c r="F56" s="384" t="s">
        <v>896</v>
      </c>
      <c r="I56" s="377"/>
      <c r="J56" s="377"/>
    </row>
    <row r="57" spans="1:10" ht="19.5" thickBot="1" x14ac:dyDescent="0.2">
      <c r="A57" s="1"/>
      <c r="B57" s="392">
        <f>'MPS(calc_process)'!D13</f>
        <v>1904</v>
      </c>
      <c r="C57" s="393"/>
      <c r="D57" s="387">
        <f>'MPS(calc_process)'!H13</f>
        <v>0</v>
      </c>
      <c r="E57" s="388"/>
      <c r="F57" s="384" t="s">
        <v>896</v>
      </c>
      <c r="I57" s="377"/>
      <c r="J57" s="377"/>
    </row>
    <row r="58" spans="1:10" ht="19.5" thickBot="1" x14ac:dyDescent="0.2">
      <c r="A58" s="1"/>
      <c r="B58" s="392">
        <f>'MPS(calc_process)'!D14</f>
        <v>1905</v>
      </c>
      <c r="C58" s="393"/>
      <c r="D58" s="387">
        <f>'MPS(calc_process)'!H14</f>
        <v>0</v>
      </c>
      <c r="E58" s="388"/>
      <c r="F58" s="384" t="s">
        <v>896</v>
      </c>
      <c r="I58" s="377"/>
      <c r="J58" s="377"/>
    </row>
    <row r="59" spans="1:10" ht="19.5" thickBot="1" x14ac:dyDescent="0.2">
      <c r="A59" s="1"/>
      <c r="B59" s="392">
        <f>'MPS(calc_process)'!D15</f>
        <v>1906</v>
      </c>
      <c r="C59" s="393"/>
      <c r="D59" s="387">
        <f>'MPS(calc_process)'!H15</f>
        <v>0</v>
      </c>
      <c r="E59" s="388"/>
      <c r="F59" s="384" t="s">
        <v>896</v>
      </c>
      <c r="I59" s="377"/>
      <c r="J59" s="377"/>
    </row>
    <row r="60" spans="1:10" ht="19.5" thickBot="1" x14ac:dyDescent="0.2">
      <c r="A60" s="1"/>
      <c r="B60" s="392">
        <f>'MPS(calc_process)'!D16</f>
        <v>1907</v>
      </c>
      <c r="C60" s="393"/>
      <c r="D60" s="387">
        <f>'MPS(calc_process)'!H16</f>
        <v>0</v>
      </c>
      <c r="E60" s="388"/>
      <c r="F60" s="384" t="s">
        <v>896</v>
      </c>
      <c r="I60" s="377"/>
      <c r="J60" s="377"/>
    </row>
    <row r="61" spans="1:10" ht="19.5" thickBot="1" x14ac:dyDescent="0.2">
      <c r="A61" s="1"/>
      <c r="B61" s="392">
        <f>'MPS(calc_process)'!D17</f>
        <v>1908</v>
      </c>
      <c r="C61" s="393"/>
      <c r="D61" s="387">
        <f>'MPS(calc_process)'!H17</f>
        <v>0</v>
      </c>
      <c r="E61" s="388"/>
      <c r="F61" s="384" t="s">
        <v>896</v>
      </c>
      <c r="I61" s="377"/>
      <c r="J61" s="377"/>
    </row>
    <row r="62" spans="1:10" ht="19.5" thickBot="1" x14ac:dyDescent="0.2">
      <c r="A62" s="1"/>
      <c r="B62" s="392">
        <f>'MPS(calc_process)'!D18</f>
        <v>1909</v>
      </c>
      <c r="C62" s="393"/>
      <c r="D62" s="387">
        <f>'MPS(calc_process)'!H18</f>
        <v>0</v>
      </c>
      <c r="E62" s="388"/>
      <c r="F62" s="384" t="s">
        <v>896</v>
      </c>
      <c r="I62" s="377"/>
      <c r="J62" s="377"/>
    </row>
    <row r="63" spans="1:10" ht="19.5" thickBot="1" x14ac:dyDescent="0.2">
      <c r="A63" s="1"/>
      <c r="B63" s="392">
        <f>'MPS(calc_process)'!D19</f>
        <v>1910</v>
      </c>
      <c r="C63" s="393"/>
      <c r="D63" s="387">
        <f>'MPS(calc_process)'!H19</f>
        <v>0</v>
      </c>
      <c r="E63" s="388"/>
      <c r="F63" s="384" t="s">
        <v>896</v>
      </c>
      <c r="I63" s="377"/>
      <c r="J63" s="377"/>
    </row>
    <row r="64" spans="1:10" ht="19.5" thickBot="1" x14ac:dyDescent="0.2">
      <c r="A64" s="1"/>
      <c r="B64" s="392">
        <f>'MPS(calc_process)'!D20</f>
        <v>1911</v>
      </c>
      <c r="C64" s="393"/>
      <c r="D64" s="387">
        <f>'MPS(calc_process)'!H20</f>
        <v>0</v>
      </c>
      <c r="E64" s="388"/>
      <c r="F64" s="384" t="s">
        <v>896</v>
      </c>
      <c r="I64" s="377"/>
      <c r="J64" s="377"/>
    </row>
    <row r="65" spans="1:10" ht="19.5" thickBot="1" x14ac:dyDescent="0.2">
      <c r="A65" s="1"/>
      <c r="B65" s="392">
        <f>'MPS(calc_process)'!D21</f>
        <v>1912</v>
      </c>
      <c r="C65" s="393"/>
      <c r="D65" s="387">
        <f>'MPS(calc_process)'!H21</f>
        <v>0</v>
      </c>
      <c r="E65" s="388"/>
      <c r="F65" s="384" t="s">
        <v>896</v>
      </c>
      <c r="I65" s="377"/>
      <c r="J65" s="377"/>
    </row>
    <row r="66" spans="1:10" ht="19.5" thickBot="1" x14ac:dyDescent="0.2">
      <c r="A66" s="1"/>
      <c r="B66" s="392">
        <f>'MPS(calc_process)'!D22</f>
        <v>1913</v>
      </c>
      <c r="C66" s="393"/>
      <c r="D66" s="387">
        <f>'MPS(calc_process)'!H22</f>
        <v>0</v>
      </c>
      <c r="E66" s="388"/>
      <c r="F66" s="384" t="s">
        <v>896</v>
      </c>
      <c r="I66" s="377"/>
      <c r="J66" s="377"/>
    </row>
    <row r="67" spans="1:10" ht="19.5" thickBot="1" x14ac:dyDescent="0.2">
      <c r="A67" s="1"/>
      <c r="B67" s="392">
        <f>'MPS(calc_process)'!D23</f>
        <v>1914</v>
      </c>
      <c r="C67" s="393"/>
      <c r="D67" s="387">
        <f>'MPS(calc_process)'!H23</f>
        <v>0</v>
      </c>
      <c r="E67" s="388"/>
      <c r="F67" s="384" t="s">
        <v>896</v>
      </c>
      <c r="I67" s="377"/>
      <c r="J67" s="377"/>
    </row>
    <row r="68" spans="1:10" ht="19.5" thickBot="1" x14ac:dyDescent="0.2">
      <c r="A68" s="1"/>
      <c r="B68" s="392">
        <f>'MPS(calc_process)'!D24</f>
        <v>1915</v>
      </c>
      <c r="C68" s="393"/>
      <c r="D68" s="387">
        <f>'MPS(calc_process)'!H24</f>
        <v>0</v>
      </c>
      <c r="E68" s="388"/>
      <c r="F68" s="384" t="s">
        <v>896</v>
      </c>
      <c r="I68" s="377"/>
      <c r="J68" s="377"/>
    </row>
    <row r="69" spans="1:10" ht="19.5" thickBot="1" x14ac:dyDescent="0.2">
      <c r="A69" s="1"/>
      <c r="B69" s="392">
        <f>'MPS(calc_process)'!D25</f>
        <v>1916</v>
      </c>
      <c r="C69" s="393"/>
      <c r="D69" s="387">
        <f>'MPS(calc_process)'!H25</f>
        <v>0</v>
      </c>
      <c r="E69" s="388"/>
      <c r="F69" s="384" t="s">
        <v>896</v>
      </c>
      <c r="I69" s="377"/>
      <c r="J69" s="377"/>
    </row>
    <row r="70" spans="1:10" ht="19.5" thickBot="1" x14ac:dyDescent="0.2">
      <c r="A70" s="1"/>
      <c r="B70" s="392">
        <f>'MPS(calc_process)'!D26</f>
        <v>1917</v>
      </c>
      <c r="C70" s="393"/>
      <c r="D70" s="387">
        <f>'MPS(calc_process)'!H26</f>
        <v>0</v>
      </c>
      <c r="E70" s="388"/>
      <c r="F70" s="384" t="s">
        <v>896</v>
      </c>
      <c r="I70" s="377"/>
      <c r="J70" s="377"/>
    </row>
    <row r="71" spans="1:10" ht="19.5" thickBot="1" x14ac:dyDescent="0.2">
      <c r="A71" s="1"/>
      <c r="B71" s="392">
        <f>'MPS(calc_process)'!D27</f>
        <v>1918</v>
      </c>
      <c r="C71" s="393"/>
      <c r="D71" s="387">
        <f>'MPS(calc_process)'!H27</f>
        <v>0</v>
      </c>
      <c r="E71" s="388"/>
      <c r="F71" s="384" t="s">
        <v>896</v>
      </c>
      <c r="I71" s="377"/>
      <c r="J71" s="377"/>
    </row>
    <row r="72" spans="1:10" ht="19.5" thickBot="1" x14ac:dyDescent="0.2">
      <c r="A72" s="1"/>
      <c r="B72" s="392">
        <f>'MPS(calc_process)'!D28</f>
        <v>1919</v>
      </c>
      <c r="C72" s="393"/>
      <c r="D72" s="387">
        <f>'MPS(calc_process)'!H28</f>
        <v>0</v>
      </c>
      <c r="E72" s="388"/>
      <c r="F72" s="384" t="s">
        <v>896</v>
      </c>
      <c r="I72" s="377"/>
      <c r="J72" s="377"/>
    </row>
    <row r="73" spans="1:10" ht="19.5" thickBot="1" x14ac:dyDescent="0.2">
      <c r="A73" s="1"/>
      <c r="B73" s="392">
        <f>'MPS(calc_process)'!D29</f>
        <v>1920</v>
      </c>
      <c r="C73" s="393"/>
      <c r="D73" s="387">
        <f>'MPS(calc_process)'!H29</f>
        <v>0</v>
      </c>
      <c r="E73" s="388"/>
      <c r="F73" s="384" t="s">
        <v>896</v>
      </c>
      <c r="I73" s="377"/>
      <c r="J73" s="377"/>
    </row>
    <row r="74" spans="1:10" ht="19.5" thickBot="1" x14ac:dyDescent="0.2">
      <c r="A74" s="1"/>
      <c r="B74" s="392">
        <f>'MPS(calc_process)'!D30</f>
        <v>1921</v>
      </c>
      <c r="C74" s="393"/>
      <c r="D74" s="387">
        <f>'MPS(calc_process)'!H30</f>
        <v>0</v>
      </c>
      <c r="E74" s="388"/>
      <c r="F74" s="384" t="s">
        <v>896</v>
      </c>
      <c r="I74" s="377"/>
      <c r="J74" s="377"/>
    </row>
    <row r="75" spans="1:10" ht="19.5" thickBot="1" x14ac:dyDescent="0.2">
      <c r="A75" s="1"/>
      <c r="B75" s="392">
        <f>'MPS(calc_process)'!D31</f>
        <v>1922</v>
      </c>
      <c r="C75" s="393"/>
      <c r="D75" s="387">
        <f>'MPS(calc_process)'!H31</f>
        <v>0</v>
      </c>
      <c r="E75" s="388"/>
      <c r="F75" s="384" t="s">
        <v>896</v>
      </c>
      <c r="I75" s="377"/>
      <c r="J75" s="377"/>
    </row>
    <row r="76" spans="1:10" ht="19.5" thickBot="1" x14ac:dyDescent="0.2">
      <c r="A76" s="1"/>
      <c r="B76" s="392">
        <f>'MPS(calc_process)'!D32</f>
        <v>1923</v>
      </c>
      <c r="C76" s="393"/>
      <c r="D76" s="387">
        <f>'MPS(calc_process)'!H32</f>
        <v>0</v>
      </c>
      <c r="E76" s="388"/>
      <c r="F76" s="384" t="s">
        <v>896</v>
      </c>
      <c r="I76" s="377"/>
      <c r="J76" s="377"/>
    </row>
    <row r="77" spans="1:10" ht="19.5" thickBot="1" x14ac:dyDescent="0.2">
      <c r="A77" s="1"/>
      <c r="B77" s="392">
        <f>'MPS(calc_process)'!D33</f>
        <v>1924</v>
      </c>
      <c r="C77" s="393"/>
      <c r="D77" s="387">
        <f>'MPS(calc_process)'!H33</f>
        <v>0</v>
      </c>
      <c r="E77" s="388"/>
      <c r="F77" s="384" t="s">
        <v>896</v>
      </c>
      <c r="I77" s="377"/>
      <c r="J77" s="377"/>
    </row>
    <row r="78" spans="1:10" ht="19.5" thickBot="1" x14ac:dyDescent="0.2">
      <c r="A78" s="1"/>
      <c r="B78" s="392">
        <f>'MPS(calc_process)'!D34</f>
        <v>1925</v>
      </c>
      <c r="C78" s="393"/>
      <c r="D78" s="387">
        <f>'MPS(calc_process)'!H34</f>
        <v>0</v>
      </c>
      <c r="E78" s="388"/>
      <c r="F78" s="384" t="s">
        <v>896</v>
      </c>
      <c r="I78" s="377"/>
      <c r="J78" s="377"/>
    </row>
    <row r="79" spans="1:10" ht="19.5" thickBot="1" x14ac:dyDescent="0.2">
      <c r="A79" s="1"/>
      <c r="B79" s="392">
        <f>'MPS(calc_process)'!D35</f>
        <v>1926</v>
      </c>
      <c r="C79" s="393"/>
      <c r="D79" s="387">
        <f>'MPS(calc_process)'!H35</f>
        <v>0</v>
      </c>
      <c r="E79" s="388"/>
      <c r="F79" s="384" t="s">
        <v>896</v>
      </c>
      <c r="I79" s="377"/>
      <c r="J79" s="377"/>
    </row>
    <row r="80" spans="1:10" ht="19.5" thickBot="1" x14ac:dyDescent="0.2">
      <c r="A80" s="1"/>
      <c r="B80" s="392">
        <f>'MPS(calc_process)'!D36</f>
        <v>1927</v>
      </c>
      <c r="C80" s="393"/>
      <c r="D80" s="387">
        <f>'MPS(calc_process)'!H36</f>
        <v>0</v>
      </c>
      <c r="E80" s="388"/>
      <c r="F80" s="384" t="s">
        <v>896</v>
      </c>
      <c r="I80" s="377"/>
      <c r="J80" s="377"/>
    </row>
    <row r="81" spans="1:10" ht="19.5" thickBot="1" x14ac:dyDescent="0.2">
      <c r="A81" s="1"/>
      <c r="B81" s="392">
        <f>'MPS(calc_process)'!D37</f>
        <v>1928</v>
      </c>
      <c r="C81" s="393"/>
      <c r="D81" s="387">
        <f>'MPS(calc_process)'!H37</f>
        <v>0</v>
      </c>
      <c r="E81" s="388"/>
      <c r="F81" s="384" t="s">
        <v>896</v>
      </c>
      <c r="I81" s="396"/>
      <c r="J81" s="396"/>
    </row>
    <row r="82" spans="1:10" ht="20.100000000000001" customHeight="1" thickBot="1" x14ac:dyDescent="0.2">
      <c r="A82" s="1"/>
      <c r="B82" s="402">
        <f>'MPS(calc_process)'!D38</f>
        <v>1929</v>
      </c>
      <c r="C82" s="403"/>
      <c r="D82" s="387">
        <f>'MPS(calc_process)'!H38</f>
        <v>0</v>
      </c>
      <c r="E82" s="388"/>
      <c r="F82" s="384" t="s">
        <v>896</v>
      </c>
      <c r="G82" s="378"/>
      <c r="I82" s="396"/>
      <c r="J82" s="396"/>
    </row>
    <row r="83" spans="1:10" ht="20.100000000000001" customHeight="1" thickBot="1" x14ac:dyDescent="0.2">
      <c r="A83" s="1"/>
      <c r="B83" s="402">
        <f>'MPS(calc_process)'!D39</f>
        <v>1930</v>
      </c>
      <c r="C83" s="403"/>
      <c r="D83" s="387">
        <f>'MPS(calc_process)'!H39</f>
        <v>0</v>
      </c>
      <c r="E83" s="388"/>
      <c r="F83" s="384" t="s">
        <v>896</v>
      </c>
      <c r="G83" s="378"/>
      <c r="I83" s="377"/>
      <c r="J83" s="377"/>
    </row>
    <row r="84" spans="1:10" ht="20.100000000000001" customHeight="1" thickBot="1" x14ac:dyDescent="0.2">
      <c r="A84" s="1"/>
      <c r="B84" s="402">
        <f>'MPS(calc_process)'!D40</f>
        <v>1931</v>
      </c>
      <c r="C84" s="403"/>
      <c r="D84" s="387">
        <f>'MPS(calc_process)'!H40</f>
        <v>0</v>
      </c>
      <c r="E84" s="388"/>
      <c r="F84" s="384" t="s">
        <v>896</v>
      </c>
      <c r="G84" s="378"/>
      <c r="I84" s="377"/>
      <c r="J84" s="377"/>
    </row>
    <row r="85" spans="1:10" ht="20.100000000000001" customHeight="1" thickBot="1" x14ac:dyDescent="0.2">
      <c r="A85" s="1"/>
      <c r="B85" s="402">
        <f>'MPS(calc_process)'!D41</f>
        <v>1932</v>
      </c>
      <c r="C85" s="403"/>
      <c r="D85" s="387">
        <f>'MPS(calc_process)'!H41</f>
        <v>0</v>
      </c>
      <c r="E85" s="388"/>
      <c r="F85" s="384" t="s">
        <v>896</v>
      </c>
      <c r="G85" s="378"/>
      <c r="I85" s="377"/>
      <c r="J85" s="377"/>
    </row>
    <row r="86" spans="1:10" ht="20.100000000000001" customHeight="1" thickBot="1" x14ac:dyDescent="0.2">
      <c r="A86" s="1"/>
      <c r="B86" s="402">
        <f>'MPS(calc_process)'!D42</f>
        <v>1933</v>
      </c>
      <c r="C86" s="403"/>
      <c r="D86" s="387">
        <f>'MPS(calc_process)'!H42</f>
        <v>0</v>
      </c>
      <c r="E86" s="388"/>
      <c r="F86" s="384" t="s">
        <v>896</v>
      </c>
      <c r="G86" s="378"/>
      <c r="I86" s="377"/>
      <c r="J86" s="377"/>
    </row>
    <row r="87" spans="1:10" ht="20.100000000000001" customHeight="1" thickBot="1" x14ac:dyDescent="0.2">
      <c r="A87" s="1"/>
      <c r="B87" s="402">
        <f>'MPS(calc_process)'!D43</f>
        <v>1934</v>
      </c>
      <c r="C87" s="403"/>
      <c r="D87" s="387">
        <f>'MPS(calc_process)'!H43</f>
        <v>0</v>
      </c>
      <c r="E87" s="388"/>
      <c r="F87" s="384" t="s">
        <v>896</v>
      </c>
      <c r="G87" s="378"/>
      <c r="I87" s="377"/>
      <c r="J87" s="377"/>
    </row>
    <row r="88" spans="1:10" ht="20.100000000000001" customHeight="1" thickBot="1" x14ac:dyDescent="0.2">
      <c r="A88" s="1"/>
      <c r="B88" s="402">
        <f>'MPS(calc_process)'!D44</f>
        <v>1935</v>
      </c>
      <c r="C88" s="403"/>
      <c r="D88" s="387">
        <f>'MPS(calc_process)'!H44</f>
        <v>0</v>
      </c>
      <c r="E88" s="388"/>
      <c r="F88" s="384" t="s">
        <v>896</v>
      </c>
      <c r="G88" s="378"/>
      <c r="I88" s="377"/>
      <c r="J88" s="377"/>
    </row>
    <row r="89" spans="1:10" ht="20.100000000000001" customHeight="1" thickBot="1" x14ac:dyDescent="0.2">
      <c r="A89" s="1"/>
      <c r="B89" s="402">
        <f>'MPS(calc_process)'!D45</f>
        <v>1936</v>
      </c>
      <c r="C89" s="403"/>
      <c r="D89" s="387">
        <f>'MPS(calc_process)'!H45</f>
        <v>0</v>
      </c>
      <c r="E89" s="388"/>
      <c r="F89" s="384" t="s">
        <v>896</v>
      </c>
      <c r="G89" s="378"/>
      <c r="I89" s="377"/>
      <c r="J89" s="377"/>
    </row>
    <row r="90" spans="1:10" ht="20.100000000000001" customHeight="1" thickBot="1" x14ac:dyDescent="0.2">
      <c r="A90" s="1"/>
      <c r="B90" s="402">
        <f>'MPS(calc_process)'!D46</f>
        <v>1937</v>
      </c>
      <c r="C90" s="403"/>
      <c r="D90" s="387">
        <f>'MPS(calc_process)'!H46</f>
        <v>0</v>
      </c>
      <c r="E90" s="388"/>
      <c r="F90" s="384" t="s">
        <v>896</v>
      </c>
      <c r="G90" s="378"/>
      <c r="I90" s="377"/>
      <c r="J90" s="377"/>
    </row>
    <row r="91" spans="1:10" ht="20.100000000000001" customHeight="1" thickBot="1" x14ac:dyDescent="0.2">
      <c r="A91" s="1"/>
      <c r="B91" s="402">
        <f>'MPS(calc_process)'!D47</f>
        <v>1938</v>
      </c>
      <c r="C91" s="403"/>
      <c r="D91" s="387">
        <f>'MPS(calc_process)'!H47</f>
        <v>0</v>
      </c>
      <c r="E91" s="388"/>
      <c r="F91" s="384" t="s">
        <v>896</v>
      </c>
      <c r="G91" s="378"/>
      <c r="I91" s="377"/>
      <c r="J91" s="377"/>
    </row>
    <row r="92" spans="1:10" ht="20.100000000000001" customHeight="1" thickBot="1" x14ac:dyDescent="0.2">
      <c r="A92" s="1"/>
      <c r="B92" s="402">
        <f>'MPS(calc_process)'!D48</f>
        <v>1939</v>
      </c>
      <c r="C92" s="403"/>
      <c r="D92" s="387">
        <f>'MPS(calc_process)'!H48</f>
        <v>0</v>
      </c>
      <c r="E92" s="388"/>
      <c r="F92" s="384" t="s">
        <v>896</v>
      </c>
      <c r="G92" s="378"/>
      <c r="I92" s="377"/>
      <c r="J92" s="377"/>
    </row>
    <row r="93" spans="1:10" ht="20.100000000000001" customHeight="1" thickBot="1" x14ac:dyDescent="0.2">
      <c r="A93" s="1"/>
      <c r="B93" s="402">
        <f>'MPS(calc_process)'!D49</f>
        <v>1940</v>
      </c>
      <c r="C93" s="403"/>
      <c r="D93" s="387">
        <f>'MPS(calc_process)'!H49</f>
        <v>0</v>
      </c>
      <c r="E93" s="388"/>
      <c r="F93" s="384" t="s">
        <v>896</v>
      </c>
      <c r="G93" s="378"/>
      <c r="I93" s="377"/>
      <c r="J93" s="377"/>
    </row>
    <row r="94" spans="1:10" ht="20.100000000000001" customHeight="1" thickBot="1" x14ac:dyDescent="0.2">
      <c r="A94" s="1"/>
      <c r="B94" s="402">
        <f>'MPS(calc_process)'!D50</f>
        <v>1941</v>
      </c>
      <c r="C94" s="403"/>
      <c r="D94" s="387">
        <f>'MPS(calc_process)'!H50</f>
        <v>0</v>
      </c>
      <c r="E94" s="388"/>
      <c r="F94" s="384" t="s">
        <v>896</v>
      </c>
      <c r="G94" s="378"/>
      <c r="I94" s="377"/>
      <c r="J94" s="377"/>
    </row>
    <row r="95" spans="1:10" ht="20.100000000000001" customHeight="1" thickBot="1" x14ac:dyDescent="0.2">
      <c r="A95" s="1"/>
      <c r="B95" s="402">
        <f>'MPS(calc_process)'!D51</f>
        <v>1942</v>
      </c>
      <c r="C95" s="403"/>
      <c r="D95" s="387">
        <f>'MPS(calc_process)'!H51</f>
        <v>0</v>
      </c>
      <c r="E95" s="388"/>
      <c r="F95" s="384" t="s">
        <v>896</v>
      </c>
      <c r="G95" s="378"/>
      <c r="I95" s="377"/>
      <c r="J95" s="377"/>
    </row>
    <row r="96" spans="1:10" ht="20.100000000000001" customHeight="1" thickBot="1" x14ac:dyDescent="0.2">
      <c r="A96" s="1"/>
      <c r="B96" s="402">
        <f>'MPS(calc_process)'!D52</f>
        <v>1943</v>
      </c>
      <c r="C96" s="403"/>
      <c r="D96" s="387">
        <f>'MPS(calc_process)'!H52</f>
        <v>0</v>
      </c>
      <c r="E96" s="388"/>
      <c r="F96" s="384" t="s">
        <v>896</v>
      </c>
      <c r="G96" s="378"/>
      <c r="I96" s="377"/>
      <c r="J96" s="377"/>
    </row>
    <row r="97" spans="1:10" ht="20.100000000000001" customHeight="1" thickBot="1" x14ac:dyDescent="0.2">
      <c r="A97" s="1"/>
      <c r="B97" s="402">
        <f>'MPS(calc_process)'!D53</f>
        <v>1944</v>
      </c>
      <c r="C97" s="403"/>
      <c r="D97" s="387">
        <f>'MPS(calc_process)'!H53</f>
        <v>0</v>
      </c>
      <c r="E97" s="388"/>
      <c r="F97" s="384" t="s">
        <v>896</v>
      </c>
      <c r="G97" s="378"/>
      <c r="I97" s="377"/>
      <c r="J97" s="377"/>
    </row>
    <row r="98" spans="1:10" ht="18.75" customHeight="1" x14ac:dyDescent="0.15">
      <c r="A98" s="367" t="s">
        <v>3</v>
      </c>
    </row>
    <row r="99" spans="1:10" s="1" customFormat="1" ht="25.35" customHeight="1" x14ac:dyDescent="0.15">
      <c r="B99" s="100" t="s">
        <v>25</v>
      </c>
      <c r="C99" s="406" t="s">
        <v>26</v>
      </c>
      <c r="D99" s="406"/>
      <c r="E99" s="406"/>
      <c r="F99" s="406"/>
      <c r="G99" s="406"/>
      <c r="H99" s="406"/>
      <c r="I99" s="406"/>
      <c r="J99" s="7"/>
    </row>
    <row r="100" spans="1:10" s="1" customFormat="1" ht="25.35" customHeight="1" x14ac:dyDescent="0.15">
      <c r="B100" s="100" t="s">
        <v>24</v>
      </c>
      <c r="C100" s="406" t="s">
        <v>27</v>
      </c>
      <c r="D100" s="406"/>
      <c r="E100" s="406"/>
      <c r="F100" s="406"/>
      <c r="G100" s="406"/>
      <c r="H100" s="406"/>
      <c r="I100" s="406"/>
      <c r="J100" s="7"/>
    </row>
    <row r="101" spans="1:10" s="1" customFormat="1" ht="25.35" customHeight="1" x14ac:dyDescent="0.15">
      <c r="B101" s="100" t="s">
        <v>28</v>
      </c>
      <c r="C101" s="406" t="s">
        <v>29</v>
      </c>
      <c r="D101" s="406"/>
      <c r="E101" s="406"/>
      <c r="F101" s="406"/>
      <c r="G101" s="406"/>
      <c r="H101" s="406"/>
      <c r="I101" s="406"/>
      <c r="J101" s="7"/>
    </row>
    <row r="102" spans="1:10" s="1" customFormat="1" x14ac:dyDescent="0.15">
      <c r="F102" s="6"/>
    </row>
    <row r="103" spans="1:10" s="1" customFormat="1" x14ac:dyDescent="0.15">
      <c r="F103" s="6"/>
    </row>
    <row r="104" spans="1:10" s="1" customFormat="1" x14ac:dyDescent="0.15">
      <c r="F104" s="6"/>
    </row>
    <row r="105" spans="1:10" s="1" customFormat="1" x14ac:dyDescent="0.15">
      <c r="F105" s="6"/>
    </row>
    <row r="106" spans="1:10" s="1" customFormat="1" x14ac:dyDescent="0.15">
      <c r="F106" s="6"/>
    </row>
    <row r="107" spans="1:10" s="1" customFormat="1" x14ac:dyDescent="0.15">
      <c r="F107" s="6"/>
    </row>
    <row r="108" spans="1:10" s="1" customFormat="1" x14ac:dyDescent="0.15">
      <c r="F108" s="6"/>
    </row>
    <row r="109" spans="1:10" s="1" customFormat="1" x14ac:dyDescent="0.15">
      <c r="F109" s="6"/>
    </row>
    <row r="110" spans="1:10" s="1" customFormat="1" x14ac:dyDescent="0.15">
      <c r="F110" s="6"/>
    </row>
    <row r="111" spans="1:10" s="1" customFormat="1" x14ac:dyDescent="0.15">
      <c r="F111" s="6"/>
    </row>
    <row r="112" spans="1:10" s="1" customFormat="1" x14ac:dyDescent="0.15">
      <c r="F112" s="6"/>
    </row>
    <row r="113" spans="6:6" s="1" customFormat="1" x14ac:dyDescent="0.15">
      <c r="F113" s="6"/>
    </row>
    <row r="114" spans="6:6" s="1" customFormat="1" x14ac:dyDescent="0.15">
      <c r="F114" s="6"/>
    </row>
    <row r="115" spans="6:6" s="1" customFormat="1" x14ac:dyDescent="0.15">
      <c r="F115" s="6"/>
    </row>
    <row r="116" spans="6:6" s="1" customFormat="1" x14ac:dyDescent="0.15">
      <c r="F116" s="6"/>
    </row>
    <row r="117" spans="6:6" s="1" customFormat="1" x14ac:dyDescent="0.15">
      <c r="F117" s="6"/>
    </row>
    <row r="118" spans="6:6" s="1" customFormat="1" x14ac:dyDescent="0.15">
      <c r="F118" s="6"/>
    </row>
    <row r="119" spans="6:6" s="1" customFormat="1" x14ac:dyDescent="0.15">
      <c r="F119" s="6"/>
    </row>
    <row r="120" spans="6:6" s="1" customFormat="1" x14ac:dyDescent="0.15">
      <c r="F120" s="6"/>
    </row>
    <row r="121" spans="6:6" s="1" customFormat="1" x14ac:dyDescent="0.15">
      <c r="F121" s="6"/>
    </row>
    <row r="122" spans="6:6" s="1" customFormat="1" x14ac:dyDescent="0.15">
      <c r="F122" s="6"/>
    </row>
    <row r="123" spans="6:6" s="1" customFormat="1" x14ac:dyDescent="0.15">
      <c r="F123" s="6"/>
    </row>
    <row r="124" spans="6:6" s="1" customFormat="1" x14ac:dyDescent="0.15">
      <c r="F124" s="6"/>
    </row>
    <row r="125" spans="6:6" s="1" customFormat="1" x14ac:dyDescent="0.15">
      <c r="F125" s="6"/>
    </row>
    <row r="126" spans="6:6" s="1" customFormat="1" x14ac:dyDescent="0.15">
      <c r="F126" s="6"/>
    </row>
    <row r="127" spans="6:6" s="1" customFormat="1" x14ac:dyDescent="0.15">
      <c r="F127" s="6"/>
    </row>
    <row r="128" spans="6:6" s="1" customFormat="1" x14ac:dyDescent="0.15">
      <c r="F128" s="6"/>
    </row>
    <row r="129" spans="6:6" s="1" customFormat="1" x14ac:dyDescent="0.15">
      <c r="F129" s="6"/>
    </row>
    <row r="130" spans="6:6" s="1" customFormat="1" x14ac:dyDescent="0.15">
      <c r="F130" s="6"/>
    </row>
    <row r="131" spans="6:6" s="1" customFormat="1" x14ac:dyDescent="0.15">
      <c r="F131" s="6"/>
    </row>
    <row r="132" spans="6:6" s="1" customFormat="1" x14ac:dyDescent="0.15">
      <c r="F132" s="6"/>
    </row>
    <row r="133" spans="6:6" s="1" customFormat="1" x14ac:dyDescent="0.15">
      <c r="F133" s="6"/>
    </row>
    <row r="134" spans="6:6" s="1" customFormat="1" x14ac:dyDescent="0.15">
      <c r="F134" s="6"/>
    </row>
    <row r="135" spans="6:6" s="1" customFormat="1" x14ac:dyDescent="0.15">
      <c r="F135" s="6"/>
    </row>
    <row r="136" spans="6:6" s="1" customFormat="1" x14ac:dyDescent="0.15">
      <c r="F136" s="6"/>
    </row>
    <row r="137" spans="6:6" s="1" customFormat="1" x14ac:dyDescent="0.15">
      <c r="F137" s="6"/>
    </row>
    <row r="138" spans="6:6" s="1" customFormat="1" x14ac:dyDescent="0.15">
      <c r="F138" s="6"/>
    </row>
    <row r="139" spans="6:6" s="1" customFormat="1" x14ac:dyDescent="0.15">
      <c r="F139" s="6"/>
    </row>
    <row r="140" spans="6:6" s="1" customFormat="1" x14ac:dyDescent="0.15">
      <c r="F140" s="6"/>
    </row>
    <row r="141" spans="6:6" s="1" customFormat="1" x14ac:dyDescent="0.15">
      <c r="F141" s="6"/>
    </row>
    <row r="142" spans="6:6" s="1" customFormat="1" x14ac:dyDescent="0.15">
      <c r="F142" s="6"/>
    </row>
    <row r="143" spans="6:6" s="1" customFormat="1" x14ac:dyDescent="0.15">
      <c r="F143" s="6"/>
    </row>
    <row r="144" spans="6:6" s="1" customFormat="1" x14ac:dyDescent="0.15">
      <c r="F144" s="6"/>
    </row>
    <row r="145" spans="6:6" s="1" customFormat="1" x14ac:dyDescent="0.15">
      <c r="F145" s="6"/>
    </row>
    <row r="146" spans="6:6" s="1" customFormat="1" x14ac:dyDescent="0.15">
      <c r="F146" s="6"/>
    </row>
    <row r="147" spans="6:6" s="1" customFormat="1" x14ac:dyDescent="0.15">
      <c r="F147" s="6"/>
    </row>
    <row r="148" spans="6:6" s="1" customFormat="1" x14ac:dyDescent="0.15">
      <c r="F148" s="6"/>
    </row>
    <row r="149" spans="6:6" s="1" customFormat="1" x14ac:dyDescent="0.15">
      <c r="F149" s="6"/>
    </row>
    <row r="150" spans="6:6" s="1" customFormat="1" x14ac:dyDescent="0.15">
      <c r="F150" s="6"/>
    </row>
    <row r="151" spans="6:6" s="1" customFormat="1" x14ac:dyDescent="0.15">
      <c r="F151" s="6"/>
    </row>
    <row r="152" spans="6:6" s="1" customFormat="1" x14ac:dyDescent="0.15">
      <c r="F152" s="6"/>
    </row>
    <row r="153" spans="6:6" s="1" customFormat="1" x14ac:dyDescent="0.15">
      <c r="F153" s="6"/>
    </row>
    <row r="154" spans="6:6" s="1" customFormat="1" x14ac:dyDescent="0.15">
      <c r="F154" s="6"/>
    </row>
    <row r="155" spans="6:6" s="1" customFormat="1" x14ac:dyDescent="0.15">
      <c r="F155" s="6"/>
    </row>
    <row r="156" spans="6:6" s="1" customFormat="1" x14ac:dyDescent="0.15">
      <c r="F156" s="6"/>
    </row>
    <row r="157" spans="6:6" s="1" customFormat="1" x14ac:dyDescent="0.15">
      <c r="F157" s="6"/>
    </row>
    <row r="158" spans="6:6" s="1" customFormat="1" x14ac:dyDescent="0.15">
      <c r="F158" s="6"/>
    </row>
    <row r="159" spans="6:6" s="1" customFormat="1" x14ac:dyDescent="0.15">
      <c r="F159" s="6"/>
    </row>
    <row r="160" spans="6:6" s="1" customFormat="1" x14ac:dyDescent="0.15">
      <c r="F160" s="6"/>
    </row>
    <row r="161" spans="6:6" s="1" customFormat="1" x14ac:dyDescent="0.15">
      <c r="F161" s="6"/>
    </row>
    <row r="162" spans="6:6" s="1" customFormat="1" x14ac:dyDescent="0.15">
      <c r="F162" s="6"/>
    </row>
    <row r="163" spans="6:6" s="1" customFormat="1" x14ac:dyDescent="0.15">
      <c r="F163" s="6"/>
    </row>
    <row r="164" spans="6:6" s="1" customFormat="1" x14ac:dyDescent="0.15">
      <c r="F164" s="6"/>
    </row>
    <row r="165" spans="6:6" s="1" customFormat="1" x14ac:dyDescent="0.15">
      <c r="F165" s="6"/>
    </row>
    <row r="166" spans="6:6" s="1" customFormat="1" x14ac:dyDescent="0.15">
      <c r="F166" s="6"/>
    </row>
    <row r="167" spans="6:6" s="1" customFormat="1" x14ac:dyDescent="0.15">
      <c r="F167" s="6"/>
    </row>
    <row r="168" spans="6:6" s="1" customFormat="1" x14ac:dyDescent="0.15">
      <c r="F168" s="6"/>
    </row>
    <row r="169" spans="6:6" s="1" customFormat="1" x14ac:dyDescent="0.15">
      <c r="F169" s="6"/>
    </row>
    <row r="170" spans="6:6" s="1" customFormat="1" x14ac:dyDescent="0.15">
      <c r="F170" s="6"/>
    </row>
    <row r="171" spans="6:6" s="1" customFormat="1" x14ac:dyDescent="0.15">
      <c r="F171" s="6"/>
    </row>
    <row r="172" spans="6:6" s="1" customFormat="1" x14ac:dyDescent="0.15">
      <c r="F172" s="6"/>
    </row>
    <row r="173" spans="6:6" s="1" customFormat="1" x14ac:dyDescent="0.15">
      <c r="F173" s="6"/>
    </row>
    <row r="174" spans="6:6" s="1" customFormat="1" x14ac:dyDescent="0.15">
      <c r="F174" s="6"/>
    </row>
    <row r="175" spans="6:6" s="1" customFormat="1" x14ac:dyDescent="0.15">
      <c r="F175" s="6"/>
    </row>
    <row r="176" spans="6:6" s="1" customFormat="1" x14ac:dyDescent="0.15">
      <c r="F176" s="6"/>
    </row>
    <row r="177" spans="6:6" s="1" customFormat="1" x14ac:dyDescent="0.15">
      <c r="F177" s="6"/>
    </row>
    <row r="178" spans="6:6" s="1" customFormat="1" x14ac:dyDescent="0.15">
      <c r="F178" s="6"/>
    </row>
    <row r="179" spans="6:6" s="1" customFormat="1" x14ac:dyDescent="0.15">
      <c r="F179" s="6"/>
    </row>
    <row r="180" spans="6:6" s="1" customFormat="1" x14ac:dyDescent="0.15">
      <c r="F180" s="6"/>
    </row>
    <row r="181" spans="6:6" s="1" customFormat="1" x14ac:dyDescent="0.15">
      <c r="F181" s="6"/>
    </row>
    <row r="182" spans="6:6" s="1" customFormat="1" x14ac:dyDescent="0.15">
      <c r="F182" s="6"/>
    </row>
    <row r="183" spans="6:6" s="1" customFormat="1" x14ac:dyDescent="0.15">
      <c r="F183" s="6"/>
    </row>
    <row r="184" spans="6:6" s="1" customFormat="1" x14ac:dyDescent="0.15">
      <c r="F184" s="6"/>
    </row>
    <row r="185" spans="6:6" s="1" customFormat="1" x14ac:dyDescent="0.15">
      <c r="F185" s="6"/>
    </row>
    <row r="186" spans="6:6" s="1" customFormat="1" x14ac:dyDescent="0.15">
      <c r="F186" s="6"/>
    </row>
    <row r="187" spans="6:6" s="1" customFormat="1" x14ac:dyDescent="0.15">
      <c r="F187" s="6"/>
    </row>
    <row r="188" spans="6:6" s="1" customFormat="1" x14ac:dyDescent="0.15">
      <c r="F188" s="6"/>
    </row>
    <row r="189" spans="6:6" s="1" customFormat="1" x14ac:dyDescent="0.15">
      <c r="F189" s="6"/>
    </row>
    <row r="190" spans="6:6" s="1" customFormat="1" x14ac:dyDescent="0.15">
      <c r="F190" s="6"/>
    </row>
    <row r="191" spans="6:6" s="1" customFormat="1" x14ac:dyDescent="0.15">
      <c r="F191" s="6"/>
    </row>
    <row r="192" spans="6:6" s="1" customFormat="1" x14ac:dyDescent="0.15">
      <c r="F192" s="6"/>
    </row>
    <row r="193" spans="6:6" s="1" customFormat="1" x14ac:dyDescent="0.15">
      <c r="F193" s="6"/>
    </row>
    <row r="194" spans="6:6" s="1" customFormat="1" x14ac:dyDescent="0.15">
      <c r="F194" s="6"/>
    </row>
    <row r="195" spans="6:6" s="1" customFormat="1" x14ac:dyDescent="0.15">
      <c r="F195" s="6"/>
    </row>
    <row r="196" spans="6:6" s="1" customFormat="1" x14ac:dyDescent="0.15">
      <c r="F196" s="6"/>
    </row>
    <row r="197" spans="6:6" s="1" customFormat="1" x14ac:dyDescent="0.15">
      <c r="F197" s="6"/>
    </row>
    <row r="198" spans="6:6" s="1" customFormat="1" x14ac:dyDescent="0.15">
      <c r="F198" s="6"/>
    </row>
    <row r="199" spans="6:6" s="1" customFormat="1" x14ac:dyDescent="0.15">
      <c r="F199" s="6"/>
    </row>
    <row r="200" spans="6:6" s="1" customFormat="1" x14ac:dyDescent="0.15">
      <c r="F200" s="6"/>
    </row>
    <row r="201" spans="6:6" s="1" customFormat="1" x14ac:dyDescent="0.15">
      <c r="F201" s="6"/>
    </row>
    <row r="202" spans="6:6" s="1" customFormat="1" x14ac:dyDescent="0.15">
      <c r="F202" s="6"/>
    </row>
    <row r="203" spans="6:6" s="1" customFormat="1" x14ac:dyDescent="0.15">
      <c r="F203" s="6"/>
    </row>
    <row r="204" spans="6:6" s="1" customFormat="1" x14ac:dyDescent="0.15">
      <c r="F204" s="6"/>
    </row>
    <row r="205" spans="6:6" s="1" customFormat="1" x14ac:dyDescent="0.15">
      <c r="F205" s="6"/>
    </row>
    <row r="206" spans="6:6" s="1" customFormat="1" x14ac:dyDescent="0.15">
      <c r="F206" s="6"/>
    </row>
    <row r="207" spans="6:6" s="1" customFormat="1" x14ac:dyDescent="0.15">
      <c r="F207" s="6"/>
    </row>
    <row r="208" spans="6:6" s="1" customFormat="1" x14ac:dyDescent="0.15">
      <c r="F208" s="6"/>
    </row>
    <row r="209" spans="6:6" s="1" customFormat="1" x14ac:dyDescent="0.15">
      <c r="F209" s="6"/>
    </row>
    <row r="210" spans="6:6" s="1" customFormat="1" x14ac:dyDescent="0.15">
      <c r="F210" s="6"/>
    </row>
    <row r="211" spans="6:6" s="1" customFormat="1" x14ac:dyDescent="0.15">
      <c r="F211" s="6"/>
    </row>
    <row r="212" spans="6:6" s="1" customFormat="1" x14ac:dyDescent="0.15">
      <c r="F212" s="6"/>
    </row>
    <row r="213" spans="6:6" s="1" customFormat="1" x14ac:dyDescent="0.15">
      <c r="F213" s="6"/>
    </row>
    <row r="214" spans="6:6" s="1" customFormat="1" x14ac:dyDescent="0.15">
      <c r="F214" s="6"/>
    </row>
    <row r="215" spans="6:6" s="1" customFormat="1" x14ac:dyDescent="0.15">
      <c r="F215" s="6"/>
    </row>
    <row r="216" spans="6:6" s="1" customFormat="1" x14ac:dyDescent="0.15">
      <c r="F216" s="6"/>
    </row>
    <row r="217" spans="6:6" s="1" customFormat="1" x14ac:dyDescent="0.15">
      <c r="F217" s="6"/>
    </row>
    <row r="218" spans="6:6" s="1" customFormat="1" x14ac:dyDescent="0.15">
      <c r="F218" s="6"/>
    </row>
    <row r="219" spans="6:6" s="1" customFormat="1" x14ac:dyDescent="0.15">
      <c r="F219" s="6"/>
    </row>
    <row r="220" spans="6:6" s="1" customFormat="1" x14ac:dyDescent="0.15">
      <c r="F220" s="6"/>
    </row>
    <row r="221" spans="6:6" s="1" customFormat="1" x14ac:dyDescent="0.15">
      <c r="F221" s="6"/>
    </row>
    <row r="222" spans="6:6" s="1" customFormat="1" x14ac:dyDescent="0.15">
      <c r="F222" s="6"/>
    </row>
    <row r="223" spans="6:6" s="1" customFormat="1" x14ac:dyDescent="0.15">
      <c r="F223" s="6"/>
    </row>
    <row r="224" spans="6:6" s="1" customFormat="1" x14ac:dyDescent="0.15">
      <c r="F224" s="6"/>
    </row>
    <row r="225" spans="6:6" s="1" customFormat="1" x14ac:dyDescent="0.15">
      <c r="F225" s="6"/>
    </row>
    <row r="226" spans="6:6" s="1" customFormat="1" x14ac:dyDescent="0.15">
      <c r="F226" s="6"/>
    </row>
    <row r="227" spans="6:6" s="1" customFormat="1" x14ac:dyDescent="0.15">
      <c r="F227" s="6"/>
    </row>
    <row r="228" spans="6:6" s="1" customFormat="1" x14ac:dyDescent="0.15">
      <c r="F228" s="6"/>
    </row>
    <row r="229" spans="6:6" s="1" customFormat="1" x14ac:dyDescent="0.15">
      <c r="F229" s="6"/>
    </row>
    <row r="230" spans="6:6" s="1" customFormat="1" x14ac:dyDescent="0.15">
      <c r="F230" s="6"/>
    </row>
    <row r="231" spans="6:6" s="1" customFormat="1" x14ac:dyDescent="0.15">
      <c r="F231" s="6"/>
    </row>
    <row r="232" spans="6:6" s="1" customFormat="1" x14ac:dyDescent="0.15">
      <c r="F232" s="6"/>
    </row>
    <row r="233" spans="6:6" s="1" customFormat="1" x14ac:dyDescent="0.15">
      <c r="F233" s="6"/>
    </row>
    <row r="234" spans="6:6" s="1" customFormat="1" x14ac:dyDescent="0.15">
      <c r="F234" s="6"/>
    </row>
    <row r="235" spans="6:6" s="1" customFormat="1" x14ac:dyDescent="0.15">
      <c r="F235" s="6"/>
    </row>
    <row r="236" spans="6:6" s="1" customFormat="1" x14ac:dyDescent="0.15">
      <c r="F236" s="6"/>
    </row>
    <row r="237" spans="6:6" s="1" customFormat="1" x14ac:dyDescent="0.15">
      <c r="F237" s="6"/>
    </row>
    <row r="238" spans="6:6" s="1" customFormat="1" x14ac:dyDescent="0.15">
      <c r="F238" s="6"/>
    </row>
    <row r="239" spans="6:6" s="1" customFormat="1" x14ac:dyDescent="0.15">
      <c r="F239" s="6"/>
    </row>
    <row r="240" spans="6:6" s="1" customFormat="1" x14ac:dyDescent="0.15">
      <c r="F240" s="6"/>
    </row>
    <row r="241" spans="6:6" s="1" customFormat="1" x14ac:dyDescent="0.15">
      <c r="F241" s="6"/>
    </row>
    <row r="242" spans="6:6" s="1" customFormat="1" x14ac:dyDescent="0.15">
      <c r="F242" s="6"/>
    </row>
    <row r="243" spans="6:6" s="1" customFormat="1" x14ac:dyDescent="0.15">
      <c r="F243" s="6"/>
    </row>
    <row r="244" spans="6:6" s="1" customFormat="1" x14ac:dyDescent="0.15">
      <c r="F244" s="6"/>
    </row>
    <row r="245" spans="6:6" s="1" customFormat="1" x14ac:dyDescent="0.15">
      <c r="F245" s="6"/>
    </row>
    <row r="246" spans="6:6" s="1" customFormat="1" x14ac:dyDescent="0.15">
      <c r="F246" s="6"/>
    </row>
    <row r="247" spans="6:6" s="1" customFormat="1" x14ac:dyDescent="0.15">
      <c r="F247" s="6"/>
    </row>
    <row r="248" spans="6:6" s="1" customFormat="1" x14ac:dyDescent="0.15">
      <c r="F248" s="6"/>
    </row>
    <row r="249" spans="6:6" s="1" customFormat="1" x14ac:dyDescent="0.15">
      <c r="F249" s="6"/>
    </row>
    <row r="250" spans="6:6" s="1" customFormat="1" x14ac:dyDescent="0.15">
      <c r="F250" s="6"/>
    </row>
    <row r="251" spans="6:6" s="1" customFormat="1" x14ac:dyDescent="0.15">
      <c r="F251" s="6"/>
    </row>
    <row r="252" spans="6:6" s="1" customFormat="1" x14ac:dyDescent="0.15">
      <c r="F252" s="6"/>
    </row>
    <row r="253" spans="6:6" s="1" customFormat="1" x14ac:dyDescent="0.15">
      <c r="F253" s="6"/>
    </row>
    <row r="254" spans="6:6" s="1" customFormat="1" x14ac:dyDescent="0.15">
      <c r="F254" s="6"/>
    </row>
    <row r="255" spans="6:6" s="1" customFormat="1" x14ac:dyDescent="0.15">
      <c r="F255" s="6"/>
    </row>
    <row r="256" spans="6:6" s="1" customFormat="1" x14ac:dyDescent="0.15">
      <c r="F256" s="6"/>
    </row>
    <row r="257" spans="6:6" s="1" customFormat="1" x14ac:dyDescent="0.15">
      <c r="F257" s="6"/>
    </row>
    <row r="258" spans="6:6" s="1" customFormat="1" x14ac:dyDescent="0.15">
      <c r="F258" s="6"/>
    </row>
    <row r="259" spans="6:6" s="1" customFormat="1" x14ac:dyDescent="0.15">
      <c r="F259" s="6"/>
    </row>
    <row r="260" spans="6:6" s="1" customFormat="1" x14ac:dyDescent="0.15">
      <c r="F260" s="6"/>
    </row>
    <row r="261" spans="6:6" s="1" customFormat="1" x14ac:dyDescent="0.15">
      <c r="F261" s="6"/>
    </row>
    <row r="262" spans="6:6" s="1" customFormat="1" x14ac:dyDescent="0.15">
      <c r="F262" s="6"/>
    </row>
    <row r="263" spans="6:6" s="1" customFormat="1" x14ac:dyDescent="0.15">
      <c r="F263" s="6"/>
    </row>
    <row r="264" spans="6:6" s="1" customFormat="1" x14ac:dyDescent="0.15">
      <c r="F264" s="6"/>
    </row>
    <row r="265" spans="6:6" s="1" customFormat="1" x14ac:dyDescent="0.15">
      <c r="F265" s="6"/>
    </row>
    <row r="266" spans="6:6" s="1" customFormat="1" x14ac:dyDescent="0.15">
      <c r="F266" s="6"/>
    </row>
    <row r="267" spans="6:6" s="1" customFormat="1" x14ac:dyDescent="0.15">
      <c r="F267" s="6"/>
    </row>
    <row r="268" spans="6:6" s="1" customFormat="1" x14ac:dyDescent="0.15">
      <c r="F268" s="6"/>
    </row>
    <row r="269" spans="6:6" s="1" customFormat="1" x14ac:dyDescent="0.15">
      <c r="F269" s="6"/>
    </row>
    <row r="270" spans="6:6" s="1" customFormat="1" x14ac:dyDescent="0.15">
      <c r="F270" s="6"/>
    </row>
    <row r="271" spans="6:6" s="1" customFormat="1" x14ac:dyDescent="0.15">
      <c r="F271" s="6"/>
    </row>
    <row r="272" spans="6:6" s="1" customFormat="1" x14ac:dyDescent="0.15">
      <c r="F272" s="6"/>
    </row>
    <row r="273" spans="6:6" s="1" customFormat="1" x14ac:dyDescent="0.15">
      <c r="F273" s="6"/>
    </row>
    <row r="274" spans="6:6" s="1" customFormat="1" x14ac:dyDescent="0.15">
      <c r="F274" s="6"/>
    </row>
    <row r="275" spans="6:6" s="1" customFormat="1" x14ac:dyDescent="0.15">
      <c r="F275" s="6"/>
    </row>
    <row r="276" spans="6:6" s="1" customFormat="1" x14ac:dyDescent="0.15">
      <c r="F276" s="6"/>
    </row>
    <row r="277" spans="6:6" s="1" customFormat="1" x14ac:dyDescent="0.15">
      <c r="F277" s="6"/>
    </row>
    <row r="278" spans="6:6" s="1" customFormat="1" x14ac:dyDescent="0.15">
      <c r="F278" s="6"/>
    </row>
    <row r="279" spans="6:6" s="1" customFormat="1" x14ac:dyDescent="0.15">
      <c r="F279" s="6"/>
    </row>
    <row r="280" spans="6:6" s="1" customFormat="1" x14ac:dyDescent="0.15">
      <c r="F280" s="6"/>
    </row>
    <row r="281" spans="6:6" s="1" customFormat="1" x14ac:dyDescent="0.15">
      <c r="F281" s="6"/>
    </row>
    <row r="282" spans="6:6" s="1" customFormat="1" x14ac:dyDescent="0.15">
      <c r="F282" s="6"/>
    </row>
    <row r="283" spans="6:6" s="1" customFormat="1" x14ac:dyDescent="0.15">
      <c r="F283" s="6"/>
    </row>
    <row r="284" spans="6:6" s="1" customFormat="1" x14ac:dyDescent="0.15">
      <c r="F284" s="6"/>
    </row>
    <row r="285" spans="6:6" s="1" customFormat="1" x14ac:dyDescent="0.15">
      <c r="F285" s="6"/>
    </row>
    <row r="286" spans="6:6" s="1" customFormat="1" x14ac:dyDescent="0.15">
      <c r="F286" s="6"/>
    </row>
    <row r="287" spans="6:6" s="1" customFormat="1" x14ac:dyDescent="0.15">
      <c r="F287" s="6"/>
    </row>
    <row r="288" spans="6:6" s="1" customFormat="1" x14ac:dyDescent="0.15">
      <c r="F288" s="6"/>
    </row>
    <row r="289" spans="6:6" s="1" customFormat="1" x14ac:dyDescent="0.15">
      <c r="F289" s="6"/>
    </row>
    <row r="290" spans="6:6" s="1" customFormat="1" x14ac:dyDescent="0.15">
      <c r="F290" s="6"/>
    </row>
    <row r="291" spans="6:6" s="1" customFormat="1" x14ac:dyDescent="0.15">
      <c r="F291" s="6"/>
    </row>
    <row r="292" spans="6:6" s="1" customFormat="1" x14ac:dyDescent="0.15">
      <c r="F292" s="6"/>
    </row>
    <row r="293" spans="6:6" s="1" customFormat="1" x14ac:dyDescent="0.15">
      <c r="F293" s="6"/>
    </row>
    <row r="294" spans="6:6" s="1" customFormat="1" x14ac:dyDescent="0.15">
      <c r="F294" s="6"/>
    </row>
    <row r="295" spans="6:6" s="1" customFormat="1" x14ac:dyDescent="0.15">
      <c r="F295" s="6"/>
    </row>
    <row r="296" spans="6:6" s="1" customFormat="1" x14ac:dyDescent="0.15">
      <c r="F296" s="6"/>
    </row>
    <row r="297" spans="6:6" s="1" customFormat="1" x14ac:dyDescent="0.15">
      <c r="F297" s="6"/>
    </row>
    <row r="298" spans="6:6" s="1" customFormat="1" x14ac:dyDescent="0.15">
      <c r="F298" s="6"/>
    </row>
    <row r="299" spans="6:6" s="1" customFormat="1" x14ac:dyDescent="0.15">
      <c r="F299" s="6"/>
    </row>
    <row r="300" spans="6:6" s="1" customFormat="1" x14ac:dyDescent="0.15">
      <c r="F300" s="6"/>
    </row>
    <row r="301" spans="6:6" s="1" customFormat="1" x14ac:dyDescent="0.15">
      <c r="F301" s="6"/>
    </row>
    <row r="302" spans="6:6" s="1" customFormat="1" x14ac:dyDescent="0.15">
      <c r="F302" s="6"/>
    </row>
    <row r="303" spans="6:6" s="1" customFormat="1" x14ac:dyDescent="0.15">
      <c r="F303" s="6"/>
    </row>
    <row r="304" spans="6:6" s="1" customFormat="1" x14ac:dyDescent="0.15">
      <c r="F304" s="6"/>
    </row>
    <row r="305" spans="6:6" s="1" customFormat="1" x14ac:dyDescent="0.15">
      <c r="F305" s="6"/>
    </row>
    <row r="306" spans="6:6" s="1" customFormat="1" x14ac:dyDescent="0.15">
      <c r="F306" s="6"/>
    </row>
    <row r="307" spans="6:6" s="1" customFormat="1" x14ac:dyDescent="0.15">
      <c r="F307" s="6"/>
    </row>
    <row r="308" spans="6:6" s="1" customFormat="1" x14ac:dyDescent="0.15">
      <c r="F308" s="6"/>
    </row>
    <row r="309" spans="6:6" s="1" customFormat="1" x14ac:dyDescent="0.15">
      <c r="F309" s="6"/>
    </row>
    <row r="310" spans="6:6" s="1" customFormat="1" x14ac:dyDescent="0.15">
      <c r="F310" s="6"/>
    </row>
    <row r="311" spans="6:6" s="1" customFormat="1" x14ac:dyDescent="0.15">
      <c r="F311" s="6"/>
    </row>
    <row r="312" spans="6:6" s="1" customFormat="1" x14ac:dyDescent="0.15">
      <c r="F312" s="6"/>
    </row>
    <row r="313" spans="6:6" s="1" customFormat="1" x14ac:dyDescent="0.15">
      <c r="F313" s="6"/>
    </row>
    <row r="314" spans="6:6" s="1" customFormat="1" x14ac:dyDescent="0.15">
      <c r="F314" s="6"/>
    </row>
    <row r="315" spans="6:6" s="1" customFormat="1" x14ac:dyDescent="0.15">
      <c r="F315" s="6"/>
    </row>
    <row r="316" spans="6:6" s="1" customFormat="1" x14ac:dyDescent="0.15">
      <c r="F316" s="6"/>
    </row>
    <row r="317" spans="6:6" s="1" customFormat="1" x14ac:dyDescent="0.15">
      <c r="F317" s="6"/>
    </row>
    <row r="318" spans="6:6" s="1" customFormat="1" x14ac:dyDescent="0.15">
      <c r="F318" s="6"/>
    </row>
    <row r="319" spans="6:6" s="1" customFormat="1" x14ac:dyDescent="0.15">
      <c r="F319" s="6"/>
    </row>
    <row r="320" spans="6:6" s="1" customFormat="1" x14ac:dyDescent="0.15">
      <c r="F320" s="6"/>
    </row>
    <row r="321" spans="6:6" s="1" customFormat="1" x14ac:dyDescent="0.15">
      <c r="F321" s="6"/>
    </row>
    <row r="322" spans="6:6" s="1" customFormat="1" x14ac:dyDescent="0.15">
      <c r="F322" s="6"/>
    </row>
    <row r="323" spans="6:6" s="1" customFormat="1" x14ac:dyDescent="0.15">
      <c r="F323" s="6"/>
    </row>
    <row r="324" spans="6:6" s="1" customFormat="1" x14ac:dyDescent="0.15">
      <c r="F324" s="6"/>
    </row>
    <row r="325" spans="6:6" s="1" customFormat="1" x14ac:dyDescent="0.15">
      <c r="F325" s="6"/>
    </row>
    <row r="326" spans="6:6" s="1" customFormat="1" x14ac:dyDescent="0.15">
      <c r="F326" s="6"/>
    </row>
    <row r="327" spans="6:6" s="1" customFormat="1" x14ac:dyDescent="0.15">
      <c r="F327" s="6"/>
    </row>
    <row r="328" spans="6:6" s="1" customFormat="1" x14ac:dyDescent="0.15">
      <c r="F328" s="6"/>
    </row>
    <row r="329" spans="6:6" s="1" customFormat="1" x14ac:dyDescent="0.15">
      <c r="F329" s="6"/>
    </row>
    <row r="330" spans="6:6" s="1" customFormat="1" x14ac:dyDescent="0.15">
      <c r="F330" s="6"/>
    </row>
    <row r="331" spans="6:6" s="1" customFormat="1" x14ac:dyDescent="0.15">
      <c r="F331" s="6"/>
    </row>
    <row r="332" spans="6:6" s="1" customFormat="1" x14ac:dyDescent="0.15">
      <c r="F332" s="6"/>
    </row>
    <row r="333" spans="6:6" s="1" customFormat="1" x14ac:dyDescent="0.15">
      <c r="F333" s="6"/>
    </row>
    <row r="334" spans="6:6" s="1" customFormat="1" x14ac:dyDescent="0.15">
      <c r="F334" s="6"/>
    </row>
    <row r="335" spans="6:6" s="1" customFormat="1" x14ac:dyDescent="0.15">
      <c r="F335" s="6"/>
    </row>
    <row r="336" spans="6:6" s="1" customFormat="1" x14ac:dyDescent="0.15">
      <c r="F336" s="6"/>
    </row>
    <row r="337" spans="6:6" s="1" customFormat="1" x14ac:dyDescent="0.15">
      <c r="F337" s="6"/>
    </row>
    <row r="338" spans="6:6" s="1" customFormat="1" x14ac:dyDescent="0.15">
      <c r="F338" s="6"/>
    </row>
    <row r="339" spans="6:6" s="1" customFormat="1" x14ac:dyDescent="0.15">
      <c r="F339" s="6"/>
    </row>
    <row r="340" spans="6:6" s="1" customFormat="1" x14ac:dyDescent="0.15">
      <c r="F340" s="6"/>
    </row>
    <row r="341" spans="6:6" s="1" customFormat="1" x14ac:dyDescent="0.15">
      <c r="F341" s="6"/>
    </row>
    <row r="342" spans="6:6" s="1" customFormat="1" x14ac:dyDescent="0.15">
      <c r="F342" s="6"/>
    </row>
    <row r="343" spans="6:6" s="1" customFormat="1" x14ac:dyDescent="0.15">
      <c r="F343" s="6"/>
    </row>
    <row r="344" spans="6:6" s="1" customFormat="1" x14ac:dyDescent="0.15">
      <c r="F344" s="6"/>
    </row>
    <row r="345" spans="6:6" s="1" customFormat="1" x14ac:dyDescent="0.15">
      <c r="F345" s="6"/>
    </row>
    <row r="346" spans="6:6" s="1" customFormat="1" x14ac:dyDescent="0.15">
      <c r="F346" s="6"/>
    </row>
    <row r="347" spans="6:6" s="1" customFormat="1" x14ac:dyDescent="0.15">
      <c r="F347" s="6"/>
    </row>
    <row r="348" spans="6:6" s="1" customFormat="1" x14ac:dyDescent="0.15">
      <c r="F348" s="6"/>
    </row>
    <row r="349" spans="6:6" s="1" customFormat="1" x14ac:dyDescent="0.15">
      <c r="F349" s="6"/>
    </row>
    <row r="350" spans="6:6" s="1" customFormat="1" x14ac:dyDescent="0.15">
      <c r="F350" s="6"/>
    </row>
    <row r="351" spans="6:6" s="1" customFormat="1" x14ac:dyDescent="0.15">
      <c r="F351" s="6"/>
    </row>
    <row r="352" spans="6:6" s="1" customFormat="1" x14ac:dyDescent="0.15">
      <c r="F352" s="6"/>
    </row>
    <row r="353" spans="6:6" s="1" customFormat="1" x14ac:dyDescent="0.15">
      <c r="F353" s="6"/>
    </row>
    <row r="354" spans="6:6" s="1" customFormat="1" x14ac:dyDescent="0.15">
      <c r="F354" s="6"/>
    </row>
    <row r="355" spans="6:6" s="1" customFormat="1" x14ac:dyDescent="0.15">
      <c r="F355" s="6"/>
    </row>
    <row r="356" spans="6:6" s="1" customFormat="1" x14ac:dyDescent="0.15">
      <c r="F356" s="6"/>
    </row>
    <row r="357" spans="6:6" s="1" customFormat="1" x14ac:dyDescent="0.15">
      <c r="F357" s="6"/>
    </row>
    <row r="358" spans="6:6" s="1" customFormat="1" x14ac:dyDescent="0.15">
      <c r="F358" s="6"/>
    </row>
    <row r="359" spans="6:6" s="1" customFormat="1" x14ac:dyDescent="0.15">
      <c r="F359" s="6"/>
    </row>
    <row r="360" spans="6:6" s="1" customFormat="1" x14ac:dyDescent="0.15">
      <c r="F360" s="6"/>
    </row>
    <row r="361" spans="6:6" s="1" customFormat="1" x14ac:dyDescent="0.15">
      <c r="F361" s="6"/>
    </row>
    <row r="362" spans="6:6" s="1" customFormat="1" x14ac:dyDescent="0.15">
      <c r="F362" s="6"/>
    </row>
    <row r="363" spans="6:6" s="1" customFormat="1" x14ac:dyDescent="0.15">
      <c r="F363" s="6"/>
    </row>
    <row r="364" spans="6:6" s="1" customFormat="1" x14ac:dyDescent="0.15">
      <c r="F364" s="6"/>
    </row>
    <row r="365" spans="6:6" s="1" customFormat="1" x14ac:dyDescent="0.15">
      <c r="F365" s="6"/>
    </row>
    <row r="366" spans="6:6" s="1" customFormat="1" x14ac:dyDescent="0.15">
      <c r="F366" s="6"/>
    </row>
    <row r="367" spans="6:6" s="1" customFormat="1" x14ac:dyDescent="0.15">
      <c r="F367" s="6"/>
    </row>
    <row r="368" spans="6:6" s="1" customFormat="1" x14ac:dyDescent="0.15">
      <c r="F368" s="6"/>
    </row>
    <row r="369" spans="6:6" s="1" customFormat="1" x14ac:dyDescent="0.15">
      <c r="F369" s="6"/>
    </row>
    <row r="370" spans="6:6" s="1" customFormat="1" x14ac:dyDescent="0.15">
      <c r="F370" s="6"/>
    </row>
    <row r="371" spans="6:6" s="1" customFormat="1" x14ac:dyDescent="0.15">
      <c r="F371" s="6"/>
    </row>
    <row r="372" spans="6:6" s="1" customFormat="1" x14ac:dyDescent="0.15">
      <c r="F372" s="6"/>
    </row>
    <row r="373" spans="6:6" s="1" customFormat="1" x14ac:dyDescent="0.15">
      <c r="F373" s="6"/>
    </row>
    <row r="374" spans="6:6" s="1" customFormat="1" x14ac:dyDescent="0.15">
      <c r="F374" s="6"/>
    </row>
    <row r="375" spans="6:6" s="1" customFormat="1" x14ac:dyDescent="0.15">
      <c r="F375" s="6"/>
    </row>
    <row r="376" spans="6:6" s="1" customFormat="1" x14ac:dyDescent="0.15">
      <c r="F376" s="6"/>
    </row>
    <row r="377" spans="6:6" s="1" customFormat="1" x14ac:dyDescent="0.15">
      <c r="F377" s="6"/>
    </row>
    <row r="378" spans="6:6" s="1" customFormat="1" x14ac:dyDescent="0.15">
      <c r="F378" s="6"/>
    </row>
    <row r="379" spans="6:6" s="1" customFormat="1" x14ac:dyDescent="0.15">
      <c r="F379" s="6"/>
    </row>
    <row r="380" spans="6:6" s="1" customFormat="1" x14ac:dyDescent="0.15">
      <c r="F380" s="6"/>
    </row>
    <row r="381" spans="6:6" s="1" customFormat="1" x14ac:dyDescent="0.15">
      <c r="F381" s="6"/>
    </row>
    <row r="382" spans="6:6" s="1" customFormat="1" x14ac:dyDescent="0.15">
      <c r="F382" s="6"/>
    </row>
    <row r="383" spans="6:6" s="1" customFormat="1" x14ac:dyDescent="0.15">
      <c r="F383" s="6"/>
    </row>
    <row r="384" spans="6:6" s="1" customFormat="1" x14ac:dyDescent="0.15">
      <c r="F384" s="6"/>
    </row>
    <row r="385" spans="6:6" s="1" customFormat="1" x14ac:dyDescent="0.15">
      <c r="F385" s="6"/>
    </row>
    <row r="386" spans="6:6" s="1" customFormat="1" x14ac:dyDescent="0.15">
      <c r="F386" s="6"/>
    </row>
    <row r="387" spans="6:6" s="1" customFormat="1" x14ac:dyDescent="0.15">
      <c r="F387" s="6"/>
    </row>
    <row r="388" spans="6:6" s="1" customFormat="1" x14ac:dyDescent="0.15">
      <c r="F388" s="6"/>
    </row>
    <row r="389" spans="6:6" s="1" customFormat="1" x14ac:dyDescent="0.15">
      <c r="F389" s="6"/>
    </row>
    <row r="390" spans="6:6" s="1" customFormat="1" x14ac:dyDescent="0.15">
      <c r="F390" s="6"/>
    </row>
    <row r="391" spans="6:6" s="1" customFormat="1" x14ac:dyDescent="0.15">
      <c r="F391" s="6"/>
    </row>
    <row r="392" spans="6:6" s="1" customFormat="1" x14ac:dyDescent="0.15">
      <c r="F392" s="6"/>
    </row>
    <row r="393" spans="6:6" s="1" customFormat="1" x14ac:dyDescent="0.15">
      <c r="F393" s="6"/>
    </row>
    <row r="394" spans="6:6" s="1" customFormat="1" x14ac:dyDescent="0.15">
      <c r="F394" s="6"/>
    </row>
    <row r="395" spans="6:6" s="1" customFormat="1" x14ac:dyDescent="0.15">
      <c r="F395" s="6"/>
    </row>
    <row r="396" spans="6:6" s="1" customFormat="1" x14ac:dyDescent="0.15">
      <c r="F396" s="6"/>
    </row>
    <row r="397" spans="6:6" s="1" customFormat="1" x14ac:dyDescent="0.15">
      <c r="F397" s="6"/>
    </row>
    <row r="398" spans="6:6" s="1" customFormat="1" x14ac:dyDescent="0.15">
      <c r="F398" s="6"/>
    </row>
    <row r="399" spans="6:6" s="1" customFormat="1" x14ac:dyDescent="0.15">
      <c r="F399" s="6"/>
    </row>
    <row r="400" spans="6:6" s="1" customFormat="1" x14ac:dyDescent="0.15">
      <c r="F400" s="6"/>
    </row>
    <row r="401" spans="6:6" s="1" customFormat="1" x14ac:dyDescent="0.15">
      <c r="F401" s="6"/>
    </row>
    <row r="402" spans="6:6" s="1" customFormat="1" x14ac:dyDescent="0.15">
      <c r="F402" s="6"/>
    </row>
    <row r="403" spans="6:6" s="1" customFormat="1" x14ac:dyDescent="0.15">
      <c r="F403" s="6"/>
    </row>
    <row r="404" spans="6:6" s="1" customFormat="1" x14ac:dyDescent="0.15">
      <c r="F404" s="6"/>
    </row>
    <row r="405" spans="6:6" s="1" customFormat="1" x14ac:dyDescent="0.15">
      <c r="F405" s="6"/>
    </row>
    <row r="406" spans="6:6" s="1" customFormat="1" x14ac:dyDescent="0.15">
      <c r="F406" s="6"/>
    </row>
    <row r="407" spans="6:6" s="1" customFormat="1" x14ac:dyDescent="0.15">
      <c r="F407" s="6"/>
    </row>
    <row r="408" spans="6:6" s="1" customFormat="1" x14ac:dyDescent="0.15">
      <c r="F408" s="6"/>
    </row>
    <row r="409" spans="6:6" s="1" customFormat="1" x14ac:dyDescent="0.15">
      <c r="F409" s="6"/>
    </row>
    <row r="410" spans="6:6" s="1" customFormat="1" x14ac:dyDescent="0.15">
      <c r="F410" s="6"/>
    </row>
    <row r="411" spans="6:6" s="1" customFormat="1" x14ac:dyDescent="0.15">
      <c r="F411" s="6"/>
    </row>
    <row r="412" spans="6:6" s="1" customFormat="1" x14ac:dyDescent="0.15">
      <c r="F412" s="6"/>
    </row>
    <row r="413" spans="6:6" s="1" customFormat="1" x14ac:dyDescent="0.15">
      <c r="F413" s="6"/>
    </row>
    <row r="414" spans="6:6" s="1" customFormat="1" x14ac:dyDescent="0.15">
      <c r="F414" s="6"/>
    </row>
    <row r="415" spans="6:6" s="1" customFormat="1" x14ac:dyDescent="0.15">
      <c r="F415" s="6"/>
    </row>
    <row r="416" spans="6:6" s="1" customFormat="1" x14ac:dyDescent="0.15">
      <c r="F416" s="6"/>
    </row>
    <row r="417" spans="6:6" s="1" customFormat="1" x14ac:dyDescent="0.15">
      <c r="F417" s="6"/>
    </row>
    <row r="418" spans="6:6" s="1" customFormat="1" x14ac:dyDescent="0.15">
      <c r="F418" s="6"/>
    </row>
    <row r="419" spans="6:6" s="1" customFormat="1" x14ac:dyDescent="0.15">
      <c r="F419" s="6"/>
    </row>
    <row r="420" spans="6:6" s="1" customFormat="1" x14ac:dyDescent="0.15">
      <c r="F420" s="6"/>
    </row>
    <row r="421" spans="6:6" s="1" customFormat="1" x14ac:dyDescent="0.15">
      <c r="F421" s="6"/>
    </row>
    <row r="422" spans="6:6" s="1" customFormat="1" x14ac:dyDescent="0.15">
      <c r="F422" s="6"/>
    </row>
    <row r="423" spans="6:6" s="1" customFormat="1" x14ac:dyDescent="0.15">
      <c r="F423" s="6"/>
    </row>
    <row r="424" spans="6:6" s="1" customFormat="1" x14ac:dyDescent="0.15">
      <c r="F424" s="6"/>
    </row>
    <row r="425" spans="6:6" s="1" customFormat="1" x14ac:dyDescent="0.15">
      <c r="F425" s="6"/>
    </row>
    <row r="426" spans="6:6" s="1" customFormat="1" x14ac:dyDescent="0.15">
      <c r="F426" s="6"/>
    </row>
    <row r="427" spans="6:6" s="1" customFormat="1" x14ac:dyDescent="0.15">
      <c r="F427" s="6"/>
    </row>
    <row r="428" spans="6:6" s="1" customFormat="1" x14ac:dyDescent="0.15">
      <c r="F428" s="6"/>
    </row>
    <row r="429" spans="6:6" s="1" customFormat="1" x14ac:dyDescent="0.15">
      <c r="F429" s="6"/>
    </row>
    <row r="430" spans="6:6" s="1" customFormat="1" x14ac:dyDescent="0.15">
      <c r="F430" s="6"/>
    </row>
    <row r="431" spans="6:6" s="1" customFormat="1" x14ac:dyDescent="0.15">
      <c r="F431" s="6"/>
    </row>
    <row r="432" spans="6:6" s="1" customFormat="1" x14ac:dyDescent="0.15">
      <c r="F432" s="6"/>
    </row>
    <row r="433" spans="6:6" s="1" customFormat="1" x14ac:dyDescent="0.15">
      <c r="F433" s="6"/>
    </row>
    <row r="434" spans="6:6" s="1" customFormat="1" x14ac:dyDescent="0.15">
      <c r="F434" s="6"/>
    </row>
    <row r="435" spans="6:6" s="1" customFormat="1" x14ac:dyDescent="0.15">
      <c r="F435" s="6"/>
    </row>
    <row r="436" spans="6:6" s="1" customFormat="1" x14ac:dyDescent="0.15">
      <c r="F436" s="6"/>
    </row>
    <row r="437" spans="6:6" s="1" customFormat="1" x14ac:dyDescent="0.15">
      <c r="F437" s="6"/>
    </row>
    <row r="438" spans="6:6" s="1" customFormat="1" x14ac:dyDescent="0.15">
      <c r="F438" s="6"/>
    </row>
    <row r="439" spans="6:6" s="1" customFormat="1" x14ac:dyDescent="0.15">
      <c r="F439" s="6"/>
    </row>
    <row r="440" spans="6:6" s="1" customFormat="1" x14ac:dyDescent="0.15">
      <c r="F440" s="6"/>
    </row>
    <row r="441" spans="6:6" s="1" customFormat="1" x14ac:dyDescent="0.15">
      <c r="F441" s="6"/>
    </row>
    <row r="442" spans="6:6" s="1" customFormat="1" x14ac:dyDescent="0.15">
      <c r="F442" s="6"/>
    </row>
    <row r="443" spans="6:6" s="1" customFormat="1" x14ac:dyDescent="0.15">
      <c r="F443" s="6"/>
    </row>
    <row r="444" spans="6:6" s="1" customFormat="1" x14ac:dyDescent="0.15">
      <c r="F444" s="6"/>
    </row>
    <row r="445" spans="6:6" s="1" customFormat="1" x14ac:dyDescent="0.15">
      <c r="F445" s="6"/>
    </row>
    <row r="446" spans="6:6" s="1" customFormat="1" x14ac:dyDescent="0.15">
      <c r="F446" s="6"/>
    </row>
    <row r="447" spans="6:6" s="1" customFormat="1" x14ac:dyDescent="0.15">
      <c r="F447" s="6"/>
    </row>
    <row r="448" spans="6:6" s="1" customFormat="1" x14ac:dyDescent="0.15">
      <c r="F448" s="6"/>
    </row>
    <row r="449" spans="6:6" s="1" customFormat="1" x14ac:dyDescent="0.15">
      <c r="F449" s="6"/>
    </row>
    <row r="450" spans="6:6" s="1" customFormat="1" x14ac:dyDescent="0.15">
      <c r="F450" s="6"/>
    </row>
    <row r="451" spans="6:6" s="1" customFormat="1" x14ac:dyDescent="0.15">
      <c r="F451" s="6"/>
    </row>
    <row r="452" spans="6:6" s="1" customFormat="1" x14ac:dyDescent="0.15">
      <c r="F452" s="6"/>
    </row>
    <row r="453" spans="6:6" s="1" customFormat="1" x14ac:dyDescent="0.15">
      <c r="F453" s="6"/>
    </row>
    <row r="454" spans="6:6" s="1" customFormat="1" x14ac:dyDescent="0.15">
      <c r="F454" s="6"/>
    </row>
    <row r="455" spans="6:6" s="1" customFormat="1" x14ac:dyDescent="0.15">
      <c r="F455" s="6"/>
    </row>
    <row r="456" spans="6:6" s="1" customFormat="1" x14ac:dyDescent="0.15">
      <c r="F456" s="6"/>
    </row>
    <row r="457" spans="6:6" s="1" customFormat="1" x14ac:dyDescent="0.15">
      <c r="F457" s="6"/>
    </row>
    <row r="458" spans="6:6" s="1" customFormat="1" x14ac:dyDescent="0.15">
      <c r="F458" s="6"/>
    </row>
    <row r="459" spans="6:6" s="1" customFormat="1" x14ac:dyDescent="0.15">
      <c r="F459" s="6"/>
    </row>
    <row r="460" spans="6:6" s="1" customFormat="1" x14ac:dyDescent="0.15">
      <c r="F460" s="6"/>
    </row>
    <row r="461" spans="6:6" s="1" customFormat="1" x14ac:dyDescent="0.15">
      <c r="F461" s="6"/>
    </row>
    <row r="462" spans="6:6" s="1" customFormat="1" x14ac:dyDescent="0.15">
      <c r="F462" s="6"/>
    </row>
    <row r="463" spans="6:6" s="1" customFormat="1" x14ac:dyDescent="0.15">
      <c r="F463" s="6"/>
    </row>
    <row r="464" spans="6:6" s="1" customFormat="1" x14ac:dyDescent="0.15">
      <c r="F464" s="6"/>
    </row>
    <row r="465" spans="6:6" s="1" customFormat="1" x14ac:dyDescent="0.15">
      <c r="F465" s="6"/>
    </row>
    <row r="466" spans="6:6" s="1" customFormat="1" x14ac:dyDescent="0.15">
      <c r="F466" s="6"/>
    </row>
    <row r="467" spans="6:6" s="1" customFormat="1" x14ac:dyDescent="0.15">
      <c r="F467" s="6"/>
    </row>
    <row r="468" spans="6:6" s="1" customFormat="1" x14ac:dyDescent="0.15">
      <c r="F468" s="6"/>
    </row>
    <row r="469" spans="6:6" s="1" customFormat="1" x14ac:dyDescent="0.15">
      <c r="F469" s="6"/>
    </row>
    <row r="470" spans="6:6" s="1" customFormat="1" x14ac:dyDescent="0.15">
      <c r="F470" s="6"/>
    </row>
    <row r="471" spans="6:6" s="1" customFormat="1" x14ac:dyDescent="0.15">
      <c r="F471" s="6"/>
    </row>
    <row r="472" spans="6:6" s="1" customFormat="1" x14ac:dyDescent="0.15">
      <c r="F472" s="6"/>
    </row>
    <row r="473" spans="6:6" s="1" customFormat="1" x14ac:dyDescent="0.15">
      <c r="F473" s="6"/>
    </row>
    <row r="474" spans="6:6" s="1" customFormat="1" x14ac:dyDescent="0.15">
      <c r="F474" s="6"/>
    </row>
    <row r="475" spans="6:6" s="1" customFormat="1" x14ac:dyDescent="0.15">
      <c r="F475" s="6"/>
    </row>
    <row r="476" spans="6:6" s="1" customFormat="1" x14ac:dyDescent="0.15">
      <c r="F476" s="6"/>
    </row>
    <row r="477" spans="6:6" s="1" customFormat="1" x14ac:dyDescent="0.15">
      <c r="F477" s="6"/>
    </row>
    <row r="478" spans="6:6" s="1" customFormat="1" x14ac:dyDescent="0.15">
      <c r="F478" s="6"/>
    </row>
    <row r="479" spans="6:6" s="1" customFormat="1" x14ac:dyDescent="0.15">
      <c r="F479" s="6"/>
    </row>
    <row r="480" spans="6:6" s="1" customFormat="1" x14ac:dyDescent="0.15">
      <c r="F480" s="6"/>
    </row>
    <row r="481" spans="6:6" s="1" customFormat="1" x14ac:dyDescent="0.15">
      <c r="F481" s="6"/>
    </row>
    <row r="482" spans="6:6" s="1" customFormat="1" x14ac:dyDescent="0.15">
      <c r="F482" s="6"/>
    </row>
    <row r="483" spans="6:6" s="1" customFormat="1" x14ac:dyDescent="0.15">
      <c r="F483" s="6"/>
    </row>
    <row r="484" spans="6:6" s="1" customFormat="1" x14ac:dyDescent="0.15">
      <c r="F484" s="6"/>
    </row>
    <row r="485" spans="6:6" s="1" customFormat="1" x14ac:dyDescent="0.15">
      <c r="F485" s="6"/>
    </row>
    <row r="486" spans="6:6" s="1" customFormat="1" x14ac:dyDescent="0.15">
      <c r="F486" s="6"/>
    </row>
    <row r="487" spans="6:6" s="1" customFormat="1" x14ac:dyDescent="0.15">
      <c r="F487" s="6"/>
    </row>
    <row r="488" spans="6:6" s="1" customFormat="1" x14ac:dyDescent="0.15">
      <c r="F488" s="6"/>
    </row>
    <row r="489" spans="6:6" s="1" customFormat="1" x14ac:dyDescent="0.15">
      <c r="F489" s="6"/>
    </row>
    <row r="490" spans="6:6" s="1" customFormat="1" x14ac:dyDescent="0.15">
      <c r="F490" s="6"/>
    </row>
    <row r="491" spans="6:6" s="1" customFormat="1" x14ac:dyDescent="0.15">
      <c r="F491" s="6"/>
    </row>
    <row r="492" spans="6:6" s="1" customFormat="1" x14ac:dyDescent="0.15">
      <c r="F492" s="6"/>
    </row>
    <row r="493" spans="6:6" s="1" customFormat="1" x14ac:dyDescent="0.15">
      <c r="F493" s="6"/>
    </row>
    <row r="494" spans="6:6" s="1" customFormat="1" x14ac:dyDescent="0.15">
      <c r="F494" s="6"/>
    </row>
    <row r="495" spans="6:6" s="1" customFormat="1" x14ac:dyDescent="0.15">
      <c r="F495" s="6"/>
    </row>
    <row r="496" spans="6:6" s="1" customFormat="1" x14ac:dyDescent="0.15">
      <c r="F496" s="6"/>
    </row>
    <row r="497" spans="6:6" s="1" customFormat="1" x14ac:dyDescent="0.15">
      <c r="F497" s="6"/>
    </row>
    <row r="498" spans="6:6" s="1" customFormat="1" x14ac:dyDescent="0.15">
      <c r="F498" s="6"/>
    </row>
    <row r="499" spans="6:6" s="1" customFormat="1" x14ac:dyDescent="0.15">
      <c r="F499" s="6"/>
    </row>
    <row r="500" spans="6:6" s="1" customFormat="1" x14ac:dyDescent="0.15">
      <c r="F500" s="6"/>
    </row>
    <row r="501" spans="6:6" s="1" customFormat="1" x14ac:dyDescent="0.15">
      <c r="F501" s="6"/>
    </row>
    <row r="502" spans="6:6" s="1" customFormat="1" x14ac:dyDescent="0.15">
      <c r="F502" s="6"/>
    </row>
    <row r="503" spans="6:6" s="1" customFormat="1" x14ac:dyDescent="0.15">
      <c r="F503" s="6"/>
    </row>
    <row r="504" spans="6:6" s="1" customFormat="1" x14ac:dyDescent="0.15">
      <c r="F504" s="6"/>
    </row>
    <row r="505" spans="6:6" s="1" customFormat="1" x14ac:dyDescent="0.15">
      <c r="F505" s="6"/>
    </row>
    <row r="506" spans="6:6" s="1" customFormat="1" x14ac:dyDescent="0.15">
      <c r="F506" s="6"/>
    </row>
    <row r="507" spans="6:6" s="1" customFormat="1" x14ac:dyDescent="0.15">
      <c r="F507" s="6"/>
    </row>
    <row r="508" spans="6:6" s="1" customFormat="1" x14ac:dyDescent="0.15">
      <c r="F508" s="6"/>
    </row>
    <row r="509" spans="6:6" s="1" customFormat="1" x14ac:dyDescent="0.15">
      <c r="F509" s="6"/>
    </row>
    <row r="510" spans="6:6" s="1" customFormat="1" x14ac:dyDescent="0.15">
      <c r="F510" s="6"/>
    </row>
    <row r="511" spans="6:6" s="1" customFormat="1" x14ac:dyDescent="0.15">
      <c r="F511" s="6"/>
    </row>
    <row r="512" spans="6:6" s="1" customFormat="1" x14ac:dyDescent="0.15">
      <c r="F512" s="6"/>
    </row>
    <row r="513" spans="6:6" s="1" customFormat="1" x14ac:dyDescent="0.15">
      <c r="F513" s="6"/>
    </row>
  </sheetData>
  <sheetProtection sheet="1" formatCells="0" formatRows="0"/>
  <mergeCells count="157"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G36:I36"/>
    <mergeCell ref="J36:K36"/>
    <mergeCell ref="G45:I45"/>
    <mergeCell ref="G46:I46"/>
    <mergeCell ref="C35:D35"/>
    <mergeCell ref="G35:I35"/>
    <mergeCell ref="J35:K35"/>
    <mergeCell ref="C101:I101"/>
    <mergeCell ref="C99:I99"/>
    <mergeCell ref="C100:I100"/>
    <mergeCell ref="B72:C72"/>
    <mergeCell ref="D76:E76"/>
    <mergeCell ref="D77:E77"/>
    <mergeCell ref="D78:E78"/>
    <mergeCell ref="B79:C79"/>
    <mergeCell ref="B80:C80"/>
    <mergeCell ref="D59:E59"/>
    <mergeCell ref="D60:E60"/>
    <mergeCell ref="D61:E61"/>
    <mergeCell ref="D62:E62"/>
    <mergeCell ref="D63:E63"/>
    <mergeCell ref="D64:E64"/>
    <mergeCell ref="D65:E65"/>
    <mergeCell ref="D66:E66"/>
    <mergeCell ref="C33:D33"/>
    <mergeCell ref="G33:I33"/>
    <mergeCell ref="B53:C53"/>
    <mergeCell ref="B54:C54"/>
    <mergeCell ref="B55:C55"/>
    <mergeCell ref="B81:C81"/>
    <mergeCell ref="B82:C82"/>
    <mergeCell ref="B56:C56"/>
    <mergeCell ref="B57:C57"/>
    <mergeCell ref="B58:C58"/>
    <mergeCell ref="B59:C59"/>
    <mergeCell ref="I81:J81"/>
    <mergeCell ref="I82:J82"/>
    <mergeCell ref="D81:E81"/>
    <mergeCell ref="D82:E82"/>
    <mergeCell ref="I51:J51"/>
    <mergeCell ref="I52:J52"/>
    <mergeCell ref="I53:J53"/>
    <mergeCell ref="B52:C52"/>
    <mergeCell ref="B51:E51"/>
    <mergeCell ref="C34:D34"/>
    <mergeCell ref="B76:C76"/>
    <mergeCell ref="B73:C73"/>
    <mergeCell ref="B74:C74"/>
    <mergeCell ref="G32:I32"/>
    <mergeCell ref="J32:K32"/>
    <mergeCell ref="J33:K33"/>
    <mergeCell ref="C48:D48"/>
    <mergeCell ref="G48:I48"/>
    <mergeCell ref="J48:K48"/>
    <mergeCell ref="C38:D38"/>
    <mergeCell ref="C39:D39"/>
    <mergeCell ref="C42:D42"/>
    <mergeCell ref="C43:D43"/>
    <mergeCell ref="G41:I41"/>
    <mergeCell ref="G42:I42"/>
    <mergeCell ref="G43:I43"/>
    <mergeCell ref="G44:I44"/>
    <mergeCell ref="C40:D40"/>
    <mergeCell ref="G38:I38"/>
    <mergeCell ref="G39:I39"/>
    <mergeCell ref="G40:I40"/>
    <mergeCell ref="C41:D41"/>
    <mergeCell ref="J34:K34"/>
    <mergeCell ref="G34:I34"/>
    <mergeCell ref="C37:D37"/>
    <mergeCell ref="J37:K37"/>
    <mergeCell ref="C36:D36"/>
    <mergeCell ref="D80:E80"/>
    <mergeCell ref="D71:E71"/>
    <mergeCell ref="D72:E72"/>
    <mergeCell ref="D73:E73"/>
    <mergeCell ref="D74:E74"/>
    <mergeCell ref="D75:E75"/>
    <mergeCell ref="C31:D31"/>
    <mergeCell ref="G31:I31"/>
    <mergeCell ref="G37:I37"/>
    <mergeCell ref="B77:C77"/>
    <mergeCell ref="B78:C78"/>
    <mergeCell ref="I54:J54"/>
    <mergeCell ref="I55:J55"/>
    <mergeCell ref="B67:C67"/>
    <mergeCell ref="B68:C68"/>
    <mergeCell ref="B69:C69"/>
    <mergeCell ref="B60:C60"/>
    <mergeCell ref="B61:C61"/>
    <mergeCell ref="B62:C62"/>
    <mergeCell ref="B63:C63"/>
    <mergeCell ref="B64:C64"/>
    <mergeCell ref="J31:K31"/>
    <mergeCell ref="C32:D32"/>
    <mergeCell ref="B70:C70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D52:E52"/>
    <mergeCell ref="D53:E53"/>
    <mergeCell ref="G47:I47"/>
    <mergeCell ref="C44:D44"/>
    <mergeCell ref="C45:D45"/>
    <mergeCell ref="C46:D46"/>
    <mergeCell ref="C47:D47"/>
    <mergeCell ref="D79:E79"/>
    <mergeCell ref="J47:K47"/>
    <mergeCell ref="D67:E67"/>
    <mergeCell ref="D68:E68"/>
    <mergeCell ref="D69:E69"/>
    <mergeCell ref="D70:E70"/>
    <mergeCell ref="B75:C75"/>
    <mergeCell ref="B65:C65"/>
    <mergeCell ref="B66:C66"/>
    <mergeCell ref="B71:C71"/>
    <mergeCell ref="D54:E54"/>
    <mergeCell ref="D55:E55"/>
    <mergeCell ref="D56:E56"/>
    <mergeCell ref="D57:E57"/>
    <mergeCell ref="D58:E58"/>
  </mergeCells>
  <phoneticPr fontId="11"/>
  <pageMargins left="0.70866141732283472" right="0.70866141732283472" top="0.74803149606299213" bottom="0.74803149606299213" header="0.31496062992125984" footer="0.31496062992125984"/>
  <pageSetup paperSize="9" scale="52" fitToWidth="0" fitToHeight="4" orientation="landscape" r:id="rId1"/>
  <rowBreaks count="1" manualBreakCount="1">
    <brk id="29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37C5-E3B7-495C-B87F-36708CFE5B6C}">
  <sheetPr codeName="Sheet10">
    <tabColor theme="3" tint="0.39997558519241921"/>
  </sheetPr>
  <dimension ref="A1:D69"/>
  <sheetViews>
    <sheetView workbookViewId="0"/>
  </sheetViews>
  <sheetFormatPr defaultRowHeight="14.25" x14ac:dyDescent="0.15"/>
  <cols>
    <col min="1" max="1" width="3.625" style="294" customWidth="1"/>
    <col min="2" max="2" width="28.5" style="294" customWidth="1"/>
    <col min="3" max="3" width="36.375" style="294" customWidth="1"/>
    <col min="4" max="4" width="35.75" style="294" customWidth="1"/>
    <col min="5" max="257" width="8.875" style="294"/>
    <col min="258" max="258" width="3.625" style="294" customWidth="1"/>
    <col min="259" max="259" width="36.375" style="294" customWidth="1"/>
    <col min="260" max="260" width="49.125" style="294" customWidth="1"/>
    <col min="261" max="513" width="8.875" style="294"/>
    <col min="514" max="514" width="3.625" style="294" customWidth="1"/>
    <col min="515" max="515" width="36.375" style="294" customWidth="1"/>
    <col min="516" max="516" width="49.125" style="294" customWidth="1"/>
    <col min="517" max="769" width="8.875" style="294"/>
    <col min="770" max="770" width="3.625" style="294" customWidth="1"/>
    <col min="771" max="771" width="36.375" style="294" customWidth="1"/>
    <col min="772" max="772" width="49.125" style="294" customWidth="1"/>
    <col min="773" max="1025" width="8.875" style="294"/>
    <col min="1026" max="1026" width="3.625" style="294" customWidth="1"/>
    <col min="1027" max="1027" width="36.375" style="294" customWidth="1"/>
    <col min="1028" max="1028" width="49.125" style="294" customWidth="1"/>
    <col min="1029" max="1281" width="8.875" style="294"/>
    <col min="1282" max="1282" width="3.625" style="294" customWidth="1"/>
    <col min="1283" max="1283" width="36.375" style="294" customWidth="1"/>
    <col min="1284" max="1284" width="49.125" style="294" customWidth="1"/>
    <col min="1285" max="1537" width="8.875" style="294"/>
    <col min="1538" max="1538" width="3.625" style="294" customWidth="1"/>
    <col min="1539" max="1539" width="36.375" style="294" customWidth="1"/>
    <col min="1540" max="1540" width="49.125" style="294" customWidth="1"/>
    <col min="1541" max="1793" width="8.875" style="294"/>
    <col min="1794" max="1794" width="3.625" style="294" customWidth="1"/>
    <col min="1795" max="1795" width="36.375" style="294" customWidth="1"/>
    <col min="1796" max="1796" width="49.125" style="294" customWidth="1"/>
    <col min="1797" max="2049" width="8.875" style="294"/>
    <col min="2050" max="2050" width="3.625" style="294" customWidth="1"/>
    <col min="2051" max="2051" width="36.375" style="294" customWidth="1"/>
    <col min="2052" max="2052" width="49.125" style="294" customWidth="1"/>
    <col min="2053" max="2305" width="8.875" style="294"/>
    <col min="2306" max="2306" width="3.625" style="294" customWidth="1"/>
    <col min="2307" max="2307" width="36.375" style="294" customWidth="1"/>
    <col min="2308" max="2308" width="49.125" style="294" customWidth="1"/>
    <col min="2309" max="2561" width="8.875" style="294"/>
    <col min="2562" max="2562" width="3.625" style="294" customWidth="1"/>
    <col min="2563" max="2563" width="36.375" style="294" customWidth="1"/>
    <col min="2564" max="2564" width="49.125" style="294" customWidth="1"/>
    <col min="2565" max="2817" width="8.875" style="294"/>
    <col min="2818" max="2818" width="3.625" style="294" customWidth="1"/>
    <col min="2819" max="2819" width="36.375" style="294" customWidth="1"/>
    <col min="2820" max="2820" width="49.125" style="294" customWidth="1"/>
    <col min="2821" max="3073" width="8.875" style="294"/>
    <col min="3074" max="3074" width="3.625" style="294" customWidth="1"/>
    <col min="3075" max="3075" width="36.375" style="294" customWidth="1"/>
    <col min="3076" max="3076" width="49.125" style="294" customWidth="1"/>
    <col min="3077" max="3329" width="8.875" style="294"/>
    <col min="3330" max="3330" width="3.625" style="294" customWidth="1"/>
    <col min="3331" max="3331" width="36.375" style="294" customWidth="1"/>
    <col min="3332" max="3332" width="49.125" style="294" customWidth="1"/>
    <col min="3333" max="3585" width="8.875" style="294"/>
    <col min="3586" max="3586" width="3.625" style="294" customWidth="1"/>
    <col min="3587" max="3587" width="36.375" style="294" customWidth="1"/>
    <col min="3588" max="3588" width="49.125" style="294" customWidth="1"/>
    <col min="3589" max="3841" width="8.875" style="294"/>
    <col min="3842" max="3842" width="3.625" style="294" customWidth="1"/>
    <col min="3843" max="3843" width="36.375" style="294" customWidth="1"/>
    <col min="3844" max="3844" width="49.125" style="294" customWidth="1"/>
    <col min="3845" max="4097" width="8.875" style="294"/>
    <col min="4098" max="4098" width="3.625" style="294" customWidth="1"/>
    <col min="4099" max="4099" width="36.375" style="294" customWidth="1"/>
    <col min="4100" max="4100" width="49.125" style="294" customWidth="1"/>
    <col min="4101" max="4353" width="8.875" style="294"/>
    <col min="4354" max="4354" width="3.625" style="294" customWidth="1"/>
    <col min="4355" max="4355" width="36.375" style="294" customWidth="1"/>
    <col min="4356" max="4356" width="49.125" style="294" customWidth="1"/>
    <col min="4357" max="4609" width="8.875" style="294"/>
    <col min="4610" max="4610" width="3.625" style="294" customWidth="1"/>
    <col min="4611" max="4611" width="36.375" style="294" customWidth="1"/>
    <col min="4612" max="4612" width="49.125" style="294" customWidth="1"/>
    <col min="4613" max="4865" width="8.875" style="294"/>
    <col min="4866" max="4866" width="3.625" style="294" customWidth="1"/>
    <col min="4867" max="4867" width="36.375" style="294" customWidth="1"/>
    <col min="4868" max="4868" width="49.125" style="294" customWidth="1"/>
    <col min="4869" max="5121" width="8.875" style="294"/>
    <col min="5122" max="5122" width="3.625" style="294" customWidth="1"/>
    <col min="5123" max="5123" width="36.375" style="294" customWidth="1"/>
    <col min="5124" max="5124" width="49.125" style="294" customWidth="1"/>
    <col min="5125" max="5377" width="8.875" style="294"/>
    <col min="5378" max="5378" width="3.625" style="294" customWidth="1"/>
    <col min="5379" max="5379" width="36.375" style="294" customWidth="1"/>
    <col min="5380" max="5380" width="49.125" style="294" customWidth="1"/>
    <col min="5381" max="5633" width="8.875" style="294"/>
    <col min="5634" max="5634" width="3.625" style="294" customWidth="1"/>
    <col min="5635" max="5635" width="36.375" style="294" customWidth="1"/>
    <col min="5636" max="5636" width="49.125" style="294" customWidth="1"/>
    <col min="5637" max="5889" width="8.875" style="294"/>
    <col min="5890" max="5890" width="3.625" style="294" customWidth="1"/>
    <col min="5891" max="5891" width="36.375" style="294" customWidth="1"/>
    <col min="5892" max="5892" width="49.125" style="294" customWidth="1"/>
    <col min="5893" max="6145" width="8.875" style="294"/>
    <col min="6146" max="6146" width="3.625" style="294" customWidth="1"/>
    <col min="6147" max="6147" width="36.375" style="294" customWidth="1"/>
    <col min="6148" max="6148" width="49.125" style="294" customWidth="1"/>
    <col min="6149" max="6401" width="8.875" style="294"/>
    <col min="6402" max="6402" width="3.625" style="294" customWidth="1"/>
    <col min="6403" max="6403" width="36.375" style="294" customWidth="1"/>
    <col min="6404" max="6404" width="49.125" style="294" customWidth="1"/>
    <col min="6405" max="6657" width="8.875" style="294"/>
    <col min="6658" max="6658" width="3.625" style="294" customWidth="1"/>
    <col min="6659" max="6659" width="36.375" style="294" customWidth="1"/>
    <col min="6660" max="6660" width="49.125" style="294" customWidth="1"/>
    <col min="6661" max="6913" width="8.875" style="294"/>
    <col min="6914" max="6914" width="3.625" style="294" customWidth="1"/>
    <col min="6915" max="6915" width="36.375" style="294" customWidth="1"/>
    <col min="6916" max="6916" width="49.125" style="294" customWidth="1"/>
    <col min="6917" max="7169" width="8.875" style="294"/>
    <col min="7170" max="7170" width="3.625" style="294" customWidth="1"/>
    <col min="7171" max="7171" width="36.375" style="294" customWidth="1"/>
    <col min="7172" max="7172" width="49.125" style="294" customWidth="1"/>
    <col min="7173" max="7425" width="8.875" style="294"/>
    <col min="7426" max="7426" width="3.625" style="294" customWidth="1"/>
    <col min="7427" max="7427" width="36.375" style="294" customWidth="1"/>
    <col min="7428" max="7428" width="49.125" style="294" customWidth="1"/>
    <col min="7429" max="7681" width="8.875" style="294"/>
    <col min="7682" max="7682" width="3.625" style="294" customWidth="1"/>
    <col min="7683" max="7683" width="36.375" style="294" customWidth="1"/>
    <col min="7684" max="7684" width="49.125" style="294" customWidth="1"/>
    <col min="7685" max="7937" width="8.875" style="294"/>
    <col min="7938" max="7938" width="3.625" style="294" customWidth="1"/>
    <col min="7939" max="7939" width="36.375" style="294" customWidth="1"/>
    <col min="7940" max="7940" width="49.125" style="294" customWidth="1"/>
    <col min="7941" max="8193" width="8.875" style="294"/>
    <col min="8194" max="8194" width="3.625" style="294" customWidth="1"/>
    <col min="8195" max="8195" width="36.375" style="294" customWidth="1"/>
    <col min="8196" max="8196" width="49.125" style="294" customWidth="1"/>
    <col min="8197" max="8449" width="8.875" style="294"/>
    <col min="8450" max="8450" width="3.625" style="294" customWidth="1"/>
    <col min="8451" max="8451" width="36.375" style="294" customWidth="1"/>
    <col min="8452" max="8452" width="49.125" style="294" customWidth="1"/>
    <col min="8453" max="8705" width="8.875" style="294"/>
    <col min="8706" max="8706" width="3.625" style="294" customWidth="1"/>
    <col min="8707" max="8707" width="36.375" style="294" customWidth="1"/>
    <col min="8708" max="8708" width="49.125" style="294" customWidth="1"/>
    <col min="8709" max="8961" width="8.875" style="294"/>
    <col min="8962" max="8962" width="3.625" style="294" customWidth="1"/>
    <col min="8963" max="8963" width="36.375" style="294" customWidth="1"/>
    <col min="8964" max="8964" width="49.125" style="294" customWidth="1"/>
    <col min="8965" max="9217" width="8.875" style="294"/>
    <col min="9218" max="9218" width="3.625" style="294" customWidth="1"/>
    <col min="9219" max="9219" width="36.375" style="294" customWidth="1"/>
    <col min="9220" max="9220" width="49.125" style="294" customWidth="1"/>
    <col min="9221" max="9473" width="8.875" style="294"/>
    <col min="9474" max="9474" width="3.625" style="294" customWidth="1"/>
    <col min="9475" max="9475" width="36.375" style="294" customWidth="1"/>
    <col min="9476" max="9476" width="49.125" style="294" customWidth="1"/>
    <col min="9477" max="9729" width="8.875" style="294"/>
    <col min="9730" max="9730" width="3.625" style="294" customWidth="1"/>
    <col min="9731" max="9731" width="36.375" style="294" customWidth="1"/>
    <col min="9732" max="9732" width="49.125" style="294" customWidth="1"/>
    <col min="9733" max="9985" width="8.875" style="294"/>
    <col min="9986" max="9986" width="3.625" style="294" customWidth="1"/>
    <col min="9987" max="9987" width="36.375" style="294" customWidth="1"/>
    <col min="9988" max="9988" width="49.125" style="294" customWidth="1"/>
    <col min="9989" max="10241" width="8.875" style="294"/>
    <col min="10242" max="10242" width="3.625" style="294" customWidth="1"/>
    <col min="10243" max="10243" width="36.375" style="294" customWidth="1"/>
    <col min="10244" max="10244" width="49.125" style="294" customWidth="1"/>
    <col min="10245" max="10497" width="8.875" style="294"/>
    <col min="10498" max="10498" width="3.625" style="294" customWidth="1"/>
    <col min="10499" max="10499" width="36.375" style="294" customWidth="1"/>
    <col min="10500" max="10500" width="49.125" style="294" customWidth="1"/>
    <col min="10501" max="10753" width="8.875" style="294"/>
    <col min="10754" max="10754" width="3.625" style="294" customWidth="1"/>
    <col min="10755" max="10755" width="36.375" style="294" customWidth="1"/>
    <col min="10756" max="10756" width="49.125" style="294" customWidth="1"/>
    <col min="10757" max="11009" width="8.875" style="294"/>
    <col min="11010" max="11010" width="3.625" style="294" customWidth="1"/>
    <col min="11011" max="11011" width="36.375" style="294" customWidth="1"/>
    <col min="11012" max="11012" width="49.125" style="294" customWidth="1"/>
    <col min="11013" max="11265" width="8.875" style="294"/>
    <col min="11266" max="11266" width="3.625" style="294" customWidth="1"/>
    <col min="11267" max="11267" width="36.375" style="294" customWidth="1"/>
    <col min="11268" max="11268" width="49.125" style="294" customWidth="1"/>
    <col min="11269" max="11521" width="8.875" style="294"/>
    <col min="11522" max="11522" width="3.625" style="294" customWidth="1"/>
    <col min="11523" max="11523" width="36.375" style="294" customWidth="1"/>
    <col min="11524" max="11524" width="49.125" style="294" customWidth="1"/>
    <col min="11525" max="11777" width="8.875" style="294"/>
    <col min="11778" max="11778" width="3.625" style="294" customWidth="1"/>
    <col min="11779" max="11779" width="36.375" style="294" customWidth="1"/>
    <col min="11780" max="11780" width="49.125" style="294" customWidth="1"/>
    <col min="11781" max="12033" width="8.875" style="294"/>
    <col min="12034" max="12034" width="3.625" style="294" customWidth="1"/>
    <col min="12035" max="12035" width="36.375" style="294" customWidth="1"/>
    <col min="12036" max="12036" width="49.125" style="294" customWidth="1"/>
    <col min="12037" max="12289" width="8.875" style="294"/>
    <col min="12290" max="12290" width="3.625" style="294" customWidth="1"/>
    <col min="12291" max="12291" width="36.375" style="294" customWidth="1"/>
    <col min="12292" max="12292" width="49.125" style="294" customWidth="1"/>
    <col min="12293" max="12545" width="8.875" style="294"/>
    <col min="12546" max="12546" width="3.625" style="294" customWidth="1"/>
    <col min="12547" max="12547" width="36.375" style="294" customWidth="1"/>
    <col min="12548" max="12548" width="49.125" style="294" customWidth="1"/>
    <col min="12549" max="12801" width="8.875" style="294"/>
    <col min="12802" max="12802" width="3.625" style="294" customWidth="1"/>
    <col min="12803" max="12803" width="36.375" style="294" customWidth="1"/>
    <col min="12804" max="12804" width="49.125" style="294" customWidth="1"/>
    <col min="12805" max="13057" width="8.875" style="294"/>
    <col min="13058" max="13058" width="3.625" style="294" customWidth="1"/>
    <col min="13059" max="13059" width="36.375" style="294" customWidth="1"/>
    <col min="13060" max="13060" width="49.125" style="294" customWidth="1"/>
    <col min="13061" max="13313" width="8.875" style="294"/>
    <col min="13314" max="13314" width="3.625" style="294" customWidth="1"/>
    <col min="13315" max="13315" width="36.375" style="294" customWidth="1"/>
    <col min="13316" max="13316" width="49.125" style="294" customWidth="1"/>
    <col min="13317" max="13569" width="8.875" style="294"/>
    <col min="13570" max="13570" width="3.625" style="294" customWidth="1"/>
    <col min="13571" max="13571" width="36.375" style="294" customWidth="1"/>
    <col min="13572" max="13572" width="49.125" style="294" customWidth="1"/>
    <col min="13573" max="13825" width="8.875" style="294"/>
    <col min="13826" max="13826" width="3.625" style="294" customWidth="1"/>
    <col min="13827" max="13827" width="36.375" style="294" customWidth="1"/>
    <col min="13828" max="13828" width="49.125" style="294" customWidth="1"/>
    <col min="13829" max="14081" width="8.875" style="294"/>
    <col min="14082" max="14082" width="3.625" style="294" customWidth="1"/>
    <col min="14083" max="14083" width="36.375" style="294" customWidth="1"/>
    <col min="14084" max="14084" width="49.125" style="294" customWidth="1"/>
    <col min="14085" max="14337" width="8.875" style="294"/>
    <col min="14338" max="14338" width="3.625" style="294" customWidth="1"/>
    <col min="14339" max="14339" width="36.375" style="294" customWidth="1"/>
    <col min="14340" max="14340" width="49.125" style="294" customWidth="1"/>
    <col min="14341" max="14593" width="8.875" style="294"/>
    <col min="14594" max="14594" width="3.625" style="294" customWidth="1"/>
    <col min="14595" max="14595" width="36.375" style="294" customWidth="1"/>
    <col min="14596" max="14596" width="49.125" style="294" customWidth="1"/>
    <col min="14597" max="14849" width="8.875" style="294"/>
    <col min="14850" max="14850" width="3.625" style="294" customWidth="1"/>
    <col min="14851" max="14851" width="36.375" style="294" customWidth="1"/>
    <col min="14852" max="14852" width="49.125" style="294" customWidth="1"/>
    <col min="14853" max="15105" width="8.875" style="294"/>
    <col min="15106" max="15106" width="3.625" style="294" customWidth="1"/>
    <col min="15107" max="15107" width="36.375" style="294" customWidth="1"/>
    <col min="15108" max="15108" width="49.125" style="294" customWidth="1"/>
    <col min="15109" max="15361" width="8.875" style="294"/>
    <col min="15362" max="15362" width="3.625" style="294" customWidth="1"/>
    <col min="15363" max="15363" width="36.375" style="294" customWidth="1"/>
    <col min="15364" max="15364" width="49.125" style="294" customWidth="1"/>
    <col min="15365" max="15617" width="8.875" style="294"/>
    <col min="15618" max="15618" width="3.625" style="294" customWidth="1"/>
    <col min="15619" max="15619" width="36.375" style="294" customWidth="1"/>
    <col min="15620" max="15620" width="49.125" style="294" customWidth="1"/>
    <col min="15621" max="15873" width="8.875" style="294"/>
    <col min="15874" max="15874" width="3.625" style="294" customWidth="1"/>
    <col min="15875" max="15875" width="36.375" style="294" customWidth="1"/>
    <col min="15876" max="15876" width="49.125" style="294" customWidth="1"/>
    <col min="15877" max="16129" width="8.875" style="294"/>
    <col min="16130" max="16130" width="3.625" style="294" customWidth="1"/>
    <col min="16131" max="16131" width="36.375" style="294" customWidth="1"/>
    <col min="16132" max="16132" width="49.125" style="294" customWidth="1"/>
    <col min="16133" max="16384" width="8.875" style="294"/>
  </cols>
  <sheetData>
    <row r="1" spans="1:4" ht="18" customHeight="1" x14ac:dyDescent="0.15">
      <c r="D1" s="299" t="str">
        <f>'MPS(input)'!K1</f>
        <v>Monitoring Spreadsheet: JCM_PH_AM005_ver01.0</v>
      </c>
    </row>
    <row r="2" spans="1:4" ht="18" customHeight="1" x14ac:dyDescent="0.15">
      <c r="D2" s="299" t="str">
        <f>'MPS(input)'!K2</f>
        <v>Reference Number:</v>
      </c>
    </row>
    <row r="3" spans="1:4" ht="24" customHeight="1" x14ac:dyDescent="0.15">
      <c r="A3" s="442" t="s">
        <v>950</v>
      </c>
      <c r="B3" s="442"/>
      <c r="C3" s="442"/>
      <c r="D3" s="442"/>
    </row>
    <row r="5" spans="1:4" ht="13.5" customHeight="1" x14ac:dyDescent="0.15">
      <c r="A5" s="439" t="s">
        <v>949</v>
      </c>
      <c r="B5" s="439"/>
      <c r="C5" s="439"/>
      <c r="D5" s="439"/>
    </row>
    <row r="7" spans="1:4" x14ac:dyDescent="0.15">
      <c r="B7" s="294" t="s">
        <v>948</v>
      </c>
    </row>
    <row r="8" spans="1:4" ht="30.75" customHeight="1" x14ac:dyDescent="0.15">
      <c r="B8" s="298" t="s">
        <v>71</v>
      </c>
      <c r="C8" s="298" t="s">
        <v>947</v>
      </c>
      <c r="D8" s="298" t="s">
        <v>946</v>
      </c>
    </row>
    <row r="9" spans="1:4" ht="50.1" customHeight="1" x14ac:dyDescent="0.15">
      <c r="B9" s="295"/>
      <c r="C9" s="295"/>
      <c r="D9" s="295"/>
    </row>
    <row r="10" spans="1:4" ht="50.1" customHeight="1" x14ac:dyDescent="0.15">
      <c r="B10" s="295"/>
      <c r="C10" s="295"/>
      <c r="D10" s="295"/>
    </row>
    <row r="11" spans="1:4" ht="50.1" customHeight="1" x14ac:dyDescent="0.15">
      <c r="B11" s="295"/>
      <c r="C11" s="295"/>
      <c r="D11" s="295"/>
    </row>
    <row r="12" spans="1:4" ht="50.1" customHeight="1" x14ac:dyDescent="0.15">
      <c r="B12" s="295"/>
      <c r="C12" s="295"/>
      <c r="D12" s="295"/>
    </row>
    <row r="13" spans="1:4" ht="50.1" customHeight="1" x14ac:dyDescent="0.15">
      <c r="B13" s="295"/>
      <c r="C13" s="295"/>
      <c r="D13" s="295"/>
    </row>
    <row r="14" spans="1:4" ht="50.1" customHeight="1" x14ac:dyDescent="0.15">
      <c r="B14" s="295"/>
      <c r="C14" s="295"/>
      <c r="D14" s="295"/>
    </row>
    <row r="15" spans="1:4" ht="50.1" customHeight="1" x14ac:dyDescent="0.15">
      <c r="B15" s="295"/>
      <c r="C15" s="295"/>
      <c r="D15" s="295"/>
    </row>
    <row r="16" spans="1:4" ht="50.1" customHeight="1" x14ac:dyDescent="0.15">
      <c r="B16" s="295"/>
      <c r="C16" s="295"/>
      <c r="D16" s="295"/>
    </row>
    <row r="18" spans="1:4" x14ac:dyDescent="0.15">
      <c r="B18" s="294" t="s">
        <v>945</v>
      </c>
    </row>
    <row r="19" spans="1:4" ht="30" customHeight="1" x14ac:dyDescent="0.15">
      <c r="B19" s="298" t="s">
        <v>944</v>
      </c>
      <c r="C19" s="440" t="s">
        <v>943</v>
      </c>
      <c r="D19" s="441"/>
    </row>
    <row r="20" spans="1:4" ht="50.1" customHeight="1" x14ac:dyDescent="0.15">
      <c r="B20" s="295"/>
      <c r="C20" s="437"/>
      <c r="D20" s="438"/>
    </row>
    <row r="21" spans="1:4" ht="50.1" customHeight="1" x14ac:dyDescent="0.15">
      <c r="B21" s="295"/>
      <c r="C21" s="437"/>
      <c r="D21" s="438"/>
    </row>
    <row r="22" spans="1:4" ht="50.1" customHeight="1" x14ac:dyDescent="0.15">
      <c r="B22" s="295"/>
      <c r="C22" s="437"/>
      <c r="D22" s="438"/>
    </row>
    <row r="23" spans="1:4" ht="50.1" customHeight="1" x14ac:dyDescent="0.15">
      <c r="B23" s="295"/>
      <c r="C23" s="437"/>
      <c r="D23" s="438"/>
    </row>
    <row r="24" spans="1:4" ht="50.1" customHeight="1" x14ac:dyDescent="0.15">
      <c r="B24" s="295"/>
      <c r="C24" s="437"/>
      <c r="D24" s="438"/>
    </row>
    <row r="27" spans="1:4" ht="13.5" customHeight="1" x14ac:dyDescent="0.15">
      <c r="A27" s="439" t="s">
        <v>942</v>
      </c>
      <c r="B27" s="439"/>
      <c r="C27" s="439"/>
      <c r="D27" s="439"/>
    </row>
    <row r="29" spans="1:4" ht="30.75" customHeight="1" x14ac:dyDescent="0.15">
      <c r="B29" s="69" t="s">
        <v>16</v>
      </c>
      <c r="C29" s="440" t="s">
        <v>941</v>
      </c>
      <c r="D29" s="441"/>
    </row>
    <row r="30" spans="1:4" ht="49.5" customHeight="1" x14ac:dyDescent="0.15">
      <c r="B30" s="295"/>
      <c r="C30" s="437"/>
      <c r="D30" s="438"/>
    </row>
    <row r="31" spans="1:4" ht="49.5" customHeight="1" x14ac:dyDescent="0.15">
      <c r="B31" s="295"/>
      <c r="C31" s="437"/>
      <c r="D31" s="438"/>
    </row>
    <row r="32" spans="1:4" ht="49.5" customHeight="1" x14ac:dyDescent="0.15">
      <c r="B32" s="295"/>
      <c r="C32" s="437"/>
      <c r="D32" s="438"/>
    </row>
    <row r="33" spans="1:4" ht="49.5" customHeight="1" x14ac:dyDescent="0.15">
      <c r="B33" s="295"/>
      <c r="C33" s="437"/>
      <c r="D33" s="438"/>
    </row>
    <row r="34" spans="1:4" ht="49.5" customHeight="1" x14ac:dyDescent="0.15">
      <c r="B34" s="295"/>
      <c r="C34" s="437"/>
      <c r="D34" s="438"/>
    </row>
    <row r="35" spans="1:4" ht="49.5" customHeight="1" x14ac:dyDescent="0.15">
      <c r="B35" s="295"/>
      <c r="C35" s="437"/>
      <c r="D35" s="438"/>
    </row>
    <row r="36" spans="1:4" ht="49.5" customHeight="1" x14ac:dyDescent="0.15">
      <c r="B36" s="295"/>
      <c r="C36" s="437"/>
      <c r="D36" s="438"/>
    </row>
    <row r="37" spans="1:4" ht="49.5" customHeight="1" x14ac:dyDescent="0.15">
      <c r="B37" s="295"/>
      <c r="C37" s="437"/>
      <c r="D37" s="438"/>
    </row>
    <row r="38" spans="1:4" ht="14.25" customHeight="1" x14ac:dyDescent="0.15">
      <c r="B38" s="297"/>
      <c r="C38" s="296"/>
      <c r="D38" s="296"/>
    </row>
    <row r="40" spans="1:4" ht="13.5" customHeight="1" x14ac:dyDescent="0.15">
      <c r="A40" s="439" t="s">
        <v>940</v>
      </c>
      <c r="B40" s="439"/>
      <c r="C40" s="439"/>
      <c r="D40" s="439"/>
    </row>
    <row r="42" spans="1:4" ht="30.75" customHeight="1" x14ac:dyDescent="0.15">
      <c r="B42" s="69" t="s">
        <v>16</v>
      </c>
      <c r="C42" s="440" t="s">
        <v>939</v>
      </c>
      <c r="D42" s="441"/>
    </row>
    <row r="43" spans="1:4" ht="49.5" customHeight="1" x14ac:dyDescent="0.15">
      <c r="B43" s="295"/>
      <c r="C43" s="437"/>
      <c r="D43" s="438"/>
    </row>
    <row r="44" spans="1:4" ht="49.5" customHeight="1" x14ac:dyDescent="0.15">
      <c r="B44" s="295"/>
      <c r="C44" s="437"/>
      <c r="D44" s="438"/>
    </row>
    <row r="45" spans="1:4" ht="49.5" customHeight="1" x14ac:dyDescent="0.15">
      <c r="B45" s="295"/>
      <c r="C45" s="437"/>
      <c r="D45" s="438"/>
    </row>
    <row r="46" spans="1:4" ht="49.5" customHeight="1" x14ac:dyDescent="0.15">
      <c r="B46" s="295"/>
      <c r="C46" s="437"/>
      <c r="D46" s="438"/>
    </row>
    <row r="47" spans="1:4" ht="49.5" customHeight="1" x14ac:dyDescent="0.15">
      <c r="B47" s="295"/>
      <c r="C47" s="437"/>
      <c r="D47" s="438"/>
    </row>
    <row r="48" spans="1:4" ht="49.5" customHeight="1" x14ac:dyDescent="0.15">
      <c r="B48" s="295"/>
      <c r="C48" s="437"/>
      <c r="D48" s="438"/>
    </row>
    <row r="49" spans="1:4" ht="49.5" customHeight="1" x14ac:dyDescent="0.15">
      <c r="B49" s="295"/>
      <c r="C49" s="437"/>
      <c r="D49" s="438"/>
    </row>
    <row r="50" spans="1:4" ht="49.5" customHeight="1" x14ac:dyDescent="0.15">
      <c r="B50" s="295"/>
      <c r="C50" s="437"/>
      <c r="D50" s="438"/>
    </row>
    <row r="53" spans="1:4" ht="13.5" customHeight="1" x14ac:dyDescent="0.15">
      <c r="A53" s="439" t="s">
        <v>938</v>
      </c>
      <c r="B53" s="439"/>
      <c r="C53" s="439"/>
      <c r="D53" s="439"/>
    </row>
    <row r="55" spans="1:4" ht="30.75" customHeight="1" x14ac:dyDescent="0.15">
      <c r="B55" s="69" t="s">
        <v>16</v>
      </c>
      <c r="C55" s="440" t="s">
        <v>937</v>
      </c>
      <c r="D55" s="441"/>
    </row>
    <row r="56" spans="1:4" ht="49.5" customHeight="1" x14ac:dyDescent="0.15">
      <c r="B56" s="295"/>
      <c r="C56" s="437"/>
      <c r="D56" s="438"/>
    </row>
    <row r="57" spans="1:4" ht="49.5" customHeight="1" x14ac:dyDescent="0.15">
      <c r="B57" s="295"/>
      <c r="C57" s="437"/>
      <c r="D57" s="438"/>
    </row>
    <row r="58" spans="1:4" ht="49.5" customHeight="1" x14ac:dyDescent="0.15">
      <c r="B58" s="295"/>
      <c r="C58" s="437"/>
      <c r="D58" s="438"/>
    </row>
    <row r="59" spans="1:4" ht="49.5" customHeight="1" x14ac:dyDescent="0.15">
      <c r="B59" s="295"/>
      <c r="C59" s="437"/>
      <c r="D59" s="438"/>
    </row>
    <row r="60" spans="1:4" ht="49.5" customHeight="1" x14ac:dyDescent="0.15">
      <c r="B60" s="295"/>
      <c r="C60" s="437"/>
      <c r="D60" s="438"/>
    </row>
    <row r="61" spans="1:4" ht="49.5" customHeight="1" x14ac:dyDescent="0.15">
      <c r="B61" s="295"/>
      <c r="C61" s="437"/>
      <c r="D61" s="438"/>
    </row>
    <row r="62" spans="1:4" ht="49.5" customHeight="1" x14ac:dyDescent="0.15">
      <c r="B62" s="295"/>
      <c r="C62" s="437"/>
      <c r="D62" s="438"/>
    </row>
    <row r="63" spans="1:4" ht="49.5" customHeight="1" x14ac:dyDescent="0.15">
      <c r="B63" s="295"/>
      <c r="C63" s="437"/>
      <c r="D63" s="438"/>
    </row>
    <row r="66" spans="1:4" ht="13.5" customHeight="1" x14ac:dyDescent="0.15">
      <c r="A66" s="439" t="s">
        <v>951</v>
      </c>
      <c r="B66" s="439"/>
      <c r="C66" s="439"/>
      <c r="D66" s="439"/>
    </row>
    <row r="67" spans="1:4" x14ac:dyDescent="0.15">
      <c r="A67" s="433"/>
      <c r="B67" s="434"/>
      <c r="C67" s="434"/>
      <c r="D67" s="435"/>
    </row>
    <row r="68" spans="1:4" x14ac:dyDescent="0.15">
      <c r="A68" s="433"/>
      <c r="B68" s="434"/>
      <c r="C68" s="434"/>
      <c r="D68" s="435"/>
    </row>
    <row r="69" spans="1:4" x14ac:dyDescent="0.15">
      <c r="A69" s="436"/>
      <c r="B69" s="436"/>
      <c r="C69" s="436"/>
      <c r="D69" s="436"/>
    </row>
  </sheetData>
  <sheetProtection algorithmName="SHA-512" hashValue="eSpJUu/kUoYBeMW3XV0CPNJgTH7/CexObEP7UNb7qsfJ+Ua4ZMveUN2zTHdvhd99ossaM+lovIKZoa3Xyynaog==" saltValue="xy8tgR0CHTntxXyCS2A8bA==" spinCount="100000" sheet="1" formatCells="0" formatRows="0" insertRows="0"/>
  <mergeCells count="42">
    <mergeCell ref="A3:D3"/>
    <mergeCell ref="A5:D5"/>
    <mergeCell ref="C19:D19"/>
    <mergeCell ref="C20:D20"/>
    <mergeCell ref="C21:D21"/>
    <mergeCell ref="C22:D22"/>
    <mergeCell ref="C23:D23"/>
    <mergeCell ref="C24:D24"/>
    <mergeCell ref="A27:D27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40:D4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A53:D53"/>
    <mergeCell ref="C55:D55"/>
    <mergeCell ref="C56:D56"/>
    <mergeCell ref="C57:D57"/>
    <mergeCell ref="C58:D58"/>
    <mergeCell ref="C59:D59"/>
    <mergeCell ref="C60:D60"/>
    <mergeCell ref="A68:D68"/>
    <mergeCell ref="A69:D69"/>
    <mergeCell ref="C61:D61"/>
    <mergeCell ref="C62:D62"/>
    <mergeCell ref="C63:D63"/>
    <mergeCell ref="A66:D66"/>
    <mergeCell ref="A67:D67"/>
  </mergeCells>
  <phoneticPr fontId="11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2" manualBreakCount="2">
    <brk id="26" max="3" man="1"/>
    <brk id="52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E61D-AC73-41C9-B30F-77F4A245D42B}">
  <sheetPr codeName="Sheet11">
    <tabColor rgb="FFDA9694"/>
  </sheetPr>
  <dimension ref="A1:L101"/>
  <sheetViews>
    <sheetView zoomScale="70" zoomScaleNormal="70" workbookViewId="0"/>
  </sheetViews>
  <sheetFormatPr defaultColWidth="9" defaultRowHeight="14.25" x14ac:dyDescent="0.15"/>
  <cols>
    <col min="1" max="1" width="3.625" style="1" customWidth="1"/>
    <col min="2" max="2" width="15.625" style="1" customWidth="1"/>
    <col min="3" max="3" width="16.875" style="1" customWidth="1"/>
    <col min="4" max="4" width="32.125" style="1" customWidth="1"/>
    <col min="5" max="5" width="19" style="1" customWidth="1"/>
    <col min="6" max="6" width="20.625" style="1" customWidth="1"/>
    <col min="7" max="7" width="15.5" style="1" customWidth="1"/>
    <col min="8" max="8" width="21.375" style="1" customWidth="1"/>
    <col min="9" max="9" width="63.5" style="1" customWidth="1"/>
    <col min="10" max="10" width="23.125" style="1" customWidth="1"/>
    <col min="11" max="11" width="14.625" style="1" customWidth="1"/>
    <col min="12" max="12" width="18.5" style="1" customWidth="1"/>
    <col min="13" max="16384" width="9" style="1"/>
  </cols>
  <sheetData>
    <row r="1" spans="1:12" x14ac:dyDescent="0.15">
      <c r="K1" s="8"/>
      <c r="L1" s="8" t="str">
        <f>'MPS(input)'!$K$1</f>
        <v>Monitoring Spreadsheet: JCM_PH_AM005_ver01.0</v>
      </c>
    </row>
    <row r="2" spans="1:12" ht="18" customHeight="1" x14ac:dyDescent="0.15">
      <c r="K2" s="68"/>
      <c r="L2" s="8" t="str">
        <f>'MPS(input)'!$K$2</f>
        <v>Reference Number:</v>
      </c>
    </row>
    <row r="3" spans="1:12" ht="27.75" customHeight="1" x14ac:dyDescent="0.15">
      <c r="A3" s="67" t="s">
        <v>908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</row>
    <row r="5" spans="1:12" ht="18.75" customHeight="1" x14ac:dyDescent="0.15">
      <c r="A5" s="3" t="s">
        <v>909</v>
      </c>
      <c r="B5" s="3"/>
    </row>
    <row r="6" spans="1:12" ht="18.75" customHeight="1" x14ac:dyDescent="0.15">
      <c r="A6" s="3"/>
      <c r="B6" s="87" t="s">
        <v>4</v>
      </c>
      <c r="C6" s="87" t="s">
        <v>5</v>
      </c>
      <c r="D6" s="87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7" t="s">
        <v>11</v>
      </c>
      <c r="J6" s="87" t="s">
        <v>12</v>
      </c>
      <c r="K6" s="87" t="s">
        <v>13</v>
      </c>
      <c r="L6" s="87" t="s">
        <v>911</v>
      </c>
    </row>
    <row r="7" spans="1:12" s="6" customFormat="1" ht="55.15" customHeight="1" x14ac:dyDescent="0.15">
      <c r="B7" s="87" t="s">
        <v>913</v>
      </c>
      <c r="C7" s="87" t="s">
        <v>14</v>
      </c>
      <c r="D7" s="87" t="s">
        <v>15</v>
      </c>
      <c r="E7" s="87" t="s">
        <v>16</v>
      </c>
      <c r="F7" s="87" t="s">
        <v>910</v>
      </c>
      <c r="G7" s="87" t="s">
        <v>1</v>
      </c>
      <c r="H7" s="87" t="s">
        <v>19</v>
      </c>
      <c r="I7" s="87" t="s">
        <v>20</v>
      </c>
      <c r="J7" s="87" t="s">
        <v>21</v>
      </c>
      <c r="K7" s="87" t="s">
        <v>22</v>
      </c>
      <c r="L7" s="87" t="s">
        <v>23</v>
      </c>
    </row>
    <row r="8" spans="1:12" ht="68.25" customHeight="1" x14ac:dyDescent="0.15">
      <c r="B8" s="274"/>
      <c r="C8" s="95">
        <v>1</v>
      </c>
      <c r="D8" s="78" t="s">
        <v>875</v>
      </c>
      <c r="E8" s="97" t="s">
        <v>977</v>
      </c>
      <c r="F8" s="96"/>
      <c r="G8" s="78" t="s">
        <v>95</v>
      </c>
      <c r="H8" s="369" t="s">
        <v>53</v>
      </c>
      <c r="I8" s="369" t="s">
        <v>54</v>
      </c>
      <c r="J8" s="370" t="s">
        <v>270</v>
      </c>
      <c r="K8" s="371" t="s">
        <v>272</v>
      </c>
      <c r="L8" s="371" t="s">
        <v>914</v>
      </c>
    </row>
    <row r="9" spans="1:12" ht="68.25" customHeight="1" x14ac:dyDescent="0.15">
      <c r="B9" s="274"/>
      <c r="C9" s="95">
        <v>2</v>
      </c>
      <c r="D9" s="78" t="s">
        <v>876</v>
      </c>
      <c r="E9" s="97" t="s">
        <v>964</v>
      </c>
      <c r="F9" s="96" t="s">
        <v>42</v>
      </c>
      <c r="G9" s="78" t="s">
        <v>43</v>
      </c>
      <c r="H9" s="369" t="s">
        <v>44</v>
      </c>
      <c r="I9" s="369" t="s">
        <v>980</v>
      </c>
      <c r="J9" s="370" t="s">
        <v>681</v>
      </c>
      <c r="K9" s="371" t="s">
        <v>47</v>
      </c>
      <c r="L9" s="371" t="s">
        <v>914</v>
      </c>
    </row>
    <row r="10" spans="1:12" ht="68.25" customHeight="1" x14ac:dyDescent="0.15">
      <c r="B10" s="274"/>
      <c r="C10" s="95">
        <v>3</v>
      </c>
      <c r="D10" s="78" t="s">
        <v>877</v>
      </c>
      <c r="E10" s="79" t="s">
        <v>638</v>
      </c>
      <c r="F10" s="96" t="s">
        <v>42</v>
      </c>
      <c r="G10" s="78" t="s">
        <v>475</v>
      </c>
      <c r="H10" s="372" t="s">
        <v>44</v>
      </c>
      <c r="I10" s="372" t="s">
        <v>636</v>
      </c>
      <c r="J10" s="370" t="s">
        <v>655</v>
      </c>
      <c r="K10" s="371" t="s">
        <v>47</v>
      </c>
      <c r="L10" s="371" t="s">
        <v>914</v>
      </c>
    </row>
    <row r="11" spans="1:12" ht="68.25" customHeight="1" x14ac:dyDescent="0.15">
      <c r="B11" s="274"/>
      <c r="C11" s="95">
        <v>4</v>
      </c>
      <c r="D11" s="78" t="s">
        <v>878</v>
      </c>
      <c r="E11" s="79" t="s">
        <v>637</v>
      </c>
      <c r="F11" s="96" t="s">
        <v>42</v>
      </c>
      <c r="G11" s="78" t="s">
        <v>475</v>
      </c>
      <c r="H11" s="372" t="s">
        <v>44</v>
      </c>
      <c r="I11" s="372" t="s">
        <v>636</v>
      </c>
      <c r="J11" s="370" t="s">
        <v>656</v>
      </c>
      <c r="K11" s="371" t="s">
        <v>639</v>
      </c>
      <c r="L11" s="371" t="s">
        <v>915</v>
      </c>
    </row>
    <row r="12" spans="1:12" ht="68.25" customHeight="1" x14ac:dyDescent="0.15">
      <c r="B12" s="274"/>
      <c r="C12" s="95">
        <v>5</v>
      </c>
      <c r="D12" s="78" t="s">
        <v>879</v>
      </c>
      <c r="E12" s="79" t="s">
        <v>642</v>
      </c>
      <c r="F12" s="96" t="s">
        <v>42</v>
      </c>
      <c r="G12" s="78" t="s">
        <v>475</v>
      </c>
      <c r="H12" s="372" t="s">
        <v>44</v>
      </c>
      <c r="I12" s="372" t="s">
        <v>636</v>
      </c>
      <c r="J12" s="370" t="s">
        <v>657</v>
      </c>
      <c r="K12" s="371" t="s">
        <v>639</v>
      </c>
      <c r="L12" s="371" t="s">
        <v>915</v>
      </c>
    </row>
    <row r="13" spans="1:12" ht="68.25" customHeight="1" x14ac:dyDescent="0.15">
      <c r="B13" s="274"/>
      <c r="C13" s="95">
        <v>6</v>
      </c>
      <c r="D13" s="78" t="s">
        <v>880</v>
      </c>
      <c r="E13" s="79" t="s">
        <v>643</v>
      </c>
      <c r="F13" s="96" t="s">
        <v>42</v>
      </c>
      <c r="G13" s="78" t="s">
        <v>419</v>
      </c>
      <c r="H13" s="372" t="s">
        <v>44</v>
      </c>
      <c r="I13" s="372" t="s">
        <v>636</v>
      </c>
      <c r="J13" s="370" t="s">
        <v>46</v>
      </c>
      <c r="K13" s="371" t="s">
        <v>639</v>
      </c>
      <c r="L13" s="371" t="s">
        <v>915</v>
      </c>
    </row>
    <row r="14" spans="1:12" ht="68.25" customHeight="1" x14ac:dyDescent="0.15">
      <c r="B14" s="274"/>
      <c r="C14" s="95">
        <v>7</v>
      </c>
      <c r="D14" s="78" t="s">
        <v>881</v>
      </c>
      <c r="E14" s="79" t="s">
        <v>273</v>
      </c>
      <c r="F14" s="96" t="s">
        <v>42</v>
      </c>
      <c r="G14" s="78" t="s">
        <v>94</v>
      </c>
      <c r="H14" s="369" t="s">
        <v>44</v>
      </c>
      <c r="I14" s="369" t="s">
        <v>45</v>
      </c>
      <c r="J14" s="370" t="s">
        <v>46</v>
      </c>
      <c r="K14" s="371" t="s">
        <v>272</v>
      </c>
      <c r="L14" s="371" t="s">
        <v>915</v>
      </c>
    </row>
    <row r="15" spans="1:12" ht="68.25" customHeight="1" x14ac:dyDescent="0.15">
      <c r="B15" s="274"/>
      <c r="C15" s="95">
        <v>8</v>
      </c>
      <c r="D15" s="78" t="s">
        <v>882</v>
      </c>
      <c r="E15" s="79" t="s">
        <v>610</v>
      </c>
      <c r="F15" s="96" t="s">
        <v>42</v>
      </c>
      <c r="G15" s="78" t="s">
        <v>95</v>
      </c>
      <c r="H15" s="369" t="s">
        <v>53</v>
      </c>
      <c r="I15" s="369" t="s">
        <v>54</v>
      </c>
      <c r="J15" s="370" t="s">
        <v>270</v>
      </c>
      <c r="K15" s="371" t="s">
        <v>272</v>
      </c>
      <c r="L15" s="371" t="s">
        <v>915</v>
      </c>
    </row>
    <row r="16" spans="1:12" ht="68.25" customHeight="1" x14ac:dyDescent="0.15">
      <c r="B16" s="274"/>
      <c r="C16" s="95">
        <v>9</v>
      </c>
      <c r="D16" s="78" t="s">
        <v>883</v>
      </c>
      <c r="E16" s="79" t="s">
        <v>271</v>
      </c>
      <c r="F16" s="96"/>
      <c r="G16" s="78" t="s">
        <v>94</v>
      </c>
      <c r="H16" s="369" t="s">
        <v>44</v>
      </c>
      <c r="I16" s="369" t="s">
        <v>45</v>
      </c>
      <c r="J16" s="371" t="s">
        <v>46</v>
      </c>
      <c r="K16" s="371" t="s">
        <v>272</v>
      </c>
      <c r="L16" s="371" t="s">
        <v>915</v>
      </c>
    </row>
    <row r="17" spans="1:12" ht="68.25" customHeight="1" x14ac:dyDescent="0.15">
      <c r="B17" s="274"/>
      <c r="C17" s="95">
        <v>10</v>
      </c>
      <c r="D17" s="78" t="s">
        <v>884</v>
      </c>
      <c r="E17" s="79" t="s">
        <v>274</v>
      </c>
      <c r="F17" s="80" t="s">
        <v>51</v>
      </c>
      <c r="G17" s="78" t="s">
        <v>52</v>
      </c>
      <c r="H17" s="369" t="s">
        <v>53</v>
      </c>
      <c r="I17" s="369" t="s">
        <v>54</v>
      </c>
      <c r="J17" s="373" t="s">
        <v>270</v>
      </c>
      <c r="K17" s="371" t="s">
        <v>47</v>
      </c>
      <c r="L17" s="371" t="s">
        <v>916</v>
      </c>
    </row>
    <row r="18" spans="1:12" ht="71.25" x14ac:dyDescent="0.15">
      <c r="B18" s="274"/>
      <c r="C18" s="95">
        <v>11</v>
      </c>
      <c r="D18" s="78" t="s">
        <v>885</v>
      </c>
      <c r="E18" s="79" t="s">
        <v>275</v>
      </c>
      <c r="F18" s="80" t="s">
        <v>51</v>
      </c>
      <c r="G18" s="78" t="s">
        <v>94</v>
      </c>
      <c r="H18" s="369" t="s">
        <v>53</v>
      </c>
      <c r="I18" s="369" t="s">
        <v>54</v>
      </c>
      <c r="J18" s="373" t="s">
        <v>270</v>
      </c>
      <c r="K18" s="371" t="s">
        <v>272</v>
      </c>
      <c r="L18" s="371" t="s">
        <v>916</v>
      </c>
    </row>
    <row r="19" spans="1:12" ht="88.9" customHeight="1" x14ac:dyDescent="0.15">
      <c r="B19" s="274"/>
      <c r="C19" s="95">
        <v>12</v>
      </c>
      <c r="D19" s="78" t="s">
        <v>886</v>
      </c>
      <c r="E19" s="79" t="s">
        <v>276</v>
      </c>
      <c r="F19" s="96" t="s">
        <v>42</v>
      </c>
      <c r="G19" s="78" t="s">
        <v>48</v>
      </c>
      <c r="H19" s="369" t="s">
        <v>49</v>
      </c>
      <c r="I19" s="369" t="s">
        <v>50</v>
      </c>
      <c r="J19" s="374" t="s">
        <v>57</v>
      </c>
      <c r="K19" s="371" t="s">
        <v>47</v>
      </c>
      <c r="L19" s="371" t="s">
        <v>917</v>
      </c>
    </row>
    <row r="20" spans="1:12" ht="88.9" customHeight="1" x14ac:dyDescent="0.15">
      <c r="B20" s="274"/>
      <c r="C20" s="95">
        <v>13</v>
      </c>
      <c r="D20" s="78" t="s">
        <v>887</v>
      </c>
      <c r="E20" s="79" t="s">
        <v>278</v>
      </c>
      <c r="F20" s="96" t="s">
        <v>42</v>
      </c>
      <c r="G20" s="78" t="s">
        <v>99</v>
      </c>
      <c r="H20" s="369" t="s">
        <v>53</v>
      </c>
      <c r="I20" s="369" t="s">
        <v>280</v>
      </c>
      <c r="J20" s="374" t="s">
        <v>281</v>
      </c>
      <c r="K20" s="371" t="s">
        <v>279</v>
      </c>
      <c r="L20" s="371" t="s">
        <v>917</v>
      </c>
    </row>
    <row r="21" spans="1:12" ht="80.45" customHeight="1" x14ac:dyDescent="0.15">
      <c r="B21" s="274"/>
      <c r="C21" s="95">
        <v>14</v>
      </c>
      <c r="D21" s="78" t="s">
        <v>888</v>
      </c>
      <c r="E21" s="79" t="s">
        <v>277</v>
      </c>
      <c r="F21" s="96" t="s">
        <v>42</v>
      </c>
      <c r="G21" s="78" t="s">
        <v>48</v>
      </c>
      <c r="H21" s="369" t="s">
        <v>49</v>
      </c>
      <c r="I21" s="369" t="s">
        <v>50</v>
      </c>
      <c r="J21" s="374" t="s">
        <v>57</v>
      </c>
      <c r="K21" s="371" t="s">
        <v>47</v>
      </c>
      <c r="L21" s="371" t="s">
        <v>917</v>
      </c>
    </row>
    <row r="22" spans="1:12" ht="82.9" customHeight="1" x14ac:dyDescent="0.15">
      <c r="B22" s="274"/>
      <c r="C22" s="95">
        <v>15</v>
      </c>
      <c r="D22" s="78" t="s">
        <v>889</v>
      </c>
      <c r="E22" s="79" t="s">
        <v>282</v>
      </c>
      <c r="F22" s="96" t="s">
        <v>42</v>
      </c>
      <c r="G22" s="78" t="s">
        <v>99</v>
      </c>
      <c r="H22" s="369" t="s">
        <v>53</v>
      </c>
      <c r="I22" s="369" t="s">
        <v>280</v>
      </c>
      <c r="J22" s="374" t="s">
        <v>281</v>
      </c>
      <c r="K22" s="371" t="s">
        <v>279</v>
      </c>
      <c r="L22" s="371" t="s">
        <v>917</v>
      </c>
    </row>
    <row r="23" spans="1:12" ht="81.599999999999994" customHeight="1" x14ac:dyDescent="0.15">
      <c r="B23" s="274"/>
      <c r="C23" s="95">
        <v>16</v>
      </c>
      <c r="D23" s="78" t="s">
        <v>890</v>
      </c>
      <c r="E23" s="79" t="s">
        <v>283</v>
      </c>
      <c r="F23" s="80" t="s">
        <v>51</v>
      </c>
      <c r="G23" s="78" t="s">
        <v>56</v>
      </c>
      <c r="H23" s="369" t="s">
        <v>49</v>
      </c>
      <c r="I23" s="369" t="s">
        <v>50</v>
      </c>
      <c r="J23" s="374" t="s">
        <v>57</v>
      </c>
      <c r="K23" s="371" t="s">
        <v>55</v>
      </c>
      <c r="L23" s="371" t="s">
        <v>918</v>
      </c>
    </row>
    <row r="24" spans="1:12" s="4" customFormat="1" ht="114" x14ac:dyDescent="0.15">
      <c r="B24" s="275"/>
      <c r="C24" s="98">
        <v>17</v>
      </c>
      <c r="D24" s="81" t="s">
        <v>966</v>
      </c>
      <c r="E24" s="97" t="s">
        <v>683</v>
      </c>
      <c r="F24" s="99" t="s">
        <v>51</v>
      </c>
      <c r="G24" s="92" t="s">
        <v>95</v>
      </c>
      <c r="H24" s="376" t="s">
        <v>53</v>
      </c>
      <c r="I24" s="376" t="s">
        <v>54</v>
      </c>
      <c r="J24" s="370" t="s">
        <v>270</v>
      </c>
      <c r="K24" s="370" t="s">
        <v>47</v>
      </c>
      <c r="L24" s="370" t="s">
        <v>919</v>
      </c>
    </row>
    <row r="25" spans="1:12" s="4" customFormat="1" ht="105" customHeight="1" x14ac:dyDescent="0.15">
      <c r="B25" s="275"/>
      <c r="C25" s="98">
        <v>18</v>
      </c>
      <c r="D25" s="81" t="s">
        <v>967</v>
      </c>
      <c r="E25" s="97" t="s">
        <v>679</v>
      </c>
      <c r="F25" s="99" t="s">
        <v>51</v>
      </c>
      <c r="G25" s="81" t="s">
        <v>678</v>
      </c>
      <c r="H25" s="376" t="s">
        <v>641</v>
      </c>
      <c r="I25" s="376" t="s">
        <v>865</v>
      </c>
      <c r="J25" s="370" t="s">
        <v>682</v>
      </c>
      <c r="K25" s="370" t="s">
        <v>47</v>
      </c>
      <c r="L25" s="370" t="s">
        <v>919</v>
      </c>
    </row>
    <row r="26" spans="1:12" s="4" customFormat="1" ht="115.9" customHeight="1" x14ac:dyDescent="0.15">
      <c r="B26" s="275"/>
      <c r="C26" s="98">
        <v>19</v>
      </c>
      <c r="D26" s="81" t="s">
        <v>968</v>
      </c>
      <c r="E26" s="97" t="s">
        <v>680</v>
      </c>
      <c r="F26" s="99" t="s">
        <v>51</v>
      </c>
      <c r="G26" s="81" t="s">
        <v>678</v>
      </c>
      <c r="H26" s="376" t="s">
        <v>641</v>
      </c>
      <c r="I26" s="376" t="s">
        <v>865</v>
      </c>
      <c r="J26" s="370" t="s">
        <v>682</v>
      </c>
      <c r="K26" s="370" t="s">
        <v>47</v>
      </c>
      <c r="L26" s="370" t="s">
        <v>919</v>
      </c>
    </row>
    <row r="27" spans="1:12" s="4" customFormat="1" ht="136.15" customHeight="1" x14ac:dyDescent="0.15">
      <c r="B27" s="275"/>
      <c r="C27" s="98">
        <v>20</v>
      </c>
      <c r="D27" s="97" t="s">
        <v>64</v>
      </c>
      <c r="E27" s="97" t="s">
        <v>65</v>
      </c>
      <c r="F27" s="99" t="s">
        <v>51</v>
      </c>
      <c r="G27" s="91" t="s">
        <v>66</v>
      </c>
      <c r="H27" s="376" t="s">
        <v>641</v>
      </c>
      <c r="I27" s="376" t="s">
        <v>640</v>
      </c>
      <c r="J27" s="370" t="s">
        <v>63</v>
      </c>
      <c r="K27" s="370" t="s">
        <v>279</v>
      </c>
      <c r="L27" s="370" t="s">
        <v>920</v>
      </c>
    </row>
    <row r="28" spans="1:12" s="4" customFormat="1" ht="114" customHeight="1" x14ac:dyDescent="0.15">
      <c r="B28" s="275"/>
      <c r="C28" s="98">
        <v>21</v>
      </c>
      <c r="D28" s="97" t="s">
        <v>67</v>
      </c>
      <c r="E28" s="97" t="s">
        <v>68</v>
      </c>
      <c r="F28" s="99" t="s">
        <v>51</v>
      </c>
      <c r="G28" s="91" t="s">
        <v>69</v>
      </c>
      <c r="H28" s="376" t="s">
        <v>641</v>
      </c>
      <c r="I28" s="376" t="s">
        <v>640</v>
      </c>
      <c r="J28" s="370" t="s">
        <v>63</v>
      </c>
      <c r="K28" s="370" t="s">
        <v>279</v>
      </c>
      <c r="L28" s="370" t="s">
        <v>920</v>
      </c>
    </row>
    <row r="29" spans="1:12" ht="8.25" customHeight="1" x14ac:dyDescent="0.15"/>
    <row r="30" spans="1:12" ht="20.100000000000001" customHeight="1" x14ac:dyDescent="0.15">
      <c r="A30" s="3" t="s">
        <v>932</v>
      </c>
    </row>
    <row r="31" spans="1:12" ht="20.100000000000001" customHeight="1" x14ac:dyDescent="0.15">
      <c r="B31" s="69" t="s">
        <v>4</v>
      </c>
      <c r="C31" s="454" t="s">
        <v>5</v>
      </c>
      <c r="D31" s="454"/>
      <c r="E31" s="69" t="s">
        <v>6</v>
      </c>
      <c r="F31" s="69" t="s">
        <v>7</v>
      </c>
      <c r="G31" s="454" t="s">
        <v>8</v>
      </c>
      <c r="H31" s="454"/>
      <c r="I31" s="454"/>
      <c r="J31" s="454" t="s">
        <v>9</v>
      </c>
      <c r="K31" s="454"/>
    </row>
    <row r="32" spans="1:12" ht="39" customHeight="1" x14ac:dyDescent="0.15">
      <c r="B32" s="69" t="s">
        <v>15</v>
      </c>
      <c r="C32" s="454" t="s">
        <v>16</v>
      </c>
      <c r="D32" s="454"/>
      <c r="E32" s="69" t="s">
        <v>912</v>
      </c>
      <c r="F32" s="69" t="s">
        <v>1</v>
      </c>
      <c r="G32" s="454" t="s">
        <v>20</v>
      </c>
      <c r="H32" s="454"/>
      <c r="I32" s="454"/>
      <c r="J32" s="454" t="s">
        <v>23</v>
      </c>
      <c r="K32" s="454"/>
    </row>
    <row r="33" spans="2:11" ht="68.25" customHeight="1" x14ac:dyDescent="0.15">
      <c r="B33" s="106" t="s">
        <v>132</v>
      </c>
      <c r="C33" s="450" t="s">
        <v>609</v>
      </c>
      <c r="D33" s="450"/>
      <c r="E33" s="108" t="str">
        <f>'MPS(input)'!E33</f>
        <v>-</v>
      </c>
      <c r="F33" s="109" t="s">
        <v>284</v>
      </c>
      <c r="G33" s="448" t="str">
        <f>'MPS(input)'!G33</f>
        <v xml:space="preserve">Peer-reviewed literature, other scientific evidence, or the 2006 IPCC Guidelines Table 4.3 of Ch. 4 Vol. 4 </v>
      </c>
      <c r="H33" s="448"/>
      <c r="I33" s="448"/>
      <c r="J33" s="449" t="s">
        <v>928</v>
      </c>
      <c r="K33" s="449"/>
    </row>
    <row r="34" spans="2:11" ht="68.25" customHeight="1" x14ac:dyDescent="0.15">
      <c r="B34" s="106" t="s">
        <v>476</v>
      </c>
      <c r="C34" s="453" t="s">
        <v>59</v>
      </c>
      <c r="D34" s="453"/>
      <c r="E34" s="108" t="str">
        <f>'MPS(input)'!E34</f>
        <v>-</v>
      </c>
      <c r="F34" s="109" t="s">
        <v>475</v>
      </c>
      <c r="G34" s="448" t="str">
        <f>'MPS(input)'!G34</f>
        <v xml:space="preserve">Peer-reviewed literature, other scientific evidence, or the 2006 IPCC Guidelines Table 4.4 of Ch. 4 Vol. 4 </v>
      </c>
      <c r="H34" s="448"/>
      <c r="I34" s="448"/>
      <c r="J34" s="449" t="s">
        <v>928</v>
      </c>
      <c r="K34" s="449"/>
    </row>
    <row r="35" spans="2:11" ht="68.25" customHeight="1" x14ac:dyDescent="0.15">
      <c r="B35" s="106" t="s">
        <v>608</v>
      </c>
      <c r="C35" s="452" t="s">
        <v>75</v>
      </c>
      <c r="D35" s="452"/>
      <c r="E35" s="108" t="str">
        <f>'MPS(input)'!E35</f>
        <v>-</v>
      </c>
      <c r="F35" s="109" t="s">
        <v>284</v>
      </c>
      <c r="G35" s="448" t="str">
        <f>'MPS(input)'!G35</f>
        <v xml:space="preserve">Peer-reviewed literature, other scientific evidence, or the 2006 IPCC Guidelines Table 4.3 of Ch. 4 Vol. 4 </v>
      </c>
      <c r="H35" s="448"/>
      <c r="I35" s="448"/>
      <c r="J35" s="449" t="s">
        <v>929</v>
      </c>
      <c r="K35" s="449"/>
    </row>
    <row r="36" spans="2:11" ht="68.25" customHeight="1" x14ac:dyDescent="0.15">
      <c r="B36" s="107" t="s">
        <v>285</v>
      </c>
      <c r="C36" s="452" t="s">
        <v>286</v>
      </c>
      <c r="D36" s="452"/>
      <c r="E36" s="108" t="str">
        <f>'MPS(input)'!E36</f>
        <v>-</v>
      </c>
      <c r="F36" s="109" t="s">
        <v>611</v>
      </c>
      <c r="G36" s="448" t="str">
        <f>'MPS(input)'!G36</f>
        <v>Peer-reviewed literature, other scientific evidence, or the 2006 IPCC Guidelines Table 1.2 of Ch. 1 Vol. 2</v>
      </c>
      <c r="H36" s="448"/>
      <c r="I36" s="448"/>
      <c r="J36" s="449" t="s">
        <v>918</v>
      </c>
      <c r="K36" s="449"/>
    </row>
    <row r="37" spans="2:11" ht="68.25" customHeight="1" x14ac:dyDescent="0.15">
      <c r="B37" s="107" t="s">
        <v>892</v>
      </c>
      <c r="C37" s="452" t="s">
        <v>292</v>
      </c>
      <c r="D37" s="452"/>
      <c r="E37" s="108" t="str">
        <f>'MPS(input)'!E37</f>
        <v>-</v>
      </c>
      <c r="F37" s="109" t="s">
        <v>299</v>
      </c>
      <c r="G37" s="448" t="str">
        <f>'MPS(input)'!G37</f>
        <v xml:space="preserve">Peer-reviewed literature, other scientific evidence, or the 2006 IPCC Guidelines Table 3.2.1 of Ch. 3 and Table 2.5 of Ch.2, Vol. 2 </v>
      </c>
      <c r="H37" s="448"/>
      <c r="I37" s="448"/>
      <c r="J37" s="449" t="s">
        <v>918</v>
      </c>
      <c r="K37" s="449"/>
    </row>
    <row r="38" spans="2:11" ht="68.25" customHeight="1" x14ac:dyDescent="0.15">
      <c r="B38" s="110" t="s">
        <v>133</v>
      </c>
      <c r="C38" s="452" t="s">
        <v>85</v>
      </c>
      <c r="D38" s="452"/>
      <c r="E38" s="108" t="str">
        <f>'MPS(input)'!E38</f>
        <v>-</v>
      </c>
      <c r="F38" s="82" t="s">
        <v>952</v>
      </c>
      <c r="G38" s="448" t="str">
        <f>'MPS(input)'!G38</f>
        <v>Peer-reviewed literature, other scientific evidence, or the 2006 IPCC Guidelines Table 11.1 of Ch. 11 Vol. 4</v>
      </c>
      <c r="H38" s="448"/>
      <c r="I38" s="448"/>
      <c r="J38" s="449" t="s">
        <v>917</v>
      </c>
      <c r="K38" s="449"/>
    </row>
    <row r="39" spans="2:11" ht="68.25" customHeight="1" x14ac:dyDescent="0.15">
      <c r="B39" s="110" t="s">
        <v>134</v>
      </c>
      <c r="C39" s="452" t="s">
        <v>89</v>
      </c>
      <c r="D39" s="452"/>
      <c r="E39" s="108" t="str">
        <f>'MPS(input)'!E39</f>
        <v>-</v>
      </c>
      <c r="F39" s="82" t="s">
        <v>953</v>
      </c>
      <c r="G39" s="448" t="str">
        <f>'MPS(input)'!G39</f>
        <v>Peer-reviewed literature, other scientific evidence, or the 2006 IPCC Guidelines
Table 11.3 of Ch. 11 Vol. 4</v>
      </c>
      <c r="H39" s="448"/>
      <c r="I39" s="448"/>
      <c r="J39" s="449" t="s">
        <v>917</v>
      </c>
      <c r="K39" s="449"/>
    </row>
    <row r="40" spans="2:11" ht="68.25" customHeight="1" x14ac:dyDescent="0.15">
      <c r="B40" s="110" t="s">
        <v>135</v>
      </c>
      <c r="C40" s="399" t="s">
        <v>91</v>
      </c>
      <c r="D40" s="399"/>
      <c r="E40" s="108" t="str">
        <f>'MPS(input)'!E40</f>
        <v>-</v>
      </c>
      <c r="F40" s="82" t="s">
        <v>954</v>
      </c>
      <c r="G40" s="448" t="str">
        <f>'MPS(input)'!G40</f>
        <v>Peer-reviewed literature, other scientific evidence, or the 2006 IPCC Guidelines
Table 11.3 of Ch. 11 Vol. 4</v>
      </c>
      <c r="H40" s="448"/>
      <c r="I40" s="448"/>
      <c r="J40" s="449" t="s">
        <v>917</v>
      </c>
      <c r="K40" s="449"/>
    </row>
    <row r="41" spans="2:11" ht="68.25" customHeight="1" x14ac:dyDescent="0.15">
      <c r="B41" s="110" t="s">
        <v>136</v>
      </c>
      <c r="C41" s="451" t="s">
        <v>147</v>
      </c>
      <c r="D41" s="451"/>
      <c r="E41" s="108" t="str">
        <f>'MPS(input)'!E41</f>
        <v>-</v>
      </c>
      <c r="F41" s="110" t="s">
        <v>60</v>
      </c>
      <c r="G41" s="448" t="str">
        <f>'MPS(input)'!G41</f>
        <v>Peer-reviewed literature, other scientific evidence, or the 2006 IPCC Guidelines
Table 11.3 of Ch. 11 Vol. 4</v>
      </c>
      <c r="H41" s="448"/>
      <c r="I41" s="448"/>
      <c r="J41" s="449" t="s">
        <v>917</v>
      </c>
      <c r="K41" s="449"/>
    </row>
    <row r="42" spans="2:11" ht="68.25" customHeight="1" x14ac:dyDescent="0.15">
      <c r="B42" s="110" t="s">
        <v>137</v>
      </c>
      <c r="C42" s="451" t="s">
        <v>128</v>
      </c>
      <c r="D42" s="451"/>
      <c r="E42" s="108" t="str">
        <f>'MPS(input)'!E42</f>
        <v>-</v>
      </c>
      <c r="F42" s="110" t="s">
        <v>60</v>
      </c>
      <c r="G42" s="448" t="str">
        <f>'MPS(input)'!G42</f>
        <v>Peer-reviewed literature, other scientific evidence, or the 2006 IPCC Guidelines
Table 11.3 of Ch. 11 Vol. 4</v>
      </c>
      <c r="H42" s="448"/>
      <c r="I42" s="448"/>
      <c r="J42" s="449" t="s">
        <v>917</v>
      </c>
      <c r="K42" s="449"/>
    </row>
    <row r="43" spans="2:11" ht="68.25" customHeight="1" x14ac:dyDescent="0.15">
      <c r="B43" s="110" t="s">
        <v>138</v>
      </c>
      <c r="C43" s="451" t="s">
        <v>148</v>
      </c>
      <c r="D43" s="451"/>
      <c r="E43" s="108" t="str">
        <f>'MPS(input)'!E43</f>
        <v>-</v>
      </c>
      <c r="F43" s="110" t="s">
        <v>60</v>
      </c>
      <c r="G43" s="448" t="str">
        <f>'MPS(input)'!G43</f>
        <v>Peer-reviewed literature, other scientific evidence, or the 2006 IPCC Guidelines
Table 11.3 of Ch. 11 Vol. 4</v>
      </c>
      <c r="H43" s="448"/>
      <c r="I43" s="448"/>
      <c r="J43" s="449" t="s">
        <v>917</v>
      </c>
      <c r="K43" s="449"/>
    </row>
    <row r="44" spans="2:11" ht="68.25" customHeight="1" x14ac:dyDescent="0.15">
      <c r="B44" s="110" t="s">
        <v>139</v>
      </c>
      <c r="C44" s="447" t="s">
        <v>149</v>
      </c>
      <c r="D44" s="447"/>
      <c r="E44" s="108">
        <f>'MPS(input)'!E44</f>
        <v>265</v>
      </c>
      <c r="F44" s="313" t="s">
        <v>956</v>
      </c>
      <c r="G44" s="448" t="str">
        <f>'MPS(input)'!G44</f>
        <v xml:space="preserve">IPCC Fifth Assessment Report (AR5)  </v>
      </c>
      <c r="H44" s="448"/>
      <c r="I44" s="448"/>
      <c r="J44" s="449" t="s">
        <v>930</v>
      </c>
      <c r="K44" s="449"/>
    </row>
    <row r="45" spans="2:11" ht="68.25" customHeight="1" x14ac:dyDescent="0.15">
      <c r="B45" s="110" t="s">
        <v>140</v>
      </c>
      <c r="C45" s="447" t="s">
        <v>131</v>
      </c>
      <c r="D45" s="447"/>
      <c r="E45" s="108" t="str">
        <f>'MPS(input)'!E45</f>
        <v>-</v>
      </c>
      <c r="F45" s="362" t="s">
        <v>303</v>
      </c>
      <c r="G45" s="448" t="str">
        <f>'MPS(input)'!G45</f>
        <v xml:space="preserve">Peer-reviewed literature, other scientific evidence, or the 2006 IPCC Guidelines Table 2.5 of Ch.2 Vol. 4 </v>
      </c>
      <c r="H45" s="448"/>
      <c r="I45" s="448"/>
      <c r="J45" s="449" t="s">
        <v>978</v>
      </c>
      <c r="K45" s="449"/>
    </row>
    <row r="46" spans="2:11" ht="68.25" customHeight="1" x14ac:dyDescent="0.15">
      <c r="B46" s="110" t="s">
        <v>141</v>
      </c>
      <c r="C46" s="447" t="s">
        <v>130</v>
      </c>
      <c r="D46" s="447"/>
      <c r="E46" s="108">
        <f>'MPS(input)'!E46</f>
        <v>28</v>
      </c>
      <c r="F46" s="362" t="s">
        <v>965</v>
      </c>
      <c r="G46" s="448" t="str">
        <f>'MPS(input)'!G46</f>
        <v xml:space="preserve">IPCC Fifth Assessment Report (AR5)  </v>
      </c>
      <c r="H46" s="448"/>
      <c r="I46" s="448"/>
      <c r="J46" s="449" t="s">
        <v>930</v>
      </c>
      <c r="K46" s="449"/>
    </row>
    <row r="47" spans="2:11" ht="68.25" customHeight="1" x14ac:dyDescent="0.15">
      <c r="B47" s="110" t="s">
        <v>142</v>
      </c>
      <c r="C47" s="447" t="s">
        <v>593</v>
      </c>
      <c r="D47" s="447"/>
      <c r="E47" s="108" t="str">
        <f>'MPS(input)'!E47</f>
        <v>-</v>
      </c>
      <c r="F47" s="81" t="s">
        <v>304</v>
      </c>
      <c r="G47" s="448" t="str">
        <f>'MPS(input)'!G47</f>
        <v xml:space="preserve">Peer-reviewed literature, other scientific evidence, or the 2006 IPCC Guidelines Table 2.6 of Ch.2 Vol. 4 </v>
      </c>
      <c r="H47" s="448"/>
      <c r="I47" s="448"/>
      <c r="J47" s="449" t="s">
        <v>979</v>
      </c>
      <c r="K47" s="449"/>
    </row>
    <row r="48" spans="2:11" ht="68.25" customHeight="1" x14ac:dyDescent="0.15">
      <c r="B48" s="107" t="s">
        <v>61</v>
      </c>
      <c r="C48" s="450" t="s">
        <v>62</v>
      </c>
      <c r="D48" s="450"/>
      <c r="E48" s="108" t="str">
        <f>'MPS(input)'!E48</f>
        <v>-</v>
      </c>
      <c r="F48" s="109" t="s">
        <v>60</v>
      </c>
      <c r="G48" s="448" t="str">
        <f>'MPS(input)'!G48</f>
        <v xml:space="preserve">Peer-reviewed literature, other scientific evidence, or the 2006 IPCC Guidelines Table 2.6 of Ch.2 Vol. 4 </v>
      </c>
      <c r="H48" s="448"/>
      <c r="I48" s="448"/>
      <c r="J48" s="449" t="s">
        <v>916</v>
      </c>
      <c r="K48" s="449"/>
    </row>
    <row r="49" spans="1:11" ht="6.75" customHeight="1" x14ac:dyDescent="0.15"/>
    <row r="50" spans="1:11" ht="18.75" customHeight="1" x14ac:dyDescent="0.15">
      <c r="A50" s="3" t="s">
        <v>921</v>
      </c>
      <c r="B50" s="3"/>
    </row>
    <row r="51" spans="1:11" ht="57" customHeight="1" thickBot="1" x14ac:dyDescent="0.2">
      <c r="B51" s="87" t="s">
        <v>913</v>
      </c>
      <c r="C51" s="394" t="s">
        <v>922</v>
      </c>
      <c r="D51" s="394"/>
      <c r="E51" s="405"/>
      <c r="F51" s="405"/>
      <c r="G51" s="88" t="s">
        <v>1</v>
      </c>
      <c r="H51" s="111"/>
      <c r="J51" s="446"/>
      <c r="K51" s="446"/>
    </row>
    <row r="52" spans="1:11" ht="19.5" thickBot="1" x14ac:dyDescent="0.2">
      <c r="B52" s="273"/>
      <c r="C52" s="392" t="s">
        <v>269</v>
      </c>
      <c r="D52" s="393"/>
      <c r="E52" s="443">
        <f>'MRS(calc_process)'!H7</f>
        <v>0</v>
      </c>
      <c r="F52" s="444"/>
      <c r="G52" s="89" t="s">
        <v>895</v>
      </c>
      <c r="H52" s="111"/>
      <c r="J52" s="445"/>
      <c r="K52" s="445"/>
    </row>
    <row r="53" spans="1:11" ht="19.5" thickBot="1" x14ac:dyDescent="0.2">
      <c r="B53" s="273"/>
      <c r="C53" s="392">
        <f>'MRS(calc_process)'!D9</f>
        <v>1900</v>
      </c>
      <c r="D53" s="393"/>
      <c r="E53" s="443">
        <f>'MRS(calc_process)'!H9</f>
        <v>0</v>
      </c>
      <c r="F53" s="444"/>
      <c r="G53" s="89" t="s">
        <v>896</v>
      </c>
      <c r="H53" s="111"/>
      <c r="J53" s="445"/>
      <c r="K53" s="445"/>
    </row>
    <row r="54" spans="1:11" ht="19.5" thickBot="1" x14ac:dyDescent="0.2">
      <c r="B54" s="273"/>
      <c r="C54" s="392">
        <f>'MRS(calc_process)'!D10</f>
        <v>1901</v>
      </c>
      <c r="D54" s="393"/>
      <c r="E54" s="443">
        <f>'MRS(calc_process)'!H10</f>
        <v>0</v>
      </c>
      <c r="F54" s="444"/>
      <c r="G54" s="89" t="s">
        <v>896</v>
      </c>
      <c r="H54" s="111"/>
      <c r="J54" s="445"/>
      <c r="K54" s="445"/>
    </row>
    <row r="55" spans="1:11" ht="19.5" thickBot="1" x14ac:dyDescent="0.2">
      <c r="B55" s="273"/>
      <c r="C55" s="392">
        <f>'MRS(calc_process)'!D11</f>
        <v>1902</v>
      </c>
      <c r="D55" s="393"/>
      <c r="E55" s="443">
        <f>'MRS(calc_process)'!H11</f>
        <v>0</v>
      </c>
      <c r="F55" s="444"/>
      <c r="G55" s="89" t="s">
        <v>896</v>
      </c>
      <c r="H55" s="111"/>
      <c r="J55" s="445"/>
      <c r="K55" s="445"/>
    </row>
    <row r="56" spans="1:11" ht="19.5" thickBot="1" x14ac:dyDescent="0.2">
      <c r="B56" s="273"/>
      <c r="C56" s="392">
        <f>'MRS(calc_process)'!D12</f>
        <v>1903</v>
      </c>
      <c r="D56" s="393"/>
      <c r="E56" s="443">
        <f>'MRS(calc_process)'!H12</f>
        <v>0</v>
      </c>
      <c r="F56" s="444"/>
      <c r="G56" s="89" t="s">
        <v>896</v>
      </c>
      <c r="H56" s="111"/>
      <c r="J56" s="2"/>
      <c r="K56" s="2"/>
    </row>
    <row r="57" spans="1:11" ht="19.5" thickBot="1" x14ac:dyDescent="0.2">
      <c r="B57" s="273"/>
      <c r="C57" s="392">
        <f>'MRS(calc_process)'!D13</f>
        <v>1904</v>
      </c>
      <c r="D57" s="393"/>
      <c r="E57" s="443">
        <f>'MRS(calc_process)'!H13</f>
        <v>0</v>
      </c>
      <c r="F57" s="444"/>
      <c r="G57" s="89" t="s">
        <v>896</v>
      </c>
      <c r="H57" s="111"/>
      <c r="J57" s="2"/>
      <c r="K57" s="2"/>
    </row>
    <row r="58" spans="1:11" ht="19.5" thickBot="1" x14ac:dyDescent="0.2">
      <c r="B58" s="273"/>
      <c r="C58" s="392">
        <f>'MRS(calc_process)'!D14</f>
        <v>1905</v>
      </c>
      <c r="D58" s="393"/>
      <c r="E58" s="443">
        <f>'MRS(calc_process)'!H14</f>
        <v>0</v>
      </c>
      <c r="F58" s="444"/>
      <c r="G58" s="89" t="s">
        <v>896</v>
      </c>
      <c r="H58" s="111"/>
      <c r="J58" s="2"/>
      <c r="K58" s="2"/>
    </row>
    <row r="59" spans="1:11" ht="19.5" thickBot="1" x14ac:dyDescent="0.2">
      <c r="B59" s="273"/>
      <c r="C59" s="392">
        <f>'MRS(calc_process)'!D15</f>
        <v>1906</v>
      </c>
      <c r="D59" s="393"/>
      <c r="E59" s="443">
        <f>'MRS(calc_process)'!H15</f>
        <v>0</v>
      </c>
      <c r="F59" s="444"/>
      <c r="G59" s="89" t="s">
        <v>896</v>
      </c>
      <c r="H59" s="111"/>
      <c r="J59" s="2"/>
      <c r="K59" s="2"/>
    </row>
    <row r="60" spans="1:11" ht="19.5" thickBot="1" x14ac:dyDescent="0.2">
      <c r="B60" s="273"/>
      <c r="C60" s="392">
        <f>'MRS(calc_process)'!D16</f>
        <v>1907</v>
      </c>
      <c r="D60" s="393"/>
      <c r="E60" s="443">
        <f>'MRS(calc_process)'!H16</f>
        <v>0</v>
      </c>
      <c r="F60" s="444"/>
      <c r="G60" s="89" t="s">
        <v>896</v>
      </c>
      <c r="H60" s="111"/>
      <c r="J60" s="2"/>
      <c r="K60" s="2"/>
    </row>
    <row r="61" spans="1:11" ht="19.5" thickBot="1" x14ac:dyDescent="0.2">
      <c r="B61" s="273"/>
      <c r="C61" s="392">
        <f>'MRS(calc_process)'!D17</f>
        <v>1908</v>
      </c>
      <c r="D61" s="393"/>
      <c r="E61" s="443">
        <f>'MRS(calc_process)'!H17</f>
        <v>0</v>
      </c>
      <c r="F61" s="444"/>
      <c r="G61" s="89" t="s">
        <v>896</v>
      </c>
      <c r="H61" s="111"/>
      <c r="J61" s="2"/>
      <c r="K61" s="2"/>
    </row>
    <row r="62" spans="1:11" ht="19.5" thickBot="1" x14ac:dyDescent="0.2">
      <c r="B62" s="273"/>
      <c r="C62" s="392">
        <f>'MRS(calc_process)'!D18</f>
        <v>1909</v>
      </c>
      <c r="D62" s="393"/>
      <c r="E62" s="443">
        <f>'MRS(calc_process)'!H18</f>
        <v>0</v>
      </c>
      <c r="F62" s="444"/>
      <c r="G62" s="89" t="s">
        <v>896</v>
      </c>
      <c r="H62" s="111"/>
      <c r="J62" s="2"/>
      <c r="K62" s="2"/>
    </row>
    <row r="63" spans="1:11" ht="19.5" thickBot="1" x14ac:dyDescent="0.2">
      <c r="B63" s="273"/>
      <c r="C63" s="392">
        <f>'MRS(calc_process)'!D19</f>
        <v>1910</v>
      </c>
      <c r="D63" s="393"/>
      <c r="E63" s="443">
        <f>'MRS(calc_process)'!H19</f>
        <v>0</v>
      </c>
      <c r="F63" s="444"/>
      <c r="G63" s="89" t="s">
        <v>896</v>
      </c>
      <c r="H63" s="111"/>
      <c r="J63" s="2"/>
      <c r="K63" s="2"/>
    </row>
    <row r="64" spans="1:11" ht="19.5" thickBot="1" x14ac:dyDescent="0.2">
      <c r="B64" s="273"/>
      <c r="C64" s="392">
        <f>'MRS(calc_process)'!D20</f>
        <v>1911</v>
      </c>
      <c r="D64" s="393"/>
      <c r="E64" s="443">
        <f>'MRS(calc_process)'!H20</f>
        <v>0</v>
      </c>
      <c r="F64" s="444"/>
      <c r="G64" s="89" t="s">
        <v>896</v>
      </c>
      <c r="H64" s="111"/>
      <c r="J64" s="2"/>
      <c r="K64" s="2"/>
    </row>
    <row r="65" spans="2:11" ht="19.5" thickBot="1" x14ac:dyDescent="0.2">
      <c r="B65" s="273"/>
      <c r="C65" s="392">
        <f>'MRS(calc_process)'!D21</f>
        <v>1912</v>
      </c>
      <c r="D65" s="393"/>
      <c r="E65" s="443">
        <f>'MRS(calc_process)'!H21</f>
        <v>0</v>
      </c>
      <c r="F65" s="444"/>
      <c r="G65" s="89" t="s">
        <v>896</v>
      </c>
      <c r="H65" s="111"/>
      <c r="J65" s="2"/>
      <c r="K65" s="2"/>
    </row>
    <row r="66" spans="2:11" ht="19.5" thickBot="1" x14ac:dyDescent="0.2">
      <c r="B66" s="273"/>
      <c r="C66" s="392">
        <f>'MRS(calc_process)'!D22</f>
        <v>1913</v>
      </c>
      <c r="D66" s="393"/>
      <c r="E66" s="443">
        <f>'MRS(calc_process)'!H22</f>
        <v>0</v>
      </c>
      <c r="F66" s="444"/>
      <c r="G66" s="89" t="s">
        <v>896</v>
      </c>
      <c r="H66" s="111"/>
      <c r="J66" s="2"/>
      <c r="K66" s="2"/>
    </row>
    <row r="67" spans="2:11" ht="19.5" thickBot="1" x14ac:dyDescent="0.2">
      <c r="B67" s="273"/>
      <c r="C67" s="392">
        <f>'MRS(calc_process)'!D23</f>
        <v>1914</v>
      </c>
      <c r="D67" s="393"/>
      <c r="E67" s="443">
        <f>'MRS(calc_process)'!H23</f>
        <v>0</v>
      </c>
      <c r="F67" s="444"/>
      <c r="G67" s="89" t="s">
        <v>896</v>
      </c>
      <c r="H67" s="111"/>
      <c r="J67" s="2"/>
      <c r="K67" s="2"/>
    </row>
    <row r="68" spans="2:11" ht="19.5" thickBot="1" x14ac:dyDescent="0.2">
      <c r="B68" s="273"/>
      <c r="C68" s="392">
        <f>'MRS(calc_process)'!D24</f>
        <v>1915</v>
      </c>
      <c r="D68" s="393"/>
      <c r="E68" s="443">
        <f>'MRS(calc_process)'!H24</f>
        <v>0</v>
      </c>
      <c r="F68" s="444"/>
      <c r="G68" s="89" t="s">
        <v>896</v>
      </c>
      <c r="H68" s="111"/>
      <c r="J68" s="2"/>
      <c r="K68" s="2"/>
    </row>
    <row r="69" spans="2:11" ht="19.5" thickBot="1" x14ac:dyDescent="0.2">
      <c r="B69" s="273"/>
      <c r="C69" s="392">
        <f>'MRS(calc_process)'!D25</f>
        <v>1916</v>
      </c>
      <c r="D69" s="393"/>
      <c r="E69" s="443">
        <f>'MRS(calc_process)'!H25</f>
        <v>0</v>
      </c>
      <c r="F69" s="444"/>
      <c r="G69" s="89" t="s">
        <v>896</v>
      </c>
      <c r="H69" s="111"/>
      <c r="J69" s="2"/>
      <c r="K69" s="2"/>
    </row>
    <row r="70" spans="2:11" ht="19.5" thickBot="1" x14ac:dyDescent="0.2">
      <c r="B70" s="273"/>
      <c r="C70" s="392">
        <f>'MRS(calc_process)'!D26</f>
        <v>1917</v>
      </c>
      <c r="D70" s="393"/>
      <c r="E70" s="443">
        <f>'MRS(calc_process)'!H26</f>
        <v>0</v>
      </c>
      <c r="F70" s="444"/>
      <c r="G70" s="89" t="s">
        <v>896</v>
      </c>
      <c r="H70" s="111"/>
      <c r="J70" s="2"/>
      <c r="K70" s="2"/>
    </row>
    <row r="71" spans="2:11" ht="19.5" thickBot="1" x14ac:dyDescent="0.2">
      <c r="B71" s="273"/>
      <c r="C71" s="392">
        <f>'MRS(calc_process)'!D27</f>
        <v>1918</v>
      </c>
      <c r="D71" s="393"/>
      <c r="E71" s="443">
        <f>'MRS(calc_process)'!H27</f>
        <v>0</v>
      </c>
      <c r="F71" s="444"/>
      <c r="G71" s="89" t="s">
        <v>896</v>
      </c>
      <c r="H71" s="111"/>
      <c r="J71" s="2"/>
      <c r="K71" s="2"/>
    </row>
    <row r="72" spans="2:11" ht="19.5" thickBot="1" x14ac:dyDescent="0.2">
      <c r="B72" s="273"/>
      <c r="C72" s="392">
        <f>'MRS(calc_process)'!D28</f>
        <v>1919</v>
      </c>
      <c r="D72" s="393"/>
      <c r="E72" s="443">
        <f>'MRS(calc_process)'!H28</f>
        <v>0</v>
      </c>
      <c r="F72" s="444"/>
      <c r="G72" s="89" t="s">
        <v>896</v>
      </c>
      <c r="H72" s="111"/>
      <c r="J72" s="2"/>
      <c r="K72" s="2"/>
    </row>
    <row r="73" spans="2:11" ht="19.5" thickBot="1" x14ac:dyDescent="0.2">
      <c r="B73" s="273"/>
      <c r="C73" s="392">
        <f>'MRS(calc_process)'!D29</f>
        <v>1920</v>
      </c>
      <c r="D73" s="393"/>
      <c r="E73" s="443">
        <f>'MRS(calc_process)'!H29</f>
        <v>0</v>
      </c>
      <c r="F73" s="444"/>
      <c r="G73" s="89" t="s">
        <v>896</v>
      </c>
      <c r="H73" s="111"/>
      <c r="J73" s="2"/>
      <c r="K73" s="2"/>
    </row>
    <row r="74" spans="2:11" ht="19.5" thickBot="1" x14ac:dyDescent="0.2">
      <c r="B74" s="273"/>
      <c r="C74" s="392">
        <f>'MRS(calc_process)'!D30</f>
        <v>1921</v>
      </c>
      <c r="D74" s="393"/>
      <c r="E74" s="443">
        <f>'MRS(calc_process)'!H30</f>
        <v>0</v>
      </c>
      <c r="F74" s="444"/>
      <c r="G74" s="89" t="s">
        <v>896</v>
      </c>
      <c r="H74" s="111"/>
      <c r="J74" s="2"/>
      <c r="K74" s="2"/>
    </row>
    <row r="75" spans="2:11" ht="19.5" thickBot="1" x14ac:dyDescent="0.2">
      <c r="B75" s="273"/>
      <c r="C75" s="392">
        <f>'MRS(calc_process)'!D31</f>
        <v>1922</v>
      </c>
      <c r="D75" s="393"/>
      <c r="E75" s="443">
        <f>'MRS(calc_process)'!H31</f>
        <v>0</v>
      </c>
      <c r="F75" s="444"/>
      <c r="G75" s="89" t="s">
        <v>896</v>
      </c>
      <c r="H75" s="111"/>
      <c r="J75" s="2"/>
      <c r="K75" s="2"/>
    </row>
    <row r="76" spans="2:11" ht="19.5" thickBot="1" x14ac:dyDescent="0.2">
      <c r="B76" s="273"/>
      <c r="C76" s="392">
        <f>'MRS(calc_process)'!D32</f>
        <v>1923</v>
      </c>
      <c r="D76" s="393"/>
      <c r="E76" s="443">
        <f>'MRS(calc_process)'!H32</f>
        <v>0</v>
      </c>
      <c r="F76" s="444"/>
      <c r="G76" s="89" t="s">
        <v>896</v>
      </c>
      <c r="H76" s="111"/>
      <c r="J76" s="2"/>
      <c r="K76" s="2"/>
    </row>
    <row r="77" spans="2:11" ht="19.5" thickBot="1" x14ac:dyDescent="0.2">
      <c r="B77" s="273"/>
      <c r="C77" s="392">
        <f>'MRS(calc_process)'!D33</f>
        <v>1924</v>
      </c>
      <c r="D77" s="393"/>
      <c r="E77" s="443">
        <f>'MRS(calc_process)'!H33</f>
        <v>0</v>
      </c>
      <c r="F77" s="444"/>
      <c r="G77" s="89" t="s">
        <v>896</v>
      </c>
      <c r="H77" s="111"/>
      <c r="J77" s="2"/>
      <c r="K77" s="2"/>
    </row>
    <row r="78" spans="2:11" ht="19.5" thickBot="1" x14ac:dyDescent="0.2">
      <c r="B78" s="273"/>
      <c r="C78" s="392">
        <f>'MRS(calc_process)'!D34</f>
        <v>1925</v>
      </c>
      <c r="D78" s="393"/>
      <c r="E78" s="443">
        <f>'MRS(calc_process)'!H34</f>
        <v>0</v>
      </c>
      <c r="F78" s="444"/>
      <c r="G78" s="89" t="s">
        <v>896</v>
      </c>
      <c r="H78" s="111"/>
      <c r="J78" s="2"/>
      <c r="K78" s="2"/>
    </row>
    <row r="79" spans="2:11" ht="19.5" thickBot="1" x14ac:dyDescent="0.2">
      <c r="B79" s="273"/>
      <c r="C79" s="392">
        <f>'MRS(calc_process)'!D35</f>
        <v>1926</v>
      </c>
      <c r="D79" s="393"/>
      <c r="E79" s="443">
        <f>'MRS(calc_process)'!H35</f>
        <v>0</v>
      </c>
      <c r="F79" s="444"/>
      <c r="G79" s="89" t="s">
        <v>896</v>
      </c>
      <c r="H79" s="111"/>
      <c r="J79" s="2"/>
      <c r="K79" s="2"/>
    </row>
    <row r="80" spans="2:11" ht="19.5" thickBot="1" x14ac:dyDescent="0.2">
      <c r="B80" s="273"/>
      <c r="C80" s="392">
        <f>'MRS(calc_process)'!D36</f>
        <v>1927</v>
      </c>
      <c r="D80" s="393"/>
      <c r="E80" s="443">
        <f>'MRS(calc_process)'!H36</f>
        <v>0</v>
      </c>
      <c r="F80" s="444"/>
      <c r="G80" s="89" t="s">
        <v>896</v>
      </c>
      <c r="H80" s="111"/>
      <c r="J80" s="2"/>
      <c r="K80" s="2"/>
    </row>
    <row r="81" spans="2:11" ht="19.5" thickBot="1" x14ac:dyDescent="0.2">
      <c r="B81" s="273"/>
      <c r="C81" s="392">
        <f>'MRS(calc_process)'!D37</f>
        <v>1928</v>
      </c>
      <c r="D81" s="393"/>
      <c r="E81" s="443">
        <f>'MRS(calc_process)'!H37</f>
        <v>0</v>
      </c>
      <c r="F81" s="444"/>
      <c r="G81" s="89" t="s">
        <v>896</v>
      </c>
      <c r="H81" s="111"/>
      <c r="J81" s="445"/>
      <c r="K81" s="445"/>
    </row>
    <row r="82" spans="2:11" ht="20.100000000000001" customHeight="1" thickBot="1" x14ac:dyDescent="0.2">
      <c r="B82" s="273"/>
      <c r="C82" s="402">
        <f>'MRS(calc_process)'!D38</f>
        <v>1929</v>
      </c>
      <c r="D82" s="403"/>
      <c r="E82" s="443">
        <f>'MRS(calc_process)'!H38</f>
        <v>0</v>
      </c>
      <c r="F82" s="444"/>
      <c r="G82" s="89" t="s">
        <v>896</v>
      </c>
      <c r="H82" s="112"/>
      <c r="J82" s="445"/>
      <c r="K82" s="445"/>
    </row>
    <row r="83" spans="2:11" ht="20.100000000000001" customHeight="1" thickBot="1" x14ac:dyDescent="0.2">
      <c r="B83" s="273"/>
      <c r="C83" s="402">
        <f>'MRS(calc_process)'!D39</f>
        <v>1930</v>
      </c>
      <c r="D83" s="403"/>
      <c r="E83" s="443">
        <f>'MRS(calc_process)'!H39</f>
        <v>0</v>
      </c>
      <c r="F83" s="444"/>
      <c r="G83" s="89" t="s">
        <v>896</v>
      </c>
      <c r="H83" s="112"/>
      <c r="J83" s="2"/>
      <c r="K83" s="2"/>
    </row>
    <row r="84" spans="2:11" ht="20.100000000000001" customHeight="1" thickBot="1" x14ac:dyDescent="0.2">
      <c r="B84" s="273"/>
      <c r="C84" s="402">
        <f>'MRS(calc_process)'!D40</f>
        <v>1931</v>
      </c>
      <c r="D84" s="403"/>
      <c r="E84" s="443">
        <f>'MRS(calc_process)'!H40</f>
        <v>0</v>
      </c>
      <c r="F84" s="444"/>
      <c r="G84" s="89" t="s">
        <v>896</v>
      </c>
      <c r="H84" s="112"/>
      <c r="J84" s="2"/>
      <c r="K84" s="2"/>
    </row>
    <row r="85" spans="2:11" ht="20.100000000000001" customHeight="1" thickBot="1" x14ac:dyDescent="0.2">
      <c r="B85" s="273"/>
      <c r="C85" s="402">
        <f>'MRS(calc_process)'!D41</f>
        <v>1932</v>
      </c>
      <c r="D85" s="403"/>
      <c r="E85" s="443">
        <f>'MRS(calc_process)'!H41</f>
        <v>0</v>
      </c>
      <c r="F85" s="444"/>
      <c r="G85" s="89" t="s">
        <v>896</v>
      </c>
      <c r="H85" s="112"/>
      <c r="J85" s="2"/>
      <c r="K85" s="2"/>
    </row>
    <row r="86" spans="2:11" ht="20.100000000000001" customHeight="1" thickBot="1" x14ac:dyDescent="0.2">
      <c r="B86" s="273"/>
      <c r="C86" s="402">
        <f>'MRS(calc_process)'!D42</f>
        <v>1933</v>
      </c>
      <c r="D86" s="403"/>
      <c r="E86" s="443">
        <f>'MRS(calc_process)'!H42</f>
        <v>0</v>
      </c>
      <c r="F86" s="444"/>
      <c r="G86" s="89" t="s">
        <v>896</v>
      </c>
      <c r="H86" s="112"/>
      <c r="J86" s="2"/>
      <c r="K86" s="2"/>
    </row>
    <row r="87" spans="2:11" ht="20.100000000000001" customHeight="1" thickBot="1" x14ac:dyDescent="0.2">
      <c r="B87" s="273"/>
      <c r="C87" s="402">
        <f>'MRS(calc_process)'!D43</f>
        <v>1934</v>
      </c>
      <c r="D87" s="403"/>
      <c r="E87" s="443">
        <f>'MRS(calc_process)'!H43</f>
        <v>0</v>
      </c>
      <c r="F87" s="444"/>
      <c r="G87" s="89" t="s">
        <v>896</v>
      </c>
      <c r="H87" s="112"/>
      <c r="J87" s="2"/>
      <c r="K87" s="2"/>
    </row>
    <row r="88" spans="2:11" ht="20.100000000000001" customHeight="1" thickBot="1" x14ac:dyDescent="0.2">
      <c r="B88" s="273"/>
      <c r="C88" s="402">
        <f>'MRS(calc_process)'!D44</f>
        <v>1935</v>
      </c>
      <c r="D88" s="403"/>
      <c r="E88" s="443">
        <f>'MRS(calc_process)'!H44</f>
        <v>0</v>
      </c>
      <c r="F88" s="444"/>
      <c r="G88" s="89" t="s">
        <v>896</v>
      </c>
      <c r="H88" s="112"/>
      <c r="J88" s="2"/>
      <c r="K88" s="2"/>
    </row>
    <row r="89" spans="2:11" ht="20.100000000000001" customHeight="1" thickBot="1" x14ac:dyDescent="0.2">
      <c r="B89" s="273"/>
      <c r="C89" s="402">
        <f>'MRS(calc_process)'!D45</f>
        <v>1936</v>
      </c>
      <c r="D89" s="403"/>
      <c r="E89" s="443">
        <f>'MRS(calc_process)'!H45</f>
        <v>0</v>
      </c>
      <c r="F89" s="444"/>
      <c r="G89" s="89" t="s">
        <v>896</v>
      </c>
      <c r="H89" s="112"/>
      <c r="J89" s="2"/>
      <c r="K89" s="2"/>
    </row>
    <row r="90" spans="2:11" ht="20.100000000000001" customHeight="1" thickBot="1" x14ac:dyDescent="0.2">
      <c r="B90" s="273"/>
      <c r="C90" s="402">
        <f>'MRS(calc_process)'!D46</f>
        <v>1937</v>
      </c>
      <c r="D90" s="403"/>
      <c r="E90" s="443">
        <f>'MRS(calc_process)'!H46</f>
        <v>0</v>
      </c>
      <c r="F90" s="444"/>
      <c r="G90" s="89" t="s">
        <v>896</v>
      </c>
      <c r="H90" s="112"/>
      <c r="J90" s="2"/>
      <c r="K90" s="2"/>
    </row>
    <row r="91" spans="2:11" ht="20.100000000000001" customHeight="1" thickBot="1" x14ac:dyDescent="0.2">
      <c r="B91" s="273"/>
      <c r="C91" s="402">
        <f>'MRS(calc_process)'!D47</f>
        <v>1938</v>
      </c>
      <c r="D91" s="403"/>
      <c r="E91" s="443">
        <f>'MRS(calc_process)'!H47</f>
        <v>0</v>
      </c>
      <c r="F91" s="444"/>
      <c r="G91" s="89" t="s">
        <v>896</v>
      </c>
      <c r="H91" s="112"/>
      <c r="J91" s="2"/>
      <c r="K91" s="2"/>
    </row>
    <row r="92" spans="2:11" ht="20.100000000000001" customHeight="1" thickBot="1" x14ac:dyDescent="0.2">
      <c r="B92" s="273"/>
      <c r="C92" s="402">
        <f>'MRS(calc_process)'!D48</f>
        <v>1939</v>
      </c>
      <c r="D92" s="403"/>
      <c r="E92" s="443">
        <f>'MRS(calc_process)'!H48</f>
        <v>0</v>
      </c>
      <c r="F92" s="444"/>
      <c r="G92" s="89" t="s">
        <v>896</v>
      </c>
      <c r="H92" s="112"/>
      <c r="J92" s="2"/>
      <c r="K92" s="2"/>
    </row>
    <row r="93" spans="2:11" ht="20.100000000000001" customHeight="1" thickBot="1" x14ac:dyDescent="0.2">
      <c r="B93" s="273"/>
      <c r="C93" s="402">
        <f>'MRS(calc_process)'!D49</f>
        <v>1940</v>
      </c>
      <c r="D93" s="403"/>
      <c r="E93" s="443">
        <f>'MRS(calc_process)'!H49</f>
        <v>0</v>
      </c>
      <c r="F93" s="444"/>
      <c r="G93" s="89" t="s">
        <v>896</v>
      </c>
      <c r="H93" s="112"/>
      <c r="J93" s="2"/>
      <c r="K93" s="2"/>
    </row>
    <row r="94" spans="2:11" ht="20.100000000000001" customHeight="1" thickBot="1" x14ac:dyDescent="0.2">
      <c r="B94" s="273"/>
      <c r="C94" s="402">
        <f>'MRS(calc_process)'!D50</f>
        <v>1941</v>
      </c>
      <c r="D94" s="403"/>
      <c r="E94" s="443">
        <f>'MRS(calc_process)'!H50</f>
        <v>0</v>
      </c>
      <c r="F94" s="444"/>
      <c r="G94" s="89" t="s">
        <v>896</v>
      </c>
      <c r="H94" s="112"/>
      <c r="J94" s="2"/>
      <c r="K94" s="2"/>
    </row>
    <row r="95" spans="2:11" ht="20.100000000000001" customHeight="1" thickBot="1" x14ac:dyDescent="0.2">
      <c r="B95" s="273"/>
      <c r="C95" s="402">
        <f>'MRS(calc_process)'!D51</f>
        <v>1942</v>
      </c>
      <c r="D95" s="403"/>
      <c r="E95" s="443">
        <f>'MRS(calc_process)'!H51</f>
        <v>0</v>
      </c>
      <c r="F95" s="444"/>
      <c r="G95" s="89" t="s">
        <v>896</v>
      </c>
      <c r="H95" s="112"/>
      <c r="J95" s="2"/>
      <c r="K95" s="2"/>
    </row>
    <row r="96" spans="2:11" ht="20.100000000000001" customHeight="1" thickBot="1" x14ac:dyDescent="0.2">
      <c r="B96" s="273"/>
      <c r="C96" s="402">
        <f>'MRS(calc_process)'!D52</f>
        <v>1943</v>
      </c>
      <c r="D96" s="403"/>
      <c r="E96" s="443">
        <f>'MRS(calc_process)'!H52</f>
        <v>0</v>
      </c>
      <c r="F96" s="444"/>
      <c r="G96" s="89" t="s">
        <v>896</v>
      </c>
      <c r="H96" s="112"/>
      <c r="J96" s="2"/>
      <c r="K96" s="2"/>
    </row>
    <row r="97" spans="1:11" ht="20.100000000000001" customHeight="1" thickBot="1" x14ac:dyDescent="0.2">
      <c r="B97" s="273"/>
      <c r="C97" s="402">
        <f>'MRS(calc_process)'!D53</f>
        <v>1944</v>
      </c>
      <c r="D97" s="403"/>
      <c r="E97" s="443">
        <f>'MRS(calc_process)'!H53</f>
        <v>0</v>
      </c>
      <c r="F97" s="444"/>
      <c r="G97" s="89" t="s">
        <v>896</v>
      </c>
      <c r="H97" s="112"/>
      <c r="J97" s="2"/>
      <c r="K97" s="2"/>
    </row>
    <row r="98" spans="1:11" ht="18.75" customHeight="1" x14ac:dyDescent="0.15">
      <c r="A98" s="3" t="s">
        <v>3</v>
      </c>
    </row>
    <row r="99" spans="1:11" ht="25.35" customHeight="1" x14ac:dyDescent="0.15">
      <c r="B99" s="100" t="s">
        <v>25</v>
      </c>
      <c r="C99" s="406" t="s">
        <v>26</v>
      </c>
      <c r="D99" s="406"/>
      <c r="E99" s="406"/>
      <c r="F99" s="406"/>
      <c r="G99" s="406"/>
      <c r="H99" s="406"/>
      <c r="I99" s="406"/>
      <c r="J99" s="7"/>
    </row>
    <row r="100" spans="1:11" ht="25.35" customHeight="1" x14ac:dyDescent="0.15">
      <c r="B100" s="100" t="s">
        <v>24</v>
      </c>
      <c r="C100" s="406" t="s">
        <v>27</v>
      </c>
      <c r="D100" s="406"/>
      <c r="E100" s="406"/>
      <c r="F100" s="406"/>
      <c r="G100" s="406"/>
      <c r="H100" s="406"/>
      <c r="I100" s="406"/>
      <c r="J100" s="7"/>
    </row>
    <row r="101" spans="1:11" ht="25.35" customHeight="1" x14ac:dyDescent="0.15">
      <c r="B101" s="100" t="s">
        <v>28</v>
      </c>
      <c r="C101" s="406" t="s">
        <v>29</v>
      </c>
      <c r="D101" s="406"/>
      <c r="E101" s="406"/>
      <c r="F101" s="406"/>
      <c r="G101" s="406"/>
      <c r="H101" s="406"/>
      <c r="I101" s="406"/>
      <c r="J101" s="7"/>
    </row>
  </sheetData>
  <sheetProtection sheet="1" formatCells="0" formatColumns="0" formatRows="0"/>
  <mergeCells count="157">
    <mergeCell ref="C33:D33"/>
    <mergeCell ref="G33:I33"/>
    <mergeCell ref="J33:K33"/>
    <mergeCell ref="C34:D34"/>
    <mergeCell ref="G34:I34"/>
    <mergeCell ref="J34:K34"/>
    <mergeCell ref="C31:D31"/>
    <mergeCell ref="G31:I31"/>
    <mergeCell ref="J31:K31"/>
    <mergeCell ref="C32:D32"/>
    <mergeCell ref="G32:I32"/>
    <mergeCell ref="J32:K32"/>
    <mergeCell ref="C37:D37"/>
    <mergeCell ref="G37:I37"/>
    <mergeCell ref="J37:K37"/>
    <mergeCell ref="C38:D38"/>
    <mergeCell ref="G38:I38"/>
    <mergeCell ref="J38:K38"/>
    <mergeCell ref="C35:D35"/>
    <mergeCell ref="G35:I35"/>
    <mergeCell ref="J35:K35"/>
    <mergeCell ref="C36:D36"/>
    <mergeCell ref="G36:I36"/>
    <mergeCell ref="J36:K36"/>
    <mergeCell ref="C41:D41"/>
    <mergeCell ref="G41:I41"/>
    <mergeCell ref="J41:K41"/>
    <mergeCell ref="C42:D42"/>
    <mergeCell ref="G42:I42"/>
    <mergeCell ref="J42:K42"/>
    <mergeCell ref="C39:D39"/>
    <mergeCell ref="G39:I39"/>
    <mergeCell ref="J39:K39"/>
    <mergeCell ref="C40:D40"/>
    <mergeCell ref="G40:I40"/>
    <mergeCell ref="J40:K40"/>
    <mergeCell ref="C45:D45"/>
    <mergeCell ref="G45:I45"/>
    <mergeCell ref="J45:K45"/>
    <mergeCell ref="C46:D46"/>
    <mergeCell ref="G46:I46"/>
    <mergeCell ref="J46:K46"/>
    <mergeCell ref="C43:D43"/>
    <mergeCell ref="G43:I43"/>
    <mergeCell ref="J43:K43"/>
    <mergeCell ref="C44:D44"/>
    <mergeCell ref="G44:I44"/>
    <mergeCell ref="J44:K44"/>
    <mergeCell ref="J51:K51"/>
    <mergeCell ref="C52:D52"/>
    <mergeCell ref="E52:F52"/>
    <mergeCell ref="J52:K52"/>
    <mergeCell ref="C53:D53"/>
    <mergeCell ref="E53:F53"/>
    <mergeCell ref="J53:K53"/>
    <mergeCell ref="C47:D47"/>
    <mergeCell ref="G47:I47"/>
    <mergeCell ref="J47:K47"/>
    <mergeCell ref="C48:D48"/>
    <mergeCell ref="G48:I48"/>
    <mergeCell ref="J48:K48"/>
    <mergeCell ref="C56:D56"/>
    <mergeCell ref="E56:F56"/>
    <mergeCell ref="C57:D57"/>
    <mergeCell ref="E57:F57"/>
    <mergeCell ref="C58:D58"/>
    <mergeCell ref="E58:F58"/>
    <mergeCell ref="C54:D54"/>
    <mergeCell ref="E54:F54"/>
    <mergeCell ref="J54:K54"/>
    <mergeCell ref="C55:D55"/>
    <mergeCell ref="E55:F55"/>
    <mergeCell ref="J55:K55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80:D80"/>
    <mergeCell ref="E80:F80"/>
    <mergeCell ref="C81:D81"/>
    <mergeCell ref="E81:F81"/>
    <mergeCell ref="J81:K81"/>
    <mergeCell ref="C82:D82"/>
    <mergeCell ref="E82:F82"/>
    <mergeCell ref="J82:K82"/>
    <mergeCell ref="C77:D77"/>
    <mergeCell ref="E77:F77"/>
    <mergeCell ref="C78:D78"/>
    <mergeCell ref="E78:F78"/>
    <mergeCell ref="C79:D79"/>
    <mergeCell ref="E79:F79"/>
    <mergeCell ref="C87:D87"/>
    <mergeCell ref="E87:F87"/>
    <mergeCell ref="C88:D88"/>
    <mergeCell ref="E88:F88"/>
    <mergeCell ref="C83:D83"/>
    <mergeCell ref="E83:F83"/>
    <mergeCell ref="C84:D84"/>
    <mergeCell ref="E84:F84"/>
    <mergeCell ref="C85:D85"/>
    <mergeCell ref="E85:F85"/>
    <mergeCell ref="C99:I99"/>
    <mergeCell ref="C100:I100"/>
    <mergeCell ref="C101:I101"/>
    <mergeCell ref="C51:F51"/>
    <mergeCell ref="C95:D95"/>
    <mergeCell ref="E95:F95"/>
    <mergeCell ref="C96:D96"/>
    <mergeCell ref="E96:F96"/>
    <mergeCell ref="C97:D97"/>
    <mergeCell ref="E97:F97"/>
    <mergeCell ref="C92:D92"/>
    <mergeCell ref="E92:F92"/>
    <mergeCell ref="C93:D93"/>
    <mergeCell ref="E93:F93"/>
    <mergeCell ref="C94:D94"/>
    <mergeCell ref="E94:F94"/>
    <mergeCell ref="C89:D89"/>
    <mergeCell ref="E89:F89"/>
    <mergeCell ref="C90:D90"/>
    <mergeCell ref="E90:F90"/>
    <mergeCell ref="C91:D91"/>
    <mergeCell ref="E91:F91"/>
    <mergeCell ref="C86:D86"/>
    <mergeCell ref="E86:F86"/>
  </mergeCells>
  <phoneticPr fontId="11"/>
  <pageMargins left="0.70866141732283472" right="0.70866141732283472" top="0.74803149606299213" bottom="0.74803149606299213" header="0.31496062992125984" footer="0.31496062992125984"/>
  <pageSetup paperSize="9" scale="52" fitToWidth="0" fitToHeight="4" orientation="landscape" r:id="rId1"/>
  <rowBreaks count="1" manualBreakCount="1">
    <brk id="29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B0D0-2A98-4106-9CED-03AEEE5F09CA}">
  <sheetPr codeName="Sheet12">
    <tabColor rgb="FFDA9694"/>
  </sheetPr>
  <dimension ref="A1:L447"/>
  <sheetViews>
    <sheetView workbookViewId="0"/>
  </sheetViews>
  <sheetFormatPr defaultColWidth="9" defaultRowHeight="14.25" x14ac:dyDescent="0.15"/>
  <cols>
    <col min="1" max="5" width="3.625" style="1" customWidth="1"/>
    <col min="6" max="6" width="47.125" style="1" customWidth="1"/>
    <col min="7" max="7" width="48.625" style="1" bestFit="1" customWidth="1"/>
    <col min="8" max="8" width="16.375" style="1" customWidth="1"/>
    <col min="9" max="9" width="16.625" style="1" customWidth="1"/>
    <col min="10" max="10" width="15" style="2" customWidth="1"/>
    <col min="11" max="16384" width="9" style="1"/>
  </cols>
  <sheetData>
    <row r="1" spans="1:10" x14ac:dyDescent="0.15">
      <c r="J1" s="8" t="str">
        <f>'MPS(input)'!$K$1</f>
        <v>Monitoring Spreadsheet: JCM_PH_AM005_ver01.0</v>
      </c>
    </row>
    <row r="2" spans="1:10" ht="18" customHeight="1" x14ac:dyDescent="0.15">
      <c r="J2" s="8" t="str">
        <f>'MPS(input)'!$K$2</f>
        <v>Reference Number:</v>
      </c>
    </row>
    <row r="3" spans="1:10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</row>
    <row r="4" spans="1:10" ht="18" customHeight="1" x14ac:dyDescent="0.15">
      <c r="A4" s="415" t="s">
        <v>934</v>
      </c>
      <c r="B4" s="415"/>
      <c r="C4" s="415"/>
      <c r="D4" s="415"/>
      <c r="E4" s="415"/>
      <c r="F4" s="415"/>
      <c r="G4" s="415"/>
      <c r="H4" s="415"/>
      <c r="I4" s="415"/>
      <c r="J4" s="415"/>
    </row>
    <row r="5" spans="1:10" ht="11.25" customHeight="1" x14ac:dyDescent="0.15"/>
    <row r="6" spans="1:10" ht="18.75" customHeight="1" x14ac:dyDescent="0.15">
      <c r="A6" s="20" t="s">
        <v>923</v>
      </c>
      <c r="B6" s="11"/>
      <c r="C6" s="11"/>
      <c r="D6" s="134"/>
      <c r="E6" s="11"/>
      <c r="F6" s="113"/>
      <c r="G6" s="13" t="s">
        <v>35</v>
      </c>
      <c r="H6" s="13" t="s">
        <v>0</v>
      </c>
      <c r="I6" s="13" t="s">
        <v>1</v>
      </c>
      <c r="J6" s="14" t="s">
        <v>2</v>
      </c>
    </row>
    <row r="7" spans="1:10" ht="18.75" customHeight="1" x14ac:dyDescent="0.15">
      <c r="A7" s="17"/>
      <c r="B7" s="18" t="s">
        <v>925</v>
      </c>
      <c r="C7" s="135"/>
      <c r="D7" s="137"/>
      <c r="E7" s="135"/>
      <c r="F7" s="138"/>
      <c r="G7" s="49"/>
      <c r="H7" s="48">
        <f>SUM(H9:H53)</f>
        <v>0</v>
      </c>
      <c r="I7" s="49" t="s">
        <v>297</v>
      </c>
      <c r="J7" s="52" t="s">
        <v>125</v>
      </c>
    </row>
    <row r="8" spans="1:10" ht="18.75" customHeight="1" x14ac:dyDescent="0.15">
      <c r="A8" s="17"/>
      <c r="B8" s="18"/>
      <c r="C8" s="18" t="s">
        <v>924</v>
      </c>
      <c r="D8" s="136"/>
      <c r="E8" s="136"/>
      <c r="F8" s="136"/>
      <c r="G8" s="49"/>
      <c r="H8" s="49"/>
      <c r="I8" s="49"/>
      <c r="J8" s="52"/>
    </row>
    <row r="9" spans="1:10" ht="18.75" customHeight="1" x14ac:dyDescent="0.15">
      <c r="A9" s="17"/>
      <c r="B9" s="18"/>
      <c r="C9" s="18"/>
      <c r="D9" s="482">
        <f>YEAR($H$58)</f>
        <v>1900</v>
      </c>
      <c r="E9" s="482"/>
      <c r="F9" s="482"/>
      <c r="G9" s="49"/>
      <c r="H9" s="48">
        <f>H96</f>
        <v>0</v>
      </c>
      <c r="I9" s="49" t="s">
        <v>297</v>
      </c>
      <c r="J9" s="52" t="s">
        <v>175</v>
      </c>
    </row>
    <row r="10" spans="1:10" ht="18.75" customHeight="1" x14ac:dyDescent="0.15">
      <c r="A10" s="17"/>
      <c r="B10" s="18"/>
      <c r="C10" s="18"/>
      <c r="D10" s="482">
        <f>D9+1</f>
        <v>1901</v>
      </c>
      <c r="E10" s="482"/>
      <c r="F10" s="482"/>
      <c r="G10" s="49"/>
      <c r="H10" s="48">
        <f>H97</f>
        <v>0</v>
      </c>
      <c r="I10" s="49" t="s">
        <v>297</v>
      </c>
      <c r="J10" s="52" t="s">
        <v>176</v>
      </c>
    </row>
    <row r="11" spans="1:10" ht="18.75" customHeight="1" x14ac:dyDescent="0.15">
      <c r="A11" s="17"/>
      <c r="B11" s="18"/>
      <c r="C11" s="18"/>
      <c r="D11" s="482">
        <f t="shared" ref="D11:D53" si="0">D10+1</f>
        <v>1902</v>
      </c>
      <c r="E11" s="482"/>
      <c r="F11" s="482"/>
      <c r="G11" s="49"/>
      <c r="H11" s="48">
        <f>H98</f>
        <v>0</v>
      </c>
      <c r="I11" s="49" t="s">
        <v>297</v>
      </c>
      <c r="J11" s="52" t="s">
        <v>177</v>
      </c>
    </row>
    <row r="12" spans="1:10" ht="18.75" customHeight="1" x14ac:dyDescent="0.15">
      <c r="A12" s="17"/>
      <c r="B12" s="18"/>
      <c r="C12" s="18"/>
      <c r="D12" s="482">
        <f t="shared" si="0"/>
        <v>1903</v>
      </c>
      <c r="E12" s="482"/>
      <c r="F12" s="482"/>
      <c r="G12" s="49"/>
      <c r="H12" s="48">
        <f t="shared" ref="H12:H38" si="1">H99</f>
        <v>0</v>
      </c>
      <c r="I12" s="49" t="s">
        <v>297</v>
      </c>
      <c r="J12" s="52" t="s">
        <v>178</v>
      </c>
    </row>
    <row r="13" spans="1:10" ht="18.75" customHeight="1" x14ac:dyDescent="0.15">
      <c r="A13" s="17"/>
      <c r="B13" s="18"/>
      <c r="C13" s="18"/>
      <c r="D13" s="482">
        <f t="shared" si="0"/>
        <v>1904</v>
      </c>
      <c r="E13" s="482"/>
      <c r="F13" s="482"/>
      <c r="G13" s="49"/>
      <c r="H13" s="48">
        <f t="shared" si="1"/>
        <v>0</v>
      </c>
      <c r="I13" s="49" t="s">
        <v>297</v>
      </c>
      <c r="J13" s="52" t="s">
        <v>243</v>
      </c>
    </row>
    <row r="14" spans="1:10" ht="18.75" customHeight="1" x14ac:dyDescent="0.15">
      <c r="A14" s="17"/>
      <c r="B14" s="18"/>
      <c r="C14" s="18"/>
      <c r="D14" s="482">
        <f t="shared" si="0"/>
        <v>1905</v>
      </c>
      <c r="E14" s="482"/>
      <c r="F14" s="482"/>
      <c r="G14" s="49"/>
      <c r="H14" s="48">
        <f>H101</f>
        <v>0</v>
      </c>
      <c r="I14" s="49" t="s">
        <v>297</v>
      </c>
      <c r="J14" s="52" t="s">
        <v>244</v>
      </c>
    </row>
    <row r="15" spans="1:10" ht="18.75" customHeight="1" x14ac:dyDescent="0.15">
      <c r="A15" s="17"/>
      <c r="B15" s="18"/>
      <c r="C15" s="18"/>
      <c r="D15" s="482">
        <f t="shared" si="0"/>
        <v>1906</v>
      </c>
      <c r="E15" s="482"/>
      <c r="F15" s="482"/>
      <c r="G15" s="49"/>
      <c r="H15" s="48">
        <f t="shared" si="1"/>
        <v>0</v>
      </c>
      <c r="I15" s="49" t="s">
        <v>297</v>
      </c>
      <c r="J15" s="52" t="s">
        <v>245</v>
      </c>
    </row>
    <row r="16" spans="1:10" ht="18.75" customHeight="1" x14ac:dyDescent="0.15">
      <c r="A16" s="17"/>
      <c r="B16" s="18"/>
      <c r="C16" s="18"/>
      <c r="D16" s="482">
        <f t="shared" si="0"/>
        <v>1907</v>
      </c>
      <c r="E16" s="482"/>
      <c r="F16" s="482"/>
      <c r="G16" s="49"/>
      <c r="H16" s="48">
        <f t="shared" si="1"/>
        <v>0</v>
      </c>
      <c r="I16" s="49" t="s">
        <v>297</v>
      </c>
      <c r="J16" s="52" t="s">
        <v>246</v>
      </c>
    </row>
    <row r="17" spans="1:10" ht="18.75" customHeight="1" x14ac:dyDescent="0.15">
      <c r="A17" s="17"/>
      <c r="B17" s="18"/>
      <c r="C17" s="18"/>
      <c r="D17" s="482">
        <f t="shared" si="0"/>
        <v>1908</v>
      </c>
      <c r="E17" s="482"/>
      <c r="F17" s="482"/>
      <c r="G17" s="49"/>
      <c r="H17" s="48">
        <f t="shared" si="1"/>
        <v>0</v>
      </c>
      <c r="I17" s="49" t="s">
        <v>297</v>
      </c>
      <c r="J17" s="52" t="s">
        <v>247</v>
      </c>
    </row>
    <row r="18" spans="1:10" ht="18.75" customHeight="1" x14ac:dyDescent="0.15">
      <c r="A18" s="17"/>
      <c r="B18" s="18"/>
      <c r="C18" s="18"/>
      <c r="D18" s="482">
        <f t="shared" si="0"/>
        <v>1909</v>
      </c>
      <c r="E18" s="482"/>
      <c r="F18" s="482"/>
      <c r="G18" s="49"/>
      <c r="H18" s="48">
        <f t="shared" si="1"/>
        <v>0</v>
      </c>
      <c r="I18" s="49" t="s">
        <v>297</v>
      </c>
      <c r="J18" s="52" t="s">
        <v>248</v>
      </c>
    </row>
    <row r="19" spans="1:10" ht="18.75" customHeight="1" x14ac:dyDescent="0.15">
      <c r="A19" s="17"/>
      <c r="B19" s="18"/>
      <c r="C19" s="18"/>
      <c r="D19" s="482">
        <f t="shared" si="0"/>
        <v>1910</v>
      </c>
      <c r="E19" s="482"/>
      <c r="F19" s="482"/>
      <c r="G19" s="49"/>
      <c r="H19" s="48">
        <f t="shared" si="1"/>
        <v>0</v>
      </c>
      <c r="I19" s="49" t="s">
        <v>297</v>
      </c>
      <c r="J19" s="52" t="s">
        <v>249</v>
      </c>
    </row>
    <row r="20" spans="1:10" ht="18.75" customHeight="1" x14ac:dyDescent="0.15">
      <c r="A20" s="17"/>
      <c r="B20" s="18"/>
      <c r="C20" s="18"/>
      <c r="D20" s="482">
        <f t="shared" si="0"/>
        <v>1911</v>
      </c>
      <c r="E20" s="482"/>
      <c r="F20" s="482"/>
      <c r="G20" s="49"/>
      <c r="H20" s="48">
        <f t="shared" si="1"/>
        <v>0</v>
      </c>
      <c r="I20" s="49" t="s">
        <v>297</v>
      </c>
      <c r="J20" s="52" t="s">
        <v>250</v>
      </c>
    </row>
    <row r="21" spans="1:10" ht="18.75" customHeight="1" x14ac:dyDescent="0.15">
      <c r="A21" s="17"/>
      <c r="B21" s="18"/>
      <c r="C21" s="18"/>
      <c r="D21" s="482">
        <f t="shared" si="0"/>
        <v>1912</v>
      </c>
      <c r="E21" s="482"/>
      <c r="F21" s="482"/>
      <c r="G21" s="49"/>
      <c r="H21" s="48">
        <f t="shared" si="1"/>
        <v>0</v>
      </c>
      <c r="I21" s="49" t="s">
        <v>297</v>
      </c>
      <c r="J21" s="52" t="s">
        <v>251</v>
      </c>
    </row>
    <row r="22" spans="1:10" ht="18.75" customHeight="1" x14ac:dyDescent="0.15">
      <c r="A22" s="17"/>
      <c r="B22" s="18"/>
      <c r="C22" s="18"/>
      <c r="D22" s="482">
        <f t="shared" si="0"/>
        <v>1913</v>
      </c>
      <c r="E22" s="482"/>
      <c r="F22" s="482"/>
      <c r="G22" s="49"/>
      <c r="H22" s="48">
        <f t="shared" si="1"/>
        <v>0</v>
      </c>
      <c r="I22" s="49" t="s">
        <v>297</v>
      </c>
      <c r="J22" s="52" t="s">
        <v>252</v>
      </c>
    </row>
    <row r="23" spans="1:10" ht="18.75" customHeight="1" x14ac:dyDescent="0.15">
      <c r="A23" s="17"/>
      <c r="B23" s="18"/>
      <c r="C23" s="18"/>
      <c r="D23" s="482">
        <f t="shared" si="0"/>
        <v>1914</v>
      </c>
      <c r="E23" s="482"/>
      <c r="F23" s="482"/>
      <c r="G23" s="49"/>
      <c r="H23" s="48">
        <f t="shared" si="1"/>
        <v>0</v>
      </c>
      <c r="I23" s="49" t="s">
        <v>297</v>
      </c>
      <c r="J23" s="52" t="s">
        <v>253</v>
      </c>
    </row>
    <row r="24" spans="1:10" ht="18.75" customHeight="1" x14ac:dyDescent="0.15">
      <c r="A24" s="17"/>
      <c r="B24" s="18"/>
      <c r="C24" s="18"/>
      <c r="D24" s="482">
        <f t="shared" si="0"/>
        <v>1915</v>
      </c>
      <c r="E24" s="482"/>
      <c r="F24" s="482"/>
      <c r="G24" s="49"/>
      <c r="H24" s="48">
        <f t="shared" si="1"/>
        <v>0</v>
      </c>
      <c r="I24" s="49" t="s">
        <v>297</v>
      </c>
      <c r="J24" s="52" t="s">
        <v>254</v>
      </c>
    </row>
    <row r="25" spans="1:10" ht="18.75" customHeight="1" x14ac:dyDescent="0.15">
      <c r="A25" s="17"/>
      <c r="B25" s="18"/>
      <c r="C25" s="18"/>
      <c r="D25" s="482">
        <f t="shared" si="0"/>
        <v>1916</v>
      </c>
      <c r="E25" s="482"/>
      <c r="F25" s="482"/>
      <c r="G25" s="49"/>
      <c r="H25" s="48">
        <f t="shared" si="1"/>
        <v>0</v>
      </c>
      <c r="I25" s="49" t="s">
        <v>297</v>
      </c>
      <c r="J25" s="52" t="s">
        <v>255</v>
      </c>
    </row>
    <row r="26" spans="1:10" ht="18.75" customHeight="1" x14ac:dyDescent="0.15">
      <c r="A26" s="17"/>
      <c r="B26" s="18"/>
      <c r="C26" s="18"/>
      <c r="D26" s="482">
        <f t="shared" si="0"/>
        <v>1917</v>
      </c>
      <c r="E26" s="482"/>
      <c r="F26" s="482"/>
      <c r="G26" s="49"/>
      <c r="H26" s="48">
        <f t="shared" si="1"/>
        <v>0</v>
      </c>
      <c r="I26" s="49" t="s">
        <v>297</v>
      </c>
      <c r="J26" s="52" t="s">
        <v>256</v>
      </c>
    </row>
    <row r="27" spans="1:10" ht="18.75" customHeight="1" x14ac:dyDescent="0.15">
      <c r="A27" s="17"/>
      <c r="B27" s="18"/>
      <c r="C27" s="18"/>
      <c r="D27" s="482">
        <f t="shared" si="0"/>
        <v>1918</v>
      </c>
      <c r="E27" s="482"/>
      <c r="F27" s="482"/>
      <c r="G27" s="49"/>
      <c r="H27" s="48">
        <f t="shared" si="1"/>
        <v>0</v>
      </c>
      <c r="I27" s="49" t="s">
        <v>297</v>
      </c>
      <c r="J27" s="52" t="s">
        <v>257</v>
      </c>
    </row>
    <row r="28" spans="1:10" ht="18.75" customHeight="1" x14ac:dyDescent="0.15">
      <c r="A28" s="17"/>
      <c r="B28" s="18"/>
      <c r="C28" s="18"/>
      <c r="D28" s="482">
        <f t="shared" si="0"/>
        <v>1919</v>
      </c>
      <c r="E28" s="482"/>
      <c r="F28" s="482"/>
      <c r="G28" s="49"/>
      <c r="H28" s="48">
        <f t="shared" si="1"/>
        <v>0</v>
      </c>
      <c r="I28" s="49" t="s">
        <v>297</v>
      </c>
      <c r="J28" s="52" t="s">
        <v>258</v>
      </c>
    </row>
    <row r="29" spans="1:10" ht="18.75" customHeight="1" x14ac:dyDescent="0.15">
      <c r="A29" s="17"/>
      <c r="B29" s="18"/>
      <c r="C29" s="18"/>
      <c r="D29" s="482">
        <f t="shared" si="0"/>
        <v>1920</v>
      </c>
      <c r="E29" s="482"/>
      <c r="F29" s="482"/>
      <c r="G29" s="49"/>
      <c r="H29" s="48">
        <f t="shared" si="1"/>
        <v>0</v>
      </c>
      <c r="I29" s="49" t="s">
        <v>297</v>
      </c>
      <c r="J29" s="52" t="s">
        <v>259</v>
      </c>
    </row>
    <row r="30" spans="1:10" ht="18.75" customHeight="1" x14ac:dyDescent="0.15">
      <c r="A30" s="17"/>
      <c r="B30" s="18"/>
      <c r="C30" s="18"/>
      <c r="D30" s="482">
        <f t="shared" si="0"/>
        <v>1921</v>
      </c>
      <c r="E30" s="482"/>
      <c r="F30" s="482"/>
      <c r="G30" s="49"/>
      <c r="H30" s="48">
        <f t="shared" si="1"/>
        <v>0</v>
      </c>
      <c r="I30" s="49" t="s">
        <v>297</v>
      </c>
      <c r="J30" s="52" t="s">
        <v>260</v>
      </c>
    </row>
    <row r="31" spans="1:10" ht="18.75" customHeight="1" x14ac:dyDescent="0.15">
      <c r="A31" s="17"/>
      <c r="B31" s="18"/>
      <c r="C31" s="18"/>
      <c r="D31" s="482">
        <f t="shared" si="0"/>
        <v>1922</v>
      </c>
      <c r="E31" s="482"/>
      <c r="F31" s="482"/>
      <c r="G31" s="49"/>
      <c r="H31" s="48">
        <f t="shared" si="1"/>
        <v>0</v>
      </c>
      <c r="I31" s="49" t="s">
        <v>297</v>
      </c>
      <c r="J31" s="52" t="s">
        <v>261</v>
      </c>
    </row>
    <row r="32" spans="1:10" ht="18.75" customHeight="1" x14ac:dyDescent="0.15">
      <c r="A32" s="17"/>
      <c r="B32" s="18"/>
      <c r="C32" s="18"/>
      <c r="D32" s="482">
        <f t="shared" si="0"/>
        <v>1923</v>
      </c>
      <c r="E32" s="482"/>
      <c r="F32" s="482"/>
      <c r="G32" s="49"/>
      <c r="H32" s="48">
        <f t="shared" si="1"/>
        <v>0</v>
      </c>
      <c r="I32" s="49" t="s">
        <v>297</v>
      </c>
      <c r="J32" s="52" t="s">
        <v>262</v>
      </c>
    </row>
    <row r="33" spans="1:10" ht="18.75" customHeight="1" x14ac:dyDescent="0.15">
      <c r="A33" s="17"/>
      <c r="B33" s="18"/>
      <c r="C33" s="18"/>
      <c r="D33" s="482">
        <f t="shared" si="0"/>
        <v>1924</v>
      </c>
      <c r="E33" s="482"/>
      <c r="F33" s="482"/>
      <c r="G33" s="49"/>
      <c r="H33" s="48">
        <f t="shared" si="1"/>
        <v>0</v>
      </c>
      <c r="I33" s="49" t="s">
        <v>297</v>
      </c>
      <c r="J33" s="52" t="s">
        <v>263</v>
      </c>
    </row>
    <row r="34" spans="1:10" ht="18.75" customHeight="1" x14ac:dyDescent="0.15">
      <c r="A34" s="17"/>
      <c r="B34" s="18"/>
      <c r="C34" s="18"/>
      <c r="D34" s="482">
        <f t="shared" si="0"/>
        <v>1925</v>
      </c>
      <c r="E34" s="482"/>
      <c r="F34" s="482"/>
      <c r="G34" s="49"/>
      <c r="H34" s="48">
        <f t="shared" si="1"/>
        <v>0</v>
      </c>
      <c r="I34" s="49" t="s">
        <v>297</v>
      </c>
      <c r="J34" s="52" t="s">
        <v>264</v>
      </c>
    </row>
    <row r="35" spans="1:10" ht="18.75" customHeight="1" x14ac:dyDescent="0.15">
      <c r="A35" s="17"/>
      <c r="B35" s="18"/>
      <c r="C35" s="18"/>
      <c r="D35" s="482">
        <f t="shared" si="0"/>
        <v>1926</v>
      </c>
      <c r="E35" s="482"/>
      <c r="F35" s="482"/>
      <c r="G35" s="49"/>
      <c r="H35" s="48">
        <f t="shared" si="1"/>
        <v>0</v>
      </c>
      <c r="I35" s="49" t="s">
        <v>297</v>
      </c>
      <c r="J35" s="52" t="s">
        <v>265</v>
      </c>
    </row>
    <row r="36" spans="1:10" ht="18.75" customHeight="1" x14ac:dyDescent="0.15">
      <c r="A36" s="17"/>
      <c r="B36" s="18"/>
      <c r="C36" s="18"/>
      <c r="D36" s="482">
        <f t="shared" si="0"/>
        <v>1927</v>
      </c>
      <c r="E36" s="482"/>
      <c r="F36" s="482"/>
      <c r="G36" s="49"/>
      <c r="H36" s="48">
        <f t="shared" si="1"/>
        <v>0</v>
      </c>
      <c r="I36" s="49" t="s">
        <v>297</v>
      </c>
      <c r="J36" s="52" t="s">
        <v>266</v>
      </c>
    </row>
    <row r="37" spans="1:10" ht="18.75" customHeight="1" x14ac:dyDescent="0.15">
      <c r="A37" s="17"/>
      <c r="B37" s="18"/>
      <c r="C37" s="18"/>
      <c r="D37" s="482">
        <f t="shared" si="0"/>
        <v>1928</v>
      </c>
      <c r="E37" s="482"/>
      <c r="F37" s="482"/>
      <c r="G37" s="49"/>
      <c r="H37" s="48">
        <f t="shared" si="1"/>
        <v>0</v>
      </c>
      <c r="I37" s="49" t="s">
        <v>297</v>
      </c>
      <c r="J37" s="52" t="s">
        <v>267</v>
      </c>
    </row>
    <row r="38" spans="1:10" ht="18.75" customHeight="1" x14ac:dyDescent="0.15">
      <c r="A38" s="17"/>
      <c r="B38" s="18"/>
      <c r="C38" s="18"/>
      <c r="D38" s="482">
        <f t="shared" si="0"/>
        <v>1929</v>
      </c>
      <c r="E38" s="482"/>
      <c r="F38" s="482"/>
      <c r="G38" s="49"/>
      <c r="H38" s="48">
        <f t="shared" si="1"/>
        <v>0</v>
      </c>
      <c r="I38" s="49" t="s">
        <v>297</v>
      </c>
      <c r="J38" s="52" t="s">
        <v>268</v>
      </c>
    </row>
    <row r="39" spans="1:10" ht="18.75" customHeight="1" x14ac:dyDescent="0.15">
      <c r="A39" s="17"/>
      <c r="B39" s="18"/>
      <c r="C39" s="18"/>
      <c r="D39" s="482">
        <f t="shared" si="0"/>
        <v>1930</v>
      </c>
      <c r="E39" s="482"/>
      <c r="F39" s="482"/>
      <c r="G39" s="49"/>
      <c r="H39" s="48">
        <f t="shared" ref="H39:H53" si="2">H141</f>
        <v>0</v>
      </c>
      <c r="I39" s="49" t="s">
        <v>297</v>
      </c>
      <c r="J39" s="52" t="s">
        <v>712</v>
      </c>
    </row>
    <row r="40" spans="1:10" ht="18.75" customHeight="1" x14ac:dyDescent="0.15">
      <c r="A40" s="17"/>
      <c r="B40" s="18"/>
      <c r="C40" s="18"/>
      <c r="D40" s="482">
        <f t="shared" si="0"/>
        <v>1931</v>
      </c>
      <c r="E40" s="482"/>
      <c r="F40" s="482"/>
      <c r="G40" s="49"/>
      <c r="H40" s="48">
        <f t="shared" si="2"/>
        <v>0</v>
      </c>
      <c r="I40" s="49" t="s">
        <v>297</v>
      </c>
      <c r="J40" s="52" t="s">
        <v>713</v>
      </c>
    </row>
    <row r="41" spans="1:10" ht="18.75" customHeight="1" x14ac:dyDescent="0.15">
      <c r="A41" s="17"/>
      <c r="B41" s="18"/>
      <c r="C41" s="18"/>
      <c r="D41" s="482">
        <f t="shared" si="0"/>
        <v>1932</v>
      </c>
      <c r="E41" s="482"/>
      <c r="F41" s="482"/>
      <c r="G41" s="49"/>
      <c r="H41" s="48">
        <f t="shared" si="2"/>
        <v>0</v>
      </c>
      <c r="I41" s="49" t="s">
        <v>297</v>
      </c>
      <c r="J41" s="52" t="s">
        <v>714</v>
      </c>
    </row>
    <row r="42" spans="1:10" ht="18.75" customHeight="1" x14ac:dyDescent="0.15">
      <c r="A42" s="17"/>
      <c r="B42" s="18"/>
      <c r="C42" s="18"/>
      <c r="D42" s="482">
        <f t="shared" si="0"/>
        <v>1933</v>
      </c>
      <c r="E42" s="482"/>
      <c r="F42" s="482"/>
      <c r="G42" s="49"/>
      <c r="H42" s="48">
        <f t="shared" si="2"/>
        <v>0</v>
      </c>
      <c r="I42" s="49" t="s">
        <v>297</v>
      </c>
      <c r="J42" s="52" t="s">
        <v>715</v>
      </c>
    </row>
    <row r="43" spans="1:10" ht="18.75" customHeight="1" x14ac:dyDescent="0.15">
      <c r="A43" s="17"/>
      <c r="B43" s="18"/>
      <c r="C43" s="18"/>
      <c r="D43" s="482">
        <f t="shared" si="0"/>
        <v>1934</v>
      </c>
      <c r="E43" s="482"/>
      <c r="F43" s="482"/>
      <c r="G43" s="49"/>
      <c r="H43" s="48">
        <f t="shared" si="2"/>
        <v>0</v>
      </c>
      <c r="I43" s="49" t="s">
        <v>297</v>
      </c>
      <c r="J43" s="52" t="s">
        <v>716</v>
      </c>
    </row>
    <row r="44" spans="1:10" ht="18.75" customHeight="1" x14ac:dyDescent="0.15">
      <c r="A44" s="17"/>
      <c r="B44" s="18"/>
      <c r="C44" s="18"/>
      <c r="D44" s="482">
        <f t="shared" si="0"/>
        <v>1935</v>
      </c>
      <c r="E44" s="482"/>
      <c r="F44" s="482"/>
      <c r="G44" s="49"/>
      <c r="H44" s="48">
        <f t="shared" si="2"/>
        <v>0</v>
      </c>
      <c r="I44" s="49" t="s">
        <v>297</v>
      </c>
      <c r="J44" s="52" t="s">
        <v>717</v>
      </c>
    </row>
    <row r="45" spans="1:10" ht="18.75" customHeight="1" x14ac:dyDescent="0.15">
      <c r="A45" s="17"/>
      <c r="B45" s="18"/>
      <c r="C45" s="18"/>
      <c r="D45" s="482">
        <f t="shared" si="0"/>
        <v>1936</v>
      </c>
      <c r="E45" s="482"/>
      <c r="F45" s="482"/>
      <c r="G45" s="49"/>
      <c r="H45" s="48">
        <f t="shared" si="2"/>
        <v>0</v>
      </c>
      <c r="I45" s="49" t="s">
        <v>297</v>
      </c>
      <c r="J45" s="52" t="s">
        <v>718</v>
      </c>
    </row>
    <row r="46" spans="1:10" ht="18.75" customHeight="1" x14ac:dyDescent="0.15">
      <c r="A46" s="17"/>
      <c r="B46" s="18"/>
      <c r="C46" s="18"/>
      <c r="D46" s="482">
        <f t="shared" si="0"/>
        <v>1937</v>
      </c>
      <c r="E46" s="482"/>
      <c r="F46" s="482"/>
      <c r="G46" s="49"/>
      <c r="H46" s="48">
        <f t="shared" si="2"/>
        <v>0</v>
      </c>
      <c r="I46" s="49" t="s">
        <v>297</v>
      </c>
      <c r="J46" s="52" t="s">
        <v>719</v>
      </c>
    </row>
    <row r="47" spans="1:10" ht="18.75" customHeight="1" x14ac:dyDescent="0.15">
      <c r="A47" s="17"/>
      <c r="B47" s="18"/>
      <c r="C47" s="18"/>
      <c r="D47" s="482">
        <f t="shared" si="0"/>
        <v>1938</v>
      </c>
      <c r="E47" s="482"/>
      <c r="F47" s="482"/>
      <c r="G47" s="49"/>
      <c r="H47" s="48">
        <f t="shared" si="2"/>
        <v>0</v>
      </c>
      <c r="I47" s="49" t="s">
        <v>297</v>
      </c>
      <c r="J47" s="52" t="s">
        <v>720</v>
      </c>
    </row>
    <row r="48" spans="1:10" ht="18.75" customHeight="1" x14ac:dyDescent="0.15">
      <c r="A48" s="17"/>
      <c r="B48" s="18"/>
      <c r="C48" s="18"/>
      <c r="D48" s="482">
        <f t="shared" si="0"/>
        <v>1939</v>
      </c>
      <c r="E48" s="482"/>
      <c r="F48" s="482"/>
      <c r="G48" s="49"/>
      <c r="H48" s="48">
        <f t="shared" si="2"/>
        <v>0</v>
      </c>
      <c r="I48" s="49" t="s">
        <v>297</v>
      </c>
      <c r="J48" s="52" t="s">
        <v>721</v>
      </c>
    </row>
    <row r="49" spans="1:12" ht="18.75" customHeight="1" x14ac:dyDescent="0.15">
      <c r="A49" s="17"/>
      <c r="B49" s="18"/>
      <c r="C49" s="18"/>
      <c r="D49" s="482">
        <f t="shared" si="0"/>
        <v>1940</v>
      </c>
      <c r="E49" s="482"/>
      <c r="F49" s="482"/>
      <c r="G49" s="49"/>
      <c r="H49" s="48">
        <f t="shared" si="2"/>
        <v>0</v>
      </c>
      <c r="I49" s="49" t="s">
        <v>297</v>
      </c>
      <c r="J49" s="52" t="s">
        <v>722</v>
      </c>
    </row>
    <row r="50" spans="1:12" ht="18.75" customHeight="1" x14ac:dyDescent="0.15">
      <c r="A50" s="17"/>
      <c r="B50" s="18"/>
      <c r="C50" s="18"/>
      <c r="D50" s="482">
        <f t="shared" si="0"/>
        <v>1941</v>
      </c>
      <c r="E50" s="482"/>
      <c r="F50" s="482"/>
      <c r="G50" s="49"/>
      <c r="H50" s="48">
        <f t="shared" si="2"/>
        <v>0</v>
      </c>
      <c r="I50" s="49" t="s">
        <v>297</v>
      </c>
      <c r="J50" s="52" t="s">
        <v>723</v>
      </c>
    </row>
    <row r="51" spans="1:12" ht="18.75" customHeight="1" x14ac:dyDescent="0.15">
      <c r="A51" s="17"/>
      <c r="B51" s="18"/>
      <c r="C51" s="18"/>
      <c r="D51" s="482">
        <f t="shared" si="0"/>
        <v>1942</v>
      </c>
      <c r="E51" s="482"/>
      <c r="F51" s="482"/>
      <c r="G51" s="49"/>
      <c r="H51" s="48">
        <f t="shared" si="2"/>
        <v>0</v>
      </c>
      <c r="I51" s="49" t="s">
        <v>297</v>
      </c>
      <c r="J51" s="52" t="s">
        <v>724</v>
      </c>
    </row>
    <row r="52" spans="1:12" ht="18.75" customHeight="1" x14ac:dyDescent="0.15">
      <c r="A52" s="17"/>
      <c r="B52" s="18"/>
      <c r="C52" s="18"/>
      <c r="D52" s="482">
        <f t="shared" si="0"/>
        <v>1943</v>
      </c>
      <c r="E52" s="482"/>
      <c r="F52" s="482"/>
      <c r="G52" s="49"/>
      <c r="H52" s="48">
        <f t="shared" si="2"/>
        <v>0</v>
      </c>
      <c r="I52" s="49" t="s">
        <v>297</v>
      </c>
      <c r="J52" s="52" t="s">
        <v>725</v>
      </c>
    </row>
    <row r="53" spans="1:12" ht="18.75" customHeight="1" x14ac:dyDescent="0.15">
      <c r="A53" s="16"/>
      <c r="B53" s="135"/>
      <c r="C53" s="135"/>
      <c r="D53" s="482">
        <f t="shared" si="0"/>
        <v>1944</v>
      </c>
      <c r="E53" s="482"/>
      <c r="F53" s="482"/>
      <c r="G53" s="49"/>
      <c r="H53" s="48">
        <f t="shared" si="2"/>
        <v>0</v>
      </c>
      <c r="I53" s="49" t="s">
        <v>297</v>
      </c>
      <c r="J53" s="52" t="s">
        <v>726</v>
      </c>
    </row>
    <row r="54" spans="1:12" ht="18.75" customHeight="1" x14ac:dyDescent="0.15">
      <c r="A54" s="15" t="s">
        <v>30</v>
      </c>
      <c r="B54" s="90"/>
      <c r="C54" s="90"/>
      <c r="D54" s="90"/>
      <c r="E54" s="90"/>
      <c r="F54" s="93"/>
      <c r="G54" s="12"/>
      <c r="H54" s="12"/>
      <c r="I54" s="12"/>
      <c r="J54" s="13"/>
      <c r="K54" s="70"/>
      <c r="L54" s="70"/>
    </row>
    <row r="55" spans="1:12" ht="18.75" customHeight="1" x14ac:dyDescent="0.15">
      <c r="A55" s="101"/>
      <c r="B55" s="478" t="s">
        <v>32</v>
      </c>
      <c r="C55" s="478"/>
      <c r="D55" s="478"/>
      <c r="E55" s="478"/>
      <c r="F55" s="479"/>
      <c r="G55" s="53"/>
      <c r="H55" s="49">
        <f>H56</f>
        <v>0</v>
      </c>
      <c r="I55" s="49" t="s">
        <v>95</v>
      </c>
      <c r="J55" s="52"/>
    </row>
    <row r="56" spans="1:12" ht="18.75" customHeight="1" x14ac:dyDescent="0.15">
      <c r="A56" s="101"/>
      <c r="B56" s="478" t="s">
        <v>33</v>
      </c>
      <c r="C56" s="478"/>
      <c r="D56" s="478"/>
      <c r="E56" s="478"/>
      <c r="F56" s="479"/>
      <c r="G56" s="53"/>
      <c r="H56" s="73"/>
      <c r="I56" s="54" t="s">
        <v>95</v>
      </c>
      <c r="J56" s="52"/>
    </row>
    <row r="57" spans="1:12" ht="18.75" customHeight="1" x14ac:dyDescent="0.15">
      <c r="A57" s="101"/>
      <c r="B57" s="478" t="s">
        <v>34</v>
      </c>
      <c r="C57" s="478"/>
      <c r="D57" s="478"/>
      <c r="E57" s="478"/>
      <c r="F57" s="479"/>
      <c r="G57" s="53"/>
      <c r="H57" s="74"/>
      <c r="I57" s="54" t="s">
        <v>95</v>
      </c>
      <c r="J57" s="52"/>
    </row>
    <row r="58" spans="1:12" ht="18.75" customHeight="1" x14ac:dyDescent="0.15">
      <c r="A58" s="139"/>
      <c r="B58" s="480" t="s">
        <v>711</v>
      </c>
      <c r="C58" s="480"/>
      <c r="D58" s="480"/>
      <c r="E58" s="480"/>
      <c r="F58" s="481"/>
      <c r="G58" s="53"/>
      <c r="H58" s="75"/>
      <c r="I58" s="54" t="s">
        <v>100</v>
      </c>
      <c r="J58" s="52"/>
    </row>
    <row r="59" spans="1:12" ht="18.75" customHeight="1" x14ac:dyDescent="0.15">
      <c r="A59" s="15" t="s">
        <v>31</v>
      </c>
      <c r="B59" s="90"/>
      <c r="C59" s="90"/>
      <c r="D59" s="90"/>
      <c r="E59" s="90"/>
      <c r="F59" s="93"/>
      <c r="G59" s="12"/>
      <c r="H59" s="12"/>
      <c r="I59" s="12"/>
      <c r="J59" s="13"/>
      <c r="K59" s="70"/>
      <c r="L59" s="70"/>
    </row>
    <row r="60" spans="1:12" ht="18.75" customHeight="1" x14ac:dyDescent="0.15">
      <c r="A60" s="114"/>
      <c r="B60" s="471" t="s">
        <v>72</v>
      </c>
      <c r="C60" s="472"/>
      <c r="D60" s="472"/>
      <c r="E60" s="473"/>
      <c r="F60" s="474"/>
      <c r="G60" s="53"/>
      <c r="H60" s="312">
        <f>'MPS(calc_process)'!H60</f>
        <v>0</v>
      </c>
      <c r="I60" s="58" t="s">
        <v>58</v>
      </c>
      <c r="J60" s="60" t="s">
        <v>132</v>
      </c>
      <c r="K60" s="70"/>
      <c r="L60" s="70"/>
    </row>
    <row r="61" spans="1:12" ht="18.75" customHeight="1" x14ac:dyDescent="0.15">
      <c r="A61" s="114"/>
      <c r="B61" s="471" t="s">
        <v>73</v>
      </c>
      <c r="C61" s="472"/>
      <c r="D61" s="472"/>
      <c r="E61" s="473"/>
      <c r="F61" s="474"/>
      <c r="G61" s="53"/>
      <c r="H61" s="312">
        <f>'MPS(calc_process)'!H61</f>
        <v>0</v>
      </c>
      <c r="I61" s="49" t="s">
        <v>475</v>
      </c>
      <c r="J61" s="60" t="s">
        <v>476</v>
      </c>
      <c r="K61" s="70"/>
      <c r="L61" s="70"/>
    </row>
    <row r="62" spans="1:12" ht="18.75" customHeight="1" x14ac:dyDescent="0.15">
      <c r="A62" s="114"/>
      <c r="B62" s="471" t="s">
        <v>75</v>
      </c>
      <c r="C62" s="472"/>
      <c r="D62" s="472"/>
      <c r="E62" s="473"/>
      <c r="F62" s="474"/>
      <c r="G62" s="53"/>
      <c r="H62" s="312">
        <f>'MPS(calc_process)'!H62</f>
        <v>0</v>
      </c>
      <c r="I62" s="58" t="s">
        <v>58</v>
      </c>
      <c r="J62" s="60" t="s">
        <v>608</v>
      </c>
      <c r="K62" s="70"/>
      <c r="L62" s="70"/>
    </row>
    <row r="63" spans="1:12" ht="18.75" customHeight="1" x14ac:dyDescent="0.15">
      <c r="A63" s="114"/>
      <c r="B63" s="471" t="s">
        <v>558</v>
      </c>
      <c r="C63" s="472"/>
      <c r="D63" s="472"/>
      <c r="E63" s="473"/>
      <c r="F63" s="474"/>
      <c r="G63" s="53"/>
      <c r="H63" s="312">
        <f>'MPS(calc_process)'!H63</f>
        <v>0</v>
      </c>
      <c r="I63" s="49" t="s">
        <v>612</v>
      </c>
      <c r="J63" s="51" t="s">
        <v>288</v>
      </c>
      <c r="K63" s="70"/>
      <c r="L63" s="70"/>
    </row>
    <row r="64" spans="1:12" ht="18.75" customHeight="1" x14ac:dyDescent="0.15">
      <c r="A64" s="114"/>
      <c r="B64" s="471" t="s">
        <v>559</v>
      </c>
      <c r="C64" s="472"/>
      <c r="D64" s="472"/>
      <c r="E64" s="473"/>
      <c r="F64" s="474"/>
      <c r="G64" s="53"/>
      <c r="H64" s="312">
        <f>'MPS(calc_process)'!H64</f>
        <v>0</v>
      </c>
      <c r="I64" s="49" t="s">
        <v>612</v>
      </c>
      <c r="J64" s="51" t="s">
        <v>288</v>
      </c>
      <c r="K64" s="70"/>
      <c r="L64" s="70"/>
    </row>
    <row r="65" spans="1:12" ht="18.75" customHeight="1" x14ac:dyDescent="0.15">
      <c r="A65" s="114"/>
      <c r="B65" s="471" t="s">
        <v>560</v>
      </c>
      <c r="C65" s="472"/>
      <c r="D65" s="472"/>
      <c r="E65" s="473"/>
      <c r="F65" s="474"/>
      <c r="G65" s="53"/>
      <c r="H65" s="312">
        <f>'MPS(calc_process)'!H65</f>
        <v>0</v>
      </c>
      <c r="I65" s="49" t="s">
        <v>612</v>
      </c>
      <c r="J65" s="51" t="s">
        <v>288</v>
      </c>
      <c r="K65" s="70"/>
      <c r="L65" s="70"/>
    </row>
    <row r="66" spans="1:12" ht="18.75" customHeight="1" x14ac:dyDescent="0.15">
      <c r="A66" s="114"/>
      <c r="B66" s="471" t="s">
        <v>561</v>
      </c>
      <c r="C66" s="472"/>
      <c r="D66" s="472"/>
      <c r="E66" s="473"/>
      <c r="F66" s="474"/>
      <c r="G66" s="53"/>
      <c r="H66" s="312">
        <f>'MPS(calc_process)'!H66</f>
        <v>0</v>
      </c>
      <c r="I66" s="49" t="s">
        <v>562</v>
      </c>
      <c r="J66" s="51" t="s">
        <v>293</v>
      </c>
      <c r="K66" s="70"/>
      <c r="L66" s="70"/>
    </row>
    <row r="67" spans="1:12" ht="18.75" customHeight="1" x14ac:dyDescent="0.15">
      <c r="A67" s="114"/>
      <c r="B67" s="471" t="s">
        <v>563</v>
      </c>
      <c r="C67" s="472"/>
      <c r="D67" s="472"/>
      <c r="E67" s="473"/>
      <c r="F67" s="474"/>
      <c r="G67" s="53"/>
      <c r="H67" s="312">
        <f>'MPS(calc_process)'!H67</f>
        <v>0</v>
      </c>
      <c r="I67" s="49" t="s">
        <v>562</v>
      </c>
      <c r="J67" s="51" t="s">
        <v>293</v>
      </c>
      <c r="K67" s="70"/>
      <c r="L67" s="70"/>
    </row>
    <row r="68" spans="1:12" ht="18.75" customHeight="1" x14ac:dyDescent="0.15">
      <c r="A68" s="114"/>
      <c r="B68" s="471" t="s">
        <v>564</v>
      </c>
      <c r="C68" s="472"/>
      <c r="D68" s="472"/>
      <c r="E68" s="473"/>
      <c r="F68" s="474"/>
      <c r="G68" s="53"/>
      <c r="H68" s="312">
        <f>'MPS(calc_process)'!H68</f>
        <v>0</v>
      </c>
      <c r="I68" s="49" t="s">
        <v>562</v>
      </c>
      <c r="J68" s="51" t="s">
        <v>293</v>
      </c>
      <c r="K68" s="70"/>
      <c r="L68" s="70"/>
    </row>
    <row r="69" spans="1:12" ht="34.9" customHeight="1" x14ac:dyDescent="0.15">
      <c r="A69" s="114"/>
      <c r="B69" s="471" t="s">
        <v>85</v>
      </c>
      <c r="C69" s="472"/>
      <c r="D69" s="472"/>
      <c r="E69" s="473"/>
      <c r="F69" s="474"/>
      <c r="G69" s="53"/>
      <c r="H69" s="312">
        <f>'MPS(calc_process)'!H69</f>
        <v>0</v>
      </c>
      <c r="I69" s="155" t="s">
        <v>952</v>
      </c>
      <c r="J69" s="60" t="s">
        <v>133</v>
      </c>
      <c r="K69" s="70"/>
      <c r="L69" s="70"/>
    </row>
    <row r="70" spans="1:12" ht="44.45" customHeight="1" x14ac:dyDescent="0.15">
      <c r="A70" s="114"/>
      <c r="B70" s="471" t="s">
        <v>89</v>
      </c>
      <c r="C70" s="472"/>
      <c r="D70" s="472"/>
      <c r="E70" s="473"/>
      <c r="F70" s="474"/>
      <c r="G70" s="53"/>
      <c r="H70" s="312">
        <f>'MPS(calc_process)'!H70</f>
        <v>0</v>
      </c>
      <c r="I70" s="155" t="s">
        <v>953</v>
      </c>
      <c r="J70" s="60" t="s">
        <v>134</v>
      </c>
      <c r="K70" s="70"/>
      <c r="L70" s="70"/>
    </row>
    <row r="71" spans="1:12" ht="48" customHeight="1" x14ac:dyDescent="0.15">
      <c r="A71" s="114"/>
      <c r="B71" s="412" t="s">
        <v>91</v>
      </c>
      <c r="C71" s="412"/>
      <c r="D71" s="412"/>
      <c r="E71" s="412"/>
      <c r="F71" s="412"/>
      <c r="G71" s="53"/>
      <c r="H71" s="312">
        <f>'MPS(calc_process)'!H71</f>
        <v>0</v>
      </c>
      <c r="I71" s="155" t="s">
        <v>954</v>
      </c>
      <c r="J71" s="60" t="s">
        <v>135</v>
      </c>
      <c r="K71" s="70"/>
      <c r="L71" s="70"/>
    </row>
    <row r="72" spans="1:12" ht="36" customHeight="1" x14ac:dyDescent="0.15">
      <c r="A72" s="101"/>
      <c r="B72" s="471" t="s">
        <v>301</v>
      </c>
      <c r="C72" s="472"/>
      <c r="D72" s="472"/>
      <c r="E72" s="473"/>
      <c r="F72" s="474"/>
      <c r="G72" s="53"/>
      <c r="H72" s="312">
        <f>'MPS(calc_process)'!H72</f>
        <v>0</v>
      </c>
      <c r="I72" s="54" t="s">
        <v>60</v>
      </c>
      <c r="J72" s="60" t="s">
        <v>136</v>
      </c>
    </row>
    <row r="73" spans="1:12" ht="36" customHeight="1" x14ac:dyDescent="0.15">
      <c r="A73" s="101"/>
      <c r="B73" s="471" t="s">
        <v>302</v>
      </c>
      <c r="C73" s="472"/>
      <c r="D73" s="472"/>
      <c r="E73" s="473"/>
      <c r="F73" s="474"/>
      <c r="G73" s="53"/>
      <c r="H73" s="312">
        <f>'MPS(calc_process)'!H73</f>
        <v>0</v>
      </c>
      <c r="I73" s="54" t="s">
        <v>60</v>
      </c>
      <c r="J73" s="60" t="s">
        <v>137</v>
      </c>
    </row>
    <row r="74" spans="1:12" ht="49.7" customHeight="1" x14ac:dyDescent="0.15">
      <c r="A74" s="101"/>
      <c r="B74" s="471" t="s">
        <v>90</v>
      </c>
      <c r="C74" s="472"/>
      <c r="D74" s="472"/>
      <c r="E74" s="473"/>
      <c r="F74" s="474"/>
      <c r="G74" s="53"/>
      <c r="H74" s="312">
        <f>'MPS(calc_process)'!H74</f>
        <v>0</v>
      </c>
      <c r="I74" s="54" t="s">
        <v>60</v>
      </c>
      <c r="J74" s="104" t="s">
        <v>138</v>
      </c>
    </row>
    <row r="75" spans="1:12" ht="18.75" customHeight="1" x14ac:dyDescent="0.15">
      <c r="A75" s="101"/>
      <c r="B75" s="471" t="s">
        <v>86</v>
      </c>
      <c r="C75" s="472"/>
      <c r="D75" s="472"/>
      <c r="E75" s="473"/>
      <c r="F75" s="474"/>
      <c r="G75" s="53"/>
      <c r="H75" s="141">
        <f>'MPS(calc_process)'!H75</f>
        <v>265</v>
      </c>
      <c r="I75" s="223" t="s">
        <v>956</v>
      </c>
      <c r="J75" s="104" t="s">
        <v>139</v>
      </c>
    </row>
    <row r="76" spans="1:12" ht="18.75" customHeight="1" x14ac:dyDescent="0.15">
      <c r="A76" s="101"/>
      <c r="B76" s="471" t="s">
        <v>129</v>
      </c>
      <c r="C76" s="472"/>
      <c r="D76" s="472"/>
      <c r="E76" s="473"/>
      <c r="F76" s="474"/>
      <c r="G76" s="53"/>
      <c r="H76" s="312">
        <f>'MPS(calc_process)'!H76</f>
        <v>0</v>
      </c>
      <c r="I76" s="51" t="s">
        <v>303</v>
      </c>
      <c r="J76" s="104" t="s">
        <v>140</v>
      </c>
    </row>
    <row r="77" spans="1:12" ht="18.75" customHeight="1" x14ac:dyDescent="0.15">
      <c r="A77" s="101"/>
      <c r="B77" s="471" t="s">
        <v>130</v>
      </c>
      <c r="C77" s="472"/>
      <c r="D77" s="472"/>
      <c r="E77" s="473"/>
      <c r="F77" s="474"/>
      <c r="G77" s="53"/>
      <c r="H77" s="141">
        <f>'MPS(calc_process)'!H77</f>
        <v>28</v>
      </c>
      <c r="I77" s="223" t="s">
        <v>959</v>
      </c>
      <c r="J77" s="104" t="s">
        <v>141</v>
      </c>
    </row>
    <row r="78" spans="1:12" ht="18.75" customHeight="1" x14ac:dyDescent="0.15">
      <c r="A78" s="17"/>
      <c r="B78" s="475" t="s">
        <v>131</v>
      </c>
      <c r="C78" s="476"/>
      <c r="D78" s="476"/>
      <c r="E78" s="477"/>
      <c r="F78" s="474"/>
      <c r="G78" s="53"/>
      <c r="H78" s="312">
        <f>'MPS(calc_process)'!H78</f>
        <v>0</v>
      </c>
      <c r="I78" s="51" t="s">
        <v>304</v>
      </c>
      <c r="J78" s="104" t="s">
        <v>142</v>
      </c>
    </row>
    <row r="79" spans="1:12" ht="18.75" customHeight="1" x14ac:dyDescent="0.15">
      <c r="A79" s="253"/>
      <c r="B79" s="407" t="s">
        <v>594</v>
      </c>
      <c r="C79" s="407"/>
      <c r="D79" s="407"/>
      <c r="E79" s="407"/>
      <c r="F79" s="408"/>
      <c r="G79" s="322"/>
      <c r="H79" s="337">
        <f>'MPS(calc_process)'!H79</f>
        <v>0</v>
      </c>
      <c r="I79" s="324" t="s">
        <v>60</v>
      </c>
      <c r="J79" s="335" t="s">
        <v>591</v>
      </c>
    </row>
    <row r="80" spans="1:12" ht="18.75" customHeight="1" x14ac:dyDescent="0.15">
      <c r="A80" s="15" t="s">
        <v>36</v>
      </c>
      <c r="B80" s="20"/>
      <c r="C80" s="17"/>
      <c r="D80" s="17"/>
      <c r="E80" s="94"/>
      <c r="F80" s="140"/>
      <c r="G80" s="13"/>
      <c r="H80" s="12"/>
      <c r="I80" s="12"/>
      <c r="J80" s="13"/>
    </row>
    <row r="81" spans="1:10" ht="18.75" customHeight="1" x14ac:dyDescent="0.15">
      <c r="A81" s="101"/>
      <c r="B81" s="19" t="s">
        <v>101</v>
      </c>
      <c r="C81" s="19"/>
      <c r="D81" s="19"/>
      <c r="E81" s="19"/>
      <c r="F81" s="31"/>
      <c r="G81" s="49"/>
      <c r="H81" s="49">
        <v>0</v>
      </c>
      <c r="I81" s="49" t="s">
        <v>297</v>
      </c>
      <c r="J81" s="52" t="s">
        <v>102</v>
      </c>
    </row>
    <row r="82" spans="1:10" ht="18.75" customHeight="1" x14ac:dyDescent="0.15">
      <c r="A82" s="101"/>
      <c r="B82" s="21"/>
      <c r="C82" s="22" t="s">
        <v>37</v>
      </c>
      <c r="D82" s="23"/>
      <c r="E82" s="23"/>
      <c r="F82" s="23"/>
      <c r="G82" s="51"/>
      <c r="H82" s="49"/>
      <c r="I82" s="49"/>
      <c r="J82" s="52"/>
    </row>
    <row r="83" spans="1:10" ht="18.75" customHeight="1" x14ac:dyDescent="0.15">
      <c r="A83" s="101"/>
      <c r="B83" s="21"/>
      <c r="C83" s="21"/>
      <c r="D83" s="467">
        <f>D9-10</f>
        <v>1890</v>
      </c>
      <c r="E83" s="467"/>
      <c r="F83" s="468"/>
      <c r="G83" s="51"/>
      <c r="H83" s="50">
        <v>0</v>
      </c>
      <c r="I83" s="49" t="s">
        <v>297</v>
      </c>
      <c r="J83" s="52" t="s">
        <v>93</v>
      </c>
    </row>
    <row r="84" spans="1:10" ht="18.75" customHeight="1" x14ac:dyDescent="0.15">
      <c r="A84" s="101"/>
      <c r="B84" s="21"/>
      <c r="C84" s="21"/>
      <c r="D84" s="467">
        <f>D83+1</f>
        <v>1891</v>
      </c>
      <c r="E84" s="467"/>
      <c r="F84" s="468"/>
      <c r="G84" s="51"/>
      <c r="H84" s="50">
        <v>0</v>
      </c>
      <c r="I84" s="49" t="s">
        <v>297</v>
      </c>
      <c r="J84" s="52" t="s">
        <v>93</v>
      </c>
    </row>
    <row r="85" spans="1:10" ht="18.75" customHeight="1" x14ac:dyDescent="0.15">
      <c r="A85" s="101"/>
      <c r="B85" s="21"/>
      <c r="C85" s="21"/>
      <c r="D85" s="467">
        <f t="shared" ref="D85:D92" si="3">D84+1</f>
        <v>1892</v>
      </c>
      <c r="E85" s="467"/>
      <c r="F85" s="468"/>
      <c r="G85" s="51"/>
      <c r="H85" s="50">
        <v>0</v>
      </c>
      <c r="I85" s="49" t="s">
        <v>297</v>
      </c>
      <c r="J85" s="52" t="s">
        <v>93</v>
      </c>
    </row>
    <row r="86" spans="1:10" ht="18.75" customHeight="1" x14ac:dyDescent="0.15">
      <c r="A86" s="101"/>
      <c r="B86" s="21"/>
      <c r="C86" s="21"/>
      <c r="D86" s="467">
        <f t="shared" si="3"/>
        <v>1893</v>
      </c>
      <c r="E86" s="467"/>
      <c r="F86" s="468"/>
      <c r="G86" s="51"/>
      <c r="H86" s="50">
        <v>0</v>
      </c>
      <c r="I86" s="49" t="s">
        <v>297</v>
      </c>
      <c r="J86" s="52" t="s">
        <v>93</v>
      </c>
    </row>
    <row r="87" spans="1:10" ht="18.75" customHeight="1" x14ac:dyDescent="0.15">
      <c r="A87" s="101"/>
      <c r="B87" s="21"/>
      <c r="C87" s="21"/>
      <c r="D87" s="467">
        <f t="shared" si="3"/>
        <v>1894</v>
      </c>
      <c r="E87" s="467"/>
      <c r="F87" s="468"/>
      <c r="G87" s="51"/>
      <c r="H87" s="50">
        <v>0</v>
      </c>
      <c r="I87" s="49" t="s">
        <v>297</v>
      </c>
      <c r="J87" s="52" t="s">
        <v>93</v>
      </c>
    </row>
    <row r="88" spans="1:10" ht="18.75" customHeight="1" x14ac:dyDescent="0.15">
      <c r="A88" s="101"/>
      <c r="B88" s="21"/>
      <c r="C88" s="21"/>
      <c r="D88" s="467">
        <f t="shared" si="3"/>
        <v>1895</v>
      </c>
      <c r="E88" s="467"/>
      <c r="F88" s="468"/>
      <c r="G88" s="51"/>
      <c r="H88" s="50">
        <v>0</v>
      </c>
      <c r="I88" s="49" t="s">
        <v>297</v>
      </c>
      <c r="J88" s="52" t="s">
        <v>93</v>
      </c>
    </row>
    <row r="89" spans="1:10" ht="18.75" customHeight="1" x14ac:dyDescent="0.15">
      <c r="A89" s="101"/>
      <c r="B89" s="21"/>
      <c r="C89" s="21"/>
      <c r="D89" s="467">
        <f t="shared" si="3"/>
        <v>1896</v>
      </c>
      <c r="E89" s="467"/>
      <c r="F89" s="468"/>
      <c r="G89" s="51"/>
      <c r="H89" s="50">
        <v>0</v>
      </c>
      <c r="I89" s="49" t="s">
        <v>297</v>
      </c>
      <c r="J89" s="52" t="s">
        <v>93</v>
      </c>
    </row>
    <row r="90" spans="1:10" ht="18.75" customHeight="1" x14ac:dyDescent="0.15">
      <c r="A90" s="101"/>
      <c r="B90" s="21"/>
      <c r="C90" s="21"/>
      <c r="D90" s="467">
        <f t="shared" si="3"/>
        <v>1897</v>
      </c>
      <c r="E90" s="467"/>
      <c r="F90" s="468"/>
      <c r="G90" s="51"/>
      <c r="H90" s="50">
        <v>0</v>
      </c>
      <c r="I90" s="49" t="s">
        <v>297</v>
      </c>
      <c r="J90" s="52" t="s">
        <v>93</v>
      </c>
    </row>
    <row r="91" spans="1:10" ht="18.75" customHeight="1" x14ac:dyDescent="0.15">
      <c r="A91" s="101"/>
      <c r="B91" s="21"/>
      <c r="C91" s="21"/>
      <c r="D91" s="467">
        <f t="shared" si="3"/>
        <v>1898</v>
      </c>
      <c r="E91" s="467"/>
      <c r="F91" s="468"/>
      <c r="G91" s="51"/>
      <c r="H91" s="50">
        <v>0</v>
      </c>
      <c r="I91" s="49" t="s">
        <v>297</v>
      </c>
      <c r="J91" s="52" t="s">
        <v>93</v>
      </c>
    </row>
    <row r="92" spans="1:10" ht="18.75" customHeight="1" x14ac:dyDescent="0.15">
      <c r="A92" s="139"/>
      <c r="B92" s="21"/>
      <c r="C92" s="21"/>
      <c r="D92" s="469">
        <f t="shared" si="3"/>
        <v>1899</v>
      </c>
      <c r="E92" s="469"/>
      <c r="F92" s="470"/>
      <c r="G92" s="51"/>
      <c r="H92" s="50">
        <v>0</v>
      </c>
      <c r="I92" s="49" t="s">
        <v>297</v>
      </c>
      <c r="J92" s="52" t="s">
        <v>93</v>
      </c>
    </row>
    <row r="93" spans="1:10" ht="18.75" customHeight="1" x14ac:dyDescent="0.15">
      <c r="A93" s="114" t="s">
        <v>41</v>
      </c>
      <c r="B93" s="142"/>
      <c r="C93" s="146"/>
      <c r="D93" s="146"/>
      <c r="E93" s="146"/>
      <c r="F93" s="15"/>
      <c r="G93" s="143"/>
      <c r="H93" s="12"/>
      <c r="I93" s="12"/>
      <c r="J93" s="13"/>
    </row>
    <row r="94" spans="1:10" ht="18.75" customHeight="1" x14ac:dyDescent="0.15">
      <c r="A94" s="144"/>
      <c r="B94" s="145" t="s">
        <v>143</v>
      </c>
      <c r="C94" s="147"/>
      <c r="D94" s="150"/>
      <c r="E94" s="150"/>
      <c r="F94" s="151"/>
      <c r="G94" s="148"/>
      <c r="H94" s="48">
        <f>SUM(H96:H140)</f>
        <v>0</v>
      </c>
      <c r="I94" s="49" t="s">
        <v>297</v>
      </c>
      <c r="J94" s="52" t="s">
        <v>104</v>
      </c>
    </row>
    <row r="95" spans="1:10" ht="18.75" customHeight="1" x14ac:dyDescent="0.15">
      <c r="A95" s="101"/>
      <c r="B95" s="149"/>
      <c r="C95" s="145" t="s">
        <v>103</v>
      </c>
      <c r="D95" s="153"/>
      <c r="E95" s="153"/>
      <c r="F95" s="154"/>
      <c r="G95" s="148"/>
      <c r="H95" s="49"/>
      <c r="I95" s="49"/>
      <c r="J95" s="52"/>
    </row>
    <row r="96" spans="1:10" ht="18.75" customHeight="1" x14ac:dyDescent="0.15">
      <c r="A96" s="101"/>
      <c r="B96" s="152"/>
      <c r="C96" s="152"/>
      <c r="D96" s="409">
        <f t="shared" ref="D96:D140" si="4">D9</f>
        <v>1900</v>
      </c>
      <c r="E96" s="455"/>
      <c r="F96" s="456"/>
      <c r="G96" s="148"/>
      <c r="H96" s="48">
        <f>H143-H190-H237-H284-H331-H378-H424</f>
        <v>0</v>
      </c>
      <c r="I96" s="49" t="s">
        <v>297</v>
      </c>
      <c r="J96" s="52" t="s">
        <v>171</v>
      </c>
    </row>
    <row r="97" spans="1:10" ht="18.75" customHeight="1" x14ac:dyDescent="0.15">
      <c r="A97" s="101"/>
      <c r="B97" s="152"/>
      <c r="C97" s="152"/>
      <c r="D97" s="409">
        <f t="shared" si="4"/>
        <v>1901</v>
      </c>
      <c r="E97" s="455"/>
      <c r="F97" s="456"/>
      <c r="G97" s="148"/>
      <c r="H97" s="48">
        <f t="shared" ref="H97:H140" si="5">H144-H191-H238-H285-H332-H379</f>
        <v>0</v>
      </c>
      <c r="I97" s="49" t="s">
        <v>297</v>
      </c>
      <c r="J97" s="52" t="s">
        <v>172</v>
      </c>
    </row>
    <row r="98" spans="1:10" ht="18.75" customHeight="1" x14ac:dyDescent="0.15">
      <c r="A98" s="101"/>
      <c r="B98" s="152"/>
      <c r="C98" s="152"/>
      <c r="D98" s="409">
        <f t="shared" si="4"/>
        <v>1902</v>
      </c>
      <c r="E98" s="455"/>
      <c r="F98" s="456"/>
      <c r="G98" s="148"/>
      <c r="H98" s="48">
        <f t="shared" si="5"/>
        <v>0</v>
      </c>
      <c r="I98" s="49" t="s">
        <v>297</v>
      </c>
      <c r="J98" s="52" t="s">
        <v>173</v>
      </c>
    </row>
    <row r="99" spans="1:10" ht="18.75" customHeight="1" x14ac:dyDescent="0.15">
      <c r="A99" s="101"/>
      <c r="B99" s="152"/>
      <c r="C99" s="152"/>
      <c r="D99" s="409">
        <f t="shared" si="4"/>
        <v>1903</v>
      </c>
      <c r="E99" s="455"/>
      <c r="F99" s="456"/>
      <c r="G99" s="148"/>
      <c r="H99" s="48">
        <f t="shared" si="5"/>
        <v>0</v>
      </c>
      <c r="I99" s="49" t="s">
        <v>297</v>
      </c>
      <c r="J99" s="52" t="s">
        <v>174</v>
      </c>
    </row>
    <row r="100" spans="1:10" ht="18.75" customHeight="1" x14ac:dyDescent="0.15">
      <c r="A100" s="101"/>
      <c r="B100" s="152"/>
      <c r="C100" s="152"/>
      <c r="D100" s="409">
        <f t="shared" si="4"/>
        <v>1904</v>
      </c>
      <c r="E100" s="455"/>
      <c r="F100" s="456"/>
      <c r="G100" s="148"/>
      <c r="H100" s="48">
        <f t="shared" si="5"/>
        <v>0</v>
      </c>
      <c r="I100" s="49" t="s">
        <v>297</v>
      </c>
      <c r="J100" s="52" t="s">
        <v>216</v>
      </c>
    </row>
    <row r="101" spans="1:10" ht="18.75" customHeight="1" x14ac:dyDescent="0.15">
      <c r="A101" s="101"/>
      <c r="B101" s="152"/>
      <c r="C101" s="152"/>
      <c r="D101" s="409">
        <f t="shared" si="4"/>
        <v>1905</v>
      </c>
      <c r="E101" s="455"/>
      <c r="F101" s="456"/>
      <c r="G101" s="148"/>
      <c r="H101" s="48">
        <f t="shared" si="5"/>
        <v>0</v>
      </c>
      <c r="I101" s="49" t="s">
        <v>297</v>
      </c>
      <c r="J101" s="52" t="s">
        <v>217</v>
      </c>
    </row>
    <row r="102" spans="1:10" ht="18.75" customHeight="1" x14ac:dyDescent="0.15">
      <c r="A102" s="101"/>
      <c r="B102" s="152"/>
      <c r="C102" s="152"/>
      <c r="D102" s="409">
        <f t="shared" si="4"/>
        <v>1906</v>
      </c>
      <c r="E102" s="455"/>
      <c r="F102" s="456"/>
      <c r="G102" s="148"/>
      <c r="H102" s="48">
        <f t="shared" si="5"/>
        <v>0</v>
      </c>
      <c r="I102" s="49" t="s">
        <v>297</v>
      </c>
      <c r="J102" s="52" t="s">
        <v>218</v>
      </c>
    </row>
    <row r="103" spans="1:10" ht="18.75" customHeight="1" x14ac:dyDescent="0.15">
      <c r="A103" s="101"/>
      <c r="B103" s="152"/>
      <c r="C103" s="152"/>
      <c r="D103" s="409">
        <f t="shared" si="4"/>
        <v>1907</v>
      </c>
      <c r="E103" s="455"/>
      <c r="F103" s="456"/>
      <c r="G103" s="148"/>
      <c r="H103" s="48">
        <f t="shared" si="5"/>
        <v>0</v>
      </c>
      <c r="I103" s="49" t="s">
        <v>297</v>
      </c>
      <c r="J103" s="52" t="s">
        <v>219</v>
      </c>
    </row>
    <row r="104" spans="1:10" ht="18.75" customHeight="1" x14ac:dyDescent="0.15">
      <c r="A104" s="101"/>
      <c r="B104" s="152"/>
      <c r="C104" s="152"/>
      <c r="D104" s="409">
        <f t="shared" si="4"/>
        <v>1908</v>
      </c>
      <c r="E104" s="455"/>
      <c r="F104" s="456"/>
      <c r="G104" s="148"/>
      <c r="H104" s="48">
        <f t="shared" si="5"/>
        <v>0</v>
      </c>
      <c r="I104" s="49" t="s">
        <v>297</v>
      </c>
      <c r="J104" s="52" t="s">
        <v>220</v>
      </c>
    </row>
    <row r="105" spans="1:10" ht="18.75" customHeight="1" x14ac:dyDescent="0.15">
      <c r="A105" s="101"/>
      <c r="B105" s="152"/>
      <c r="C105" s="152"/>
      <c r="D105" s="409">
        <f t="shared" si="4"/>
        <v>1909</v>
      </c>
      <c r="E105" s="455"/>
      <c r="F105" s="456"/>
      <c r="G105" s="148"/>
      <c r="H105" s="48">
        <f t="shared" si="5"/>
        <v>0</v>
      </c>
      <c r="I105" s="49" t="s">
        <v>297</v>
      </c>
      <c r="J105" s="52" t="s">
        <v>221</v>
      </c>
    </row>
    <row r="106" spans="1:10" ht="18.75" customHeight="1" x14ac:dyDescent="0.15">
      <c r="A106" s="101"/>
      <c r="B106" s="152"/>
      <c r="C106" s="152"/>
      <c r="D106" s="409">
        <f t="shared" si="4"/>
        <v>1910</v>
      </c>
      <c r="E106" s="455"/>
      <c r="F106" s="456"/>
      <c r="G106" s="148"/>
      <c r="H106" s="48">
        <f t="shared" si="5"/>
        <v>0</v>
      </c>
      <c r="I106" s="49" t="s">
        <v>297</v>
      </c>
      <c r="J106" s="52" t="s">
        <v>222</v>
      </c>
    </row>
    <row r="107" spans="1:10" ht="18.75" customHeight="1" x14ac:dyDescent="0.15">
      <c r="A107" s="101"/>
      <c r="B107" s="152"/>
      <c r="C107" s="152"/>
      <c r="D107" s="409">
        <f t="shared" si="4"/>
        <v>1911</v>
      </c>
      <c r="E107" s="455"/>
      <c r="F107" s="456"/>
      <c r="G107" s="148"/>
      <c r="H107" s="48">
        <f t="shared" si="5"/>
        <v>0</v>
      </c>
      <c r="I107" s="49" t="s">
        <v>297</v>
      </c>
      <c r="J107" s="52" t="s">
        <v>223</v>
      </c>
    </row>
    <row r="108" spans="1:10" ht="18.75" customHeight="1" x14ac:dyDescent="0.15">
      <c r="A108" s="101"/>
      <c r="B108" s="152"/>
      <c r="C108" s="152"/>
      <c r="D108" s="409">
        <f t="shared" si="4"/>
        <v>1912</v>
      </c>
      <c r="E108" s="455"/>
      <c r="F108" s="456"/>
      <c r="G108" s="148"/>
      <c r="H108" s="48">
        <f t="shared" si="5"/>
        <v>0</v>
      </c>
      <c r="I108" s="49" t="s">
        <v>297</v>
      </c>
      <c r="J108" s="52" t="s">
        <v>224</v>
      </c>
    </row>
    <row r="109" spans="1:10" ht="18.75" customHeight="1" x14ac:dyDescent="0.15">
      <c r="A109" s="101"/>
      <c r="B109" s="152"/>
      <c r="C109" s="152"/>
      <c r="D109" s="409">
        <f t="shared" si="4"/>
        <v>1913</v>
      </c>
      <c r="E109" s="455"/>
      <c r="F109" s="456"/>
      <c r="G109" s="148"/>
      <c r="H109" s="48">
        <f t="shared" si="5"/>
        <v>0</v>
      </c>
      <c r="I109" s="49" t="s">
        <v>297</v>
      </c>
      <c r="J109" s="52" t="s">
        <v>225</v>
      </c>
    </row>
    <row r="110" spans="1:10" ht="18.75" customHeight="1" x14ac:dyDescent="0.15">
      <c r="A110" s="101"/>
      <c r="B110" s="152"/>
      <c r="C110" s="152"/>
      <c r="D110" s="409">
        <f t="shared" si="4"/>
        <v>1914</v>
      </c>
      <c r="E110" s="455"/>
      <c r="F110" s="456"/>
      <c r="G110" s="148"/>
      <c r="H110" s="48">
        <f t="shared" si="5"/>
        <v>0</v>
      </c>
      <c r="I110" s="49" t="s">
        <v>297</v>
      </c>
      <c r="J110" s="52" t="s">
        <v>226</v>
      </c>
    </row>
    <row r="111" spans="1:10" ht="18.75" customHeight="1" x14ac:dyDescent="0.15">
      <c r="A111" s="101"/>
      <c r="B111" s="152"/>
      <c r="C111" s="152"/>
      <c r="D111" s="409">
        <f t="shared" si="4"/>
        <v>1915</v>
      </c>
      <c r="E111" s="455"/>
      <c r="F111" s="456"/>
      <c r="G111" s="148"/>
      <c r="H111" s="48">
        <f t="shared" si="5"/>
        <v>0</v>
      </c>
      <c r="I111" s="49" t="s">
        <v>297</v>
      </c>
      <c r="J111" s="52" t="s">
        <v>227</v>
      </c>
    </row>
    <row r="112" spans="1:10" ht="18.75" customHeight="1" x14ac:dyDescent="0.15">
      <c r="A112" s="101"/>
      <c r="B112" s="152"/>
      <c r="C112" s="152"/>
      <c r="D112" s="409">
        <f t="shared" si="4"/>
        <v>1916</v>
      </c>
      <c r="E112" s="455"/>
      <c r="F112" s="456"/>
      <c r="G112" s="148"/>
      <c r="H112" s="48">
        <f t="shared" si="5"/>
        <v>0</v>
      </c>
      <c r="I112" s="49" t="s">
        <v>297</v>
      </c>
      <c r="J112" s="52" t="s">
        <v>228</v>
      </c>
    </row>
    <row r="113" spans="1:10" ht="18.75" customHeight="1" x14ac:dyDescent="0.15">
      <c r="A113" s="101"/>
      <c r="B113" s="152"/>
      <c r="C113" s="152"/>
      <c r="D113" s="409">
        <f t="shared" si="4"/>
        <v>1917</v>
      </c>
      <c r="E113" s="455"/>
      <c r="F113" s="456"/>
      <c r="G113" s="148"/>
      <c r="H113" s="48">
        <f t="shared" si="5"/>
        <v>0</v>
      </c>
      <c r="I113" s="49" t="s">
        <v>297</v>
      </c>
      <c r="J113" s="52" t="s">
        <v>229</v>
      </c>
    </row>
    <row r="114" spans="1:10" ht="18.75" customHeight="1" x14ac:dyDescent="0.15">
      <c r="A114" s="101"/>
      <c r="B114" s="152"/>
      <c r="C114" s="152"/>
      <c r="D114" s="409">
        <f t="shared" si="4"/>
        <v>1918</v>
      </c>
      <c r="E114" s="455"/>
      <c r="F114" s="456"/>
      <c r="G114" s="148"/>
      <c r="H114" s="48">
        <f t="shared" si="5"/>
        <v>0</v>
      </c>
      <c r="I114" s="49" t="s">
        <v>297</v>
      </c>
      <c r="J114" s="52" t="s">
        <v>230</v>
      </c>
    </row>
    <row r="115" spans="1:10" ht="18.75" customHeight="1" x14ac:dyDescent="0.15">
      <c r="A115" s="101"/>
      <c r="B115" s="152"/>
      <c r="C115" s="152"/>
      <c r="D115" s="409">
        <f t="shared" si="4"/>
        <v>1919</v>
      </c>
      <c r="E115" s="455"/>
      <c r="F115" s="456"/>
      <c r="G115" s="148"/>
      <c r="H115" s="48">
        <f t="shared" si="5"/>
        <v>0</v>
      </c>
      <c r="I115" s="49" t="s">
        <v>297</v>
      </c>
      <c r="J115" s="52" t="s">
        <v>231</v>
      </c>
    </row>
    <row r="116" spans="1:10" ht="18.75" customHeight="1" x14ac:dyDescent="0.15">
      <c r="A116" s="101"/>
      <c r="B116" s="152"/>
      <c r="C116" s="152"/>
      <c r="D116" s="409">
        <f t="shared" si="4"/>
        <v>1920</v>
      </c>
      <c r="E116" s="455"/>
      <c r="F116" s="456"/>
      <c r="G116" s="148"/>
      <c r="H116" s="48">
        <f t="shared" si="5"/>
        <v>0</v>
      </c>
      <c r="I116" s="49" t="s">
        <v>297</v>
      </c>
      <c r="J116" s="52" t="s">
        <v>232</v>
      </c>
    </row>
    <row r="117" spans="1:10" ht="18.75" customHeight="1" x14ac:dyDescent="0.15">
      <c r="A117" s="101"/>
      <c r="B117" s="152"/>
      <c r="C117" s="152"/>
      <c r="D117" s="409">
        <f t="shared" si="4"/>
        <v>1921</v>
      </c>
      <c r="E117" s="455"/>
      <c r="F117" s="456"/>
      <c r="G117" s="148"/>
      <c r="H117" s="48">
        <f t="shared" si="5"/>
        <v>0</v>
      </c>
      <c r="I117" s="49" t="s">
        <v>297</v>
      </c>
      <c r="J117" s="52" t="s">
        <v>233</v>
      </c>
    </row>
    <row r="118" spans="1:10" ht="18.75" customHeight="1" x14ac:dyDescent="0.15">
      <c r="A118" s="101"/>
      <c r="B118" s="152"/>
      <c r="C118" s="152"/>
      <c r="D118" s="409">
        <f t="shared" si="4"/>
        <v>1922</v>
      </c>
      <c r="E118" s="455"/>
      <c r="F118" s="456"/>
      <c r="G118" s="148"/>
      <c r="H118" s="48">
        <f t="shared" si="5"/>
        <v>0</v>
      </c>
      <c r="I118" s="49" t="s">
        <v>297</v>
      </c>
      <c r="J118" s="52" t="s">
        <v>234</v>
      </c>
    </row>
    <row r="119" spans="1:10" ht="18.75" customHeight="1" x14ac:dyDescent="0.15">
      <c r="A119" s="101"/>
      <c r="B119" s="152"/>
      <c r="C119" s="152"/>
      <c r="D119" s="409">
        <f t="shared" si="4"/>
        <v>1923</v>
      </c>
      <c r="E119" s="455"/>
      <c r="F119" s="456"/>
      <c r="G119" s="148"/>
      <c r="H119" s="48">
        <f t="shared" si="5"/>
        <v>0</v>
      </c>
      <c r="I119" s="49" t="s">
        <v>297</v>
      </c>
      <c r="J119" s="52" t="s">
        <v>235</v>
      </c>
    </row>
    <row r="120" spans="1:10" ht="18.75" customHeight="1" x14ac:dyDescent="0.15">
      <c r="A120" s="101"/>
      <c r="B120" s="152"/>
      <c r="C120" s="152"/>
      <c r="D120" s="409">
        <f t="shared" si="4"/>
        <v>1924</v>
      </c>
      <c r="E120" s="455"/>
      <c r="F120" s="456"/>
      <c r="G120" s="148"/>
      <c r="H120" s="48">
        <f t="shared" si="5"/>
        <v>0</v>
      </c>
      <c r="I120" s="49" t="s">
        <v>297</v>
      </c>
      <c r="J120" s="52" t="s">
        <v>236</v>
      </c>
    </row>
    <row r="121" spans="1:10" ht="18.75" customHeight="1" x14ac:dyDescent="0.15">
      <c r="A121" s="101"/>
      <c r="B121" s="152"/>
      <c r="C121" s="152"/>
      <c r="D121" s="409">
        <f t="shared" si="4"/>
        <v>1925</v>
      </c>
      <c r="E121" s="455"/>
      <c r="F121" s="456"/>
      <c r="G121" s="148"/>
      <c r="H121" s="48">
        <f t="shared" si="5"/>
        <v>0</v>
      </c>
      <c r="I121" s="49" t="s">
        <v>297</v>
      </c>
      <c r="J121" s="52" t="s">
        <v>237</v>
      </c>
    </row>
    <row r="122" spans="1:10" ht="18.75" customHeight="1" x14ac:dyDescent="0.15">
      <c r="A122" s="101"/>
      <c r="B122" s="152"/>
      <c r="C122" s="152"/>
      <c r="D122" s="409">
        <f t="shared" si="4"/>
        <v>1926</v>
      </c>
      <c r="E122" s="455"/>
      <c r="F122" s="456"/>
      <c r="G122" s="148"/>
      <c r="H122" s="48">
        <f t="shared" si="5"/>
        <v>0</v>
      </c>
      <c r="I122" s="49" t="s">
        <v>297</v>
      </c>
      <c r="J122" s="52" t="s">
        <v>238</v>
      </c>
    </row>
    <row r="123" spans="1:10" ht="18.75" customHeight="1" x14ac:dyDescent="0.15">
      <c r="A123" s="101"/>
      <c r="B123" s="152"/>
      <c r="C123" s="152"/>
      <c r="D123" s="409">
        <f t="shared" si="4"/>
        <v>1927</v>
      </c>
      <c r="E123" s="455"/>
      <c r="F123" s="456"/>
      <c r="G123" s="148"/>
      <c r="H123" s="48">
        <f t="shared" si="5"/>
        <v>0</v>
      </c>
      <c r="I123" s="49" t="s">
        <v>297</v>
      </c>
      <c r="J123" s="52" t="s">
        <v>239</v>
      </c>
    </row>
    <row r="124" spans="1:10" ht="18.75" customHeight="1" x14ac:dyDescent="0.15">
      <c r="A124" s="101"/>
      <c r="B124" s="152"/>
      <c r="C124" s="152"/>
      <c r="D124" s="409">
        <f t="shared" si="4"/>
        <v>1928</v>
      </c>
      <c r="E124" s="455"/>
      <c r="F124" s="456"/>
      <c r="G124" s="148"/>
      <c r="H124" s="48">
        <f t="shared" si="5"/>
        <v>0</v>
      </c>
      <c r="I124" s="49" t="s">
        <v>297</v>
      </c>
      <c r="J124" s="52" t="s">
        <v>240</v>
      </c>
    </row>
    <row r="125" spans="1:10" ht="18.75" customHeight="1" x14ac:dyDescent="0.15">
      <c r="A125" s="101"/>
      <c r="B125" s="152"/>
      <c r="C125" s="152"/>
      <c r="D125" s="409">
        <f t="shared" si="4"/>
        <v>1929</v>
      </c>
      <c r="E125" s="455"/>
      <c r="F125" s="456"/>
      <c r="G125" s="148"/>
      <c r="H125" s="48">
        <f t="shared" si="5"/>
        <v>0</v>
      </c>
      <c r="I125" s="49" t="s">
        <v>297</v>
      </c>
      <c r="J125" s="52" t="s">
        <v>241</v>
      </c>
    </row>
    <row r="126" spans="1:10" ht="18.75" customHeight="1" x14ac:dyDescent="0.15">
      <c r="A126" s="101"/>
      <c r="B126" s="152"/>
      <c r="C126" s="152"/>
      <c r="D126" s="409">
        <f t="shared" si="4"/>
        <v>1930</v>
      </c>
      <c r="E126" s="455"/>
      <c r="F126" s="456"/>
      <c r="G126" s="148"/>
      <c r="H126" s="48">
        <f t="shared" si="5"/>
        <v>0</v>
      </c>
      <c r="I126" s="49" t="s">
        <v>297</v>
      </c>
      <c r="J126" s="52" t="s">
        <v>727</v>
      </c>
    </row>
    <row r="127" spans="1:10" ht="18.75" customHeight="1" x14ac:dyDescent="0.15">
      <c r="A127" s="101"/>
      <c r="B127" s="152"/>
      <c r="C127" s="152"/>
      <c r="D127" s="409">
        <f t="shared" si="4"/>
        <v>1931</v>
      </c>
      <c r="E127" s="455"/>
      <c r="F127" s="456"/>
      <c r="G127" s="148"/>
      <c r="H127" s="48">
        <f t="shared" si="5"/>
        <v>0</v>
      </c>
      <c r="I127" s="49" t="s">
        <v>297</v>
      </c>
      <c r="J127" s="52" t="s">
        <v>728</v>
      </c>
    </row>
    <row r="128" spans="1:10" ht="18.75" customHeight="1" x14ac:dyDescent="0.15">
      <c r="A128" s="101"/>
      <c r="B128" s="152"/>
      <c r="C128" s="152"/>
      <c r="D128" s="409">
        <f t="shared" si="4"/>
        <v>1932</v>
      </c>
      <c r="E128" s="455"/>
      <c r="F128" s="456"/>
      <c r="G128" s="148"/>
      <c r="H128" s="48">
        <f t="shared" si="5"/>
        <v>0</v>
      </c>
      <c r="I128" s="49" t="s">
        <v>297</v>
      </c>
      <c r="J128" s="52" t="s">
        <v>729</v>
      </c>
    </row>
    <row r="129" spans="1:10" ht="18.75" customHeight="1" x14ac:dyDescent="0.15">
      <c r="A129" s="101"/>
      <c r="B129" s="152"/>
      <c r="C129" s="152"/>
      <c r="D129" s="409">
        <f t="shared" si="4"/>
        <v>1933</v>
      </c>
      <c r="E129" s="455"/>
      <c r="F129" s="456"/>
      <c r="G129" s="148"/>
      <c r="H129" s="48">
        <f t="shared" si="5"/>
        <v>0</v>
      </c>
      <c r="I129" s="49" t="s">
        <v>297</v>
      </c>
      <c r="J129" s="52" t="s">
        <v>730</v>
      </c>
    </row>
    <row r="130" spans="1:10" ht="18.75" customHeight="1" x14ac:dyDescent="0.15">
      <c r="A130" s="101"/>
      <c r="B130" s="152"/>
      <c r="C130" s="152"/>
      <c r="D130" s="409">
        <f t="shared" si="4"/>
        <v>1934</v>
      </c>
      <c r="E130" s="455"/>
      <c r="F130" s="456"/>
      <c r="G130" s="148"/>
      <c r="H130" s="48">
        <f t="shared" si="5"/>
        <v>0</v>
      </c>
      <c r="I130" s="49" t="s">
        <v>297</v>
      </c>
      <c r="J130" s="52" t="s">
        <v>731</v>
      </c>
    </row>
    <row r="131" spans="1:10" ht="18.75" customHeight="1" x14ac:dyDescent="0.15">
      <c r="A131" s="101"/>
      <c r="B131" s="152"/>
      <c r="C131" s="152"/>
      <c r="D131" s="409">
        <f t="shared" si="4"/>
        <v>1935</v>
      </c>
      <c r="E131" s="455"/>
      <c r="F131" s="456"/>
      <c r="G131" s="148"/>
      <c r="H131" s="48">
        <f t="shared" si="5"/>
        <v>0</v>
      </c>
      <c r="I131" s="49" t="s">
        <v>297</v>
      </c>
      <c r="J131" s="52" t="s">
        <v>732</v>
      </c>
    </row>
    <row r="132" spans="1:10" ht="18.75" customHeight="1" x14ac:dyDescent="0.15">
      <c r="A132" s="101"/>
      <c r="B132" s="152"/>
      <c r="C132" s="152"/>
      <c r="D132" s="409">
        <f t="shared" si="4"/>
        <v>1936</v>
      </c>
      <c r="E132" s="455"/>
      <c r="F132" s="456"/>
      <c r="G132" s="148"/>
      <c r="H132" s="48">
        <f t="shared" si="5"/>
        <v>0</v>
      </c>
      <c r="I132" s="49" t="s">
        <v>297</v>
      </c>
      <c r="J132" s="52" t="s">
        <v>733</v>
      </c>
    </row>
    <row r="133" spans="1:10" ht="18.75" customHeight="1" x14ac:dyDescent="0.15">
      <c r="A133" s="101"/>
      <c r="B133" s="152"/>
      <c r="C133" s="152"/>
      <c r="D133" s="409">
        <f t="shared" si="4"/>
        <v>1937</v>
      </c>
      <c r="E133" s="455"/>
      <c r="F133" s="456"/>
      <c r="G133" s="148"/>
      <c r="H133" s="48">
        <f t="shared" si="5"/>
        <v>0</v>
      </c>
      <c r="I133" s="49" t="s">
        <v>297</v>
      </c>
      <c r="J133" s="52" t="s">
        <v>734</v>
      </c>
    </row>
    <row r="134" spans="1:10" ht="18.75" customHeight="1" x14ac:dyDescent="0.15">
      <c r="A134" s="101"/>
      <c r="B134" s="152"/>
      <c r="C134" s="152"/>
      <c r="D134" s="409">
        <f t="shared" si="4"/>
        <v>1938</v>
      </c>
      <c r="E134" s="455"/>
      <c r="F134" s="456"/>
      <c r="G134" s="148"/>
      <c r="H134" s="48">
        <f t="shared" si="5"/>
        <v>0</v>
      </c>
      <c r="I134" s="49" t="s">
        <v>297</v>
      </c>
      <c r="J134" s="52" t="s">
        <v>735</v>
      </c>
    </row>
    <row r="135" spans="1:10" ht="18.75" customHeight="1" x14ac:dyDescent="0.15">
      <c r="A135" s="101"/>
      <c r="B135" s="152"/>
      <c r="C135" s="152"/>
      <c r="D135" s="409">
        <f t="shared" si="4"/>
        <v>1939</v>
      </c>
      <c r="E135" s="455"/>
      <c r="F135" s="456"/>
      <c r="G135" s="148"/>
      <c r="H135" s="48">
        <f t="shared" si="5"/>
        <v>0</v>
      </c>
      <c r="I135" s="49" t="s">
        <v>297</v>
      </c>
      <c r="J135" s="52" t="s">
        <v>736</v>
      </c>
    </row>
    <row r="136" spans="1:10" ht="18.75" customHeight="1" x14ac:dyDescent="0.15">
      <c r="A136" s="101"/>
      <c r="B136" s="152"/>
      <c r="C136" s="152"/>
      <c r="D136" s="409">
        <f t="shared" si="4"/>
        <v>1940</v>
      </c>
      <c r="E136" s="455"/>
      <c r="F136" s="456"/>
      <c r="G136" s="148"/>
      <c r="H136" s="48">
        <f t="shared" si="5"/>
        <v>0</v>
      </c>
      <c r="I136" s="49" t="s">
        <v>297</v>
      </c>
      <c r="J136" s="52" t="s">
        <v>737</v>
      </c>
    </row>
    <row r="137" spans="1:10" ht="18.75" customHeight="1" x14ac:dyDescent="0.15">
      <c r="A137" s="101"/>
      <c r="B137" s="152"/>
      <c r="C137" s="152"/>
      <c r="D137" s="409">
        <f t="shared" si="4"/>
        <v>1941</v>
      </c>
      <c r="E137" s="455"/>
      <c r="F137" s="456"/>
      <c r="G137" s="148"/>
      <c r="H137" s="48">
        <f t="shared" si="5"/>
        <v>0</v>
      </c>
      <c r="I137" s="49" t="s">
        <v>297</v>
      </c>
      <c r="J137" s="52" t="s">
        <v>738</v>
      </c>
    </row>
    <row r="138" spans="1:10" ht="18.75" customHeight="1" x14ac:dyDescent="0.15">
      <c r="A138" s="101"/>
      <c r="B138" s="152"/>
      <c r="C138" s="152"/>
      <c r="D138" s="409">
        <f t="shared" si="4"/>
        <v>1942</v>
      </c>
      <c r="E138" s="455"/>
      <c r="F138" s="456"/>
      <c r="G138" s="148"/>
      <c r="H138" s="48">
        <f t="shared" si="5"/>
        <v>0</v>
      </c>
      <c r="I138" s="49" t="s">
        <v>297</v>
      </c>
      <c r="J138" s="52" t="s">
        <v>739</v>
      </c>
    </row>
    <row r="139" spans="1:10" ht="18.75" customHeight="1" x14ac:dyDescent="0.15">
      <c r="A139" s="101"/>
      <c r="B139" s="152"/>
      <c r="C139" s="152"/>
      <c r="D139" s="409">
        <f t="shared" si="4"/>
        <v>1943</v>
      </c>
      <c r="E139" s="455"/>
      <c r="F139" s="456"/>
      <c r="G139" s="148"/>
      <c r="H139" s="48">
        <f t="shared" si="5"/>
        <v>0</v>
      </c>
      <c r="I139" s="49" t="s">
        <v>297</v>
      </c>
      <c r="J139" s="52" t="s">
        <v>740</v>
      </c>
    </row>
    <row r="140" spans="1:10" ht="18.75" customHeight="1" x14ac:dyDescent="0.15">
      <c r="A140" s="101"/>
      <c r="B140" s="156"/>
      <c r="C140" s="152"/>
      <c r="D140" s="409">
        <f t="shared" si="4"/>
        <v>1944</v>
      </c>
      <c r="E140" s="455"/>
      <c r="F140" s="456"/>
      <c r="G140" s="148"/>
      <c r="H140" s="48">
        <f t="shared" si="5"/>
        <v>0</v>
      </c>
      <c r="I140" s="49" t="s">
        <v>297</v>
      </c>
      <c r="J140" s="52" t="s">
        <v>741</v>
      </c>
    </row>
    <row r="141" spans="1:10" ht="18.75" customHeight="1" x14ac:dyDescent="0.15">
      <c r="A141" s="144"/>
      <c r="B141" s="145" t="s">
        <v>477</v>
      </c>
      <c r="C141" s="147"/>
      <c r="D141" s="150"/>
      <c r="E141" s="150"/>
      <c r="F141" s="151"/>
      <c r="G141" s="158" t="s">
        <v>106</v>
      </c>
      <c r="H141" s="48">
        <f>SUM(H143:H187)</f>
        <v>0</v>
      </c>
      <c r="I141" s="49" t="s">
        <v>297</v>
      </c>
      <c r="J141" s="52" t="s">
        <v>105</v>
      </c>
    </row>
    <row r="142" spans="1:10" ht="18.75" customHeight="1" x14ac:dyDescent="0.15">
      <c r="A142" s="101"/>
      <c r="B142" s="149"/>
      <c r="C142" s="157" t="s">
        <v>107</v>
      </c>
      <c r="D142" s="160"/>
      <c r="E142" s="160"/>
      <c r="F142" s="161"/>
      <c r="G142" s="158"/>
      <c r="H142" s="49"/>
      <c r="I142" s="49"/>
      <c r="J142" s="52"/>
    </row>
    <row r="143" spans="1:10" ht="18.75" customHeight="1" x14ac:dyDescent="0.15">
      <c r="A143" s="101"/>
      <c r="B143" s="152"/>
      <c r="C143" s="152"/>
      <c r="D143" s="409">
        <f>D9</f>
        <v>1900</v>
      </c>
      <c r="E143" s="455"/>
      <c r="F143" s="456"/>
      <c r="G143" s="158" t="s">
        <v>106</v>
      </c>
      <c r="H143" s="48">
        <f>'MRS(calc_process_biomass)'!C9</f>
        <v>0</v>
      </c>
      <c r="I143" s="49" t="s">
        <v>297</v>
      </c>
      <c r="J143" s="52" t="s">
        <v>159</v>
      </c>
    </row>
    <row r="144" spans="1:10" ht="18.75" customHeight="1" x14ac:dyDescent="0.15">
      <c r="A144" s="101"/>
      <c r="B144" s="152"/>
      <c r="C144" s="152"/>
      <c r="D144" s="409">
        <f t="shared" ref="D144:D187" si="6">D10</f>
        <v>1901</v>
      </c>
      <c r="E144" s="455"/>
      <c r="F144" s="456"/>
      <c r="G144" s="158" t="s">
        <v>106</v>
      </c>
      <c r="H144" s="48">
        <f>'MRS(calc_process_biomass)'!C10</f>
        <v>0</v>
      </c>
      <c r="I144" s="49" t="s">
        <v>297</v>
      </c>
      <c r="J144" s="52" t="s">
        <v>160</v>
      </c>
    </row>
    <row r="145" spans="1:10" ht="18.75" customHeight="1" x14ac:dyDescent="0.15">
      <c r="A145" s="101"/>
      <c r="B145" s="152"/>
      <c r="C145" s="152"/>
      <c r="D145" s="409">
        <f t="shared" si="6"/>
        <v>1902</v>
      </c>
      <c r="E145" s="455"/>
      <c r="F145" s="456"/>
      <c r="G145" s="158" t="s">
        <v>106</v>
      </c>
      <c r="H145" s="48">
        <f>'MRS(calc_process_biomass)'!C11</f>
        <v>0</v>
      </c>
      <c r="I145" s="49" t="s">
        <v>297</v>
      </c>
      <c r="J145" s="52" t="s">
        <v>161</v>
      </c>
    </row>
    <row r="146" spans="1:10" ht="18.75" customHeight="1" x14ac:dyDescent="0.15">
      <c r="A146" s="101"/>
      <c r="B146" s="152"/>
      <c r="C146" s="152"/>
      <c r="D146" s="409">
        <f t="shared" si="6"/>
        <v>1903</v>
      </c>
      <c r="E146" s="455"/>
      <c r="F146" s="456"/>
      <c r="G146" s="158" t="s">
        <v>106</v>
      </c>
      <c r="H146" s="48">
        <f>'MRS(calc_process_biomass)'!C12</f>
        <v>0</v>
      </c>
      <c r="I146" s="49" t="s">
        <v>297</v>
      </c>
      <c r="J146" s="52" t="s">
        <v>162</v>
      </c>
    </row>
    <row r="147" spans="1:10" ht="18.75" customHeight="1" x14ac:dyDescent="0.15">
      <c r="A147" s="101"/>
      <c r="B147" s="152"/>
      <c r="C147" s="152"/>
      <c r="D147" s="409">
        <f t="shared" si="6"/>
        <v>1904</v>
      </c>
      <c r="E147" s="455"/>
      <c r="F147" s="456"/>
      <c r="G147" s="158" t="s">
        <v>106</v>
      </c>
      <c r="H147" s="48">
        <f>'MRS(calc_process_biomass)'!C13</f>
        <v>0</v>
      </c>
      <c r="I147" s="49" t="s">
        <v>297</v>
      </c>
      <c r="J147" s="52" t="s">
        <v>190</v>
      </c>
    </row>
    <row r="148" spans="1:10" ht="18.75" customHeight="1" x14ac:dyDescent="0.15">
      <c r="A148" s="101"/>
      <c r="B148" s="152"/>
      <c r="C148" s="152"/>
      <c r="D148" s="409">
        <f t="shared" si="6"/>
        <v>1905</v>
      </c>
      <c r="E148" s="455"/>
      <c r="F148" s="456"/>
      <c r="G148" s="158" t="s">
        <v>106</v>
      </c>
      <c r="H148" s="48">
        <f>'MRS(calc_process_biomass)'!C14</f>
        <v>0</v>
      </c>
      <c r="I148" s="49" t="s">
        <v>297</v>
      </c>
      <c r="J148" s="52" t="s">
        <v>191</v>
      </c>
    </row>
    <row r="149" spans="1:10" ht="18.75" customHeight="1" x14ac:dyDescent="0.15">
      <c r="A149" s="101"/>
      <c r="B149" s="152"/>
      <c r="C149" s="152"/>
      <c r="D149" s="409">
        <f t="shared" si="6"/>
        <v>1906</v>
      </c>
      <c r="E149" s="455"/>
      <c r="F149" s="456"/>
      <c r="G149" s="158" t="s">
        <v>106</v>
      </c>
      <c r="H149" s="48">
        <f>'MRS(calc_process_biomass)'!C15</f>
        <v>0</v>
      </c>
      <c r="I149" s="49" t="s">
        <v>297</v>
      </c>
      <c r="J149" s="52" t="s">
        <v>192</v>
      </c>
    </row>
    <row r="150" spans="1:10" ht="18.75" customHeight="1" x14ac:dyDescent="0.15">
      <c r="A150" s="101"/>
      <c r="B150" s="152"/>
      <c r="C150" s="152"/>
      <c r="D150" s="409">
        <f t="shared" si="6"/>
        <v>1907</v>
      </c>
      <c r="E150" s="455"/>
      <c r="F150" s="456"/>
      <c r="G150" s="158" t="s">
        <v>106</v>
      </c>
      <c r="H150" s="48">
        <f>'MRS(calc_process_biomass)'!C16</f>
        <v>0</v>
      </c>
      <c r="I150" s="49" t="s">
        <v>297</v>
      </c>
      <c r="J150" s="52" t="s">
        <v>193</v>
      </c>
    </row>
    <row r="151" spans="1:10" ht="18.75" customHeight="1" x14ac:dyDescent="0.15">
      <c r="A151" s="101"/>
      <c r="B151" s="152"/>
      <c r="C151" s="152"/>
      <c r="D151" s="409">
        <f t="shared" si="6"/>
        <v>1908</v>
      </c>
      <c r="E151" s="455"/>
      <c r="F151" s="456"/>
      <c r="G151" s="158" t="s">
        <v>106</v>
      </c>
      <c r="H151" s="48">
        <f>'MRS(calc_process_biomass)'!C17</f>
        <v>0</v>
      </c>
      <c r="I151" s="49" t="s">
        <v>297</v>
      </c>
      <c r="J151" s="52" t="s">
        <v>194</v>
      </c>
    </row>
    <row r="152" spans="1:10" ht="18.75" customHeight="1" x14ac:dyDescent="0.15">
      <c r="A152" s="101"/>
      <c r="B152" s="152"/>
      <c r="C152" s="152"/>
      <c r="D152" s="409">
        <f t="shared" si="6"/>
        <v>1909</v>
      </c>
      <c r="E152" s="455"/>
      <c r="F152" s="456"/>
      <c r="G152" s="158" t="s">
        <v>106</v>
      </c>
      <c r="H152" s="48">
        <f>'MRS(calc_process_biomass)'!C18</f>
        <v>0</v>
      </c>
      <c r="I152" s="49" t="s">
        <v>297</v>
      </c>
      <c r="J152" s="52" t="s">
        <v>195</v>
      </c>
    </row>
    <row r="153" spans="1:10" ht="18.75" customHeight="1" x14ac:dyDescent="0.15">
      <c r="A153" s="101"/>
      <c r="B153" s="152"/>
      <c r="C153" s="152"/>
      <c r="D153" s="409">
        <f t="shared" si="6"/>
        <v>1910</v>
      </c>
      <c r="E153" s="455"/>
      <c r="F153" s="456"/>
      <c r="G153" s="158" t="s">
        <v>106</v>
      </c>
      <c r="H153" s="48">
        <f>'MRS(calc_process_biomass)'!C19</f>
        <v>0</v>
      </c>
      <c r="I153" s="49" t="s">
        <v>297</v>
      </c>
      <c r="J153" s="52" t="s">
        <v>196</v>
      </c>
    </row>
    <row r="154" spans="1:10" ht="18.75" customHeight="1" x14ac:dyDescent="0.15">
      <c r="A154" s="101"/>
      <c r="B154" s="152"/>
      <c r="C154" s="152"/>
      <c r="D154" s="409">
        <f t="shared" si="6"/>
        <v>1911</v>
      </c>
      <c r="E154" s="455"/>
      <c r="F154" s="456"/>
      <c r="G154" s="158" t="s">
        <v>106</v>
      </c>
      <c r="H154" s="48">
        <f>'MRS(calc_process_biomass)'!C20</f>
        <v>0</v>
      </c>
      <c r="I154" s="49" t="s">
        <v>297</v>
      </c>
      <c r="J154" s="52" t="s">
        <v>197</v>
      </c>
    </row>
    <row r="155" spans="1:10" ht="18.75" customHeight="1" x14ac:dyDescent="0.15">
      <c r="A155" s="101"/>
      <c r="B155" s="152"/>
      <c r="C155" s="152"/>
      <c r="D155" s="409">
        <f t="shared" si="6"/>
        <v>1912</v>
      </c>
      <c r="E155" s="455"/>
      <c r="F155" s="456"/>
      <c r="G155" s="158" t="s">
        <v>106</v>
      </c>
      <c r="H155" s="48">
        <f>'MRS(calc_process_biomass)'!C21</f>
        <v>0</v>
      </c>
      <c r="I155" s="49" t="s">
        <v>297</v>
      </c>
      <c r="J155" s="52" t="s">
        <v>198</v>
      </c>
    </row>
    <row r="156" spans="1:10" ht="18.75" customHeight="1" x14ac:dyDescent="0.15">
      <c r="A156" s="101"/>
      <c r="B156" s="152"/>
      <c r="C156" s="152"/>
      <c r="D156" s="409">
        <f t="shared" si="6"/>
        <v>1913</v>
      </c>
      <c r="E156" s="455"/>
      <c r="F156" s="456"/>
      <c r="G156" s="158" t="s">
        <v>106</v>
      </c>
      <c r="H156" s="48">
        <f>'MRS(calc_process_biomass)'!C22</f>
        <v>0</v>
      </c>
      <c r="I156" s="49" t="s">
        <v>297</v>
      </c>
      <c r="J156" s="52" t="s">
        <v>199</v>
      </c>
    </row>
    <row r="157" spans="1:10" ht="18.75" customHeight="1" x14ac:dyDescent="0.15">
      <c r="A157" s="101"/>
      <c r="B157" s="152"/>
      <c r="C157" s="152"/>
      <c r="D157" s="409">
        <f t="shared" si="6"/>
        <v>1914</v>
      </c>
      <c r="E157" s="455"/>
      <c r="F157" s="456"/>
      <c r="G157" s="158" t="s">
        <v>106</v>
      </c>
      <c r="H157" s="48">
        <f>'MRS(calc_process_biomass)'!C23</f>
        <v>0</v>
      </c>
      <c r="I157" s="49" t="s">
        <v>297</v>
      </c>
      <c r="J157" s="52" t="s">
        <v>200</v>
      </c>
    </row>
    <row r="158" spans="1:10" ht="18.75" customHeight="1" x14ac:dyDescent="0.15">
      <c r="A158" s="101"/>
      <c r="B158" s="152"/>
      <c r="C158" s="152"/>
      <c r="D158" s="409">
        <f t="shared" si="6"/>
        <v>1915</v>
      </c>
      <c r="E158" s="455"/>
      <c r="F158" s="456"/>
      <c r="G158" s="158" t="s">
        <v>106</v>
      </c>
      <c r="H158" s="48">
        <f>'MRS(calc_process_biomass)'!C24</f>
        <v>0</v>
      </c>
      <c r="I158" s="49" t="s">
        <v>297</v>
      </c>
      <c r="J158" s="52" t="s">
        <v>201</v>
      </c>
    </row>
    <row r="159" spans="1:10" ht="18.75" customHeight="1" x14ac:dyDescent="0.15">
      <c r="A159" s="101"/>
      <c r="B159" s="152"/>
      <c r="C159" s="152"/>
      <c r="D159" s="409">
        <f t="shared" si="6"/>
        <v>1916</v>
      </c>
      <c r="E159" s="455"/>
      <c r="F159" s="456"/>
      <c r="G159" s="158" t="s">
        <v>106</v>
      </c>
      <c r="H159" s="48">
        <f>'MRS(calc_process_biomass)'!C25</f>
        <v>0</v>
      </c>
      <c r="I159" s="49" t="s">
        <v>297</v>
      </c>
      <c r="J159" s="52" t="s">
        <v>202</v>
      </c>
    </row>
    <row r="160" spans="1:10" ht="18.75" customHeight="1" x14ac:dyDescent="0.15">
      <c r="A160" s="101"/>
      <c r="B160" s="152"/>
      <c r="C160" s="152"/>
      <c r="D160" s="409">
        <f t="shared" si="6"/>
        <v>1917</v>
      </c>
      <c r="E160" s="455"/>
      <c r="F160" s="456"/>
      <c r="G160" s="158" t="s">
        <v>106</v>
      </c>
      <c r="H160" s="48">
        <f>'MRS(calc_process_biomass)'!C26</f>
        <v>0</v>
      </c>
      <c r="I160" s="49" t="s">
        <v>297</v>
      </c>
      <c r="J160" s="52" t="s">
        <v>203</v>
      </c>
    </row>
    <row r="161" spans="1:10" ht="18.75" customHeight="1" x14ac:dyDescent="0.15">
      <c r="A161" s="101"/>
      <c r="B161" s="152"/>
      <c r="C161" s="152"/>
      <c r="D161" s="409">
        <f t="shared" si="6"/>
        <v>1918</v>
      </c>
      <c r="E161" s="455"/>
      <c r="F161" s="456"/>
      <c r="G161" s="158" t="s">
        <v>106</v>
      </c>
      <c r="H161" s="48">
        <f>'MRS(calc_process_biomass)'!C27</f>
        <v>0</v>
      </c>
      <c r="I161" s="49" t="s">
        <v>297</v>
      </c>
      <c r="J161" s="52" t="s">
        <v>204</v>
      </c>
    </row>
    <row r="162" spans="1:10" ht="18.75" customHeight="1" x14ac:dyDescent="0.15">
      <c r="A162" s="101"/>
      <c r="B162" s="152"/>
      <c r="C162" s="152"/>
      <c r="D162" s="409">
        <f t="shared" si="6"/>
        <v>1919</v>
      </c>
      <c r="E162" s="455"/>
      <c r="F162" s="456"/>
      <c r="G162" s="158" t="s">
        <v>106</v>
      </c>
      <c r="H162" s="48">
        <f>'MRS(calc_process_biomass)'!C28</f>
        <v>0</v>
      </c>
      <c r="I162" s="49" t="s">
        <v>297</v>
      </c>
      <c r="J162" s="52" t="s">
        <v>205</v>
      </c>
    </row>
    <row r="163" spans="1:10" ht="18.75" customHeight="1" x14ac:dyDescent="0.15">
      <c r="A163" s="101"/>
      <c r="B163" s="152"/>
      <c r="C163" s="152"/>
      <c r="D163" s="409">
        <f t="shared" si="6"/>
        <v>1920</v>
      </c>
      <c r="E163" s="455"/>
      <c r="F163" s="456"/>
      <c r="G163" s="158" t="s">
        <v>106</v>
      </c>
      <c r="H163" s="48">
        <f>'MRS(calc_process_biomass)'!C29</f>
        <v>0</v>
      </c>
      <c r="I163" s="49" t="s">
        <v>297</v>
      </c>
      <c r="J163" s="52" t="s">
        <v>206</v>
      </c>
    </row>
    <row r="164" spans="1:10" ht="18.75" customHeight="1" x14ac:dyDescent="0.15">
      <c r="A164" s="101"/>
      <c r="B164" s="152"/>
      <c r="C164" s="152"/>
      <c r="D164" s="409">
        <f t="shared" si="6"/>
        <v>1921</v>
      </c>
      <c r="E164" s="455"/>
      <c r="F164" s="456"/>
      <c r="G164" s="158" t="s">
        <v>106</v>
      </c>
      <c r="H164" s="48">
        <f>'MRS(calc_process_biomass)'!C30</f>
        <v>0</v>
      </c>
      <c r="I164" s="49" t="s">
        <v>297</v>
      </c>
      <c r="J164" s="52" t="s">
        <v>207</v>
      </c>
    </row>
    <row r="165" spans="1:10" ht="18.75" customHeight="1" x14ac:dyDescent="0.15">
      <c r="A165" s="101"/>
      <c r="B165" s="152"/>
      <c r="C165" s="152"/>
      <c r="D165" s="409">
        <f t="shared" si="6"/>
        <v>1922</v>
      </c>
      <c r="E165" s="455"/>
      <c r="F165" s="456"/>
      <c r="G165" s="158" t="s">
        <v>106</v>
      </c>
      <c r="H165" s="48">
        <f>'MRS(calc_process_biomass)'!C31</f>
        <v>0</v>
      </c>
      <c r="I165" s="49" t="s">
        <v>297</v>
      </c>
      <c r="J165" s="52" t="s">
        <v>208</v>
      </c>
    </row>
    <row r="166" spans="1:10" ht="18.75" customHeight="1" x14ac:dyDescent="0.15">
      <c r="A166" s="101"/>
      <c r="B166" s="152"/>
      <c r="C166" s="152"/>
      <c r="D166" s="409">
        <f t="shared" si="6"/>
        <v>1923</v>
      </c>
      <c r="E166" s="455"/>
      <c r="F166" s="456"/>
      <c r="G166" s="158" t="s">
        <v>106</v>
      </c>
      <c r="H166" s="48">
        <f>'MRS(calc_process_biomass)'!C32</f>
        <v>0</v>
      </c>
      <c r="I166" s="49" t="s">
        <v>297</v>
      </c>
      <c r="J166" s="52" t="s">
        <v>209</v>
      </c>
    </row>
    <row r="167" spans="1:10" ht="18.75" customHeight="1" x14ac:dyDescent="0.15">
      <c r="A167" s="101"/>
      <c r="B167" s="152"/>
      <c r="C167" s="152"/>
      <c r="D167" s="409">
        <f t="shared" si="6"/>
        <v>1924</v>
      </c>
      <c r="E167" s="455"/>
      <c r="F167" s="456"/>
      <c r="G167" s="158" t="s">
        <v>106</v>
      </c>
      <c r="H167" s="48">
        <f>'MRS(calc_process_biomass)'!C33</f>
        <v>0</v>
      </c>
      <c r="I167" s="49" t="s">
        <v>297</v>
      </c>
      <c r="J167" s="52" t="s">
        <v>210</v>
      </c>
    </row>
    <row r="168" spans="1:10" ht="18.75" customHeight="1" x14ac:dyDescent="0.15">
      <c r="A168" s="101"/>
      <c r="B168" s="152"/>
      <c r="C168" s="152"/>
      <c r="D168" s="409">
        <f t="shared" si="6"/>
        <v>1925</v>
      </c>
      <c r="E168" s="455"/>
      <c r="F168" s="456"/>
      <c r="G168" s="158" t="s">
        <v>106</v>
      </c>
      <c r="H168" s="48">
        <f>'MRS(calc_process_biomass)'!C34</f>
        <v>0</v>
      </c>
      <c r="I168" s="49" t="s">
        <v>297</v>
      </c>
      <c r="J168" s="52" t="s">
        <v>211</v>
      </c>
    </row>
    <row r="169" spans="1:10" ht="18.75" customHeight="1" x14ac:dyDescent="0.15">
      <c r="A169" s="101"/>
      <c r="B169" s="152"/>
      <c r="C169" s="152"/>
      <c r="D169" s="409">
        <f t="shared" si="6"/>
        <v>1926</v>
      </c>
      <c r="E169" s="455"/>
      <c r="F169" s="456"/>
      <c r="G169" s="158" t="s">
        <v>106</v>
      </c>
      <c r="H169" s="48">
        <f>'MRS(calc_process_biomass)'!C35</f>
        <v>0</v>
      </c>
      <c r="I169" s="49" t="s">
        <v>297</v>
      </c>
      <c r="J169" s="52" t="s">
        <v>212</v>
      </c>
    </row>
    <row r="170" spans="1:10" ht="18.75" customHeight="1" x14ac:dyDescent="0.15">
      <c r="A170" s="101"/>
      <c r="B170" s="152"/>
      <c r="C170" s="152"/>
      <c r="D170" s="409">
        <f t="shared" si="6"/>
        <v>1927</v>
      </c>
      <c r="E170" s="455"/>
      <c r="F170" s="456"/>
      <c r="G170" s="158" t="s">
        <v>106</v>
      </c>
      <c r="H170" s="48">
        <f>'MRS(calc_process_biomass)'!C36</f>
        <v>0</v>
      </c>
      <c r="I170" s="49" t="s">
        <v>297</v>
      </c>
      <c r="J170" s="52" t="s">
        <v>213</v>
      </c>
    </row>
    <row r="171" spans="1:10" ht="18.75" customHeight="1" x14ac:dyDescent="0.15">
      <c r="A171" s="101"/>
      <c r="B171" s="152"/>
      <c r="C171" s="152"/>
      <c r="D171" s="409">
        <f t="shared" si="6"/>
        <v>1928</v>
      </c>
      <c r="E171" s="455"/>
      <c r="F171" s="456"/>
      <c r="G171" s="158" t="s">
        <v>106</v>
      </c>
      <c r="H171" s="48">
        <f>'MRS(calc_process_biomass)'!C37</f>
        <v>0</v>
      </c>
      <c r="I171" s="49" t="s">
        <v>297</v>
      </c>
      <c r="J171" s="52" t="s">
        <v>214</v>
      </c>
    </row>
    <row r="172" spans="1:10" ht="18.75" customHeight="1" x14ac:dyDescent="0.15">
      <c r="A172" s="101"/>
      <c r="B172" s="152"/>
      <c r="C172" s="152"/>
      <c r="D172" s="409">
        <f t="shared" si="6"/>
        <v>1929</v>
      </c>
      <c r="E172" s="455"/>
      <c r="F172" s="456"/>
      <c r="G172" s="158" t="s">
        <v>106</v>
      </c>
      <c r="H172" s="48">
        <f>'MRS(calc_process_biomass)'!C38</f>
        <v>0</v>
      </c>
      <c r="I172" s="49" t="s">
        <v>297</v>
      </c>
      <c r="J172" s="52" t="s">
        <v>215</v>
      </c>
    </row>
    <row r="173" spans="1:10" ht="18.75" customHeight="1" x14ac:dyDescent="0.15">
      <c r="A173" s="101"/>
      <c r="B173" s="152"/>
      <c r="C173" s="152"/>
      <c r="D173" s="409">
        <f t="shared" si="6"/>
        <v>1930</v>
      </c>
      <c r="E173" s="455"/>
      <c r="F173" s="456"/>
      <c r="G173" s="158" t="s">
        <v>106</v>
      </c>
      <c r="H173" s="48">
        <f>'MRS(calc_process_biomass)'!C39</f>
        <v>0</v>
      </c>
      <c r="I173" s="49" t="s">
        <v>297</v>
      </c>
      <c r="J173" s="52" t="s">
        <v>742</v>
      </c>
    </row>
    <row r="174" spans="1:10" ht="18.75" customHeight="1" x14ac:dyDescent="0.15">
      <c r="A174" s="101"/>
      <c r="B174" s="152"/>
      <c r="C174" s="152"/>
      <c r="D174" s="409">
        <f t="shared" si="6"/>
        <v>1931</v>
      </c>
      <c r="E174" s="455"/>
      <c r="F174" s="456"/>
      <c r="G174" s="158" t="s">
        <v>106</v>
      </c>
      <c r="H174" s="48">
        <f>'MRS(calc_process_biomass)'!C40</f>
        <v>0</v>
      </c>
      <c r="I174" s="49" t="s">
        <v>297</v>
      </c>
      <c r="J174" s="52" t="s">
        <v>743</v>
      </c>
    </row>
    <row r="175" spans="1:10" ht="18.75" customHeight="1" x14ac:dyDescent="0.15">
      <c r="A175" s="101"/>
      <c r="B175" s="152"/>
      <c r="C175" s="152"/>
      <c r="D175" s="409">
        <f t="shared" si="6"/>
        <v>1932</v>
      </c>
      <c r="E175" s="455"/>
      <c r="F175" s="456"/>
      <c r="G175" s="158" t="s">
        <v>106</v>
      </c>
      <c r="H175" s="48">
        <f>'MRS(calc_process_biomass)'!C41</f>
        <v>0</v>
      </c>
      <c r="I175" s="49" t="s">
        <v>297</v>
      </c>
      <c r="J175" s="52" t="s">
        <v>744</v>
      </c>
    </row>
    <row r="176" spans="1:10" ht="18.75" customHeight="1" x14ac:dyDescent="0.15">
      <c r="A176" s="101"/>
      <c r="B176" s="152"/>
      <c r="C176" s="152"/>
      <c r="D176" s="409">
        <f t="shared" si="6"/>
        <v>1933</v>
      </c>
      <c r="E176" s="455"/>
      <c r="F176" s="456"/>
      <c r="G176" s="158" t="s">
        <v>106</v>
      </c>
      <c r="H176" s="48">
        <f>'MRS(calc_process_biomass)'!C42</f>
        <v>0</v>
      </c>
      <c r="I176" s="49" t="s">
        <v>297</v>
      </c>
      <c r="J176" s="52" t="s">
        <v>745</v>
      </c>
    </row>
    <row r="177" spans="1:10" ht="18.75" customHeight="1" x14ac:dyDescent="0.15">
      <c r="A177" s="101"/>
      <c r="B177" s="152"/>
      <c r="C177" s="152"/>
      <c r="D177" s="409">
        <f t="shared" si="6"/>
        <v>1934</v>
      </c>
      <c r="E177" s="455"/>
      <c r="F177" s="456"/>
      <c r="G177" s="158" t="s">
        <v>106</v>
      </c>
      <c r="H177" s="48">
        <f>'MRS(calc_process_biomass)'!C43</f>
        <v>0</v>
      </c>
      <c r="I177" s="49" t="s">
        <v>297</v>
      </c>
      <c r="J177" s="52" t="s">
        <v>746</v>
      </c>
    </row>
    <row r="178" spans="1:10" ht="18.75" customHeight="1" x14ac:dyDescent="0.15">
      <c r="A178" s="101"/>
      <c r="B178" s="152"/>
      <c r="C178" s="152"/>
      <c r="D178" s="409">
        <f t="shared" si="6"/>
        <v>1935</v>
      </c>
      <c r="E178" s="455"/>
      <c r="F178" s="456"/>
      <c r="G178" s="158" t="s">
        <v>106</v>
      </c>
      <c r="H178" s="48">
        <f>'MRS(calc_process_biomass)'!C44</f>
        <v>0</v>
      </c>
      <c r="I178" s="49" t="s">
        <v>297</v>
      </c>
      <c r="J178" s="52" t="s">
        <v>747</v>
      </c>
    </row>
    <row r="179" spans="1:10" ht="18.75" customHeight="1" x14ac:dyDescent="0.15">
      <c r="A179" s="101"/>
      <c r="B179" s="152"/>
      <c r="C179" s="152"/>
      <c r="D179" s="409">
        <f t="shared" si="6"/>
        <v>1936</v>
      </c>
      <c r="E179" s="455"/>
      <c r="F179" s="456"/>
      <c r="G179" s="158" t="s">
        <v>106</v>
      </c>
      <c r="H179" s="48">
        <f>'MRS(calc_process_biomass)'!C45</f>
        <v>0</v>
      </c>
      <c r="I179" s="49" t="s">
        <v>297</v>
      </c>
      <c r="J179" s="52" t="s">
        <v>748</v>
      </c>
    </row>
    <row r="180" spans="1:10" ht="18.75" customHeight="1" x14ac:dyDescent="0.15">
      <c r="A180" s="101"/>
      <c r="B180" s="152"/>
      <c r="C180" s="152"/>
      <c r="D180" s="409">
        <f t="shared" si="6"/>
        <v>1937</v>
      </c>
      <c r="E180" s="455"/>
      <c r="F180" s="456"/>
      <c r="G180" s="158" t="s">
        <v>106</v>
      </c>
      <c r="H180" s="48">
        <f>'MRS(calc_process_biomass)'!C46</f>
        <v>0</v>
      </c>
      <c r="I180" s="49" t="s">
        <v>297</v>
      </c>
      <c r="J180" s="52" t="s">
        <v>749</v>
      </c>
    </row>
    <row r="181" spans="1:10" ht="18.75" customHeight="1" x14ac:dyDescent="0.15">
      <c r="A181" s="101"/>
      <c r="B181" s="152"/>
      <c r="C181" s="152"/>
      <c r="D181" s="409">
        <f t="shared" si="6"/>
        <v>1938</v>
      </c>
      <c r="E181" s="455"/>
      <c r="F181" s="456"/>
      <c r="G181" s="158" t="s">
        <v>106</v>
      </c>
      <c r="H181" s="48">
        <f>'MRS(calc_process_biomass)'!C47</f>
        <v>0</v>
      </c>
      <c r="I181" s="49" t="s">
        <v>297</v>
      </c>
      <c r="J181" s="52" t="s">
        <v>750</v>
      </c>
    </row>
    <row r="182" spans="1:10" ht="18.75" customHeight="1" x14ac:dyDescent="0.15">
      <c r="A182" s="101"/>
      <c r="B182" s="152"/>
      <c r="C182" s="152"/>
      <c r="D182" s="409">
        <f t="shared" si="6"/>
        <v>1939</v>
      </c>
      <c r="E182" s="455"/>
      <c r="F182" s="456"/>
      <c r="G182" s="158" t="s">
        <v>106</v>
      </c>
      <c r="H182" s="48">
        <f>'MRS(calc_process_biomass)'!C48</f>
        <v>0</v>
      </c>
      <c r="I182" s="49" t="s">
        <v>297</v>
      </c>
      <c r="J182" s="52" t="s">
        <v>751</v>
      </c>
    </row>
    <row r="183" spans="1:10" ht="18.75" customHeight="1" x14ac:dyDescent="0.15">
      <c r="A183" s="101"/>
      <c r="B183" s="152"/>
      <c r="C183" s="152"/>
      <c r="D183" s="409">
        <f t="shared" si="6"/>
        <v>1940</v>
      </c>
      <c r="E183" s="455"/>
      <c r="F183" s="456"/>
      <c r="G183" s="158" t="s">
        <v>106</v>
      </c>
      <c r="H183" s="48">
        <f>'MRS(calc_process_biomass)'!C49</f>
        <v>0</v>
      </c>
      <c r="I183" s="49" t="s">
        <v>297</v>
      </c>
      <c r="J183" s="52" t="s">
        <v>752</v>
      </c>
    </row>
    <row r="184" spans="1:10" ht="18.75" customHeight="1" x14ac:dyDescent="0.15">
      <c r="A184" s="101"/>
      <c r="B184" s="152"/>
      <c r="C184" s="152"/>
      <c r="D184" s="409">
        <f t="shared" si="6"/>
        <v>1941</v>
      </c>
      <c r="E184" s="455"/>
      <c r="F184" s="456"/>
      <c r="G184" s="158" t="s">
        <v>106</v>
      </c>
      <c r="H184" s="48">
        <f>'MRS(calc_process_biomass)'!C50</f>
        <v>0</v>
      </c>
      <c r="I184" s="49" t="s">
        <v>297</v>
      </c>
      <c r="J184" s="52" t="s">
        <v>753</v>
      </c>
    </row>
    <row r="185" spans="1:10" ht="18.75" customHeight="1" x14ac:dyDescent="0.15">
      <c r="A185" s="101"/>
      <c r="B185" s="152"/>
      <c r="C185" s="152"/>
      <c r="D185" s="409">
        <f t="shared" si="6"/>
        <v>1942</v>
      </c>
      <c r="E185" s="455"/>
      <c r="F185" s="456"/>
      <c r="G185" s="158" t="s">
        <v>106</v>
      </c>
      <c r="H185" s="48">
        <f>'MRS(calc_process_biomass)'!C51</f>
        <v>0</v>
      </c>
      <c r="I185" s="49" t="s">
        <v>297</v>
      </c>
      <c r="J185" s="52" t="s">
        <v>754</v>
      </c>
    </row>
    <row r="186" spans="1:10" ht="18.75" customHeight="1" x14ac:dyDescent="0.15">
      <c r="A186" s="101"/>
      <c r="B186" s="152"/>
      <c r="C186" s="152"/>
      <c r="D186" s="409">
        <f t="shared" si="6"/>
        <v>1943</v>
      </c>
      <c r="E186" s="455"/>
      <c r="F186" s="456"/>
      <c r="G186" s="158" t="s">
        <v>106</v>
      </c>
      <c r="H186" s="48">
        <f>'MRS(calc_process_biomass)'!C52</f>
        <v>0</v>
      </c>
      <c r="I186" s="49" t="s">
        <v>297</v>
      </c>
      <c r="J186" s="52" t="s">
        <v>755</v>
      </c>
    </row>
    <row r="187" spans="1:10" ht="18.75" customHeight="1" x14ac:dyDescent="0.15">
      <c r="A187" s="101"/>
      <c r="B187" s="156"/>
      <c r="C187" s="152"/>
      <c r="D187" s="409">
        <f t="shared" si="6"/>
        <v>1944</v>
      </c>
      <c r="E187" s="455"/>
      <c r="F187" s="456"/>
      <c r="G187" s="158" t="s">
        <v>106</v>
      </c>
      <c r="H187" s="48">
        <f>'MRS(calc_process_biomass)'!C53</f>
        <v>0</v>
      </c>
      <c r="I187" s="49" t="s">
        <v>297</v>
      </c>
      <c r="J187" s="52" t="s">
        <v>756</v>
      </c>
    </row>
    <row r="188" spans="1:10" ht="18.75" customHeight="1" x14ac:dyDescent="0.15">
      <c r="A188" s="17"/>
      <c r="B188" s="21" t="s">
        <v>478</v>
      </c>
      <c r="C188" s="147"/>
      <c r="D188" s="150"/>
      <c r="E188" s="150"/>
      <c r="F188" s="151"/>
      <c r="G188" s="158" t="s">
        <v>106</v>
      </c>
      <c r="H188" s="48">
        <f>SUM(H190:H234)</f>
        <v>0</v>
      </c>
      <c r="I188" s="49" t="s">
        <v>297</v>
      </c>
      <c r="J188" s="52" t="s">
        <v>109</v>
      </c>
    </row>
    <row r="189" spans="1:10" ht="18.75" customHeight="1" x14ac:dyDescent="0.15">
      <c r="A189" s="101"/>
      <c r="B189" s="162"/>
      <c r="C189" s="157" t="s">
        <v>108</v>
      </c>
      <c r="D189" s="160"/>
      <c r="E189" s="160"/>
      <c r="F189" s="161"/>
      <c r="G189" s="158"/>
      <c r="H189" s="49"/>
      <c r="I189" s="49"/>
      <c r="J189" s="52"/>
    </row>
    <row r="190" spans="1:10" ht="18.75" customHeight="1" x14ac:dyDescent="0.15">
      <c r="A190" s="101"/>
      <c r="B190" s="21"/>
      <c r="C190" s="152"/>
      <c r="D190" s="409">
        <f>D9</f>
        <v>1900</v>
      </c>
      <c r="E190" s="455"/>
      <c r="F190" s="456"/>
      <c r="G190" s="158" t="s">
        <v>106</v>
      </c>
      <c r="H190" s="48">
        <f>'MRS(calc_process_Clost)'!D9</f>
        <v>0</v>
      </c>
      <c r="I190" s="49" t="s">
        <v>297</v>
      </c>
      <c r="J190" s="52" t="s">
        <v>163</v>
      </c>
    </row>
    <row r="191" spans="1:10" ht="18.75" customHeight="1" x14ac:dyDescent="0.15">
      <c r="A191" s="101"/>
      <c r="B191" s="21"/>
      <c r="C191" s="152"/>
      <c r="D191" s="409">
        <f t="shared" ref="D191:D234" si="7">D10</f>
        <v>1901</v>
      </c>
      <c r="E191" s="455"/>
      <c r="F191" s="456"/>
      <c r="G191" s="158" t="s">
        <v>106</v>
      </c>
      <c r="H191" s="48">
        <f>'MRS(calc_process_Clost)'!D10</f>
        <v>0</v>
      </c>
      <c r="I191" s="49" t="s">
        <v>297</v>
      </c>
      <c r="J191" s="52" t="s">
        <v>164</v>
      </c>
    </row>
    <row r="192" spans="1:10" ht="18.75" customHeight="1" x14ac:dyDescent="0.15">
      <c r="A192" s="101"/>
      <c r="B192" s="21"/>
      <c r="C192" s="152"/>
      <c r="D192" s="409">
        <f t="shared" si="7"/>
        <v>1902</v>
      </c>
      <c r="E192" s="455"/>
      <c r="F192" s="456"/>
      <c r="G192" s="158" t="s">
        <v>106</v>
      </c>
      <c r="H192" s="48">
        <f>'MRS(calc_process_Clost)'!D11</f>
        <v>0</v>
      </c>
      <c r="I192" s="49" t="s">
        <v>297</v>
      </c>
      <c r="J192" s="52" t="s">
        <v>165</v>
      </c>
    </row>
    <row r="193" spans="1:10" ht="18.75" customHeight="1" x14ac:dyDescent="0.15">
      <c r="A193" s="101"/>
      <c r="B193" s="21"/>
      <c r="C193" s="152"/>
      <c r="D193" s="409">
        <f t="shared" si="7"/>
        <v>1903</v>
      </c>
      <c r="E193" s="455"/>
      <c r="F193" s="456"/>
      <c r="G193" s="158" t="s">
        <v>106</v>
      </c>
      <c r="H193" s="48">
        <f>'MRS(calc_process_Clost)'!D12</f>
        <v>0</v>
      </c>
      <c r="I193" s="49" t="s">
        <v>297</v>
      </c>
      <c r="J193" s="52" t="s">
        <v>166</v>
      </c>
    </row>
    <row r="194" spans="1:10" ht="18.75" customHeight="1" x14ac:dyDescent="0.15">
      <c r="A194" s="101"/>
      <c r="B194" s="21"/>
      <c r="C194" s="152"/>
      <c r="D194" s="409">
        <f t="shared" si="7"/>
        <v>1904</v>
      </c>
      <c r="E194" s="455"/>
      <c r="F194" s="456"/>
      <c r="G194" s="158" t="s">
        <v>106</v>
      </c>
      <c r="H194" s="48">
        <f>'MRS(calc_process_Clost)'!D13</f>
        <v>0</v>
      </c>
      <c r="I194" s="49" t="s">
        <v>297</v>
      </c>
      <c r="J194" s="52" t="s">
        <v>242</v>
      </c>
    </row>
    <row r="195" spans="1:10" ht="18.75" customHeight="1" x14ac:dyDescent="0.15">
      <c r="A195" s="101"/>
      <c r="B195" s="21"/>
      <c r="C195" s="152"/>
      <c r="D195" s="409">
        <f t="shared" si="7"/>
        <v>1905</v>
      </c>
      <c r="E195" s="455"/>
      <c r="F195" s="456"/>
      <c r="G195" s="158" t="s">
        <v>106</v>
      </c>
      <c r="H195" s="48">
        <f>'MRS(calc_process_Clost)'!D14</f>
        <v>0</v>
      </c>
      <c r="I195" s="49" t="s">
        <v>297</v>
      </c>
      <c r="J195" s="52" t="s">
        <v>305</v>
      </c>
    </row>
    <row r="196" spans="1:10" ht="18.75" customHeight="1" x14ac:dyDescent="0.15">
      <c r="A196" s="101"/>
      <c r="B196" s="21"/>
      <c r="C196" s="152"/>
      <c r="D196" s="409">
        <f t="shared" si="7"/>
        <v>1906</v>
      </c>
      <c r="E196" s="455"/>
      <c r="F196" s="456"/>
      <c r="G196" s="158" t="s">
        <v>106</v>
      </c>
      <c r="H196" s="48">
        <f>'MRS(calc_process_Clost)'!D15</f>
        <v>0</v>
      </c>
      <c r="I196" s="49" t="s">
        <v>297</v>
      </c>
      <c r="J196" s="52" t="s">
        <v>306</v>
      </c>
    </row>
    <row r="197" spans="1:10" ht="18.75" customHeight="1" x14ac:dyDescent="0.15">
      <c r="A197" s="101"/>
      <c r="B197" s="21"/>
      <c r="C197" s="152"/>
      <c r="D197" s="409">
        <f t="shared" si="7"/>
        <v>1907</v>
      </c>
      <c r="E197" s="455"/>
      <c r="F197" s="456"/>
      <c r="G197" s="158" t="s">
        <v>106</v>
      </c>
      <c r="H197" s="48">
        <f>'MRS(calc_process_Clost)'!D16</f>
        <v>0</v>
      </c>
      <c r="I197" s="49" t="s">
        <v>297</v>
      </c>
      <c r="J197" s="52" t="s">
        <v>307</v>
      </c>
    </row>
    <row r="198" spans="1:10" ht="18.75" customHeight="1" x14ac:dyDescent="0.15">
      <c r="A198" s="101"/>
      <c r="B198" s="21"/>
      <c r="C198" s="152"/>
      <c r="D198" s="409">
        <f t="shared" si="7"/>
        <v>1908</v>
      </c>
      <c r="E198" s="455"/>
      <c r="F198" s="456"/>
      <c r="G198" s="158" t="s">
        <v>106</v>
      </c>
      <c r="H198" s="48">
        <f>'MRS(calc_process_Clost)'!D17</f>
        <v>0</v>
      </c>
      <c r="I198" s="49" t="s">
        <v>297</v>
      </c>
      <c r="J198" s="52" t="s">
        <v>308</v>
      </c>
    </row>
    <row r="199" spans="1:10" ht="18.75" customHeight="1" x14ac:dyDescent="0.15">
      <c r="A199" s="101"/>
      <c r="B199" s="21"/>
      <c r="C199" s="152"/>
      <c r="D199" s="409">
        <f t="shared" si="7"/>
        <v>1909</v>
      </c>
      <c r="E199" s="455"/>
      <c r="F199" s="456"/>
      <c r="G199" s="158" t="s">
        <v>106</v>
      </c>
      <c r="H199" s="48">
        <f>'MRS(calc_process_Clost)'!D18</f>
        <v>0</v>
      </c>
      <c r="I199" s="49" t="s">
        <v>297</v>
      </c>
      <c r="J199" s="52" t="s">
        <v>309</v>
      </c>
    </row>
    <row r="200" spans="1:10" ht="18.75" customHeight="1" x14ac:dyDescent="0.15">
      <c r="A200" s="101"/>
      <c r="B200" s="21"/>
      <c r="C200" s="152"/>
      <c r="D200" s="409">
        <f t="shared" si="7"/>
        <v>1910</v>
      </c>
      <c r="E200" s="455"/>
      <c r="F200" s="456"/>
      <c r="G200" s="158" t="s">
        <v>106</v>
      </c>
      <c r="H200" s="48">
        <f>'MRS(calc_process_Clost)'!D19</f>
        <v>0</v>
      </c>
      <c r="I200" s="49" t="s">
        <v>297</v>
      </c>
      <c r="J200" s="52" t="s">
        <v>310</v>
      </c>
    </row>
    <row r="201" spans="1:10" ht="18.75" customHeight="1" x14ac:dyDescent="0.15">
      <c r="A201" s="101"/>
      <c r="B201" s="21"/>
      <c r="C201" s="152"/>
      <c r="D201" s="409">
        <f t="shared" si="7"/>
        <v>1911</v>
      </c>
      <c r="E201" s="455"/>
      <c r="F201" s="456"/>
      <c r="G201" s="158" t="s">
        <v>106</v>
      </c>
      <c r="H201" s="48">
        <f>'MRS(calc_process_Clost)'!D20</f>
        <v>0</v>
      </c>
      <c r="I201" s="49" t="s">
        <v>297</v>
      </c>
      <c r="J201" s="52" t="s">
        <v>311</v>
      </c>
    </row>
    <row r="202" spans="1:10" ht="18.75" customHeight="1" x14ac:dyDescent="0.15">
      <c r="A202" s="101"/>
      <c r="B202" s="21"/>
      <c r="C202" s="152"/>
      <c r="D202" s="409">
        <f t="shared" si="7"/>
        <v>1912</v>
      </c>
      <c r="E202" s="455"/>
      <c r="F202" s="456"/>
      <c r="G202" s="158" t="s">
        <v>106</v>
      </c>
      <c r="H202" s="48">
        <f>'MRS(calc_process_Clost)'!D21</f>
        <v>0</v>
      </c>
      <c r="I202" s="49" t="s">
        <v>297</v>
      </c>
      <c r="J202" s="52" t="s">
        <v>312</v>
      </c>
    </row>
    <row r="203" spans="1:10" ht="18.75" customHeight="1" x14ac:dyDescent="0.15">
      <c r="A203" s="101"/>
      <c r="B203" s="21"/>
      <c r="C203" s="152"/>
      <c r="D203" s="409">
        <f t="shared" si="7"/>
        <v>1913</v>
      </c>
      <c r="E203" s="455"/>
      <c r="F203" s="456"/>
      <c r="G203" s="158" t="s">
        <v>106</v>
      </c>
      <c r="H203" s="48">
        <f>'MRS(calc_process_Clost)'!D22</f>
        <v>0</v>
      </c>
      <c r="I203" s="49" t="s">
        <v>297</v>
      </c>
      <c r="J203" s="52" t="s">
        <v>313</v>
      </c>
    </row>
    <row r="204" spans="1:10" ht="18.75" customHeight="1" x14ac:dyDescent="0.15">
      <c r="A204" s="101"/>
      <c r="B204" s="21"/>
      <c r="C204" s="152"/>
      <c r="D204" s="409">
        <f t="shared" si="7"/>
        <v>1914</v>
      </c>
      <c r="E204" s="455"/>
      <c r="F204" s="456"/>
      <c r="G204" s="158" t="s">
        <v>106</v>
      </c>
      <c r="H204" s="48">
        <f>'MRS(calc_process_Clost)'!D23</f>
        <v>0</v>
      </c>
      <c r="I204" s="49" t="s">
        <v>297</v>
      </c>
      <c r="J204" s="52" t="s">
        <v>314</v>
      </c>
    </row>
    <row r="205" spans="1:10" ht="18.75" customHeight="1" x14ac:dyDescent="0.15">
      <c r="A205" s="101"/>
      <c r="B205" s="21"/>
      <c r="C205" s="152"/>
      <c r="D205" s="409">
        <f t="shared" si="7"/>
        <v>1915</v>
      </c>
      <c r="E205" s="455"/>
      <c r="F205" s="456"/>
      <c r="G205" s="158" t="s">
        <v>106</v>
      </c>
      <c r="H205" s="48">
        <f>'MRS(calc_process_Clost)'!D24</f>
        <v>0</v>
      </c>
      <c r="I205" s="49" t="s">
        <v>297</v>
      </c>
      <c r="J205" s="52" t="s">
        <v>315</v>
      </c>
    </row>
    <row r="206" spans="1:10" ht="18.75" customHeight="1" x14ac:dyDescent="0.15">
      <c r="A206" s="101"/>
      <c r="B206" s="21"/>
      <c r="C206" s="152"/>
      <c r="D206" s="409">
        <f t="shared" si="7"/>
        <v>1916</v>
      </c>
      <c r="E206" s="455"/>
      <c r="F206" s="456"/>
      <c r="G206" s="158" t="s">
        <v>106</v>
      </c>
      <c r="H206" s="48">
        <f>'MRS(calc_process_Clost)'!D25</f>
        <v>0</v>
      </c>
      <c r="I206" s="49" t="s">
        <v>297</v>
      </c>
      <c r="J206" s="52" t="s">
        <v>316</v>
      </c>
    </row>
    <row r="207" spans="1:10" ht="18.75" customHeight="1" x14ac:dyDescent="0.15">
      <c r="A207" s="101"/>
      <c r="B207" s="21"/>
      <c r="C207" s="152"/>
      <c r="D207" s="409">
        <f t="shared" si="7"/>
        <v>1917</v>
      </c>
      <c r="E207" s="455"/>
      <c r="F207" s="456"/>
      <c r="G207" s="158" t="s">
        <v>106</v>
      </c>
      <c r="H207" s="48">
        <f>'MRS(calc_process_Clost)'!D26</f>
        <v>0</v>
      </c>
      <c r="I207" s="49" t="s">
        <v>297</v>
      </c>
      <c r="J207" s="52" t="s">
        <v>317</v>
      </c>
    </row>
    <row r="208" spans="1:10" ht="18.75" customHeight="1" x14ac:dyDescent="0.15">
      <c r="A208" s="101"/>
      <c r="B208" s="21"/>
      <c r="C208" s="152"/>
      <c r="D208" s="409">
        <f t="shared" si="7"/>
        <v>1918</v>
      </c>
      <c r="E208" s="455"/>
      <c r="F208" s="456"/>
      <c r="G208" s="158" t="s">
        <v>106</v>
      </c>
      <c r="H208" s="48">
        <f>'MRS(calc_process_Clost)'!D27</f>
        <v>0</v>
      </c>
      <c r="I208" s="49" t="s">
        <v>297</v>
      </c>
      <c r="J208" s="52" t="s">
        <v>318</v>
      </c>
    </row>
    <row r="209" spans="1:10" ht="18.75" customHeight="1" x14ac:dyDescent="0.15">
      <c r="A209" s="101"/>
      <c r="B209" s="21"/>
      <c r="C209" s="152"/>
      <c r="D209" s="409">
        <f t="shared" si="7"/>
        <v>1919</v>
      </c>
      <c r="E209" s="455"/>
      <c r="F209" s="456"/>
      <c r="G209" s="158" t="s">
        <v>106</v>
      </c>
      <c r="H209" s="48">
        <f>'MRS(calc_process_Clost)'!D28</f>
        <v>0</v>
      </c>
      <c r="I209" s="49" t="s">
        <v>297</v>
      </c>
      <c r="J209" s="52" t="s">
        <v>319</v>
      </c>
    </row>
    <row r="210" spans="1:10" ht="18.75" customHeight="1" x14ac:dyDescent="0.15">
      <c r="A210" s="101"/>
      <c r="B210" s="21"/>
      <c r="C210" s="152"/>
      <c r="D210" s="409">
        <f t="shared" si="7"/>
        <v>1920</v>
      </c>
      <c r="E210" s="455"/>
      <c r="F210" s="456"/>
      <c r="G210" s="158" t="s">
        <v>106</v>
      </c>
      <c r="H210" s="48">
        <f>'MRS(calc_process_Clost)'!D29</f>
        <v>0</v>
      </c>
      <c r="I210" s="49" t="s">
        <v>297</v>
      </c>
      <c r="J210" s="52" t="s">
        <v>320</v>
      </c>
    </row>
    <row r="211" spans="1:10" ht="18.75" customHeight="1" x14ac:dyDescent="0.15">
      <c r="A211" s="101"/>
      <c r="B211" s="21"/>
      <c r="C211" s="152"/>
      <c r="D211" s="409">
        <f t="shared" si="7"/>
        <v>1921</v>
      </c>
      <c r="E211" s="455"/>
      <c r="F211" s="456"/>
      <c r="G211" s="158" t="s">
        <v>106</v>
      </c>
      <c r="H211" s="48">
        <f>'MRS(calc_process_Clost)'!D30</f>
        <v>0</v>
      </c>
      <c r="I211" s="49" t="s">
        <v>297</v>
      </c>
      <c r="J211" s="52" t="s">
        <v>321</v>
      </c>
    </row>
    <row r="212" spans="1:10" ht="18.75" customHeight="1" x14ac:dyDescent="0.15">
      <c r="A212" s="101"/>
      <c r="B212" s="21"/>
      <c r="C212" s="152"/>
      <c r="D212" s="409">
        <f t="shared" si="7"/>
        <v>1922</v>
      </c>
      <c r="E212" s="455"/>
      <c r="F212" s="456"/>
      <c r="G212" s="158" t="s">
        <v>106</v>
      </c>
      <c r="H212" s="48">
        <f>'MRS(calc_process_Clost)'!D31</f>
        <v>0</v>
      </c>
      <c r="I212" s="49" t="s">
        <v>297</v>
      </c>
      <c r="J212" s="52" t="s">
        <v>322</v>
      </c>
    </row>
    <row r="213" spans="1:10" ht="18.75" customHeight="1" x14ac:dyDescent="0.15">
      <c r="A213" s="101"/>
      <c r="B213" s="21"/>
      <c r="C213" s="152"/>
      <c r="D213" s="409">
        <f t="shared" si="7"/>
        <v>1923</v>
      </c>
      <c r="E213" s="455"/>
      <c r="F213" s="456"/>
      <c r="G213" s="158" t="s">
        <v>106</v>
      </c>
      <c r="H213" s="48">
        <f>'MRS(calc_process_Clost)'!D32</f>
        <v>0</v>
      </c>
      <c r="I213" s="49" t="s">
        <v>297</v>
      </c>
      <c r="J213" s="52" t="s">
        <v>323</v>
      </c>
    </row>
    <row r="214" spans="1:10" ht="18.75" customHeight="1" x14ac:dyDescent="0.15">
      <c r="A214" s="101"/>
      <c r="B214" s="21"/>
      <c r="C214" s="152"/>
      <c r="D214" s="409">
        <f t="shared" si="7"/>
        <v>1924</v>
      </c>
      <c r="E214" s="455"/>
      <c r="F214" s="456"/>
      <c r="G214" s="158" t="s">
        <v>106</v>
      </c>
      <c r="H214" s="48">
        <f>'MRS(calc_process_Clost)'!D33</f>
        <v>0</v>
      </c>
      <c r="I214" s="49" t="s">
        <v>297</v>
      </c>
      <c r="J214" s="52" t="s">
        <v>324</v>
      </c>
    </row>
    <row r="215" spans="1:10" ht="18.75" customHeight="1" x14ac:dyDescent="0.15">
      <c r="A215" s="101"/>
      <c r="B215" s="21"/>
      <c r="C215" s="152"/>
      <c r="D215" s="409">
        <f t="shared" si="7"/>
        <v>1925</v>
      </c>
      <c r="E215" s="455"/>
      <c r="F215" s="456"/>
      <c r="G215" s="158" t="s">
        <v>106</v>
      </c>
      <c r="H215" s="48">
        <f>'MRS(calc_process_Clost)'!D34</f>
        <v>0</v>
      </c>
      <c r="I215" s="49" t="s">
        <v>297</v>
      </c>
      <c r="J215" s="52" t="s">
        <v>325</v>
      </c>
    </row>
    <row r="216" spans="1:10" ht="18.75" customHeight="1" x14ac:dyDescent="0.15">
      <c r="A216" s="101"/>
      <c r="B216" s="21"/>
      <c r="C216" s="152"/>
      <c r="D216" s="409">
        <f t="shared" si="7"/>
        <v>1926</v>
      </c>
      <c r="E216" s="455"/>
      <c r="F216" s="456"/>
      <c r="G216" s="158" t="s">
        <v>106</v>
      </c>
      <c r="H216" s="48">
        <f>'MRS(calc_process_Clost)'!D35</f>
        <v>0</v>
      </c>
      <c r="I216" s="49" t="s">
        <v>297</v>
      </c>
      <c r="J216" s="52" t="s">
        <v>326</v>
      </c>
    </row>
    <row r="217" spans="1:10" ht="18.75" customHeight="1" x14ac:dyDescent="0.15">
      <c r="A217" s="101"/>
      <c r="B217" s="21"/>
      <c r="C217" s="152"/>
      <c r="D217" s="409">
        <f t="shared" si="7"/>
        <v>1927</v>
      </c>
      <c r="E217" s="455"/>
      <c r="F217" s="456"/>
      <c r="G217" s="158" t="s">
        <v>106</v>
      </c>
      <c r="H217" s="48">
        <f>'MRS(calc_process_Clost)'!D36</f>
        <v>0</v>
      </c>
      <c r="I217" s="49" t="s">
        <v>297</v>
      </c>
      <c r="J217" s="52" t="s">
        <v>327</v>
      </c>
    </row>
    <row r="218" spans="1:10" ht="18.75" customHeight="1" x14ac:dyDescent="0.15">
      <c r="A218" s="101"/>
      <c r="B218" s="21"/>
      <c r="C218" s="152"/>
      <c r="D218" s="409">
        <f t="shared" si="7"/>
        <v>1928</v>
      </c>
      <c r="E218" s="455"/>
      <c r="F218" s="456"/>
      <c r="G218" s="158" t="s">
        <v>106</v>
      </c>
      <c r="H218" s="48">
        <f>'MRS(calc_process_Clost)'!D37</f>
        <v>0</v>
      </c>
      <c r="I218" s="49" t="s">
        <v>297</v>
      </c>
      <c r="J218" s="52" t="s">
        <v>328</v>
      </c>
    </row>
    <row r="219" spans="1:10" ht="18.75" customHeight="1" x14ac:dyDescent="0.15">
      <c r="A219" s="101"/>
      <c r="B219" s="21"/>
      <c r="C219" s="152"/>
      <c r="D219" s="409">
        <f t="shared" si="7"/>
        <v>1929</v>
      </c>
      <c r="E219" s="455"/>
      <c r="F219" s="456"/>
      <c r="G219" s="158" t="s">
        <v>106</v>
      </c>
      <c r="H219" s="48">
        <f>'MRS(calc_process_Clost)'!D38</f>
        <v>0</v>
      </c>
      <c r="I219" s="49" t="s">
        <v>297</v>
      </c>
      <c r="J219" s="52" t="s">
        <v>329</v>
      </c>
    </row>
    <row r="220" spans="1:10" ht="18.75" customHeight="1" x14ac:dyDescent="0.15">
      <c r="A220" s="101"/>
      <c r="B220" s="21"/>
      <c r="C220" s="152"/>
      <c r="D220" s="409">
        <f t="shared" si="7"/>
        <v>1930</v>
      </c>
      <c r="E220" s="455"/>
      <c r="F220" s="456"/>
      <c r="G220" s="158" t="s">
        <v>106</v>
      </c>
      <c r="H220" s="48">
        <f>'MRS(calc_process_Clost)'!D39</f>
        <v>0</v>
      </c>
      <c r="I220" s="49" t="s">
        <v>297</v>
      </c>
      <c r="J220" s="52" t="s">
        <v>757</v>
      </c>
    </row>
    <row r="221" spans="1:10" ht="18.75" customHeight="1" x14ac:dyDescent="0.15">
      <c r="A221" s="101"/>
      <c r="B221" s="21"/>
      <c r="C221" s="152"/>
      <c r="D221" s="409">
        <f t="shared" si="7"/>
        <v>1931</v>
      </c>
      <c r="E221" s="455"/>
      <c r="F221" s="456"/>
      <c r="G221" s="158" t="s">
        <v>106</v>
      </c>
      <c r="H221" s="48">
        <f>'MRS(calc_process_Clost)'!D40</f>
        <v>0</v>
      </c>
      <c r="I221" s="49" t="s">
        <v>297</v>
      </c>
      <c r="J221" s="52" t="s">
        <v>758</v>
      </c>
    </row>
    <row r="222" spans="1:10" ht="18.75" customHeight="1" x14ac:dyDescent="0.15">
      <c r="A222" s="101"/>
      <c r="B222" s="21"/>
      <c r="C222" s="152"/>
      <c r="D222" s="409">
        <f t="shared" si="7"/>
        <v>1932</v>
      </c>
      <c r="E222" s="455"/>
      <c r="F222" s="456"/>
      <c r="G222" s="158" t="s">
        <v>106</v>
      </c>
      <c r="H222" s="48">
        <f>'MRS(calc_process_Clost)'!D41</f>
        <v>0</v>
      </c>
      <c r="I222" s="49" t="s">
        <v>297</v>
      </c>
      <c r="J222" s="52" t="s">
        <v>759</v>
      </c>
    </row>
    <row r="223" spans="1:10" ht="18.75" customHeight="1" x14ac:dyDescent="0.15">
      <c r="A223" s="101"/>
      <c r="B223" s="21"/>
      <c r="C223" s="152"/>
      <c r="D223" s="409">
        <f t="shared" si="7"/>
        <v>1933</v>
      </c>
      <c r="E223" s="455"/>
      <c r="F223" s="456"/>
      <c r="G223" s="158" t="s">
        <v>106</v>
      </c>
      <c r="H223" s="48">
        <f>'MRS(calc_process_Clost)'!D42</f>
        <v>0</v>
      </c>
      <c r="I223" s="49" t="s">
        <v>297</v>
      </c>
      <c r="J223" s="52" t="s">
        <v>760</v>
      </c>
    </row>
    <row r="224" spans="1:10" ht="18.75" customHeight="1" x14ac:dyDescent="0.15">
      <c r="A224" s="101"/>
      <c r="B224" s="21"/>
      <c r="C224" s="152"/>
      <c r="D224" s="409">
        <f t="shared" si="7"/>
        <v>1934</v>
      </c>
      <c r="E224" s="455"/>
      <c r="F224" s="456"/>
      <c r="G224" s="158" t="s">
        <v>106</v>
      </c>
      <c r="H224" s="48">
        <f>'MRS(calc_process_Clost)'!D43</f>
        <v>0</v>
      </c>
      <c r="I224" s="49" t="s">
        <v>297</v>
      </c>
      <c r="J224" s="52" t="s">
        <v>761</v>
      </c>
    </row>
    <row r="225" spans="1:10" ht="18.75" customHeight="1" x14ac:dyDescent="0.15">
      <c r="A225" s="101"/>
      <c r="B225" s="21"/>
      <c r="C225" s="152"/>
      <c r="D225" s="409">
        <f t="shared" si="7"/>
        <v>1935</v>
      </c>
      <c r="E225" s="455"/>
      <c r="F225" s="456"/>
      <c r="G225" s="158" t="s">
        <v>106</v>
      </c>
      <c r="H225" s="48">
        <f>'MRS(calc_process_Clost)'!D44</f>
        <v>0</v>
      </c>
      <c r="I225" s="49" t="s">
        <v>297</v>
      </c>
      <c r="J225" s="52" t="s">
        <v>762</v>
      </c>
    </row>
    <row r="226" spans="1:10" ht="18.75" customHeight="1" x14ac:dyDescent="0.15">
      <c r="A226" s="101"/>
      <c r="B226" s="21"/>
      <c r="C226" s="152"/>
      <c r="D226" s="409">
        <f t="shared" si="7"/>
        <v>1936</v>
      </c>
      <c r="E226" s="455"/>
      <c r="F226" s="456"/>
      <c r="G226" s="158" t="s">
        <v>106</v>
      </c>
      <c r="H226" s="48">
        <f>'MRS(calc_process_Clost)'!D45</f>
        <v>0</v>
      </c>
      <c r="I226" s="49" t="s">
        <v>297</v>
      </c>
      <c r="J226" s="52" t="s">
        <v>763</v>
      </c>
    </row>
    <row r="227" spans="1:10" ht="18.75" customHeight="1" x14ac:dyDescent="0.15">
      <c r="A227" s="101"/>
      <c r="B227" s="21"/>
      <c r="C227" s="152"/>
      <c r="D227" s="409">
        <f t="shared" si="7"/>
        <v>1937</v>
      </c>
      <c r="E227" s="455"/>
      <c r="F227" s="456"/>
      <c r="G227" s="158" t="s">
        <v>106</v>
      </c>
      <c r="H227" s="48">
        <f>'MRS(calc_process_Clost)'!D46</f>
        <v>0</v>
      </c>
      <c r="I227" s="49" t="s">
        <v>297</v>
      </c>
      <c r="J227" s="52" t="s">
        <v>764</v>
      </c>
    </row>
    <row r="228" spans="1:10" ht="18.75" customHeight="1" x14ac:dyDescent="0.15">
      <c r="A228" s="101"/>
      <c r="B228" s="21"/>
      <c r="C228" s="152"/>
      <c r="D228" s="409">
        <f t="shared" si="7"/>
        <v>1938</v>
      </c>
      <c r="E228" s="455"/>
      <c r="F228" s="456"/>
      <c r="G228" s="158" t="s">
        <v>106</v>
      </c>
      <c r="H228" s="48">
        <f>'MRS(calc_process_Clost)'!D47</f>
        <v>0</v>
      </c>
      <c r="I228" s="49" t="s">
        <v>297</v>
      </c>
      <c r="J228" s="52" t="s">
        <v>765</v>
      </c>
    </row>
    <row r="229" spans="1:10" ht="18.75" customHeight="1" x14ac:dyDescent="0.15">
      <c r="A229" s="101"/>
      <c r="B229" s="21"/>
      <c r="C229" s="152"/>
      <c r="D229" s="409">
        <f t="shared" si="7"/>
        <v>1939</v>
      </c>
      <c r="E229" s="455"/>
      <c r="F229" s="456"/>
      <c r="G229" s="158" t="s">
        <v>106</v>
      </c>
      <c r="H229" s="48">
        <f>'MRS(calc_process_Clost)'!D48</f>
        <v>0</v>
      </c>
      <c r="I229" s="49" t="s">
        <v>297</v>
      </c>
      <c r="J229" s="52" t="s">
        <v>766</v>
      </c>
    </row>
    <row r="230" spans="1:10" ht="18.75" customHeight="1" x14ac:dyDescent="0.15">
      <c r="A230" s="101"/>
      <c r="B230" s="21"/>
      <c r="C230" s="152"/>
      <c r="D230" s="409">
        <f t="shared" si="7"/>
        <v>1940</v>
      </c>
      <c r="E230" s="455"/>
      <c r="F230" s="456"/>
      <c r="G230" s="158" t="s">
        <v>106</v>
      </c>
      <c r="H230" s="48">
        <f>'MRS(calc_process_Clost)'!D49</f>
        <v>0</v>
      </c>
      <c r="I230" s="49" t="s">
        <v>297</v>
      </c>
      <c r="J230" s="52" t="s">
        <v>767</v>
      </c>
    </row>
    <row r="231" spans="1:10" ht="18.75" customHeight="1" x14ac:dyDescent="0.15">
      <c r="A231" s="101"/>
      <c r="B231" s="21"/>
      <c r="C231" s="152"/>
      <c r="D231" s="409">
        <f t="shared" si="7"/>
        <v>1941</v>
      </c>
      <c r="E231" s="455"/>
      <c r="F231" s="456"/>
      <c r="G231" s="158" t="s">
        <v>106</v>
      </c>
      <c r="H231" s="48">
        <f>'MRS(calc_process_Clost)'!D50</f>
        <v>0</v>
      </c>
      <c r="I231" s="49" t="s">
        <v>297</v>
      </c>
      <c r="J231" s="52" t="s">
        <v>768</v>
      </c>
    </row>
    <row r="232" spans="1:10" ht="18.75" customHeight="1" x14ac:dyDescent="0.15">
      <c r="A232" s="101"/>
      <c r="B232" s="21"/>
      <c r="C232" s="152"/>
      <c r="D232" s="409">
        <f t="shared" si="7"/>
        <v>1942</v>
      </c>
      <c r="E232" s="455"/>
      <c r="F232" s="456"/>
      <c r="G232" s="158" t="s">
        <v>106</v>
      </c>
      <c r="H232" s="48">
        <f>'MRS(calc_process_Clost)'!D51</f>
        <v>0</v>
      </c>
      <c r="I232" s="49" t="s">
        <v>297</v>
      </c>
      <c r="J232" s="52" t="s">
        <v>769</v>
      </c>
    </row>
    <row r="233" spans="1:10" ht="18.75" customHeight="1" x14ac:dyDescent="0.15">
      <c r="A233" s="101"/>
      <c r="B233" s="21"/>
      <c r="C233" s="152"/>
      <c r="D233" s="409">
        <f t="shared" si="7"/>
        <v>1943</v>
      </c>
      <c r="E233" s="455"/>
      <c r="F233" s="456"/>
      <c r="G233" s="158" t="s">
        <v>106</v>
      </c>
      <c r="H233" s="48">
        <f>'MRS(calc_process_Clost)'!D52</f>
        <v>0</v>
      </c>
      <c r="I233" s="49" t="s">
        <v>297</v>
      </c>
      <c r="J233" s="52" t="s">
        <v>770</v>
      </c>
    </row>
    <row r="234" spans="1:10" ht="18.75" customHeight="1" x14ac:dyDescent="0.15">
      <c r="A234" s="101"/>
      <c r="B234" s="163"/>
      <c r="C234" s="152"/>
      <c r="D234" s="409">
        <f t="shared" si="7"/>
        <v>1944</v>
      </c>
      <c r="E234" s="455"/>
      <c r="F234" s="456"/>
      <c r="G234" s="158" t="s">
        <v>106</v>
      </c>
      <c r="H234" s="48">
        <f>'MRS(calc_process_Clost)'!D53</f>
        <v>0</v>
      </c>
      <c r="I234" s="49" t="s">
        <v>297</v>
      </c>
      <c r="J234" s="52" t="s">
        <v>771</v>
      </c>
    </row>
    <row r="235" spans="1:10" ht="18.75" customHeight="1" x14ac:dyDescent="0.15">
      <c r="A235" s="144"/>
      <c r="B235" s="145" t="s">
        <v>479</v>
      </c>
      <c r="C235" s="147"/>
      <c r="D235" s="150"/>
      <c r="E235" s="150"/>
      <c r="F235" s="151"/>
      <c r="G235" s="158" t="s">
        <v>116</v>
      </c>
      <c r="H235" s="48">
        <f>SUM(H237:H281)</f>
        <v>0</v>
      </c>
      <c r="I235" s="49" t="s">
        <v>297</v>
      </c>
      <c r="J235" s="52" t="s">
        <v>115</v>
      </c>
    </row>
    <row r="236" spans="1:10" ht="18.75" customHeight="1" x14ac:dyDescent="0.15">
      <c r="A236" s="101"/>
      <c r="B236" s="149"/>
      <c r="C236" s="157" t="s">
        <v>110</v>
      </c>
      <c r="D236" s="160"/>
      <c r="E236" s="160"/>
      <c r="F236" s="161"/>
      <c r="G236" s="158"/>
      <c r="H236" s="49"/>
      <c r="I236" s="49"/>
      <c r="J236" s="52"/>
    </row>
    <row r="237" spans="1:10" ht="18.75" customHeight="1" x14ac:dyDescent="0.15">
      <c r="A237" s="101"/>
      <c r="B237" s="152"/>
      <c r="C237" s="152"/>
      <c r="D237" s="409">
        <f>D9</f>
        <v>1900</v>
      </c>
      <c r="E237" s="409"/>
      <c r="F237" s="465"/>
      <c r="G237" s="158" t="s">
        <v>116</v>
      </c>
      <c r="H237" s="48">
        <f>'MRS(calc_process_Burn)'!D9</f>
        <v>0</v>
      </c>
      <c r="I237" s="49" t="s">
        <v>297</v>
      </c>
      <c r="J237" s="52" t="s">
        <v>167</v>
      </c>
    </row>
    <row r="238" spans="1:10" ht="18.75" customHeight="1" x14ac:dyDescent="0.15">
      <c r="A238" s="101"/>
      <c r="B238" s="152"/>
      <c r="C238" s="152"/>
      <c r="D238" s="409">
        <f t="shared" ref="D238:D281" si="8">D10</f>
        <v>1901</v>
      </c>
      <c r="E238" s="409"/>
      <c r="F238" s="465"/>
      <c r="G238" s="158" t="s">
        <v>116</v>
      </c>
      <c r="H238" s="48">
        <f>'MRS(calc_process_Burn)'!D10</f>
        <v>0</v>
      </c>
      <c r="I238" s="49" t="s">
        <v>297</v>
      </c>
      <c r="J238" s="52" t="s">
        <v>168</v>
      </c>
    </row>
    <row r="239" spans="1:10" ht="18.75" customHeight="1" x14ac:dyDescent="0.15">
      <c r="A239" s="101"/>
      <c r="B239" s="152"/>
      <c r="C239" s="152"/>
      <c r="D239" s="409">
        <f t="shared" si="8"/>
        <v>1902</v>
      </c>
      <c r="E239" s="409"/>
      <c r="F239" s="465"/>
      <c r="G239" s="158" t="s">
        <v>116</v>
      </c>
      <c r="H239" s="48">
        <f>'MRS(calc_process_Burn)'!D11</f>
        <v>0</v>
      </c>
      <c r="I239" s="49" t="s">
        <v>297</v>
      </c>
      <c r="J239" s="52" t="s">
        <v>169</v>
      </c>
    </row>
    <row r="240" spans="1:10" ht="18.75" customHeight="1" x14ac:dyDescent="0.15">
      <c r="A240" s="101"/>
      <c r="B240" s="152"/>
      <c r="C240" s="152"/>
      <c r="D240" s="409">
        <f t="shared" si="8"/>
        <v>1903</v>
      </c>
      <c r="E240" s="409"/>
      <c r="F240" s="465"/>
      <c r="G240" s="158" t="s">
        <v>116</v>
      </c>
      <c r="H240" s="48">
        <f>'MRS(calc_process_Burn)'!D12</f>
        <v>0</v>
      </c>
      <c r="I240" s="49" t="s">
        <v>297</v>
      </c>
      <c r="J240" s="52" t="s">
        <v>170</v>
      </c>
    </row>
    <row r="241" spans="1:10" ht="18.75" customHeight="1" x14ac:dyDescent="0.15">
      <c r="A241" s="101"/>
      <c r="B241" s="152"/>
      <c r="C241" s="152"/>
      <c r="D241" s="409">
        <f t="shared" si="8"/>
        <v>1904</v>
      </c>
      <c r="E241" s="409"/>
      <c r="F241" s="465"/>
      <c r="G241" s="158" t="s">
        <v>116</v>
      </c>
      <c r="H241" s="48">
        <f>'MRS(calc_process_Burn)'!D13</f>
        <v>0</v>
      </c>
      <c r="I241" s="49" t="s">
        <v>297</v>
      </c>
      <c r="J241" s="52" t="s">
        <v>330</v>
      </c>
    </row>
    <row r="242" spans="1:10" ht="18.75" customHeight="1" x14ac:dyDescent="0.15">
      <c r="A242" s="101"/>
      <c r="B242" s="152"/>
      <c r="C242" s="152"/>
      <c r="D242" s="409">
        <f t="shared" si="8"/>
        <v>1905</v>
      </c>
      <c r="E242" s="409"/>
      <c r="F242" s="465"/>
      <c r="G242" s="158" t="s">
        <v>116</v>
      </c>
      <c r="H242" s="48">
        <f>'MRS(calc_process_Burn)'!D14</f>
        <v>0</v>
      </c>
      <c r="I242" s="49" t="s">
        <v>297</v>
      </c>
      <c r="J242" s="52" t="s">
        <v>331</v>
      </c>
    </row>
    <row r="243" spans="1:10" ht="18.75" customHeight="1" x14ac:dyDescent="0.15">
      <c r="A243" s="101"/>
      <c r="B243" s="152"/>
      <c r="C243" s="152"/>
      <c r="D243" s="409">
        <f t="shared" si="8"/>
        <v>1906</v>
      </c>
      <c r="E243" s="409"/>
      <c r="F243" s="465"/>
      <c r="G243" s="158" t="s">
        <v>116</v>
      </c>
      <c r="H243" s="48">
        <f>'MRS(calc_process_Burn)'!D15</f>
        <v>0</v>
      </c>
      <c r="I243" s="49" t="s">
        <v>297</v>
      </c>
      <c r="J243" s="52" t="s">
        <v>332</v>
      </c>
    </row>
    <row r="244" spans="1:10" ht="18.75" customHeight="1" x14ac:dyDescent="0.15">
      <c r="A244" s="101"/>
      <c r="B244" s="152"/>
      <c r="C244" s="152"/>
      <c r="D244" s="409">
        <f t="shared" si="8"/>
        <v>1907</v>
      </c>
      <c r="E244" s="409"/>
      <c r="F244" s="465"/>
      <c r="G244" s="158" t="s">
        <v>116</v>
      </c>
      <c r="H244" s="48">
        <f>'MRS(calc_process_Burn)'!D16</f>
        <v>0</v>
      </c>
      <c r="I244" s="49" t="s">
        <v>297</v>
      </c>
      <c r="J244" s="52" t="s">
        <v>333</v>
      </c>
    </row>
    <row r="245" spans="1:10" ht="18.75" customHeight="1" x14ac:dyDescent="0.15">
      <c r="A245" s="101"/>
      <c r="B245" s="152"/>
      <c r="C245" s="152"/>
      <c r="D245" s="409">
        <f t="shared" si="8"/>
        <v>1908</v>
      </c>
      <c r="E245" s="409"/>
      <c r="F245" s="465"/>
      <c r="G245" s="158" t="s">
        <v>116</v>
      </c>
      <c r="H245" s="48">
        <f>'MRS(calc_process_Burn)'!D17</f>
        <v>0</v>
      </c>
      <c r="I245" s="49" t="s">
        <v>297</v>
      </c>
      <c r="J245" s="52" t="s">
        <v>334</v>
      </c>
    </row>
    <row r="246" spans="1:10" ht="18.75" customHeight="1" x14ac:dyDescent="0.15">
      <c r="A246" s="101"/>
      <c r="B246" s="152"/>
      <c r="C246" s="152"/>
      <c r="D246" s="409">
        <f t="shared" si="8"/>
        <v>1909</v>
      </c>
      <c r="E246" s="409"/>
      <c r="F246" s="465"/>
      <c r="G246" s="158" t="s">
        <v>116</v>
      </c>
      <c r="H246" s="48">
        <f>'MRS(calc_process_Burn)'!D18</f>
        <v>0</v>
      </c>
      <c r="I246" s="49" t="s">
        <v>297</v>
      </c>
      <c r="J246" s="52" t="s">
        <v>335</v>
      </c>
    </row>
    <row r="247" spans="1:10" ht="18.75" customHeight="1" x14ac:dyDescent="0.15">
      <c r="A247" s="101"/>
      <c r="B247" s="152"/>
      <c r="C247" s="152"/>
      <c r="D247" s="409">
        <f t="shared" si="8"/>
        <v>1910</v>
      </c>
      <c r="E247" s="409"/>
      <c r="F247" s="465"/>
      <c r="G247" s="158" t="s">
        <v>116</v>
      </c>
      <c r="H247" s="48">
        <f>'MRS(calc_process_Burn)'!D19</f>
        <v>0</v>
      </c>
      <c r="I247" s="49" t="s">
        <v>297</v>
      </c>
      <c r="J247" s="52" t="s">
        <v>336</v>
      </c>
    </row>
    <row r="248" spans="1:10" ht="18.75" customHeight="1" x14ac:dyDescent="0.15">
      <c r="A248" s="101"/>
      <c r="B248" s="152"/>
      <c r="C248" s="152"/>
      <c r="D248" s="409">
        <f t="shared" si="8"/>
        <v>1911</v>
      </c>
      <c r="E248" s="409"/>
      <c r="F248" s="465"/>
      <c r="G248" s="158" t="s">
        <v>116</v>
      </c>
      <c r="H248" s="48">
        <f>'MRS(calc_process_Burn)'!D20</f>
        <v>0</v>
      </c>
      <c r="I248" s="49" t="s">
        <v>297</v>
      </c>
      <c r="J248" s="52" t="s">
        <v>337</v>
      </c>
    </row>
    <row r="249" spans="1:10" ht="18.75" customHeight="1" x14ac:dyDescent="0.15">
      <c r="A249" s="101"/>
      <c r="B249" s="152"/>
      <c r="C249" s="152"/>
      <c r="D249" s="409">
        <f t="shared" si="8"/>
        <v>1912</v>
      </c>
      <c r="E249" s="409"/>
      <c r="F249" s="465"/>
      <c r="G249" s="158" t="s">
        <v>116</v>
      </c>
      <c r="H249" s="48">
        <f>'MRS(calc_process_Burn)'!D21</f>
        <v>0</v>
      </c>
      <c r="I249" s="49" t="s">
        <v>297</v>
      </c>
      <c r="J249" s="52" t="s">
        <v>338</v>
      </c>
    </row>
    <row r="250" spans="1:10" ht="18.75" customHeight="1" x14ac:dyDescent="0.15">
      <c r="A250" s="101"/>
      <c r="B250" s="152"/>
      <c r="C250" s="152"/>
      <c r="D250" s="409">
        <f t="shared" si="8"/>
        <v>1913</v>
      </c>
      <c r="E250" s="409"/>
      <c r="F250" s="465"/>
      <c r="G250" s="158" t="s">
        <v>116</v>
      </c>
      <c r="H250" s="48">
        <f>'MRS(calc_process_Burn)'!D22</f>
        <v>0</v>
      </c>
      <c r="I250" s="49" t="s">
        <v>297</v>
      </c>
      <c r="J250" s="52" t="s">
        <v>339</v>
      </c>
    </row>
    <row r="251" spans="1:10" ht="18.75" customHeight="1" x14ac:dyDescent="0.15">
      <c r="A251" s="101"/>
      <c r="B251" s="152"/>
      <c r="C251" s="152"/>
      <c r="D251" s="409">
        <f t="shared" si="8"/>
        <v>1914</v>
      </c>
      <c r="E251" s="409"/>
      <c r="F251" s="465"/>
      <c r="G251" s="158" t="s">
        <v>116</v>
      </c>
      <c r="H251" s="48">
        <f>'MRS(calc_process_Burn)'!D23</f>
        <v>0</v>
      </c>
      <c r="I251" s="49" t="s">
        <v>297</v>
      </c>
      <c r="J251" s="52" t="s">
        <v>340</v>
      </c>
    </row>
    <row r="252" spans="1:10" ht="18.75" customHeight="1" x14ac:dyDescent="0.15">
      <c r="A252" s="101"/>
      <c r="B252" s="152"/>
      <c r="C252" s="152"/>
      <c r="D252" s="409">
        <f t="shared" si="8"/>
        <v>1915</v>
      </c>
      <c r="E252" s="409"/>
      <c r="F252" s="465"/>
      <c r="G252" s="158" t="s">
        <v>116</v>
      </c>
      <c r="H252" s="48">
        <f>'MRS(calc_process_Burn)'!D24</f>
        <v>0</v>
      </c>
      <c r="I252" s="49" t="s">
        <v>297</v>
      </c>
      <c r="J252" s="52" t="s">
        <v>341</v>
      </c>
    </row>
    <row r="253" spans="1:10" ht="18.75" customHeight="1" x14ac:dyDescent="0.15">
      <c r="A253" s="101"/>
      <c r="B253" s="152"/>
      <c r="C253" s="152"/>
      <c r="D253" s="409">
        <f t="shared" si="8"/>
        <v>1916</v>
      </c>
      <c r="E253" s="409"/>
      <c r="F253" s="465"/>
      <c r="G253" s="158" t="s">
        <v>116</v>
      </c>
      <c r="H253" s="48">
        <f>'MRS(calc_process_Burn)'!D25</f>
        <v>0</v>
      </c>
      <c r="I253" s="49" t="s">
        <v>297</v>
      </c>
      <c r="J253" s="52" t="s">
        <v>342</v>
      </c>
    </row>
    <row r="254" spans="1:10" ht="18.75" customHeight="1" x14ac:dyDescent="0.15">
      <c r="A254" s="101"/>
      <c r="B254" s="152"/>
      <c r="C254" s="152"/>
      <c r="D254" s="409">
        <f t="shared" si="8"/>
        <v>1917</v>
      </c>
      <c r="E254" s="409"/>
      <c r="F254" s="465"/>
      <c r="G254" s="158" t="s">
        <v>116</v>
      </c>
      <c r="H254" s="48">
        <f>'MRS(calc_process_Burn)'!D26</f>
        <v>0</v>
      </c>
      <c r="I254" s="49" t="s">
        <v>297</v>
      </c>
      <c r="J254" s="52" t="s">
        <v>343</v>
      </c>
    </row>
    <row r="255" spans="1:10" ht="18.75" customHeight="1" x14ac:dyDescent="0.15">
      <c r="A255" s="101"/>
      <c r="B255" s="152"/>
      <c r="C255" s="152"/>
      <c r="D255" s="409">
        <f t="shared" si="8"/>
        <v>1918</v>
      </c>
      <c r="E255" s="409"/>
      <c r="F255" s="465"/>
      <c r="G255" s="158" t="s">
        <v>116</v>
      </c>
      <c r="H255" s="48">
        <f>'MRS(calc_process_Burn)'!D27</f>
        <v>0</v>
      </c>
      <c r="I255" s="49" t="s">
        <v>297</v>
      </c>
      <c r="J255" s="52" t="s">
        <v>344</v>
      </c>
    </row>
    <row r="256" spans="1:10" ht="18.75" customHeight="1" x14ac:dyDescent="0.15">
      <c r="A256" s="101"/>
      <c r="B256" s="152"/>
      <c r="C256" s="152"/>
      <c r="D256" s="409">
        <f t="shared" si="8"/>
        <v>1919</v>
      </c>
      <c r="E256" s="409"/>
      <c r="F256" s="465"/>
      <c r="G256" s="158" t="s">
        <v>116</v>
      </c>
      <c r="H256" s="48">
        <f>'MRS(calc_process_Burn)'!D28</f>
        <v>0</v>
      </c>
      <c r="I256" s="49" t="s">
        <v>297</v>
      </c>
      <c r="J256" s="52" t="s">
        <v>345</v>
      </c>
    </row>
    <row r="257" spans="1:10" ht="18.75" customHeight="1" x14ac:dyDescent="0.15">
      <c r="A257" s="101"/>
      <c r="B257" s="152"/>
      <c r="C257" s="152"/>
      <c r="D257" s="409">
        <f t="shared" si="8"/>
        <v>1920</v>
      </c>
      <c r="E257" s="409"/>
      <c r="F257" s="465"/>
      <c r="G257" s="158" t="s">
        <v>116</v>
      </c>
      <c r="H257" s="48">
        <f>'MRS(calc_process_Burn)'!D29</f>
        <v>0</v>
      </c>
      <c r="I257" s="49" t="s">
        <v>297</v>
      </c>
      <c r="J257" s="52" t="s">
        <v>346</v>
      </c>
    </row>
    <row r="258" spans="1:10" ht="18.75" customHeight="1" x14ac:dyDescent="0.15">
      <c r="A258" s="101"/>
      <c r="B258" s="152"/>
      <c r="C258" s="152"/>
      <c r="D258" s="409">
        <f t="shared" si="8"/>
        <v>1921</v>
      </c>
      <c r="E258" s="409"/>
      <c r="F258" s="465"/>
      <c r="G258" s="158" t="s">
        <v>116</v>
      </c>
      <c r="H258" s="48">
        <f>'MRS(calc_process_Burn)'!D30</f>
        <v>0</v>
      </c>
      <c r="I258" s="49" t="s">
        <v>297</v>
      </c>
      <c r="J258" s="52" t="s">
        <v>347</v>
      </c>
    </row>
    <row r="259" spans="1:10" ht="18.75" customHeight="1" x14ac:dyDescent="0.15">
      <c r="A259" s="101"/>
      <c r="B259" s="152"/>
      <c r="C259" s="152"/>
      <c r="D259" s="409">
        <f t="shared" si="8"/>
        <v>1922</v>
      </c>
      <c r="E259" s="409"/>
      <c r="F259" s="465"/>
      <c r="G259" s="158" t="s">
        <v>116</v>
      </c>
      <c r="H259" s="48">
        <f>'MRS(calc_process_Burn)'!D31</f>
        <v>0</v>
      </c>
      <c r="I259" s="49" t="s">
        <v>297</v>
      </c>
      <c r="J259" s="52" t="s">
        <v>348</v>
      </c>
    </row>
    <row r="260" spans="1:10" ht="18.75" customHeight="1" x14ac:dyDescent="0.15">
      <c r="A260" s="101"/>
      <c r="B260" s="152"/>
      <c r="C260" s="152"/>
      <c r="D260" s="409">
        <f t="shared" si="8"/>
        <v>1923</v>
      </c>
      <c r="E260" s="409"/>
      <c r="F260" s="465"/>
      <c r="G260" s="158" t="s">
        <v>116</v>
      </c>
      <c r="H260" s="48">
        <f>'MRS(calc_process_Burn)'!D32</f>
        <v>0</v>
      </c>
      <c r="I260" s="49" t="s">
        <v>297</v>
      </c>
      <c r="J260" s="52" t="s">
        <v>349</v>
      </c>
    </row>
    <row r="261" spans="1:10" ht="18.75" customHeight="1" x14ac:dyDescent="0.15">
      <c r="A261" s="101"/>
      <c r="B261" s="152"/>
      <c r="C261" s="152"/>
      <c r="D261" s="409">
        <f t="shared" si="8"/>
        <v>1924</v>
      </c>
      <c r="E261" s="409"/>
      <c r="F261" s="465"/>
      <c r="G261" s="158" t="s">
        <v>116</v>
      </c>
      <c r="H261" s="48">
        <f>'MRS(calc_process_Burn)'!D33</f>
        <v>0</v>
      </c>
      <c r="I261" s="49" t="s">
        <v>297</v>
      </c>
      <c r="J261" s="52" t="s">
        <v>350</v>
      </c>
    </row>
    <row r="262" spans="1:10" ht="18.75" customHeight="1" x14ac:dyDescent="0.15">
      <c r="A262" s="101"/>
      <c r="B262" s="152"/>
      <c r="C262" s="152"/>
      <c r="D262" s="409">
        <f t="shared" si="8"/>
        <v>1925</v>
      </c>
      <c r="E262" s="409"/>
      <c r="F262" s="465"/>
      <c r="G262" s="158" t="s">
        <v>116</v>
      </c>
      <c r="H262" s="48">
        <f>'MRS(calc_process_Burn)'!D34</f>
        <v>0</v>
      </c>
      <c r="I262" s="49" t="s">
        <v>297</v>
      </c>
      <c r="J262" s="52" t="s">
        <v>351</v>
      </c>
    </row>
    <row r="263" spans="1:10" ht="18.75" customHeight="1" x14ac:dyDescent="0.15">
      <c r="A263" s="101"/>
      <c r="B263" s="152"/>
      <c r="C263" s="152"/>
      <c r="D263" s="409">
        <f t="shared" si="8"/>
        <v>1926</v>
      </c>
      <c r="E263" s="409"/>
      <c r="F263" s="465"/>
      <c r="G263" s="158" t="s">
        <v>116</v>
      </c>
      <c r="H263" s="48">
        <f>'MRS(calc_process_Burn)'!D35</f>
        <v>0</v>
      </c>
      <c r="I263" s="49" t="s">
        <v>297</v>
      </c>
      <c r="J263" s="52" t="s">
        <v>352</v>
      </c>
    </row>
    <row r="264" spans="1:10" ht="18.75" customHeight="1" x14ac:dyDescent="0.15">
      <c r="A264" s="101"/>
      <c r="B264" s="152"/>
      <c r="C264" s="152"/>
      <c r="D264" s="409">
        <f t="shared" si="8"/>
        <v>1927</v>
      </c>
      <c r="E264" s="409"/>
      <c r="F264" s="465"/>
      <c r="G264" s="158" t="s">
        <v>116</v>
      </c>
      <c r="H264" s="48">
        <f>'MRS(calc_process_Burn)'!D36</f>
        <v>0</v>
      </c>
      <c r="I264" s="49" t="s">
        <v>297</v>
      </c>
      <c r="J264" s="52" t="s">
        <v>353</v>
      </c>
    </row>
    <row r="265" spans="1:10" ht="18.75" customHeight="1" x14ac:dyDescent="0.15">
      <c r="A265" s="101"/>
      <c r="B265" s="152"/>
      <c r="C265" s="152"/>
      <c r="D265" s="409">
        <f t="shared" si="8"/>
        <v>1928</v>
      </c>
      <c r="E265" s="409"/>
      <c r="F265" s="465"/>
      <c r="G265" s="158" t="s">
        <v>116</v>
      </c>
      <c r="H265" s="48">
        <f>'MRS(calc_process_Burn)'!D37</f>
        <v>0</v>
      </c>
      <c r="I265" s="49" t="s">
        <v>297</v>
      </c>
      <c r="J265" s="52" t="s">
        <v>354</v>
      </c>
    </row>
    <row r="266" spans="1:10" ht="18.75" customHeight="1" x14ac:dyDescent="0.15">
      <c r="A266" s="101"/>
      <c r="B266" s="152"/>
      <c r="C266" s="152"/>
      <c r="D266" s="409">
        <f t="shared" si="8"/>
        <v>1929</v>
      </c>
      <c r="E266" s="409"/>
      <c r="F266" s="465"/>
      <c r="G266" s="158" t="s">
        <v>116</v>
      </c>
      <c r="H266" s="48">
        <f>'MRS(calc_process_Burn)'!D38</f>
        <v>0</v>
      </c>
      <c r="I266" s="49" t="s">
        <v>297</v>
      </c>
      <c r="J266" s="52" t="s">
        <v>355</v>
      </c>
    </row>
    <row r="267" spans="1:10" ht="18.75" customHeight="1" x14ac:dyDescent="0.15">
      <c r="A267" s="101"/>
      <c r="B267" s="152"/>
      <c r="C267" s="152"/>
      <c r="D267" s="409">
        <f t="shared" si="8"/>
        <v>1930</v>
      </c>
      <c r="E267" s="409"/>
      <c r="F267" s="465"/>
      <c r="G267" s="158" t="s">
        <v>116</v>
      </c>
      <c r="H267" s="48">
        <f>'MRS(calc_process_Burn)'!D39</f>
        <v>0</v>
      </c>
      <c r="I267" s="49" t="s">
        <v>297</v>
      </c>
      <c r="J267" s="52" t="s">
        <v>772</v>
      </c>
    </row>
    <row r="268" spans="1:10" ht="18.75" customHeight="1" x14ac:dyDescent="0.15">
      <c r="A268" s="101"/>
      <c r="B268" s="152"/>
      <c r="C268" s="152"/>
      <c r="D268" s="409">
        <f t="shared" si="8"/>
        <v>1931</v>
      </c>
      <c r="E268" s="409"/>
      <c r="F268" s="465"/>
      <c r="G268" s="158" t="s">
        <v>116</v>
      </c>
      <c r="H268" s="48">
        <f>'MRS(calc_process_Burn)'!D40</f>
        <v>0</v>
      </c>
      <c r="I268" s="49" t="s">
        <v>297</v>
      </c>
      <c r="J268" s="52" t="s">
        <v>773</v>
      </c>
    </row>
    <row r="269" spans="1:10" ht="18.75" customHeight="1" x14ac:dyDescent="0.15">
      <c r="A269" s="101"/>
      <c r="B269" s="152"/>
      <c r="C269" s="152"/>
      <c r="D269" s="409">
        <f t="shared" si="8"/>
        <v>1932</v>
      </c>
      <c r="E269" s="409"/>
      <c r="F269" s="465"/>
      <c r="G269" s="158" t="s">
        <v>116</v>
      </c>
      <c r="H269" s="48">
        <f>'MRS(calc_process_Burn)'!D41</f>
        <v>0</v>
      </c>
      <c r="I269" s="49" t="s">
        <v>297</v>
      </c>
      <c r="J269" s="52" t="s">
        <v>774</v>
      </c>
    </row>
    <row r="270" spans="1:10" ht="18.75" customHeight="1" x14ac:dyDescent="0.15">
      <c r="A270" s="101"/>
      <c r="B270" s="152"/>
      <c r="C270" s="152"/>
      <c r="D270" s="409">
        <f t="shared" si="8"/>
        <v>1933</v>
      </c>
      <c r="E270" s="409"/>
      <c r="F270" s="465"/>
      <c r="G270" s="158" t="s">
        <v>116</v>
      </c>
      <c r="H270" s="48">
        <f>'MRS(calc_process_Burn)'!D42</f>
        <v>0</v>
      </c>
      <c r="I270" s="49" t="s">
        <v>297</v>
      </c>
      <c r="J270" s="52" t="s">
        <v>775</v>
      </c>
    </row>
    <row r="271" spans="1:10" ht="18.75" customHeight="1" x14ac:dyDescent="0.15">
      <c r="A271" s="101"/>
      <c r="B271" s="152"/>
      <c r="C271" s="152"/>
      <c r="D271" s="409">
        <f t="shared" si="8"/>
        <v>1934</v>
      </c>
      <c r="E271" s="409"/>
      <c r="F271" s="465"/>
      <c r="G271" s="158" t="s">
        <v>116</v>
      </c>
      <c r="H271" s="48">
        <f>'MRS(calc_process_Burn)'!D43</f>
        <v>0</v>
      </c>
      <c r="I271" s="49" t="s">
        <v>297</v>
      </c>
      <c r="J271" s="52" t="s">
        <v>776</v>
      </c>
    </row>
    <row r="272" spans="1:10" ht="18.75" customHeight="1" x14ac:dyDescent="0.15">
      <c r="A272" s="101"/>
      <c r="B272" s="152"/>
      <c r="C272" s="152"/>
      <c r="D272" s="409">
        <f t="shared" si="8"/>
        <v>1935</v>
      </c>
      <c r="E272" s="409"/>
      <c r="F272" s="465"/>
      <c r="G272" s="158" t="s">
        <v>116</v>
      </c>
      <c r="H272" s="48">
        <f>'MRS(calc_process_Burn)'!D44</f>
        <v>0</v>
      </c>
      <c r="I272" s="49" t="s">
        <v>297</v>
      </c>
      <c r="J272" s="52" t="s">
        <v>777</v>
      </c>
    </row>
    <row r="273" spans="1:10" ht="18.75" customHeight="1" x14ac:dyDescent="0.15">
      <c r="A273" s="101"/>
      <c r="B273" s="152"/>
      <c r="C273" s="152"/>
      <c r="D273" s="409">
        <f t="shared" si="8"/>
        <v>1936</v>
      </c>
      <c r="E273" s="409"/>
      <c r="F273" s="465"/>
      <c r="G273" s="158" t="s">
        <v>116</v>
      </c>
      <c r="H273" s="48">
        <f>'MRS(calc_process_Burn)'!D45</f>
        <v>0</v>
      </c>
      <c r="I273" s="49" t="s">
        <v>297</v>
      </c>
      <c r="J273" s="52" t="s">
        <v>778</v>
      </c>
    </row>
    <row r="274" spans="1:10" ht="18.75" customHeight="1" x14ac:dyDescent="0.15">
      <c r="A274" s="101"/>
      <c r="B274" s="152"/>
      <c r="C274" s="152"/>
      <c r="D274" s="409">
        <f t="shared" si="8"/>
        <v>1937</v>
      </c>
      <c r="E274" s="409"/>
      <c r="F274" s="465"/>
      <c r="G274" s="158" t="s">
        <v>116</v>
      </c>
      <c r="H274" s="48">
        <f>'MRS(calc_process_Burn)'!D46</f>
        <v>0</v>
      </c>
      <c r="I274" s="49" t="s">
        <v>297</v>
      </c>
      <c r="J274" s="52" t="s">
        <v>779</v>
      </c>
    </row>
    <row r="275" spans="1:10" ht="18.75" customHeight="1" x14ac:dyDescent="0.15">
      <c r="A275" s="101"/>
      <c r="B275" s="152"/>
      <c r="C275" s="152"/>
      <c r="D275" s="409">
        <f t="shared" si="8"/>
        <v>1938</v>
      </c>
      <c r="E275" s="409"/>
      <c r="F275" s="465"/>
      <c r="G275" s="158" t="s">
        <v>116</v>
      </c>
      <c r="H275" s="48">
        <f>'MRS(calc_process_Burn)'!D47</f>
        <v>0</v>
      </c>
      <c r="I275" s="49" t="s">
        <v>297</v>
      </c>
      <c r="J275" s="52" t="s">
        <v>780</v>
      </c>
    </row>
    <row r="276" spans="1:10" ht="18.75" customHeight="1" x14ac:dyDescent="0.15">
      <c r="A276" s="101"/>
      <c r="B276" s="152"/>
      <c r="C276" s="152"/>
      <c r="D276" s="409">
        <f t="shared" si="8"/>
        <v>1939</v>
      </c>
      <c r="E276" s="409"/>
      <c r="F276" s="465"/>
      <c r="G276" s="158" t="s">
        <v>116</v>
      </c>
      <c r="H276" s="48">
        <f>'MRS(calc_process_Burn)'!D48</f>
        <v>0</v>
      </c>
      <c r="I276" s="49" t="s">
        <v>297</v>
      </c>
      <c r="J276" s="52" t="s">
        <v>781</v>
      </c>
    </row>
    <row r="277" spans="1:10" ht="18.75" customHeight="1" x14ac:dyDescent="0.15">
      <c r="A277" s="101"/>
      <c r="B277" s="152"/>
      <c r="C277" s="152"/>
      <c r="D277" s="409">
        <f t="shared" si="8"/>
        <v>1940</v>
      </c>
      <c r="E277" s="409"/>
      <c r="F277" s="465"/>
      <c r="G277" s="158" t="s">
        <v>116</v>
      </c>
      <c r="H277" s="48">
        <f>'MRS(calc_process_Burn)'!D49</f>
        <v>0</v>
      </c>
      <c r="I277" s="49" t="s">
        <v>297</v>
      </c>
      <c r="J277" s="52" t="s">
        <v>782</v>
      </c>
    </row>
    <row r="278" spans="1:10" ht="18.75" customHeight="1" x14ac:dyDescent="0.15">
      <c r="A278" s="101"/>
      <c r="B278" s="152"/>
      <c r="C278" s="152"/>
      <c r="D278" s="409">
        <f t="shared" si="8"/>
        <v>1941</v>
      </c>
      <c r="E278" s="409"/>
      <c r="F278" s="465"/>
      <c r="G278" s="158" t="s">
        <v>116</v>
      </c>
      <c r="H278" s="48">
        <f>'MRS(calc_process_Burn)'!D50</f>
        <v>0</v>
      </c>
      <c r="I278" s="49" t="s">
        <v>297</v>
      </c>
      <c r="J278" s="52" t="s">
        <v>783</v>
      </c>
    </row>
    <row r="279" spans="1:10" ht="18.75" customHeight="1" x14ac:dyDescent="0.15">
      <c r="A279" s="101"/>
      <c r="B279" s="152"/>
      <c r="C279" s="152"/>
      <c r="D279" s="409">
        <f t="shared" si="8"/>
        <v>1942</v>
      </c>
      <c r="E279" s="409"/>
      <c r="F279" s="465"/>
      <c r="G279" s="158" t="s">
        <v>116</v>
      </c>
      <c r="H279" s="48">
        <f>'MRS(calc_process_Burn)'!D51</f>
        <v>0</v>
      </c>
      <c r="I279" s="49" t="s">
        <v>297</v>
      </c>
      <c r="J279" s="52" t="s">
        <v>784</v>
      </c>
    </row>
    <row r="280" spans="1:10" ht="18.75" customHeight="1" x14ac:dyDescent="0.15">
      <c r="A280" s="101"/>
      <c r="B280" s="152"/>
      <c r="C280" s="152"/>
      <c r="D280" s="409">
        <f t="shared" si="8"/>
        <v>1943</v>
      </c>
      <c r="E280" s="409"/>
      <c r="F280" s="465"/>
      <c r="G280" s="158" t="s">
        <v>116</v>
      </c>
      <c r="H280" s="48">
        <f>'MRS(calc_process_Burn)'!D52</f>
        <v>0</v>
      </c>
      <c r="I280" s="49" t="s">
        <v>297</v>
      </c>
      <c r="J280" s="52" t="s">
        <v>785</v>
      </c>
    </row>
    <row r="281" spans="1:10" ht="18.75" customHeight="1" x14ac:dyDescent="0.15">
      <c r="A281" s="101"/>
      <c r="B281" s="156"/>
      <c r="C281" s="152"/>
      <c r="D281" s="409">
        <f t="shared" si="8"/>
        <v>1944</v>
      </c>
      <c r="E281" s="409"/>
      <c r="F281" s="465"/>
      <c r="G281" s="158" t="s">
        <v>116</v>
      </c>
      <c r="H281" s="48">
        <f>'MRS(calc_process_Burn)'!D53</f>
        <v>0</v>
      </c>
      <c r="I281" s="49" t="s">
        <v>297</v>
      </c>
      <c r="J281" s="52" t="s">
        <v>786</v>
      </c>
    </row>
    <row r="282" spans="1:10" ht="18.75" customHeight="1" x14ac:dyDescent="0.15">
      <c r="A282" s="17"/>
      <c r="B282" s="32" t="s">
        <v>480</v>
      </c>
      <c r="C282" s="159"/>
      <c r="D282" s="160"/>
      <c r="E282" s="160"/>
      <c r="F282" s="161"/>
      <c r="G282" s="158" t="s">
        <v>113</v>
      </c>
      <c r="H282" s="48">
        <f>SUM(H284:H328)</f>
        <v>0</v>
      </c>
      <c r="I282" s="49" t="s">
        <v>297</v>
      </c>
      <c r="J282" s="52" t="s">
        <v>114</v>
      </c>
    </row>
    <row r="283" spans="1:10" ht="18.75" customHeight="1" x14ac:dyDescent="0.15">
      <c r="A283" s="101"/>
      <c r="B283" s="162"/>
      <c r="C283" s="157" t="s">
        <v>111</v>
      </c>
      <c r="D283" s="160"/>
      <c r="E283" s="160"/>
      <c r="F283" s="161"/>
      <c r="G283" s="158"/>
      <c r="H283" s="48"/>
      <c r="I283" s="49"/>
      <c r="J283" s="52"/>
    </row>
    <row r="284" spans="1:10" ht="18.75" customHeight="1" x14ac:dyDescent="0.15">
      <c r="A284" s="101"/>
      <c r="B284" s="21"/>
      <c r="C284" s="152"/>
      <c r="D284" s="409">
        <f>D9</f>
        <v>1900</v>
      </c>
      <c r="E284" s="409"/>
      <c r="F284" s="465"/>
      <c r="G284" s="158" t="s">
        <v>113</v>
      </c>
      <c r="H284" s="48">
        <f>'MRS(calc_process_fert)'!D9</f>
        <v>0</v>
      </c>
      <c r="I284" s="49" t="s">
        <v>297</v>
      </c>
      <c r="J284" s="52" t="s">
        <v>179</v>
      </c>
    </row>
    <row r="285" spans="1:10" ht="18.75" customHeight="1" x14ac:dyDescent="0.15">
      <c r="A285" s="101"/>
      <c r="B285" s="21"/>
      <c r="C285" s="152"/>
      <c r="D285" s="409">
        <f t="shared" ref="D285:D328" si="9">D10</f>
        <v>1901</v>
      </c>
      <c r="E285" s="409"/>
      <c r="F285" s="465"/>
      <c r="G285" s="158" t="s">
        <v>112</v>
      </c>
      <c r="H285" s="48">
        <f>'MRS(calc_process_fert)'!D10</f>
        <v>0</v>
      </c>
      <c r="I285" s="49" t="s">
        <v>297</v>
      </c>
      <c r="J285" s="52" t="s">
        <v>180</v>
      </c>
    </row>
    <row r="286" spans="1:10" ht="18.75" customHeight="1" x14ac:dyDescent="0.15">
      <c r="A286" s="101"/>
      <c r="B286" s="21"/>
      <c r="C286" s="152"/>
      <c r="D286" s="409">
        <f t="shared" si="9"/>
        <v>1902</v>
      </c>
      <c r="E286" s="409"/>
      <c r="F286" s="465"/>
      <c r="G286" s="158" t="s">
        <v>112</v>
      </c>
      <c r="H286" s="48">
        <f>'MRS(calc_process_fert)'!D11</f>
        <v>0</v>
      </c>
      <c r="I286" s="49" t="s">
        <v>297</v>
      </c>
      <c r="J286" s="52" t="s">
        <v>181</v>
      </c>
    </row>
    <row r="287" spans="1:10" ht="18.75" customHeight="1" x14ac:dyDescent="0.15">
      <c r="A287" s="101"/>
      <c r="B287" s="21"/>
      <c r="C287" s="152"/>
      <c r="D287" s="409">
        <f t="shared" si="9"/>
        <v>1903</v>
      </c>
      <c r="E287" s="409"/>
      <c r="F287" s="465"/>
      <c r="G287" s="158" t="s">
        <v>112</v>
      </c>
      <c r="H287" s="48">
        <f>'MRS(calc_process_fert)'!D12</f>
        <v>0</v>
      </c>
      <c r="I287" s="49" t="s">
        <v>297</v>
      </c>
      <c r="J287" s="52" t="s">
        <v>182</v>
      </c>
    </row>
    <row r="288" spans="1:10" ht="18.75" customHeight="1" x14ac:dyDescent="0.15">
      <c r="A288" s="101"/>
      <c r="B288" s="21"/>
      <c r="C288" s="152"/>
      <c r="D288" s="409">
        <f t="shared" si="9"/>
        <v>1904</v>
      </c>
      <c r="E288" s="409"/>
      <c r="F288" s="465"/>
      <c r="G288" s="158" t="s">
        <v>112</v>
      </c>
      <c r="H288" s="48">
        <f>'MRS(calc_process_fert)'!D13</f>
        <v>0</v>
      </c>
      <c r="I288" s="49" t="s">
        <v>297</v>
      </c>
      <c r="J288" s="52" t="s">
        <v>356</v>
      </c>
    </row>
    <row r="289" spans="1:10" ht="18.75" customHeight="1" x14ac:dyDescent="0.15">
      <c r="A289" s="101"/>
      <c r="B289" s="21"/>
      <c r="C289" s="152"/>
      <c r="D289" s="409">
        <f t="shared" si="9"/>
        <v>1905</v>
      </c>
      <c r="E289" s="409"/>
      <c r="F289" s="465"/>
      <c r="G289" s="158" t="s">
        <v>112</v>
      </c>
      <c r="H289" s="48">
        <f>'MRS(calc_process_fert)'!D14</f>
        <v>0</v>
      </c>
      <c r="I289" s="49" t="s">
        <v>297</v>
      </c>
      <c r="J289" s="52" t="s">
        <v>357</v>
      </c>
    </row>
    <row r="290" spans="1:10" ht="18.75" customHeight="1" x14ac:dyDescent="0.15">
      <c r="A290" s="101"/>
      <c r="B290" s="21"/>
      <c r="C290" s="152"/>
      <c r="D290" s="409">
        <f t="shared" si="9"/>
        <v>1906</v>
      </c>
      <c r="E290" s="409"/>
      <c r="F290" s="465"/>
      <c r="G290" s="158" t="s">
        <v>112</v>
      </c>
      <c r="H290" s="48">
        <f>'MRS(calc_process_fert)'!D15</f>
        <v>0</v>
      </c>
      <c r="I290" s="49" t="s">
        <v>297</v>
      </c>
      <c r="J290" s="52" t="s">
        <v>358</v>
      </c>
    </row>
    <row r="291" spans="1:10" ht="18.75" customHeight="1" x14ac:dyDescent="0.15">
      <c r="A291" s="101"/>
      <c r="B291" s="21"/>
      <c r="C291" s="152"/>
      <c r="D291" s="409">
        <f t="shared" si="9"/>
        <v>1907</v>
      </c>
      <c r="E291" s="409"/>
      <c r="F291" s="465"/>
      <c r="G291" s="158" t="s">
        <v>112</v>
      </c>
      <c r="H291" s="48">
        <f>'MRS(calc_process_fert)'!D16</f>
        <v>0</v>
      </c>
      <c r="I291" s="49" t="s">
        <v>297</v>
      </c>
      <c r="J291" s="52" t="s">
        <v>359</v>
      </c>
    </row>
    <row r="292" spans="1:10" ht="18.75" customHeight="1" x14ac:dyDescent="0.15">
      <c r="A292" s="101"/>
      <c r="B292" s="21"/>
      <c r="C292" s="152"/>
      <c r="D292" s="409">
        <f t="shared" si="9"/>
        <v>1908</v>
      </c>
      <c r="E292" s="409"/>
      <c r="F292" s="465"/>
      <c r="G292" s="158" t="s">
        <v>112</v>
      </c>
      <c r="H292" s="48">
        <f>'MRS(calc_process_fert)'!D17</f>
        <v>0</v>
      </c>
      <c r="I292" s="49" t="s">
        <v>297</v>
      </c>
      <c r="J292" s="52" t="s">
        <v>360</v>
      </c>
    </row>
    <row r="293" spans="1:10" ht="18.75" customHeight="1" x14ac:dyDescent="0.15">
      <c r="A293" s="101"/>
      <c r="B293" s="21"/>
      <c r="C293" s="152"/>
      <c r="D293" s="409">
        <f t="shared" si="9"/>
        <v>1909</v>
      </c>
      <c r="E293" s="409"/>
      <c r="F293" s="465"/>
      <c r="G293" s="158" t="s">
        <v>112</v>
      </c>
      <c r="H293" s="48">
        <f>'MRS(calc_process_fert)'!D18</f>
        <v>0</v>
      </c>
      <c r="I293" s="49" t="s">
        <v>297</v>
      </c>
      <c r="J293" s="52" t="s">
        <v>361</v>
      </c>
    </row>
    <row r="294" spans="1:10" ht="18.75" customHeight="1" x14ac:dyDescent="0.15">
      <c r="A294" s="101"/>
      <c r="B294" s="21"/>
      <c r="C294" s="152"/>
      <c r="D294" s="409">
        <f t="shared" si="9"/>
        <v>1910</v>
      </c>
      <c r="E294" s="409"/>
      <c r="F294" s="465"/>
      <c r="G294" s="158" t="s">
        <v>112</v>
      </c>
      <c r="H294" s="48">
        <f>'MRS(calc_process_fert)'!D19</f>
        <v>0</v>
      </c>
      <c r="I294" s="49" t="s">
        <v>297</v>
      </c>
      <c r="J294" s="52" t="s">
        <v>362</v>
      </c>
    </row>
    <row r="295" spans="1:10" ht="18.75" customHeight="1" x14ac:dyDescent="0.15">
      <c r="A295" s="101"/>
      <c r="B295" s="21"/>
      <c r="C295" s="152"/>
      <c r="D295" s="409">
        <f t="shared" si="9"/>
        <v>1911</v>
      </c>
      <c r="E295" s="409"/>
      <c r="F295" s="465"/>
      <c r="G295" s="158" t="s">
        <v>112</v>
      </c>
      <c r="H295" s="48">
        <f>'MRS(calc_process_fert)'!D20</f>
        <v>0</v>
      </c>
      <c r="I295" s="49" t="s">
        <v>297</v>
      </c>
      <c r="J295" s="52" t="s">
        <v>363</v>
      </c>
    </row>
    <row r="296" spans="1:10" ht="18.75" customHeight="1" x14ac:dyDescent="0.15">
      <c r="A296" s="101"/>
      <c r="B296" s="21"/>
      <c r="C296" s="152"/>
      <c r="D296" s="409">
        <f t="shared" si="9"/>
        <v>1912</v>
      </c>
      <c r="E296" s="409"/>
      <c r="F296" s="465"/>
      <c r="G296" s="158" t="s">
        <v>112</v>
      </c>
      <c r="H296" s="48">
        <f>'MRS(calc_process_fert)'!D21</f>
        <v>0</v>
      </c>
      <c r="I296" s="49" t="s">
        <v>297</v>
      </c>
      <c r="J296" s="52" t="s">
        <v>364</v>
      </c>
    </row>
    <row r="297" spans="1:10" ht="18.75" customHeight="1" x14ac:dyDescent="0.15">
      <c r="A297" s="101"/>
      <c r="B297" s="21"/>
      <c r="C297" s="152"/>
      <c r="D297" s="409">
        <f t="shared" si="9"/>
        <v>1913</v>
      </c>
      <c r="E297" s="409"/>
      <c r="F297" s="465"/>
      <c r="G297" s="158" t="s">
        <v>112</v>
      </c>
      <c r="H297" s="48">
        <f>'MRS(calc_process_fert)'!D22</f>
        <v>0</v>
      </c>
      <c r="I297" s="49" t="s">
        <v>297</v>
      </c>
      <c r="J297" s="52" t="s">
        <v>365</v>
      </c>
    </row>
    <row r="298" spans="1:10" ht="18.75" customHeight="1" x14ac:dyDescent="0.15">
      <c r="A298" s="101"/>
      <c r="B298" s="21"/>
      <c r="C298" s="152"/>
      <c r="D298" s="409">
        <f t="shared" si="9"/>
        <v>1914</v>
      </c>
      <c r="E298" s="409"/>
      <c r="F298" s="465"/>
      <c r="G298" s="158" t="s">
        <v>112</v>
      </c>
      <c r="H298" s="48">
        <f>'MRS(calc_process_fert)'!D23</f>
        <v>0</v>
      </c>
      <c r="I298" s="49" t="s">
        <v>297</v>
      </c>
      <c r="J298" s="52" t="s">
        <v>366</v>
      </c>
    </row>
    <row r="299" spans="1:10" ht="18.75" customHeight="1" x14ac:dyDescent="0.15">
      <c r="A299" s="101"/>
      <c r="B299" s="21"/>
      <c r="C299" s="152"/>
      <c r="D299" s="409">
        <f t="shared" si="9"/>
        <v>1915</v>
      </c>
      <c r="E299" s="409"/>
      <c r="F299" s="465"/>
      <c r="G299" s="158" t="s">
        <v>112</v>
      </c>
      <c r="H299" s="48">
        <f>'MRS(calc_process_fert)'!D24</f>
        <v>0</v>
      </c>
      <c r="I299" s="49" t="s">
        <v>297</v>
      </c>
      <c r="J299" s="52" t="s">
        <v>367</v>
      </c>
    </row>
    <row r="300" spans="1:10" ht="18.75" customHeight="1" x14ac:dyDescent="0.15">
      <c r="A300" s="101"/>
      <c r="B300" s="21"/>
      <c r="C300" s="152"/>
      <c r="D300" s="409">
        <f t="shared" si="9"/>
        <v>1916</v>
      </c>
      <c r="E300" s="409"/>
      <c r="F300" s="465"/>
      <c r="G300" s="158" t="s">
        <v>112</v>
      </c>
      <c r="H300" s="48">
        <f>'MRS(calc_process_fert)'!D25</f>
        <v>0</v>
      </c>
      <c r="I300" s="49" t="s">
        <v>297</v>
      </c>
      <c r="J300" s="52" t="s">
        <v>368</v>
      </c>
    </row>
    <row r="301" spans="1:10" ht="18.75" customHeight="1" x14ac:dyDescent="0.15">
      <c r="A301" s="101"/>
      <c r="B301" s="21"/>
      <c r="C301" s="152"/>
      <c r="D301" s="409">
        <f t="shared" si="9"/>
        <v>1917</v>
      </c>
      <c r="E301" s="409"/>
      <c r="F301" s="465"/>
      <c r="G301" s="158" t="s">
        <v>112</v>
      </c>
      <c r="H301" s="48">
        <f>'MRS(calc_process_fert)'!D26</f>
        <v>0</v>
      </c>
      <c r="I301" s="49" t="s">
        <v>297</v>
      </c>
      <c r="J301" s="52" t="s">
        <v>369</v>
      </c>
    </row>
    <row r="302" spans="1:10" ht="18.75" customHeight="1" x14ac:dyDescent="0.15">
      <c r="A302" s="101"/>
      <c r="B302" s="21"/>
      <c r="C302" s="152"/>
      <c r="D302" s="409">
        <f t="shared" si="9"/>
        <v>1918</v>
      </c>
      <c r="E302" s="409"/>
      <c r="F302" s="465"/>
      <c r="G302" s="158" t="s">
        <v>112</v>
      </c>
      <c r="H302" s="48">
        <f>'MRS(calc_process_fert)'!D27</f>
        <v>0</v>
      </c>
      <c r="I302" s="49" t="s">
        <v>297</v>
      </c>
      <c r="J302" s="52" t="s">
        <v>370</v>
      </c>
    </row>
    <row r="303" spans="1:10" ht="18.75" customHeight="1" x14ac:dyDescent="0.15">
      <c r="A303" s="101"/>
      <c r="B303" s="21"/>
      <c r="C303" s="152"/>
      <c r="D303" s="409">
        <f t="shared" si="9"/>
        <v>1919</v>
      </c>
      <c r="E303" s="409"/>
      <c r="F303" s="465"/>
      <c r="G303" s="158" t="s">
        <v>112</v>
      </c>
      <c r="H303" s="48">
        <f>'MRS(calc_process_fert)'!D28</f>
        <v>0</v>
      </c>
      <c r="I303" s="49" t="s">
        <v>297</v>
      </c>
      <c r="J303" s="52" t="s">
        <v>371</v>
      </c>
    </row>
    <row r="304" spans="1:10" ht="18.75" customHeight="1" x14ac:dyDescent="0.15">
      <c r="A304" s="101"/>
      <c r="B304" s="21"/>
      <c r="C304" s="152"/>
      <c r="D304" s="409">
        <f t="shared" si="9"/>
        <v>1920</v>
      </c>
      <c r="E304" s="409"/>
      <c r="F304" s="465"/>
      <c r="G304" s="158" t="s">
        <v>112</v>
      </c>
      <c r="H304" s="48">
        <f>'MRS(calc_process_fert)'!D29</f>
        <v>0</v>
      </c>
      <c r="I304" s="49" t="s">
        <v>297</v>
      </c>
      <c r="J304" s="52" t="s">
        <v>372</v>
      </c>
    </row>
    <row r="305" spans="1:10" ht="18.75" customHeight="1" x14ac:dyDescent="0.15">
      <c r="A305" s="101"/>
      <c r="B305" s="21"/>
      <c r="C305" s="152"/>
      <c r="D305" s="409">
        <f t="shared" si="9"/>
        <v>1921</v>
      </c>
      <c r="E305" s="409"/>
      <c r="F305" s="465"/>
      <c r="G305" s="158" t="s">
        <v>112</v>
      </c>
      <c r="H305" s="48">
        <f>'MRS(calc_process_fert)'!D30</f>
        <v>0</v>
      </c>
      <c r="I305" s="49" t="s">
        <v>297</v>
      </c>
      <c r="J305" s="52" t="s">
        <v>373</v>
      </c>
    </row>
    <row r="306" spans="1:10" ht="18.75" customHeight="1" x14ac:dyDescent="0.15">
      <c r="A306" s="101"/>
      <c r="B306" s="21"/>
      <c r="C306" s="152"/>
      <c r="D306" s="409">
        <f t="shared" si="9"/>
        <v>1922</v>
      </c>
      <c r="E306" s="409"/>
      <c r="F306" s="465"/>
      <c r="G306" s="158" t="s">
        <v>112</v>
      </c>
      <c r="H306" s="48">
        <f>'MRS(calc_process_fert)'!D31</f>
        <v>0</v>
      </c>
      <c r="I306" s="49" t="s">
        <v>297</v>
      </c>
      <c r="J306" s="52" t="s">
        <v>374</v>
      </c>
    </row>
    <row r="307" spans="1:10" ht="18.75" customHeight="1" x14ac:dyDescent="0.15">
      <c r="A307" s="101"/>
      <c r="B307" s="21"/>
      <c r="C307" s="152"/>
      <c r="D307" s="409">
        <f t="shared" si="9"/>
        <v>1923</v>
      </c>
      <c r="E307" s="409"/>
      <c r="F307" s="465"/>
      <c r="G307" s="158" t="s">
        <v>112</v>
      </c>
      <c r="H307" s="48">
        <f>'MRS(calc_process_fert)'!D32</f>
        <v>0</v>
      </c>
      <c r="I307" s="49" t="s">
        <v>297</v>
      </c>
      <c r="J307" s="52" t="s">
        <v>375</v>
      </c>
    </row>
    <row r="308" spans="1:10" ht="18.75" customHeight="1" x14ac:dyDescent="0.15">
      <c r="A308" s="101"/>
      <c r="B308" s="21"/>
      <c r="C308" s="152"/>
      <c r="D308" s="409">
        <f t="shared" si="9"/>
        <v>1924</v>
      </c>
      <c r="E308" s="409"/>
      <c r="F308" s="465"/>
      <c r="G308" s="158" t="s">
        <v>112</v>
      </c>
      <c r="H308" s="48">
        <f>'MRS(calc_process_fert)'!D33</f>
        <v>0</v>
      </c>
      <c r="I308" s="49" t="s">
        <v>297</v>
      </c>
      <c r="J308" s="52" t="s">
        <v>376</v>
      </c>
    </row>
    <row r="309" spans="1:10" ht="18.75" customHeight="1" x14ac:dyDescent="0.15">
      <c r="A309" s="101"/>
      <c r="B309" s="21"/>
      <c r="C309" s="152"/>
      <c r="D309" s="409">
        <f t="shared" si="9"/>
        <v>1925</v>
      </c>
      <c r="E309" s="409"/>
      <c r="F309" s="465"/>
      <c r="G309" s="158" t="s">
        <v>112</v>
      </c>
      <c r="H309" s="48">
        <f>'MRS(calc_process_fert)'!D34</f>
        <v>0</v>
      </c>
      <c r="I309" s="49" t="s">
        <v>297</v>
      </c>
      <c r="J309" s="52" t="s">
        <v>377</v>
      </c>
    </row>
    <row r="310" spans="1:10" ht="18.75" customHeight="1" x14ac:dyDescent="0.15">
      <c r="A310" s="101"/>
      <c r="B310" s="21"/>
      <c r="C310" s="152"/>
      <c r="D310" s="409">
        <f t="shared" si="9"/>
        <v>1926</v>
      </c>
      <c r="E310" s="409"/>
      <c r="F310" s="465"/>
      <c r="G310" s="158" t="s">
        <v>112</v>
      </c>
      <c r="H310" s="48">
        <f>'MRS(calc_process_fert)'!D35</f>
        <v>0</v>
      </c>
      <c r="I310" s="49" t="s">
        <v>297</v>
      </c>
      <c r="J310" s="52" t="s">
        <v>378</v>
      </c>
    </row>
    <row r="311" spans="1:10" ht="18.75" customHeight="1" x14ac:dyDescent="0.15">
      <c r="A311" s="101"/>
      <c r="B311" s="21"/>
      <c r="C311" s="152"/>
      <c r="D311" s="409">
        <f t="shared" si="9"/>
        <v>1927</v>
      </c>
      <c r="E311" s="409"/>
      <c r="F311" s="465"/>
      <c r="G311" s="158" t="s">
        <v>112</v>
      </c>
      <c r="H311" s="48">
        <f>'MRS(calc_process_fert)'!D36</f>
        <v>0</v>
      </c>
      <c r="I311" s="49" t="s">
        <v>297</v>
      </c>
      <c r="J311" s="52" t="s">
        <v>379</v>
      </c>
    </row>
    <row r="312" spans="1:10" ht="18.75" customHeight="1" x14ac:dyDescent="0.15">
      <c r="A312" s="101"/>
      <c r="B312" s="21"/>
      <c r="C312" s="152"/>
      <c r="D312" s="409">
        <f t="shared" si="9"/>
        <v>1928</v>
      </c>
      <c r="E312" s="409"/>
      <c r="F312" s="465"/>
      <c r="G312" s="158" t="s">
        <v>112</v>
      </c>
      <c r="H312" s="48">
        <f>'MRS(calc_process_fert)'!D37</f>
        <v>0</v>
      </c>
      <c r="I312" s="49" t="s">
        <v>297</v>
      </c>
      <c r="J312" s="52" t="s">
        <v>380</v>
      </c>
    </row>
    <row r="313" spans="1:10" ht="18.75" customHeight="1" x14ac:dyDescent="0.15">
      <c r="A313" s="101"/>
      <c r="B313" s="21"/>
      <c r="C313" s="152"/>
      <c r="D313" s="409">
        <f t="shared" si="9"/>
        <v>1929</v>
      </c>
      <c r="E313" s="409"/>
      <c r="F313" s="465"/>
      <c r="G313" s="158" t="s">
        <v>112</v>
      </c>
      <c r="H313" s="48">
        <f>'MRS(calc_process_fert)'!D38</f>
        <v>0</v>
      </c>
      <c r="I313" s="49" t="s">
        <v>297</v>
      </c>
      <c r="J313" s="52" t="s">
        <v>381</v>
      </c>
    </row>
    <row r="314" spans="1:10" ht="18.75" customHeight="1" x14ac:dyDescent="0.15">
      <c r="A314" s="101"/>
      <c r="B314" s="21"/>
      <c r="C314" s="152"/>
      <c r="D314" s="409">
        <f t="shared" si="9"/>
        <v>1930</v>
      </c>
      <c r="E314" s="409"/>
      <c r="F314" s="465"/>
      <c r="G314" s="158" t="s">
        <v>112</v>
      </c>
      <c r="H314" s="48">
        <f>'MRS(calc_process_fert)'!D39</f>
        <v>0</v>
      </c>
      <c r="I314" s="49" t="s">
        <v>297</v>
      </c>
      <c r="J314" s="52" t="s">
        <v>787</v>
      </c>
    </row>
    <row r="315" spans="1:10" ht="18.75" customHeight="1" x14ac:dyDescent="0.15">
      <c r="A315" s="101"/>
      <c r="B315" s="21"/>
      <c r="C315" s="152"/>
      <c r="D315" s="409">
        <f t="shared" si="9"/>
        <v>1931</v>
      </c>
      <c r="E315" s="409"/>
      <c r="F315" s="465"/>
      <c r="G315" s="158" t="s">
        <v>112</v>
      </c>
      <c r="H315" s="48">
        <f>'MRS(calc_process_fert)'!D40</f>
        <v>0</v>
      </c>
      <c r="I315" s="49" t="s">
        <v>297</v>
      </c>
      <c r="J315" s="52" t="s">
        <v>788</v>
      </c>
    </row>
    <row r="316" spans="1:10" ht="18.75" customHeight="1" x14ac:dyDescent="0.15">
      <c r="A316" s="101"/>
      <c r="B316" s="21"/>
      <c r="C316" s="152"/>
      <c r="D316" s="409">
        <f t="shared" si="9"/>
        <v>1932</v>
      </c>
      <c r="E316" s="409"/>
      <c r="F316" s="465"/>
      <c r="G316" s="158" t="s">
        <v>112</v>
      </c>
      <c r="H316" s="48">
        <f>'MRS(calc_process_fert)'!D41</f>
        <v>0</v>
      </c>
      <c r="I316" s="49" t="s">
        <v>297</v>
      </c>
      <c r="J316" s="52" t="s">
        <v>789</v>
      </c>
    </row>
    <row r="317" spans="1:10" ht="18.75" customHeight="1" x14ac:dyDescent="0.15">
      <c r="A317" s="101"/>
      <c r="B317" s="21"/>
      <c r="C317" s="152"/>
      <c r="D317" s="409">
        <f t="shared" si="9"/>
        <v>1933</v>
      </c>
      <c r="E317" s="409"/>
      <c r="F317" s="465"/>
      <c r="G317" s="158" t="s">
        <v>112</v>
      </c>
      <c r="H317" s="48">
        <f>'MRS(calc_process_fert)'!D42</f>
        <v>0</v>
      </c>
      <c r="I317" s="49" t="s">
        <v>297</v>
      </c>
      <c r="J317" s="52" t="s">
        <v>790</v>
      </c>
    </row>
    <row r="318" spans="1:10" ht="18.75" customHeight="1" x14ac:dyDescent="0.15">
      <c r="A318" s="101"/>
      <c r="B318" s="21"/>
      <c r="C318" s="152"/>
      <c r="D318" s="409">
        <f t="shared" si="9"/>
        <v>1934</v>
      </c>
      <c r="E318" s="409"/>
      <c r="F318" s="465"/>
      <c r="G318" s="158" t="s">
        <v>112</v>
      </c>
      <c r="H318" s="48">
        <f>'MRS(calc_process_fert)'!D43</f>
        <v>0</v>
      </c>
      <c r="I318" s="49" t="s">
        <v>297</v>
      </c>
      <c r="J318" s="52" t="s">
        <v>791</v>
      </c>
    </row>
    <row r="319" spans="1:10" ht="18.75" customHeight="1" x14ac:dyDescent="0.15">
      <c r="A319" s="101"/>
      <c r="B319" s="21"/>
      <c r="C319" s="152"/>
      <c r="D319" s="409">
        <f t="shared" si="9"/>
        <v>1935</v>
      </c>
      <c r="E319" s="409"/>
      <c r="F319" s="465"/>
      <c r="G319" s="158" t="s">
        <v>112</v>
      </c>
      <c r="H319" s="48">
        <f>'MRS(calc_process_fert)'!D44</f>
        <v>0</v>
      </c>
      <c r="I319" s="49" t="s">
        <v>297</v>
      </c>
      <c r="J319" s="52" t="s">
        <v>792</v>
      </c>
    </row>
    <row r="320" spans="1:10" ht="18.75" customHeight="1" x14ac:dyDescent="0.15">
      <c r="A320" s="101"/>
      <c r="B320" s="21"/>
      <c r="C320" s="152"/>
      <c r="D320" s="409">
        <f t="shared" si="9"/>
        <v>1936</v>
      </c>
      <c r="E320" s="409"/>
      <c r="F320" s="465"/>
      <c r="G320" s="158" t="s">
        <v>112</v>
      </c>
      <c r="H320" s="48">
        <f>'MRS(calc_process_fert)'!D45</f>
        <v>0</v>
      </c>
      <c r="I320" s="49" t="s">
        <v>297</v>
      </c>
      <c r="J320" s="52" t="s">
        <v>793</v>
      </c>
    </row>
    <row r="321" spans="1:10" ht="18.75" customHeight="1" x14ac:dyDescent="0.15">
      <c r="A321" s="101"/>
      <c r="B321" s="21"/>
      <c r="C321" s="152"/>
      <c r="D321" s="409">
        <f t="shared" si="9"/>
        <v>1937</v>
      </c>
      <c r="E321" s="409"/>
      <c r="F321" s="465"/>
      <c r="G321" s="158" t="s">
        <v>112</v>
      </c>
      <c r="H321" s="48">
        <f>'MRS(calc_process_fert)'!D46</f>
        <v>0</v>
      </c>
      <c r="I321" s="49" t="s">
        <v>297</v>
      </c>
      <c r="J321" s="52" t="s">
        <v>794</v>
      </c>
    </row>
    <row r="322" spans="1:10" ht="18.75" customHeight="1" x14ac:dyDescent="0.15">
      <c r="A322" s="101"/>
      <c r="B322" s="21"/>
      <c r="C322" s="152"/>
      <c r="D322" s="409">
        <f t="shared" si="9"/>
        <v>1938</v>
      </c>
      <c r="E322" s="409"/>
      <c r="F322" s="465"/>
      <c r="G322" s="158" t="s">
        <v>112</v>
      </c>
      <c r="H322" s="48">
        <f>'MRS(calc_process_fert)'!D47</f>
        <v>0</v>
      </c>
      <c r="I322" s="49" t="s">
        <v>297</v>
      </c>
      <c r="J322" s="52" t="s">
        <v>795</v>
      </c>
    </row>
    <row r="323" spans="1:10" ht="18.75" customHeight="1" x14ac:dyDescent="0.15">
      <c r="A323" s="101"/>
      <c r="B323" s="21"/>
      <c r="C323" s="152"/>
      <c r="D323" s="409">
        <f t="shared" si="9"/>
        <v>1939</v>
      </c>
      <c r="E323" s="409"/>
      <c r="F323" s="465"/>
      <c r="G323" s="158" t="s">
        <v>112</v>
      </c>
      <c r="H323" s="48">
        <f>'MRS(calc_process_fert)'!D48</f>
        <v>0</v>
      </c>
      <c r="I323" s="49" t="s">
        <v>297</v>
      </c>
      <c r="J323" s="52" t="s">
        <v>796</v>
      </c>
    </row>
    <row r="324" spans="1:10" ht="18.75" customHeight="1" x14ac:dyDescent="0.15">
      <c r="A324" s="101"/>
      <c r="B324" s="21"/>
      <c r="C324" s="152"/>
      <c r="D324" s="409">
        <f t="shared" si="9"/>
        <v>1940</v>
      </c>
      <c r="E324" s="409"/>
      <c r="F324" s="465"/>
      <c r="G324" s="158" t="s">
        <v>112</v>
      </c>
      <c r="H324" s="48">
        <f>'MRS(calc_process_fert)'!D49</f>
        <v>0</v>
      </c>
      <c r="I324" s="49" t="s">
        <v>297</v>
      </c>
      <c r="J324" s="52" t="s">
        <v>797</v>
      </c>
    </row>
    <row r="325" spans="1:10" ht="18.75" customHeight="1" x14ac:dyDescent="0.15">
      <c r="A325" s="101"/>
      <c r="B325" s="21"/>
      <c r="C325" s="152"/>
      <c r="D325" s="409">
        <f t="shared" si="9"/>
        <v>1941</v>
      </c>
      <c r="E325" s="409"/>
      <c r="F325" s="465"/>
      <c r="G325" s="158" t="s">
        <v>112</v>
      </c>
      <c r="H325" s="48">
        <f>'MRS(calc_process_fert)'!D50</f>
        <v>0</v>
      </c>
      <c r="I325" s="49" t="s">
        <v>297</v>
      </c>
      <c r="J325" s="52" t="s">
        <v>798</v>
      </c>
    </row>
    <row r="326" spans="1:10" ht="18.75" customHeight="1" x14ac:dyDescent="0.15">
      <c r="A326" s="101"/>
      <c r="B326" s="21"/>
      <c r="C326" s="152"/>
      <c r="D326" s="409">
        <f t="shared" si="9"/>
        <v>1942</v>
      </c>
      <c r="E326" s="409"/>
      <c r="F326" s="465"/>
      <c r="G326" s="158" t="s">
        <v>112</v>
      </c>
      <c r="H326" s="48">
        <f>'MRS(calc_process_fert)'!D51</f>
        <v>0</v>
      </c>
      <c r="I326" s="49" t="s">
        <v>297</v>
      </c>
      <c r="J326" s="52" t="s">
        <v>799</v>
      </c>
    </row>
    <row r="327" spans="1:10" ht="18.75" customHeight="1" x14ac:dyDescent="0.15">
      <c r="A327" s="101"/>
      <c r="B327" s="21"/>
      <c r="C327" s="152"/>
      <c r="D327" s="409">
        <f t="shared" si="9"/>
        <v>1943</v>
      </c>
      <c r="E327" s="409"/>
      <c r="F327" s="465"/>
      <c r="G327" s="158" t="s">
        <v>112</v>
      </c>
      <c r="H327" s="48">
        <f>'MRS(calc_process_fert)'!D52</f>
        <v>0</v>
      </c>
      <c r="I327" s="49" t="s">
        <v>297</v>
      </c>
      <c r="J327" s="52" t="s">
        <v>800</v>
      </c>
    </row>
    <row r="328" spans="1:10" ht="18.75" customHeight="1" x14ac:dyDescent="0.15">
      <c r="A328" s="101"/>
      <c r="B328" s="163"/>
      <c r="C328" s="156"/>
      <c r="D328" s="413">
        <f t="shared" si="9"/>
        <v>1944</v>
      </c>
      <c r="E328" s="413"/>
      <c r="F328" s="466"/>
      <c r="G328" s="158" t="s">
        <v>112</v>
      </c>
      <c r="H328" s="48">
        <f>'MRS(calc_process_fert)'!D53</f>
        <v>0</v>
      </c>
      <c r="I328" s="49" t="s">
        <v>297</v>
      </c>
      <c r="J328" s="52" t="s">
        <v>801</v>
      </c>
    </row>
    <row r="329" spans="1:10" ht="18.75" customHeight="1" x14ac:dyDescent="0.15">
      <c r="A329" s="17"/>
      <c r="B329" s="32" t="s">
        <v>481</v>
      </c>
      <c r="C329" s="33"/>
      <c r="D329" s="33"/>
      <c r="E329" s="33"/>
      <c r="F329" s="33"/>
      <c r="G329" s="51" t="s">
        <v>118</v>
      </c>
      <c r="H329" s="48">
        <f>SUM(H331:H375)</f>
        <v>0</v>
      </c>
      <c r="I329" s="49" t="s">
        <v>297</v>
      </c>
      <c r="J329" s="52" t="s">
        <v>119</v>
      </c>
    </row>
    <row r="330" spans="1:10" ht="18.75" customHeight="1" x14ac:dyDescent="0.15">
      <c r="A330" s="17"/>
      <c r="B330" s="21"/>
      <c r="C330" s="32" t="s">
        <v>150</v>
      </c>
      <c r="D330" s="33"/>
      <c r="E330" s="33"/>
      <c r="F330" s="33"/>
      <c r="G330" s="51"/>
      <c r="H330" s="49"/>
      <c r="I330" s="49"/>
      <c r="J330" s="52"/>
    </row>
    <row r="331" spans="1:10" ht="18.75" customHeight="1" x14ac:dyDescent="0.15">
      <c r="A331" s="17"/>
      <c r="B331" s="18"/>
      <c r="C331" s="18"/>
      <c r="D331" s="463">
        <f>D9</f>
        <v>1900</v>
      </c>
      <c r="E331" s="464"/>
      <c r="F331" s="464"/>
      <c r="G331" s="51" t="s">
        <v>118</v>
      </c>
      <c r="H331" s="48">
        <f>'MRS(calc_process_fuel)'!D10</f>
        <v>0</v>
      </c>
      <c r="I331" s="49" t="s">
        <v>297</v>
      </c>
      <c r="J331" s="52" t="s">
        <v>183</v>
      </c>
    </row>
    <row r="332" spans="1:10" ht="18.75" customHeight="1" x14ac:dyDescent="0.15">
      <c r="A332" s="17"/>
      <c r="B332" s="18"/>
      <c r="C332" s="18"/>
      <c r="D332" s="463">
        <f t="shared" ref="D332:D375" si="10">D10</f>
        <v>1901</v>
      </c>
      <c r="E332" s="464"/>
      <c r="F332" s="464"/>
      <c r="G332" s="51" t="s">
        <v>118</v>
      </c>
      <c r="H332" s="48">
        <f>'MRS(calc_process_fuel)'!D11</f>
        <v>0</v>
      </c>
      <c r="I332" s="49" t="s">
        <v>297</v>
      </c>
      <c r="J332" s="52" t="s">
        <v>184</v>
      </c>
    </row>
    <row r="333" spans="1:10" ht="18.75" customHeight="1" x14ac:dyDescent="0.15">
      <c r="A333" s="17"/>
      <c r="B333" s="18"/>
      <c r="C333" s="18"/>
      <c r="D333" s="463">
        <f t="shared" si="10"/>
        <v>1902</v>
      </c>
      <c r="E333" s="464"/>
      <c r="F333" s="464"/>
      <c r="G333" s="51" t="s">
        <v>118</v>
      </c>
      <c r="H333" s="48">
        <f>'MRS(calc_process_fuel)'!D12</f>
        <v>0</v>
      </c>
      <c r="I333" s="49" t="s">
        <v>297</v>
      </c>
      <c r="J333" s="52" t="s">
        <v>185</v>
      </c>
    </row>
    <row r="334" spans="1:10" ht="18.75" customHeight="1" x14ac:dyDescent="0.15">
      <c r="A334" s="17"/>
      <c r="B334" s="18"/>
      <c r="C334" s="18"/>
      <c r="D334" s="463">
        <f t="shared" si="10"/>
        <v>1903</v>
      </c>
      <c r="E334" s="464"/>
      <c r="F334" s="464"/>
      <c r="G334" s="51" t="s">
        <v>118</v>
      </c>
      <c r="H334" s="48">
        <f>'MRS(calc_process_fuel)'!D13</f>
        <v>0</v>
      </c>
      <c r="I334" s="49" t="s">
        <v>297</v>
      </c>
      <c r="J334" s="52" t="s">
        <v>186</v>
      </c>
    </row>
    <row r="335" spans="1:10" ht="18.75" customHeight="1" x14ac:dyDescent="0.15">
      <c r="A335" s="17"/>
      <c r="B335" s="18"/>
      <c r="C335" s="18"/>
      <c r="D335" s="463">
        <f t="shared" si="10"/>
        <v>1904</v>
      </c>
      <c r="E335" s="464"/>
      <c r="F335" s="464"/>
      <c r="G335" s="51" t="s">
        <v>118</v>
      </c>
      <c r="H335" s="48">
        <f>'MRS(calc_process_fuel)'!D14</f>
        <v>0</v>
      </c>
      <c r="I335" s="49" t="s">
        <v>297</v>
      </c>
      <c r="J335" s="52" t="s">
        <v>382</v>
      </c>
    </row>
    <row r="336" spans="1:10" ht="18.75" customHeight="1" x14ac:dyDescent="0.15">
      <c r="A336" s="17"/>
      <c r="B336" s="18"/>
      <c r="C336" s="18"/>
      <c r="D336" s="463">
        <f t="shared" si="10"/>
        <v>1905</v>
      </c>
      <c r="E336" s="464"/>
      <c r="F336" s="464"/>
      <c r="G336" s="51" t="s">
        <v>118</v>
      </c>
      <c r="H336" s="48">
        <f>'MRS(calc_process_fuel)'!D15</f>
        <v>0</v>
      </c>
      <c r="I336" s="49" t="s">
        <v>297</v>
      </c>
      <c r="J336" s="52" t="s">
        <v>383</v>
      </c>
    </row>
    <row r="337" spans="1:10" ht="18.75" customHeight="1" x14ac:dyDescent="0.15">
      <c r="A337" s="17"/>
      <c r="B337" s="18"/>
      <c r="C337" s="18"/>
      <c r="D337" s="463">
        <f t="shared" si="10"/>
        <v>1906</v>
      </c>
      <c r="E337" s="464"/>
      <c r="F337" s="464"/>
      <c r="G337" s="51" t="s">
        <v>118</v>
      </c>
      <c r="H337" s="48">
        <f>'MRS(calc_process_fuel)'!D16</f>
        <v>0</v>
      </c>
      <c r="I337" s="49" t="s">
        <v>297</v>
      </c>
      <c r="J337" s="52" t="s">
        <v>384</v>
      </c>
    </row>
    <row r="338" spans="1:10" ht="18.75" customHeight="1" x14ac:dyDescent="0.15">
      <c r="A338" s="17"/>
      <c r="B338" s="18"/>
      <c r="C338" s="18"/>
      <c r="D338" s="463">
        <f t="shared" si="10"/>
        <v>1907</v>
      </c>
      <c r="E338" s="464"/>
      <c r="F338" s="464"/>
      <c r="G338" s="51" t="s">
        <v>118</v>
      </c>
      <c r="H338" s="48">
        <f>'MRS(calc_process_fuel)'!D17</f>
        <v>0</v>
      </c>
      <c r="I338" s="49" t="s">
        <v>297</v>
      </c>
      <c r="J338" s="52" t="s">
        <v>385</v>
      </c>
    </row>
    <row r="339" spans="1:10" ht="18.75" customHeight="1" x14ac:dyDescent="0.15">
      <c r="A339" s="17"/>
      <c r="B339" s="18"/>
      <c r="C339" s="18"/>
      <c r="D339" s="463">
        <f t="shared" si="10"/>
        <v>1908</v>
      </c>
      <c r="E339" s="464"/>
      <c r="F339" s="464"/>
      <c r="G339" s="51" t="s">
        <v>118</v>
      </c>
      <c r="H339" s="48">
        <f>'MRS(calc_process_fuel)'!D18</f>
        <v>0</v>
      </c>
      <c r="I339" s="49" t="s">
        <v>297</v>
      </c>
      <c r="J339" s="52" t="s">
        <v>386</v>
      </c>
    </row>
    <row r="340" spans="1:10" ht="18.75" customHeight="1" x14ac:dyDescent="0.15">
      <c r="A340" s="17"/>
      <c r="B340" s="18"/>
      <c r="C340" s="18"/>
      <c r="D340" s="463">
        <f t="shared" si="10"/>
        <v>1909</v>
      </c>
      <c r="E340" s="464"/>
      <c r="F340" s="464"/>
      <c r="G340" s="51" t="s">
        <v>118</v>
      </c>
      <c r="H340" s="48">
        <f>'MRS(calc_process_fuel)'!D19</f>
        <v>0</v>
      </c>
      <c r="I340" s="49" t="s">
        <v>297</v>
      </c>
      <c r="J340" s="52" t="s">
        <v>387</v>
      </c>
    </row>
    <row r="341" spans="1:10" ht="18.75" customHeight="1" x14ac:dyDescent="0.15">
      <c r="A341" s="17"/>
      <c r="B341" s="18"/>
      <c r="C341" s="18"/>
      <c r="D341" s="463">
        <f t="shared" si="10"/>
        <v>1910</v>
      </c>
      <c r="E341" s="464"/>
      <c r="F341" s="464"/>
      <c r="G341" s="51" t="s">
        <v>118</v>
      </c>
      <c r="H341" s="48">
        <f>'MRS(calc_process_fuel)'!D20</f>
        <v>0</v>
      </c>
      <c r="I341" s="49" t="s">
        <v>297</v>
      </c>
      <c r="J341" s="52" t="s">
        <v>388</v>
      </c>
    </row>
    <row r="342" spans="1:10" ht="18.75" customHeight="1" x14ac:dyDescent="0.15">
      <c r="A342" s="17"/>
      <c r="B342" s="18"/>
      <c r="C342" s="18"/>
      <c r="D342" s="463">
        <f t="shared" si="10"/>
        <v>1911</v>
      </c>
      <c r="E342" s="464"/>
      <c r="F342" s="464"/>
      <c r="G342" s="51" t="s">
        <v>118</v>
      </c>
      <c r="H342" s="48">
        <f>'MRS(calc_process_fuel)'!D21</f>
        <v>0</v>
      </c>
      <c r="I342" s="49" t="s">
        <v>297</v>
      </c>
      <c r="J342" s="52" t="s">
        <v>389</v>
      </c>
    </row>
    <row r="343" spans="1:10" ht="18.75" customHeight="1" x14ac:dyDescent="0.15">
      <c r="A343" s="17"/>
      <c r="B343" s="18"/>
      <c r="C343" s="18"/>
      <c r="D343" s="463">
        <f t="shared" si="10"/>
        <v>1912</v>
      </c>
      <c r="E343" s="464"/>
      <c r="F343" s="464"/>
      <c r="G343" s="51" t="s">
        <v>118</v>
      </c>
      <c r="H343" s="48">
        <f>'MRS(calc_process_fuel)'!D22</f>
        <v>0</v>
      </c>
      <c r="I343" s="49" t="s">
        <v>297</v>
      </c>
      <c r="J343" s="52" t="s">
        <v>390</v>
      </c>
    </row>
    <row r="344" spans="1:10" ht="18.75" customHeight="1" x14ac:dyDescent="0.15">
      <c r="A344" s="17"/>
      <c r="B344" s="18"/>
      <c r="C344" s="18"/>
      <c r="D344" s="463">
        <f t="shared" si="10"/>
        <v>1913</v>
      </c>
      <c r="E344" s="464"/>
      <c r="F344" s="464"/>
      <c r="G344" s="51" t="s">
        <v>118</v>
      </c>
      <c r="H344" s="48">
        <f>'MRS(calc_process_fuel)'!D23</f>
        <v>0</v>
      </c>
      <c r="I344" s="49" t="s">
        <v>297</v>
      </c>
      <c r="J344" s="52" t="s">
        <v>391</v>
      </c>
    </row>
    <row r="345" spans="1:10" ht="18.75" customHeight="1" x14ac:dyDescent="0.15">
      <c r="A345" s="17"/>
      <c r="B345" s="18"/>
      <c r="C345" s="18"/>
      <c r="D345" s="463">
        <f t="shared" si="10"/>
        <v>1914</v>
      </c>
      <c r="E345" s="464"/>
      <c r="F345" s="464"/>
      <c r="G345" s="51" t="s">
        <v>118</v>
      </c>
      <c r="H345" s="48">
        <f>'MRS(calc_process_fuel)'!D24</f>
        <v>0</v>
      </c>
      <c r="I345" s="49" t="s">
        <v>297</v>
      </c>
      <c r="J345" s="52" t="s">
        <v>392</v>
      </c>
    </row>
    <row r="346" spans="1:10" ht="18.75" customHeight="1" x14ac:dyDescent="0.15">
      <c r="A346" s="17"/>
      <c r="B346" s="18"/>
      <c r="C346" s="18"/>
      <c r="D346" s="463">
        <f t="shared" si="10"/>
        <v>1915</v>
      </c>
      <c r="E346" s="464"/>
      <c r="F346" s="464"/>
      <c r="G346" s="51" t="s">
        <v>118</v>
      </c>
      <c r="H346" s="48">
        <f>'MRS(calc_process_fuel)'!D25</f>
        <v>0</v>
      </c>
      <c r="I346" s="49" t="s">
        <v>297</v>
      </c>
      <c r="J346" s="52" t="s">
        <v>393</v>
      </c>
    </row>
    <row r="347" spans="1:10" ht="18.75" customHeight="1" x14ac:dyDescent="0.15">
      <c r="A347" s="17"/>
      <c r="B347" s="18"/>
      <c r="C347" s="18"/>
      <c r="D347" s="463">
        <f t="shared" si="10"/>
        <v>1916</v>
      </c>
      <c r="E347" s="464"/>
      <c r="F347" s="464"/>
      <c r="G347" s="51" t="s">
        <v>118</v>
      </c>
      <c r="H347" s="48">
        <f>'MRS(calc_process_fuel)'!D26</f>
        <v>0</v>
      </c>
      <c r="I347" s="49" t="s">
        <v>297</v>
      </c>
      <c r="J347" s="52" t="s">
        <v>394</v>
      </c>
    </row>
    <row r="348" spans="1:10" ht="18.75" customHeight="1" x14ac:dyDescent="0.15">
      <c r="A348" s="17"/>
      <c r="B348" s="18"/>
      <c r="C348" s="18"/>
      <c r="D348" s="463">
        <f t="shared" si="10"/>
        <v>1917</v>
      </c>
      <c r="E348" s="464"/>
      <c r="F348" s="464"/>
      <c r="G348" s="51" t="s">
        <v>118</v>
      </c>
      <c r="H348" s="48">
        <f>'MRS(calc_process_fuel)'!D27</f>
        <v>0</v>
      </c>
      <c r="I348" s="49" t="s">
        <v>297</v>
      </c>
      <c r="J348" s="52" t="s">
        <v>395</v>
      </c>
    </row>
    <row r="349" spans="1:10" ht="18.75" customHeight="1" x14ac:dyDescent="0.15">
      <c r="A349" s="17"/>
      <c r="B349" s="18"/>
      <c r="C349" s="18"/>
      <c r="D349" s="463">
        <f t="shared" si="10"/>
        <v>1918</v>
      </c>
      <c r="E349" s="464"/>
      <c r="F349" s="464"/>
      <c r="G349" s="51" t="s">
        <v>118</v>
      </c>
      <c r="H349" s="48">
        <f>'MRS(calc_process_fuel)'!D28</f>
        <v>0</v>
      </c>
      <c r="I349" s="49" t="s">
        <v>297</v>
      </c>
      <c r="J349" s="52" t="s">
        <v>396</v>
      </c>
    </row>
    <row r="350" spans="1:10" ht="18.75" customHeight="1" x14ac:dyDescent="0.15">
      <c r="A350" s="17"/>
      <c r="B350" s="18"/>
      <c r="C350" s="18"/>
      <c r="D350" s="463">
        <f t="shared" si="10"/>
        <v>1919</v>
      </c>
      <c r="E350" s="464"/>
      <c r="F350" s="464"/>
      <c r="G350" s="51" t="s">
        <v>118</v>
      </c>
      <c r="H350" s="48">
        <f>'MRS(calc_process_fuel)'!D29</f>
        <v>0</v>
      </c>
      <c r="I350" s="49" t="s">
        <v>297</v>
      </c>
      <c r="J350" s="52" t="s">
        <v>397</v>
      </c>
    </row>
    <row r="351" spans="1:10" ht="18.75" customHeight="1" x14ac:dyDescent="0.15">
      <c r="A351" s="17"/>
      <c r="B351" s="18"/>
      <c r="C351" s="18"/>
      <c r="D351" s="463">
        <f t="shared" si="10"/>
        <v>1920</v>
      </c>
      <c r="E351" s="464"/>
      <c r="F351" s="464"/>
      <c r="G351" s="51" t="s">
        <v>118</v>
      </c>
      <c r="H351" s="48">
        <f>'MRS(calc_process_fuel)'!D30</f>
        <v>0</v>
      </c>
      <c r="I351" s="49" t="s">
        <v>297</v>
      </c>
      <c r="J351" s="52" t="s">
        <v>398</v>
      </c>
    </row>
    <row r="352" spans="1:10" ht="18.75" customHeight="1" x14ac:dyDescent="0.15">
      <c r="A352" s="17"/>
      <c r="B352" s="18"/>
      <c r="C352" s="18"/>
      <c r="D352" s="463">
        <f t="shared" si="10"/>
        <v>1921</v>
      </c>
      <c r="E352" s="464"/>
      <c r="F352" s="464"/>
      <c r="G352" s="51" t="s">
        <v>118</v>
      </c>
      <c r="H352" s="48">
        <f>'MRS(calc_process_fuel)'!D31</f>
        <v>0</v>
      </c>
      <c r="I352" s="49" t="s">
        <v>297</v>
      </c>
      <c r="J352" s="52" t="s">
        <v>399</v>
      </c>
    </row>
    <row r="353" spans="1:10" ht="18.75" customHeight="1" x14ac:dyDescent="0.15">
      <c r="A353" s="17"/>
      <c r="B353" s="18"/>
      <c r="C353" s="18"/>
      <c r="D353" s="463">
        <f t="shared" si="10"/>
        <v>1922</v>
      </c>
      <c r="E353" s="464"/>
      <c r="F353" s="464"/>
      <c r="G353" s="51" t="s">
        <v>118</v>
      </c>
      <c r="H353" s="48">
        <f>'MRS(calc_process_fuel)'!D32</f>
        <v>0</v>
      </c>
      <c r="I353" s="49" t="s">
        <v>297</v>
      </c>
      <c r="J353" s="52" t="s">
        <v>400</v>
      </c>
    </row>
    <row r="354" spans="1:10" ht="18.75" customHeight="1" x14ac:dyDescent="0.15">
      <c r="A354" s="17"/>
      <c r="B354" s="18"/>
      <c r="C354" s="18"/>
      <c r="D354" s="463">
        <f t="shared" si="10"/>
        <v>1923</v>
      </c>
      <c r="E354" s="464"/>
      <c r="F354" s="464"/>
      <c r="G354" s="51" t="s">
        <v>118</v>
      </c>
      <c r="H354" s="48">
        <f>'MRS(calc_process_fuel)'!D33</f>
        <v>0</v>
      </c>
      <c r="I354" s="49" t="s">
        <v>297</v>
      </c>
      <c r="J354" s="52" t="s">
        <v>401</v>
      </c>
    </row>
    <row r="355" spans="1:10" ht="18.75" customHeight="1" x14ac:dyDescent="0.15">
      <c r="A355" s="17"/>
      <c r="B355" s="18"/>
      <c r="C355" s="18"/>
      <c r="D355" s="463">
        <f t="shared" si="10"/>
        <v>1924</v>
      </c>
      <c r="E355" s="464"/>
      <c r="F355" s="464"/>
      <c r="G355" s="51" t="s">
        <v>118</v>
      </c>
      <c r="H355" s="48">
        <f>'MRS(calc_process_fuel)'!D34</f>
        <v>0</v>
      </c>
      <c r="I355" s="49" t="s">
        <v>297</v>
      </c>
      <c r="J355" s="52" t="s">
        <v>402</v>
      </c>
    </row>
    <row r="356" spans="1:10" ht="18.75" customHeight="1" x14ac:dyDescent="0.15">
      <c r="A356" s="17"/>
      <c r="B356" s="18"/>
      <c r="C356" s="18"/>
      <c r="D356" s="463">
        <f t="shared" si="10"/>
        <v>1925</v>
      </c>
      <c r="E356" s="464"/>
      <c r="F356" s="464"/>
      <c r="G356" s="51" t="s">
        <v>118</v>
      </c>
      <c r="H356" s="48">
        <f>'MRS(calc_process_fuel)'!D35</f>
        <v>0</v>
      </c>
      <c r="I356" s="49" t="s">
        <v>297</v>
      </c>
      <c r="J356" s="52" t="s">
        <v>403</v>
      </c>
    </row>
    <row r="357" spans="1:10" ht="18.75" customHeight="1" x14ac:dyDescent="0.15">
      <c r="A357" s="17"/>
      <c r="B357" s="18"/>
      <c r="C357" s="18"/>
      <c r="D357" s="463">
        <f t="shared" si="10"/>
        <v>1926</v>
      </c>
      <c r="E357" s="464"/>
      <c r="F357" s="464"/>
      <c r="G357" s="51" t="s">
        <v>118</v>
      </c>
      <c r="H357" s="48">
        <f>'MRS(calc_process_fuel)'!D36</f>
        <v>0</v>
      </c>
      <c r="I357" s="49" t="s">
        <v>297</v>
      </c>
      <c r="J357" s="52" t="s">
        <v>404</v>
      </c>
    </row>
    <row r="358" spans="1:10" ht="18.75" customHeight="1" x14ac:dyDescent="0.15">
      <c r="A358" s="17"/>
      <c r="B358" s="18"/>
      <c r="C358" s="18"/>
      <c r="D358" s="463">
        <f t="shared" si="10"/>
        <v>1927</v>
      </c>
      <c r="E358" s="464"/>
      <c r="F358" s="464"/>
      <c r="G358" s="51" t="s">
        <v>118</v>
      </c>
      <c r="H358" s="48">
        <f>'MRS(calc_process_fuel)'!D37</f>
        <v>0</v>
      </c>
      <c r="I358" s="49" t="s">
        <v>297</v>
      </c>
      <c r="J358" s="52" t="s">
        <v>405</v>
      </c>
    </row>
    <row r="359" spans="1:10" ht="18.75" customHeight="1" x14ac:dyDescent="0.15">
      <c r="A359" s="17"/>
      <c r="B359" s="18"/>
      <c r="C359" s="18"/>
      <c r="D359" s="463">
        <f t="shared" si="10"/>
        <v>1928</v>
      </c>
      <c r="E359" s="464"/>
      <c r="F359" s="464"/>
      <c r="G359" s="51" t="s">
        <v>118</v>
      </c>
      <c r="H359" s="48">
        <f>'MRS(calc_process_fuel)'!D38</f>
        <v>0</v>
      </c>
      <c r="I359" s="49" t="s">
        <v>297</v>
      </c>
      <c r="J359" s="52" t="s">
        <v>406</v>
      </c>
    </row>
    <row r="360" spans="1:10" ht="18.75" customHeight="1" x14ac:dyDescent="0.15">
      <c r="A360" s="17"/>
      <c r="B360" s="18"/>
      <c r="C360" s="18"/>
      <c r="D360" s="463">
        <f t="shared" si="10"/>
        <v>1929</v>
      </c>
      <c r="E360" s="464"/>
      <c r="F360" s="464"/>
      <c r="G360" s="51" t="s">
        <v>118</v>
      </c>
      <c r="H360" s="48">
        <f>'MRS(calc_process_fuel)'!D39</f>
        <v>0</v>
      </c>
      <c r="I360" s="49" t="s">
        <v>297</v>
      </c>
      <c r="J360" s="52" t="s">
        <v>407</v>
      </c>
    </row>
    <row r="361" spans="1:10" ht="18.75" customHeight="1" x14ac:dyDescent="0.15">
      <c r="A361" s="17"/>
      <c r="B361" s="18"/>
      <c r="C361" s="18"/>
      <c r="D361" s="463">
        <f t="shared" si="10"/>
        <v>1930</v>
      </c>
      <c r="E361" s="464"/>
      <c r="F361" s="464"/>
      <c r="G361" s="51" t="s">
        <v>118</v>
      </c>
      <c r="H361" s="48">
        <f>'MRS(calc_process_fuel)'!D40</f>
        <v>0</v>
      </c>
      <c r="I361" s="49" t="s">
        <v>297</v>
      </c>
      <c r="J361" s="52" t="s">
        <v>802</v>
      </c>
    </row>
    <row r="362" spans="1:10" ht="18.75" customHeight="1" x14ac:dyDescent="0.15">
      <c r="A362" s="17"/>
      <c r="B362" s="18"/>
      <c r="C362" s="18"/>
      <c r="D362" s="463">
        <f t="shared" si="10"/>
        <v>1931</v>
      </c>
      <c r="E362" s="464"/>
      <c r="F362" s="464"/>
      <c r="G362" s="51" t="s">
        <v>118</v>
      </c>
      <c r="H362" s="48">
        <f>'MRS(calc_process_fuel)'!D41</f>
        <v>0</v>
      </c>
      <c r="I362" s="49" t="s">
        <v>297</v>
      </c>
      <c r="J362" s="52" t="s">
        <v>803</v>
      </c>
    </row>
    <row r="363" spans="1:10" ht="18.75" customHeight="1" x14ac:dyDescent="0.15">
      <c r="A363" s="17"/>
      <c r="B363" s="18"/>
      <c r="C363" s="18"/>
      <c r="D363" s="463">
        <f t="shared" si="10"/>
        <v>1932</v>
      </c>
      <c r="E363" s="464"/>
      <c r="F363" s="464"/>
      <c r="G363" s="51" t="s">
        <v>118</v>
      </c>
      <c r="H363" s="48">
        <f>'MRS(calc_process_fuel)'!D42</f>
        <v>0</v>
      </c>
      <c r="I363" s="49" t="s">
        <v>297</v>
      </c>
      <c r="J363" s="52" t="s">
        <v>804</v>
      </c>
    </row>
    <row r="364" spans="1:10" ht="18.75" customHeight="1" x14ac:dyDescent="0.15">
      <c r="A364" s="17"/>
      <c r="B364" s="18"/>
      <c r="C364" s="18"/>
      <c r="D364" s="463">
        <f t="shared" si="10"/>
        <v>1933</v>
      </c>
      <c r="E364" s="464"/>
      <c r="F364" s="464"/>
      <c r="G364" s="51" t="s">
        <v>118</v>
      </c>
      <c r="H364" s="48">
        <f>'MRS(calc_process_fuel)'!D43</f>
        <v>0</v>
      </c>
      <c r="I364" s="49" t="s">
        <v>297</v>
      </c>
      <c r="J364" s="52" t="s">
        <v>805</v>
      </c>
    </row>
    <row r="365" spans="1:10" ht="18.75" customHeight="1" x14ac:dyDescent="0.15">
      <c r="A365" s="17"/>
      <c r="B365" s="18"/>
      <c r="C365" s="18"/>
      <c r="D365" s="463">
        <f t="shared" si="10"/>
        <v>1934</v>
      </c>
      <c r="E365" s="464"/>
      <c r="F365" s="464"/>
      <c r="G365" s="51" t="s">
        <v>118</v>
      </c>
      <c r="H365" s="48">
        <f>'MRS(calc_process_fuel)'!D44</f>
        <v>0</v>
      </c>
      <c r="I365" s="49" t="s">
        <v>297</v>
      </c>
      <c r="J365" s="52" t="s">
        <v>806</v>
      </c>
    </row>
    <row r="366" spans="1:10" ht="18.75" customHeight="1" x14ac:dyDescent="0.15">
      <c r="A366" s="17"/>
      <c r="B366" s="18"/>
      <c r="C366" s="18"/>
      <c r="D366" s="463">
        <f t="shared" si="10"/>
        <v>1935</v>
      </c>
      <c r="E366" s="464"/>
      <c r="F366" s="464"/>
      <c r="G366" s="51" t="s">
        <v>118</v>
      </c>
      <c r="H366" s="48">
        <f>'MRS(calc_process_fuel)'!D45</f>
        <v>0</v>
      </c>
      <c r="I366" s="49" t="s">
        <v>297</v>
      </c>
      <c r="J366" s="52" t="s">
        <v>807</v>
      </c>
    </row>
    <row r="367" spans="1:10" ht="18.75" customHeight="1" x14ac:dyDescent="0.15">
      <c r="A367" s="17"/>
      <c r="B367" s="18"/>
      <c r="C367" s="18"/>
      <c r="D367" s="463">
        <f t="shared" si="10"/>
        <v>1936</v>
      </c>
      <c r="E367" s="464"/>
      <c r="F367" s="464"/>
      <c r="G367" s="51" t="s">
        <v>118</v>
      </c>
      <c r="H367" s="48">
        <f>'MRS(calc_process_fuel)'!D46</f>
        <v>0</v>
      </c>
      <c r="I367" s="49" t="s">
        <v>297</v>
      </c>
      <c r="J367" s="52" t="s">
        <v>808</v>
      </c>
    </row>
    <row r="368" spans="1:10" ht="18.75" customHeight="1" x14ac:dyDescent="0.15">
      <c r="A368" s="17"/>
      <c r="B368" s="18"/>
      <c r="C368" s="18"/>
      <c r="D368" s="463">
        <f t="shared" si="10"/>
        <v>1937</v>
      </c>
      <c r="E368" s="464"/>
      <c r="F368" s="464"/>
      <c r="G368" s="51" t="s">
        <v>118</v>
      </c>
      <c r="H368" s="48">
        <f>'MRS(calc_process_fuel)'!D47</f>
        <v>0</v>
      </c>
      <c r="I368" s="49" t="s">
        <v>297</v>
      </c>
      <c r="J368" s="52" t="s">
        <v>809</v>
      </c>
    </row>
    <row r="369" spans="1:10" ht="18.75" customHeight="1" x14ac:dyDescent="0.15">
      <c r="A369" s="17"/>
      <c r="B369" s="18"/>
      <c r="C369" s="18"/>
      <c r="D369" s="463">
        <f t="shared" si="10"/>
        <v>1938</v>
      </c>
      <c r="E369" s="464"/>
      <c r="F369" s="464"/>
      <c r="G369" s="51" t="s">
        <v>118</v>
      </c>
      <c r="H369" s="48">
        <f>'MRS(calc_process_fuel)'!D48</f>
        <v>0</v>
      </c>
      <c r="I369" s="49" t="s">
        <v>297</v>
      </c>
      <c r="J369" s="52" t="s">
        <v>810</v>
      </c>
    </row>
    <row r="370" spans="1:10" ht="18.75" customHeight="1" x14ac:dyDescent="0.15">
      <c r="A370" s="17"/>
      <c r="B370" s="18"/>
      <c r="C370" s="18"/>
      <c r="D370" s="463">
        <f t="shared" si="10"/>
        <v>1939</v>
      </c>
      <c r="E370" s="464"/>
      <c r="F370" s="464"/>
      <c r="G370" s="51" t="s">
        <v>118</v>
      </c>
      <c r="H370" s="48">
        <f>'MRS(calc_process_fuel)'!D49</f>
        <v>0</v>
      </c>
      <c r="I370" s="49" t="s">
        <v>297</v>
      </c>
      <c r="J370" s="52" t="s">
        <v>811</v>
      </c>
    </row>
    <row r="371" spans="1:10" ht="18.75" customHeight="1" x14ac:dyDescent="0.15">
      <c r="A371" s="17"/>
      <c r="B371" s="18"/>
      <c r="C371" s="18"/>
      <c r="D371" s="463">
        <f t="shared" si="10"/>
        <v>1940</v>
      </c>
      <c r="E371" s="464"/>
      <c r="F371" s="464"/>
      <c r="G371" s="51" t="s">
        <v>118</v>
      </c>
      <c r="H371" s="48">
        <f>'MRS(calc_process_fuel)'!D50</f>
        <v>0</v>
      </c>
      <c r="I371" s="49" t="s">
        <v>297</v>
      </c>
      <c r="J371" s="52" t="s">
        <v>812</v>
      </c>
    </row>
    <row r="372" spans="1:10" ht="18.75" customHeight="1" x14ac:dyDescent="0.15">
      <c r="A372" s="17"/>
      <c r="B372" s="18"/>
      <c r="C372" s="18"/>
      <c r="D372" s="463">
        <f t="shared" si="10"/>
        <v>1941</v>
      </c>
      <c r="E372" s="464"/>
      <c r="F372" s="464"/>
      <c r="G372" s="51" t="s">
        <v>118</v>
      </c>
      <c r="H372" s="48">
        <f>'MRS(calc_process_fuel)'!D51</f>
        <v>0</v>
      </c>
      <c r="I372" s="49" t="s">
        <v>297</v>
      </c>
      <c r="J372" s="52" t="s">
        <v>813</v>
      </c>
    </row>
    <row r="373" spans="1:10" ht="18.75" customHeight="1" x14ac:dyDescent="0.15">
      <c r="A373" s="17"/>
      <c r="B373" s="18"/>
      <c r="C373" s="18"/>
      <c r="D373" s="463">
        <f t="shared" si="10"/>
        <v>1942</v>
      </c>
      <c r="E373" s="464"/>
      <c r="F373" s="464"/>
      <c r="G373" s="51" t="s">
        <v>118</v>
      </c>
      <c r="H373" s="48">
        <f>'MRS(calc_process_fuel)'!D52</f>
        <v>0</v>
      </c>
      <c r="I373" s="49" t="s">
        <v>297</v>
      </c>
      <c r="J373" s="52" t="s">
        <v>814</v>
      </c>
    </row>
    <row r="374" spans="1:10" ht="18.75" customHeight="1" x14ac:dyDescent="0.15">
      <c r="A374" s="17"/>
      <c r="B374" s="18"/>
      <c r="C374" s="18"/>
      <c r="D374" s="458">
        <f t="shared" si="10"/>
        <v>1943</v>
      </c>
      <c r="E374" s="459"/>
      <c r="F374" s="459"/>
      <c r="G374" s="51" t="s">
        <v>118</v>
      </c>
      <c r="H374" s="48">
        <f>'MRS(calc_process_fuel)'!D53</f>
        <v>0</v>
      </c>
      <c r="I374" s="49" t="s">
        <v>297</v>
      </c>
      <c r="J374" s="52" t="s">
        <v>815</v>
      </c>
    </row>
    <row r="375" spans="1:10" ht="18.75" customHeight="1" x14ac:dyDescent="0.15">
      <c r="A375" s="101"/>
      <c r="B375" s="163"/>
      <c r="C375" s="21"/>
      <c r="D375" s="460">
        <f t="shared" si="10"/>
        <v>1944</v>
      </c>
      <c r="E375" s="461"/>
      <c r="F375" s="462"/>
      <c r="G375" s="158" t="s">
        <v>118</v>
      </c>
      <c r="H375" s="48">
        <f>'MRS(calc_process_fuel)'!D54</f>
        <v>0</v>
      </c>
      <c r="I375" s="49" t="s">
        <v>297</v>
      </c>
      <c r="J375" s="52" t="s">
        <v>816</v>
      </c>
    </row>
    <row r="376" spans="1:10" ht="18.75" customHeight="1" x14ac:dyDescent="0.15">
      <c r="A376" s="144"/>
      <c r="B376" s="157" t="s">
        <v>864</v>
      </c>
      <c r="C376" s="159"/>
      <c r="D376" s="160"/>
      <c r="E376" s="160"/>
      <c r="F376" s="161"/>
      <c r="G376" s="158"/>
      <c r="H376" s="48"/>
      <c r="I376" s="49"/>
      <c r="J376" s="52"/>
    </row>
    <row r="377" spans="1:10" ht="18.75" customHeight="1" x14ac:dyDescent="0.15">
      <c r="A377" s="101"/>
      <c r="B377" s="164"/>
      <c r="C377" s="157" t="s">
        <v>684</v>
      </c>
      <c r="D377" s="160"/>
      <c r="E377" s="160"/>
      <c r="F377" s="161"/>
      <c r="G377" s="158"/>
      <c r="H377" s="49"/>
      <c r="I377" s="49"/>
      <c r="J377" s="52"/>
    </row>
    <row r="378" spans="1:10" ht="18.75" customHeight="1" x14ac:dyDescent="0.15">
      <c r="A378" s="101"/>
      <c r="B378" s="165"/>
      <c r="C378" s="165"/>
      <c r="D378" s="409">
        <f>D9</f>
        <v>1900</v>
      </c>
      <c r="E378" s="455"/>
      <c r="F378" s="456"/>
      <c r="G378" s="166" t="s">
        <v>106</v>
      </c>
      <c r="H378" s="59">
        <f>'MRS(calc_process_DE_a&amp;w)'!C9</f>
        <v>0</v>
      </c>
      <c r="I378" s="60" t="s">
        <v>817</v>
      </c>
      <c r="J378" s="61" t="s">
        <v>818</v>
      </c>
    </row>
    <row r="379" spans="1:10" ht="18.75" customHeight="1" x14ac:dyDescent="0.15">
      <c r="A379" s="167"/>
      <c r="B379" s="165"/>
      <c r="C379" s="165"/>
      <c r="D379" s="409">
        <f t="shared" ref="D379:D422" si="11">D10</f>
        <v>1901</v>
      </c>
      <c r="E379" s="455"/>
      <c r="F379" s="456"/>
      <c r="G379" s="166" t="s">
        <v>106</v>
      </c>
      <c r="H379" s="59">
        <f>'MRS(calc_process_DE_a&amp;w)'!C10</f>
        <v>0</v>
      </c>
      <c r="I379" s="60" t="s">
        <v>817</v>
      </c>
      <c r="J379" s="61" t="s">
        <v>819</v>
      </c>
    </row>
    <row r="380" spans="1:10" ht="18.75" customHeight="1" x14ac:dyDescent="0.15">
      <c r="A380" s="167"/>
      <c r="B380" s="165"/>
      <c r="C380" s="165"/>
      <c r="D380" s="409">
        <f t="shared" si="11"/>
        <v>1902</v>
      </c>
      <c r="E380" s="455"/>
      <c r="F380" s="456"/>
      <c r="G380" s="166" t="s">
        <v>106</v>
      </c>
      <c r="H380" s="59">
        <f>'MRS(calc_process_DE_a&amp;w)'!C11</f>
        <v>0</v>
      </c>
      <c r="I380" s="60" t="s">
        <v>817</v>
      </c>
      <c r="J380" s="61" t="s">
        <v>820</v>
      </c>
    </row>
    <row r="381" spans="1:10" ht="18.75" customHeight="1" x14ac:dyDescent="0.15">
      <c r="A381" s="167"/>
      <c r="B381" s="165"/>
      <c r="C381" s="165"/>
      <c r="D381" s="409">
        <f t="shared" si="11"/>
        <v>1903</v>
      </c>
      <c r="E381" s="455"/>
      <c r="F381" s="456"/>
      <c r="G381" s="166" t="s">
        <v>106</v>
      </c>
      <c r="H381" s="59">
        <f>'MRS(calc_process_DE_a&amp;w)'!C12</f>
        <v>0</v>
      </c>
      <c r="I381" s="60" t="s">
        <v>817</v>
      </c>
      <c r="J381" s="61" t="s">
        <v>821</v>
      </c>
    </row>
    <row r="382" spans="1:10" ht="18.75" customHeight="1" x14ac:dyDescent="0.15">
      <c r="A382" s="167"/>
      <c r="B382" s="165"/>
      <c r="C382" s="165"/>
      <c r="D382" s="409">
        <f t="shared" si="11"/>
        <v>1904</v>
      </c>
      <c r="E382" s="455"/>
      <c r="F382" s="456"/>
      <c r="G382" s="166" t="s">
        <v>106</v>
      </c>
      <c r="H382" s="59">
        <f>'MRS(calc_process_DE_a&amp;w)'!C13</f>
        <v>0</v>
      </c>
      <c r="I382" s="60" t="s">
        <v>817</v>
      </c>
      <c r="J382" s="61" t="s">
        <v>822</v>
      </c>
    </row>
    <row r="383" spans="1:10" ht="18.75" customHeight="1" x14ac:dyDescent="0.15">
      <c r="A383" s="167"/>
      <c r="B383" s="165"/>
      <c r="C383" s="165"/>
      <c r="D383" s="409">
        <f t="shared" si="11"/>
        <v>1905</v>
      </c>
      <c r="E383" s="455"/>
      <c r="F383" s="456"/>
      <c r="G383" s="166" t="s">
        <v>106</v>
      </c>
      <c r="H383" s="59">
        <f>'MRS(calc_process_DE_a&amp;w)'!C14</f>
        <v>0</v>
      </c>
      <c r="I383" s="60" t="s">
        <v>817</v>
      </c>
      <c r="J383" s="61" t="s">
        <v>823</v>
      </c>
    </row>
    <row r="384" spans="1:10" ht="18.75" customHeight="1" x14ac:dyDescent="0.15">
      <c r="A384" s="167"/>
      <c r="B384" s="165"/>
      <c r="C384" s="165"/>
      <c r="D384" s="409">
        <f t="shared" si="11"/>
        <v>1906</v>
      </c>
      <c r="E384" s="455"/>
      <c r="F384" s="456"/>
      <c r="G384" s="166" t="s">
        <v>106</v>
      </c>
      <c r="H384" s="59">
        <f>'MRS(calc_process_DE_a&amp;w)'!C15</f>
        <v>0</v>
      </c>
      <c r="I384" s="60" t="s">
        <v>817</v>
      </c>
      <c r="J384" s="61" t="s">
        <v>824</v>
      </c>
    </row>
    <row r="385" spans="1:10" ht="18.75" customHeight="1" x14ac:dyDescent="0.15">
      <c r="A385" s="167"/>
      <c r="B385" s="165"/>
      <c r="C385" s="165"/>
      <c r="D385" s="409">
        <f t="shared" si="11"/>
        <v>1907</v>
      </c>
      <c r="E385" s="455"/>
      <c r="F385" s="456"/>
      <c r="G385" s="166" t="s">
        <v>106</v>
      </c>
      <c r="H385" s="59">
        <f>'MRS(calc_process_DE_a&amp;w)'!C16</f>
        <v>0</v>
      </c>
      <c r="I385" s="60" t="s">
        <v>817</v>
      </c>
      <c r="J385" s="61" t="s">
        <v>825</v>
      </c>
    </row>
    <row r="386" spans="1:10" ht="18.75" customHeight="1" x14ac:dyDescent="0.15">
      <c r="A386" s="167"/>
      <c r="B386" s="165"/>
      <c r="C386" s="165"/>
      <c r="D386" s="409">
        <f t="shared" si="11"/>
        <v>1908</v>
      </c>
      <c r="E386" s="455"/>
      <c r="F386" s="456"/>
      <c r="G386" s="166" t="s">
        <v>106</v>
      </c>
      <c r="H386" s="59">
        <f>'MRS(calc_process_DE_a&amp;w)'!C17</f>
        <v>0</v>
      </c>
      <c r="I386" s="60" t="s">
        <v>817</v>
      </c>
      <c r="J386" s="61" t="s">
        <v>826</v>
      </c>
    </row>
    <row r="387" spans="1:10" ht="18.75" customHeight="1" x14ac:dyDescent="0.15">
      <c r="A387" s="167"/>
      <c r="B387" s="165"/>
      <c r="C387" s="165"/>
      <c r="D387" s="409">
        <f t="shared" si="11"/>
        <v>1909</v>
      </c>
      <c r="E387" s="455"/>
      <c r="F387" s="456"/>
      <c r="G387" s="166" t="s">
        <v>106</v>
      </c>
      <c r="H387" s="59">
        <f>'MRS(calc_process_DE_a&amp;w)'!C18</f>
        <v>0</v>
      </c>
      <c r="I387" s="60" t="s">
        <v>817</v>
      </c>
      <c r="J387" s="61" t="s">
        <v>827</v>
      </c>
    </row>
    <row r="388" spans="1:10" ht="18.75" customHeight="1" x14ac:dyDescent="0.15">
      <c r="A388" s="167"/>
      <c r="B388" s="165"/>
      <c r="C388" s="165"/>
      <c r="D388" s="409">
        <f t="shared" si="11"/>
        <v>1910</v>
      </c>
      <c r="E388" s="455"/>
      <c r="F388" s="456"/>
      <c r="G388" s="166" t="s">
        <v>106</v>
      </c>
      <c r="H388" s="59">
        <f>'MRS(calc_process_DE_a&amp;w)'!C19</f>
        <v>0</v>
      </c>
      <c r="I388" s="60" t="s">
        <v>817</v>
      </c>
      <c r="J388" s="61" t="s">
        <v>828</v>
      </c>
    </row>
    <row r="389" spans="1:10" ht="18.75" customHeight="1" x14ac:dyDescent="0.15">
      <c r="A389" s="167"/>
      <c r="B389" s="165"/>
      <c r="C389" s="165"/>
      <c r="D389" s="409">
        <f t="shared" si="11"/>
        <v>1911</v>
      </c>
      <c r="E389" s="455"/>
      <c r="F389" s="456"/>
      <c r="G389" s="166" t="s">
        <v>106</v>
      </c>
      <c r="H389" s="59">
        <f>'MRS(calc_process_DE_a&amp;w)'!C20</f>
        <v>0</v>
      </c>
      <c r="I389" s="60" t="s">
        <v>817</v>
      </c>
      <c r="J389" s="61" t="s">
        <v>829</v>
      </c>
    </row>
    <row r="390" spans="1:10" ht="18.75" customHeight="1" x14ac:dyDescent="0.15">
      <c r="A390" s="167"/>
      <c r="B390" s="165"/>
      <c r="C390" s="165"/>
      <c r="D390" s="409">
        <f t="shared" si="11"/>
        <v>1912</v>
      </c>
      <c r="E390" s="455"/>
      <c r="F390" s="456"/>
      <c r="G390" s="166" t="s">
        <v>106</v>
      </c>
      <c r="H390" s="59">
        <f>'MRS(calc_process_DE_a&amp;w)'!C21</f>
        <v>0</v>
      </c>
      <c r="I390" s="60" t="s">
        <v>817</v>
      </c>
      <c r="J390" s="61" t="s">
        <v>830</v>
      </c>
    </row>
    <row r="391" spans="1:10" ht="18.75" customHeight="1" x14ac:dyDescent="0.15">
      <c r="A391" s="167"/>
      <c r="B391" s="165"/>
      <c r="C391" s="165"/>
      <c r="D391" s="409">
        <f t="shared" si="11"/>
        <v>1913</v>
      </c>
      <c r="E391" s="455"/>
      <c r="F391" s="456"/>
      <c r="G391" s="166" t="s">
        <v>106</v>
      </c>
      <c r="H391" s="59">
        <f>'MRS(calc_process_DE_a&amp;w)'!C22</f>
        <v>0</v>
      </c>
      <c r="I391" s="60" t="s">
        <v>817</v>
      </c>
      <c r="J391" s="61" t="s">
        <v>831</v>
      </c>
    </row>
    <row r="392" spans="1:10" ht="18.75" customHeight="1" x14ac:dyDescent="0.15">
      <c r="A392" s="167"/>
      <c r="B392" s="165"/>
      <c r="C392" s="165"/>
      <c r="D392" s="409">
        <f t="shared" si="11"/>
        <v>1914</v>
      </c>
      <c r="E392" s="455"/>
      <c r="F392" s="456"/>
      <c r="G392" s="166" t="s">
        <v>106</v>
      </c>
      <c r="H392" s="59">
        <f>'MRS(calc_process_DE_a&amp;w)'!C23</f>
        <v>0</v>
      </c>
      <c r="I392" s="60" t="s">
        <v>817</v>
      </c>
      <c r="J392" s="61" t="s">
        <v>832</v>
      </c>
    </row>
    <row r="393" spans="1:10" ht="18.75" customHeight="1" x14ac:dyDescent="0.15">
      <c r="A393" s="167"/>
      <c r="B393" s="165"/>
      <c r="C393" s="165"/>
      <c r="D393" s="409">
        <f t="shared" si="11"/>
        <v>1915</v>
      </c>
      <c r="E393" s="455"/>
      <c r="F393" s="456"/>
      <c r="G393" s="166" t="s">
        <v>106</v>
      </c>
      <c r="H393" s="59">
        <f>'MRS(calc_process_DE_a&amp;w)'!C24</f>
        <v>0</v>
      </c>
      <c r="I393" s="60" t="s">
        <v>817</v>
      </c>
      <c r="J393" s="61" t="s">
        <v>833</v>
      </c>
    </row>
    <row r="394" spans="1:10" ht="18.75" customHeight="1" x14ac:dyDescent="0.15">
      <c r="A394" s="167"/>
      <c r="B394" s="165"/>
      <c r="C394" s="165"/>
      <c r="D394" s="409">
        <f t="shared" si="11"/>
        <v>1916</v>
      </c>
      <c r="E394" s="455"/>
      <c r="F394" s="456"/>
      <c r="G394" s="166" t="s">
        <v>106</v>
      </c>
      <c r="H394" s="59">
        <f>'MRS(calc_process_DE_a&amp;w)'!C25</f>
        <v>0</v>
      </c>
      <c r="I394" s="60" t="s">
        <v>817</v>
      </c>
      <c r="J394" s="61" t="s">
        <v>834</v>
      </c>
    </row>
    <row r="395" spans="1:10" ht="18.75" customHeight="1" x14ac:dyDescent="0.15">
      <c r="A395" s="167"/>
      <c r="B395" s="165"/>
      <c r="C395" s="165"/>
      <c r="D395" s="409">
        <f t="shared" si="11"/>
        <v>1917</v>
      </c>
      <c r="E395" s="455"/>
      <c r="F395" s="456"/>
      <c r="G395" s="166" t="s">
        <v>106</v>
      </c>
      <c r="H395" s="59">
        <f>'MRS(calc_process_DE_a&amp;w)'!C26</f>
        <v>0</v>
      </c>
      <c r="I395" s="60" t="s">
        <v>817</v>
      </c>
      <c r="J395" s="61" t="s">
        <v>835</v>
      </c>
    </row>
    <row r="396" spans="1:10" ht="18.75" customHeight="1" x14ac:dyDescent="0.15">
      <c r="A396" s="167"/>
      <c r="B396" s="165"/>
      <c r="C396" s="165"/>
      <c r="D396" s="409">
        <f t="shared" si="11"/>
        <v>1918</v>
      </c>
      <c r="E396" s="455"/>
      <c r="F396" s="456"/>
      <c r="G396" s="166" t="s">
        <v>106</v>
      </c>
      <c r="H396" s="59">
        <f>'MRS(calc_process_DE_a&amp;w)'!C27</f>
        <v>0</v>
      </c>
      <c r="I396" s="60" t="s">
        <v>817</v>
      </c>
      <c r="J396" s="61" t="s">
        <v>836</v>
      </c>
    </row>
    <row r="397" spans="1:10" ht="18.75" customHeight="1" x14ac:dyDescent="0.15">
      <c r="A397" s="167"/>
      <c r="B397" s="165"/>
      <c r="C397" s="165"/>
      <c r="D397" s="409">
        <f t="shared" si="11"/>
        <v>1919</v>
      </c>
      <c r="E397" s="455"/>
      <c r="F397" s="456"/>
      <c r="G397" s="166" t="s">
        <v>106</v>
      </c>
      <c r="H397" s="59">
        <f>'MRS(calc_process_DE_a&amp;w)'!C28</f>
        <v>0</v>
      </c>
      <c r="I397" s="60" t="s">
        <v>817</v>
      </c>
      <c r="J397" s="61" t="s">
        <v>837</v>
      </c>
    </row>
    <row r="398" spans="1:10" ht="18.75" customHeight="1" x14ac:dyDescent="0.15">
      <c r="A398" s="167"/>
      <c r="B398" s="165"/>
      <c r="C398" s="165"/>
      <c r="D398" s="409">
        <f t="shared" si="11"/>
        <v>1920</v>
      </c>
      <c r="E398" s="455"/>
      <c r="F398" s="456"/>
      <c r="G398" s="166" t="s">
        <v>106</v>
      </c>
      <c r="H398" s="59">
        <f>'MRS(calc_process_DE_a&amp;w)'!C29</f>
        <v>0</v>
      </c>
      <c r="I398" s="60" t="s">
        <v>817</v>
      </c>
      <c r="J398" s="61" t="s">
        <v>838</v>
      </c>
    </row>
    <row r="399" spans="1:10" ht="18.75" customHeight="1" x14ac:dyDescent="0.15">
      <c r="A399" s="167"/>
      <c r="B399" s="165"/>
      <c r="C399" s="165"/>
      <c r="D399" s="409">
        <f t="shared" si="11"/>
        <v>1921</v>
      </c>
      <c r="E399" s="455"/>
      <c r="F399" s="456"/>
      <c r="G399" s="166" t="s">
        <v>106</v>
      </c>
      <c r="H399" s="59">
        <f>'MRS(calc_process_DE_a&amp;w)'!C30</f>
        <v>0</v>
      </c>
      <c r="I399" s="60" t="s">
        <v>817</v>
      </c>
      <c r="J399" s="61" t="s">
        <v>839</v>
      </c>
    </row>
    <row r="400" spans="1:10" ht="18.75" customHeight="1" x14ac:dyDescent="0.15">
      <c r="A400" s="167"/>
      <c r="B400" s="165"/>
      <c r="C400" s="165"/>
      <c r="D400" s="409">
        <f t="shared" si="11"/>
        <v>1922</v>
      </c>
      <c r="E400" s="455"/>
      <c r="F400" s="456"/>
      <c r="G400" s="166" t="s">
        <v>106</v>
      </c>
      <c r="H400" s="59">
        <f>'MRS(calc_process_DE_a&amp;w)'!C31</f>
        <v>0</v>
      </c>
      <c r="I400" s="60" t="s">
        <v>817</v>
      </c>
      <c r="J400" s="61" t="s">
        <v>840</v>
      </c>
    </row>
    <row r="401" spans="1:10" ht="18.75" customHeight="1" x14ac:dyDescent="0.15">
      <c r="A401" s="167"/>
      <c r="B401" s="165"/>
      <c r="C401" s="165"/>
      <c r="D401" s="409">
        <f t="shared" si="11"/>
        <v>1923</v>
      </c>
      <c r="E401" s="455"/>
      <c r="F401" s="456"/>
      <c r="G401" s="166" t="s">
        <v>106</v>
      </c>
      <c r="H401" s="59">
        <f>'MRS(calc_process_DE_a&amp;w)'!C32</f>
        <v>0</v>
      </c>
      <c r="I401" s="60" t="s">
        <v>817</v>
      </c>
      <c r="J401" s="61" t="s">
        <v>841</v>
      </c>
    </row>
    <row r="402" spans="1:10" ht="18.75" customHeight="1" x14ac:dyDescent="0.15">
      <c r="A402" s="167"/>
      <c r="B402" s="165"/>
      <c r="C402" s="165"/>
      <c r="D402" s="409">
        <f t="shared" si="11"/>
        <v>1924</v>
      </c>
      <c r="E402" s="455"/>
      <c r="F402" s="456"/>
      <c r="G402" s="166" t="s">
        <v>106</v>
      </c>
      <c r="H402" s="59">
        <f>'MRS(calc_process_DE_a&amp;w)'!C33</f>
        <v>0</v>
      </c>
      <c r="I402" s="60" t="s">
        <v>817</v>
      </c>
      <c r="J402" s="61" t="s">
        <v>842</v>
      </c>
    </row>
    <row r="403" spans="1:10" ht="18.75" customHeight="1" x14ac:dyDescent="0.15">
      <c r="A403" s="167"/>
      <c r="B403" s="165"/>
      <c r="C403" s="165"/>
      <c r="D403" s="409">
        <f t="shared" si="11"/>
        <v>1925</v>
      </c>
      <c r="E403" s="455"/>
      <c r="F403" s="456"/>
      <c r="G403" s="166" t="s">
        <v>106</v>
      </c>
      <c r="H403" s="59">
        <f>'MRS(calc_process_DE_a&amp;w)'!C34</f>
        <v>0</v>
      </c>
      <c r="I403" s="60" t="s">
        <v>817</v>
      </c>
      <c r="J403" s="61" t="s">
        <v>843</v>
      </c>
    </row>
    <row r="404" spans="1:10" ht="18.75" customHeight="1" x14ac:dyDescent="0.15">
      <c r="A404" s="167"/>
      <c r="B404" s="165"/>
      <c r="C404" s="165"/>
      <c r="D404" s="409">
        <f t="shared" si="11"/>
        <v>1926</v>
      </c>
      <c r="E404" s="455"/>
      <c r="F404" s="456"/>
      <c r="G404" s="166" t="s">
        <v>106</v>
      </c>
      <c r="H404" s="59">
        <f>'MRS(calc_process_DE_a&amp;w)'!C35</f>
        <v>0</v>
      </c>
      <c r="I404" s="60" t="s">
        <v>817</v>
      </c>
      <c r="J404" s="61" t="s">
        <v>844</v>
      </c>
    </row>
    <row r="405" spans="1:10" ht="18.75" customHeight="1" x14ac:dyDescent="0.15">
      <c r="A405" s="167"/>
      <c r="B405" s="165"/>
      <c r="C405" s="165"/>
      <c r="D405" s="409">
        <f t="shared" si="11"/>
        <v>1927</v>
      </c>
      <c r="E405" s="455"/>
      <c r="F405" s="456"/>
      <c r="G405" s="166" t="s">
        <v>106</v>
      </c>
      <c r="H405" s="59">
        <f>'MRS(calc_process_DE_a&amp;w)'!C36</f>
        <v>0</v>
      </c>
      <c r="I405" s="60" t="s">
        <v>817</v>
      </c>
      <c r="J405" s="61" t="s">
        <v>845</v>
      </c>
    </row>
    <row r="406" spans="1:10" ht="18.75" customHeight="1" x14ac:dyDescent="0.15">
      <c r="A406" s="167"/>
      <c r="B406" s="165"/>
      <c r="C406" s="165"/>
      <c r="D406" s="409">
        <f t="shared" si="11"/>
        <v>1928</v>
      </c>
      <c r="E406" s="455"/>
      <c r="F406" s="456"/>
      <c r="G406" s="166" t="s">
        <v>106</v>
      </c>
      <c r="H406" s="59">
        <f>'MRS(calc_process_DE_a&amp;w)'!C37</f>
        <v>0</v>
      </c>
      <c r="I406" s="60" t="s">
        <v>817</v>
      </c>
      <c r="J406" s="61" t="s">
        <v>846</v>
      </c>
    </row>
    <row r="407" spans="1:10" ht="18.75" customHeight="1" x14ac:dyDescent="0.15">
      <c r="A407" s="167"/>
      <c r="B407" s="165"/>
      <c r="C407" s="165"/>
      <c r="D407" s="409">
        <f t="shared" si="11"/>
        <v>1929</v>
      </c>
      <c r="E407" s="455"/>
      <c r="F407" s="456"/>
      <c r="G407" s="166" t="s">
        <v>106</v>
      </c>
      <c r="H407" s="59">
        <f>'MRS(calc_process_DE_a&amp;w)'!C38</f>
        <v>0</v>
      </c>
      <c r="I407" s="60" t="s">
        <v>817</v>
      </c>
      <c r="J407" s="61" t="s">
        <v>847</v>
      </c>
    </row>
    <row r="408" spans="1:10" ht="18.75" customHeight="1" x14ac:dyDescent="0.15">
      <c r="A408" s="167"/>
      <c r="B408" s="165"/>
      <c r="C408" s="165"/>
      <c r="D408" s="409">
        <f t="shared" si="11"/>
        <v>1930</v>
      </c>
      <c r="E408" s="455"/>
      <c r="F408" s="456"/>
      <c r="G408" s="166" t="s">
        <v>106</v>
      </c>
      <c r="H408" s="59">
        <f>'MRS(calc_process_DE_a&amp;w)'!C39</f>
        <v>0</v>
      </c>
      <c r="I408" s="60" t="s">
        <v>817</v>
      </c>
      <c r="J408" s="61" t="s">
        <v>848</v>
      </c>
    </row>
    <row r="409" spans="1:10" ht="18.75" customHeight="1" x14ac:dyDescent="0.15">
      <c r="A409" s="167"/>
      <c r="B409" s="165"/>
      <c r="C409" s="165"/>
      <c r="D409" s="409">
        <f t="shared" si="11"/>
        <v>1931</v>
      </c>
      <c r="E409" s="455"/>
      <c r="F409" s="456"/>
      <c r="G409" s="166" t="s">
        <v>106</v>
      </c>
      <c r="H409" s="59">
        <f>'MRS(calc_process_DE_a&amp;w)'!C40</f>
        <v>0</v>
      </c>
      <c r="I409" s="60" t="s">
        <v>817</v>
      </c>
      <c r="J409" s="61" t="s">
        <v>849</v>
      </c>
    </row>
    <row r="410" spans="1:10" ht="18.75" customHeight="1" x14ac:dyDescent="0.15">
      <c r="A410" s="167"/>
      <c r="B410" s="165"/>
      <c r="C410" s="165"/>
      <c r="D410" s="409">
        <f t="shared" si="11"/>
        <v>1932</v>
      </c>
      <c r="E410" s="455"/>
      <c r="F410" s="456"/>
      <c r="G410" s="166" t="s">
        <v>106</v>
      </c>
      <c r="H410" s="59">
        <f>'MRS(calc_process_DE_a&amp;w)'!C41</f>
        <v>0</v>
      </c>
      <c r="I410" s="60" t="s">
        <v>817</v>
      </c>
      <c r="J410" s="61" t="s">
        <v>850</v>
      </c>
    </row>
    <row r="411" spans="1:10" ht="18.75" customHeight="1" x14ac:dyDescent="0.15">
      <c r="A411" s="167"/>
      <c r="B411" s="165"/>
      <c r="C411" s="165"/>
      <c r="D411" s="409">
        <f t="shared" si="11"/>
        <v>1933</v>
      </c>
      <c r="E411" s="455"/>
      <c r="F411" s="456"/>
      <c r="G411" s="166" t="s">
        <v>106</v>
      </c>
      <c r="H411" s="59">
        <f>'MRS(calc_process_DE_a&amp;w)'!C42</f>
        <v>0</v>
      </c>
      <c r="I411" s="60" t="s">
        <v>817</v>
      </c>
      <c r="J411" s="61" t="s">
        <v>851</v>
      </c>
    </row>
    <row r="412" spans="1:10" ht="18.75" customHeight="1" x14ac:dyDescent="0.15">
      <c r="A412" s="167"/>
      <c r="B412" s="165"/>
      <c r="C412" s="165"/>
      <c r="D412" s="409">
        <f t="shared" si="11"/>
        <v>1934</v>
      </c>
      <c r="E412" s="455"/>
      <c r="F412" s="456"/>
      <c r="G412" s="166" t="s">
        <v>106</v>
      </c>
      <c r="H412" s="59">
        <f>'MRS(calc_process_DE_a&amp;w)'!C43</f>
        <v>0</v>
      </c>
      <c r="I412" s="60" t="s">
        <v>817</v>
      </c>
      <c r="J412" s="61" t="s">
        <v>852</v>
      </c>
    </row>
    <row r="413" spans="1:10" ht="18.75" customHeight="1" x14ac:dyDescent="0.15">
      <c r="A413" s="167"/>
      <c r="B413" s="165"/>
      <c r="C413" s="165"/>
      <c r="D413" s="409">
        <f t="shared" si="11"/>
        <v>1935</v>
      </c>
      <c r="E413" s="455"/>
      <c r="F413" s="456"/>
      <c r="G413" s="166" t="s">
        <v>106</v>
      </c>
      <c r="H413" s="59">
        <f>'MRS(calc_process_DE_a&amp;w)'!C44</f>
        <v>0</v>
      </c>
      <c r="I413" s="60" t="s">
        <v>817</v>
      </c>
      <c r="J413" s="61" t="s">
        <v>853</v>
      </c>
    </row>
    <row r="414" spans="1:10" ht="18.75" customHeight="1" x14ac:dyDescent="0.15">
      <c r="A414" s="167"/>
      <c r="B414" s="165"/>
      <c r="C414" s="165"/>
      <c r="D414" s="409">
        <f t="shared" si="11"/>
        <v>1936</v>
      </c>
      <c r="E414" s="455"/>
      <c r="F414" s="456"/>
      <c r="G414" s="166" t="s">
        <v>106</v>
      </c>
      <c r="H414" s="59">
        <f>'MRS(calc_process_DE_a&amp;w)'!C45</f>
        <v>0</v>
      </c>
      <c r="I414" s="60" t="s">
        <v>817</v>
      </c>
      <c r="J414" s="61" t="s">
        <v>854</v>
      </c>
    </row>
    <row r="415" spans="1:10" ht="18.75" customHeight="1" x14ac:dyDescent="0.15">
      <c r="A415" s="167"/>
      <c r="B415" s="165"/>
      <c r="C415" s="165"/>
      <c r="D415" s="409">
        <f t="shared" si="11"/>
        <v>1937</v>
      </c>
      <c r="E415" s="455"/>
      <c r="F415" s="456"/>
      <c r="G415" s="166" t="s">
        <v>106</v>
      </c>
      <c r="H415" s="59">
        <f>'MRS(calc_process_DE_a&amp;w)'!C46</f>
        <v>0</v>
      </c>
      <c r="I415" s="60" t="s">
        <v>817</v>
      </c>
      <c r="J415" s="61" t="s">
        <v>855</v>
      </c>
    </row>
    <row r="416" spans="1:10" ht="18.75" customHeight="1" x14ac:dyDescent="0.15">
      <c r="A416" s="167"/>
      <c r="B416" s="165"/>
      <c r="C416" s="165"/>
      <c r="D416" s="409">
        <f t="shared" si="11"/>
        <v>1938</v>
      </c>
      <c r="E416" s="455"/>
      <c r="F416" s="456"/>
      <c r="G416" s="166" t="s">
        <v>106</v>
      </c>
      <c r="H416" s="59">
        <f>'MRS(calc_process_DE_a&amp;w)'!C47</f>
        <v>0</v>
      </c>
      <c r="I416" s="60" t="s">
        <v>817</v>
      </c>
      <c r="J416" s="61" t="s">
        <v>856</v>
      </c>
    </row>
    <row r="417" spans="1:10" ht="18.75" customHeight="1" x14ac:dyDescent="0.15">
      <c r="A417" s="167"/>
      <c r="B417" s="165"/>
      <c r="C417" s="165"/>
      <c r="D417" s="409">
        <f t="shared" si="11"/>
        <v>1939</v>
      </c>
      <c r="E417" s="455"/>
      <c r="F417" s="456"/>
      <c r="G417" s="166" t="s">
        <v>106</v>
      </c>
      <c r="H417" s="59">
        <f>'MRS(calc_process_DE_a&amp;w)'!C48</f>
        <v>0</v>
      </c>
      <c r="I417" s="60" t="s">
        <v>817</v>
      </c>
      <c r="J417" s="61" t="s">
        <v>857</v>
      </c>
    </row>
    <row r="418" spans="1:10" ht="18.75" customHeight="1" x14ac:dyDescent="0.15">
      <c r="A418" s="167"/>
      <c r="B418" s="165"/>
      <c r="C418" s="165"/>
      <c r="D418" s="409">
        <f t="shared" si="11"/>
        <v>1940</v>
      </c>
      <c r="E418" s="455"/>
      <c r="F418" s="456"/>
      <c r="G418" s="166" t="s">
        <v>106</v>
      </c>
      <c r="H418" s="59">
        <f>'MRS(calc_process_DE_a&amp;w)'!C49</f>
        <v>0</v>
      </c>
      <c r="I418" s="60" t="s">
        <v>817</v>
      </c>
      <c r="J418" s="61" t="s">
        <v>858</v>
      </c>
    </row>
    <row r="419" spans="1:10" ht="18.75" customHeight="1" x14ac:dyDescent="0.15">
      <c r="A419" s="167"/>
      <c r="B419" s="165"/>
      <c r="C419" s="165"/>
      <c r="D419" s="409">
        <f t="shared" si="11"/>
        <v>1941</v>
      </c>
      <c r="E419" s="455"/>
      <c r="F419" s="456"/>
      <c r="G419" s="166" t="s">
        <v>106</v>
      </c>
      <c r="H419" s="59">
        <f>'MRS(calc_process_DE_a&amp;w)'!C50</f>
        <v>0</v>
      </c>
      <c r="I419" s="60" t="s">
        <v>817</v>
      </c>
      <c r="J419" s="61" t="s">
        <v>859</v>
      </c>
    </row>
    <row r="420" spans="1:10" ht="18.75" customHeight="1" x14ac:dyDescent="0.15">
      <c r="A420" s="167"/>
      <c r="B420" s="165"/>
      <c r="C420" s="165"/>
      <c r="D420" s="409">
        <f t="shared" si="11"/>
        <v>1942</v>
      </c>
      <c r="E420" s="455"/>
      <c r="F420" s="456"/>
      <c r="G420" s="166" t="s">
        <v>106</v>
      </c>
      <c r="H420" s="59">
        <f>'MRS(calc_process_DE_a&amp;w)'!C51</f>
        <v>0</v>
      </c>
      <c r="I420" s="60" t="s">
        <v>817</v>
      </c>
      <c r="J420" s="61" t="s">
        <v>860</v>
      </c>
    </row>
    <row r="421" spans="1:10" ht="18.75" customHeight="1" x14ac:dyDescent="0.15">
      <c r="A421" s="167"/>
      <c r="B421" s="165"/>
      <c r="C421" s="165"/>
      <c r="D421" s="409">
        <f t="shared" si="11"/>
        <v>1943</v>
      </c>
      <c r="E421" s="455"/>
      <c r="F421" s="456"/>
      <c r="G421" s="166" t="s">
        <v>106</v>
      </c>
      <c r="H421" s="59">
        <f>'MRS(calc_process_DE_a&amp;w)'!C52</f>
        <v>0</v>
      </c>
      <c r="I421" s="60" t="s">
        <v>817</v>
      </c>
      <c r="J421" s="61" t="s">
        <v>861</v>
      </c>
    </row>
    <row r="422" spans="1:10" ht="18.75" customHeight="1" x14ac:dyDescent="0.15">
      <c r="A422" s="167"/>
      <c r="B422" s="165"/>
      <c r="C422" s="168"/>
      <c r="D422" s="409">
        <f t="shared" si="11"/>
        <v>1944</v>
      </c>
      <c r="E422" s="455"/>
      <c r="F422" s="456"/>
      <c r="G422" s="166" t="s">
        <v>106</v>
      </c>
      <c r="H422" s="59">
        <f>'MRS(calc_process_DE_a&amp;w)'!C53</f>
        <v>0</v>
      </c>
      <c r="I422" s="60" t="s">
        <v>817</v>
      </c>
      <c r="J422" s="61" t="s">
        <v>862</v>
      </c>
    </row>
    <row r="423" spans="1:10" ht="18.75" customHeight="1" x14ac:dyDescent="0.15">
      <c r="A423" s="144"/>
      <c r="B423" s="169"/>
      <c r="C423" s="62" t="s">
        <v>685</v>
      </c>
      <c r="D423" s="171"/>
      <c r="E423" s="171"/>
      <c r="F423" s="172"/>
      <c r="G423" s="173"/>
      <c r="H423" s="175"/>
      <c r="I423" s="175"/>
      <c r="J423" s="178"/>
    </row>
    <row r="424" spans="1:10" ht="18.75" customHeight="1" x14ac:dyDescent="0.15">
      <c r="A424" s="101"/>
      <c r="B424" s="168"/>
      <c r="C424" s="170"/>
      <c r="D424" s="413">
        <f>D9</f>
        <v>1900</v>
      </c>
      <c r="E424" s="457"/>
      <c r="F424" s="457"/>
      <c r="G424" s="174" t="s">
        <v>106</v>
      </c>
      <c r="H424" s="176">
        <f>'MRS(calc_process_DE_l)'!B10</f>
        <v>0</v>
      </c>
      <c r="I424" s="177" t="s">
        <v>817</v>
      </c>
      <c r="J424" s="179" t="s">
        <v>863</v>
      </c>
    </row>
    <row r="425" spans="1:10" x14ac:dyDescent="0.15">
      <c r="G425" s="5"/>
      <c r="H425" s="4"/>
      <c r="I425" s="4"/>
    </row>
    <row r="426" spans="1:10" x14ac:dyDescent="0.15">
      <c r="G426" s="5"/>
      <c r="H426" s="4"/>
      <c r="I426" s="4"/>
    </row>
    <row r="427" spans="1:10" ht="21.75" customHeight="1" x14ac:dyDescent="0.15">
      <c r="C427" s="1" t="s">
        <v>39</v>
      </c>
    </row>
    <row r="428" spans="1:10" ht="21.6" customHeight="1" x14ac:dyDescent="0.15">
      <c r="C428" s="420" t="s">
        <v>144</v>
      </c>
      <c r="D428" s="420"/>
      <c r="E428" s="420"/>
      <c r="F428" s="420"/>
      <c r="G428" s="183">
        <v>0.47</v>
      </c>
      <c r="H428" s="184" t="s">
        <v>58</v>
      </c>
      <c r="I428" s="185" t="s">
        <v>132</v>
      </c>
    </row>
    <row r="429" spans="1:10" ht="21.6" customHeight="1" x14ac:dyDescent="0.15">
      <c r="C429" s="420" t="s">
        <v>73</v>
      </c>
      <c r="D429" s="420"/>
      <c r="E429" s="420"/>
      <c r="F429" s="420"/>
      <c r="G429" s="186">
        <v>0.24</v>
      </c>
      <c r="H429" s="186" t="s">
        <v>475</v>
      </c>
      <c r="I429" s="187" t="s">
        <v>476</v>
      </c>
    </row>
    <row r="430" spans="1:10" ht="21.6" customHeight="1" x14ac:dyDescent="0.15">
      <c r="C430" s="420" t="s">
        <v>75</v>
      </c>
      <c r="D430" s="420"/>
      <c r="E430" s="420"/>
      <c r="F430" s="420"/>
      <c r="G430" s="183">
        <v>0.47</v>
      </c>
      <c r="H430" s="184" t="s">
        <v>58</v>
      </c>
      <c r="I430" s="185" t="s">
        <v>608</v>
      </c>
    </row>
    <row r="431" spans="1:10" ht="21.6" customHeight="1" x14ac:dyDescent="0.15">
      <c r="C431" s="420" t="s">
        <v>289</v>
      </c>
      <c r="D431" s="420"/>
      <c r="E431" s="420"/>
      <c r="F431" s="420"/>
      <c r="G431" s="183">
        <v>43</v>
      </c>
      <c r="H431" s="184" t="s">
        <v>287</v>
      </c>
      <c r="I431" s="185" t="s">
        <v>288</v>
      </c>
    </row>
    <row r="432" spans="1:10" ht="21.6" customHeight="1" x14ac:dyDescent="0.15">
      <c r="C432" s="420" t="s">
        <v>290</v>
      </c>
      <c r="D432" s="420"/>
      <c r="E432" s="420"/>
      <c r="F432" s="420"/>
      <c r="G432" s="183">
        <v>44.3</v>
      </c>
      <c r="H432" s="184" t="s">
        <v>287</v>
      </c>
      <c r="I432" s="185" t="s">
        <v>288</v>
      </c>
    </row>
    <row r="433" spans="3:9" ht="21.6" customHeight="1" x14ac:dyDescent="0.15">
      <c r="C433" s="420" t="s">
        <v>291</v>
      </c>
      <c r="D433" s="420"/>
      <c r="E433" s="420"/>
      <c r="F433" s="420"/>
      <c r="G433" s="183">
        <v>42.3</v>
      </c>
      <c r="H433" s="184" t="s">
        <v>287</v>
      </c>
      <c r="I433" s="185" t="s">
        <v>288</v>
      </c>
    </row>
    <row r="434" spans="3:9" ht="21.6" customHeight="1" x14ac:dyDescent="0.15">
      <c r="C434" s="420" t="s">
        <v>294</v>
      </c>
      <c r="D434" s="420"/>
      <c r="E434" s="420"/>
      <c r="F434" s="420"/>
      <c r="G434" s="188">
        <v>74.099999999999994</v>
      </c>
      <c r="H434" s="184" t="s">
        <v>300</v>
      </c>
      <c r="I434" s="185" t="s">
        <v>293</v>
      </c>
    </row>
    <row r="435" spans="3:9" ht="21.6" customHeight="1" x14ac:dyDescent="0.15">
      <c r="C435" s="420" t="s">
        <v>295</v>
      </c>
      <c r="D435" s="420"/>
      <c r="E435" s="420"/>
      <c r="F435" s="420"/>
      <c r="G435" s="188">
        <v>69.3</v>
      </c>
      <c r="H435" s="184" t="s">
        <v>300</v>
      </c>
      <c r="I435" s="185" t="s">
        <v>293</v>
      </c>
    </row>
    <row r="436" spans="3:9" ht="21.6" customHeight="1" x14ac:dyDescent="0.15">
      <c r="C436" s="420" t="s">
        <v>296</v>
      </c>
      <c r="D436" s="420"/>
      <c r="E436" s="420"/>
      <c r="F436" s="420"/>
      <c r="G436" s="188">
        <v>73.3</v>
      </c>
      <c r="H436" s="184" t="s">
        <v>300</v>
      </c>
      <c r="I436" s="185" t="s">
        <v>293</v>
      </c>
    </row>
    <row r="437" spans="3:9" ht="43.9" customHeight="1" x14ac:dyDescent="0.15">
      <c r="C437" s="420" t="s">
        <v>145</v>
      </c>
      <c r="D437" s="420"/>
      <c r="E437" s="420"/>
      <c r="F437" s="420"/>
      <c r="G437" s="183">
        <v>0.01</v>
      </c>
      <c r="H437" s="266" t="s">
        <v>960</v>
      </c>
      <c r="I437" s="185" t="s">
        <v>133</v>
      </c>
    </row>
    <row r="438" spans="3:9" s="2" customFormat="1" ht="43.9" customHeight="1" x14ac:dyDescent="0.15">
      <c r="C438" s="420" t="s">
        <v>146</v>
      </c>
      <c r="D438" s="420"/>
      <c r="E438" s="420"/>
      <c r="F438" s="420"/>
      <c r="G438" s="183">
        <v>0.01</v>
      </c>
      <c r="H438" s="266" t="s">
        <v>961</v>
      </c>
      <c r="I438" s="185" t="s">
        <v>134</v>
      </c>
    </row>
    <row r="439" spans="3:9" s="2" customFormat="1" ht="43.9" customHeight="1" x14ac:dyDescent="0.15">
      <c r="C439" s="420" t="s">
        <v>146</v>
      </c>
      <c r="D439" s="420"/>
      <c r="E439" s="420"/>
      <c r="F439" s="420"/>
      <c r="G439" s="183">
        <v>1.0999999999999999E-2</v>
      </c>
      <c r="H439" s="266" t="s">
        <v>962</v>
      </c>
      <c r="I439" s="185" t="s">
        <v>135</v>
      </c>
    </row>
    <row r="440" spans="3:9" s="2" customFormat="1" ht="32.450000000000003" customHeight="1" x14ac:dyDescent="0.15">
      <c r="C440" s="420" t="s">
        <v>301</v>
      </c>
      <c r="D440" s="420"/>
      <c r="E440" s="420"/>
      <c r="F440" s="420"/>
      <c r="G440" s="183">
        <v>0.1</v>
      </c>
      <c r="H440" s="184" t="s">
        <v>60</v>
      </c>
      <c r="I440" s="185" t="s">
        <v>136</v>
      </c>
    </row>
    <row r="441" spans="3:9" ht="32.450000000000003" customHeight="1" x14ac:dyDescent="0.15">
      <c r="C441" s="420" t="s">
        <v>302</v>
      </c>
      <c r="D441" s="420"/>
      <c r="E441" s="420"/>
      <c r="F441" s="420"/>
      <c r="G441" s="183">
        <v>0.2</v>
      </c>
      <c r="H441" s="184" t="s">
        <v>60</v>
      </c>
      <c r="I441" s="185" t="s">
        <v>137</v>
      </c>
    </row>
    <row r="442" spans="3:9" ht="45.6" customHeight="1" x14ac:dyDescent="0.15">
      <c r="C442" s="420" t="s">
        <v>148</v>
      </c>
      <c r="D442" s="420"/>
      <c r="E442" s="420"/>
      <c r="F442" s="420"/>
      <c r="G442" s="183">
        <v>0.3</v>
      </c>
      <c r="H442" s="184" t="s">
        <v>60</v>
      </c>
      <c r="I442" s="185" t="s">
        <v>138</v>
      </c>
    </row>
    <row r="443" spans="3:9" ht="21.6" customHeight="1" x14ac:dyDescent="0.15">
      <c r="C443" s="420" t="s">
        <v>149</v>
      </c>
      <c r="D443" s="420"/>
      <c r="E443" s="420"/>
      <c r="F443" s="420"/>
      <c r="G443" s="183">
        <v>265</v>
      </c>
      <c r="H443" s="184" t="s">
        <v>955</v>
      </c>
      <c r="I443" s="185" t="s">
        <v>139</v>
      </c>
    </row>
    <row r="444" spans="3:9" ht="21.6" customHeight="1" x14ac:dyDescent="0.15">
      <c r="C444" s="420" t="s">
        <v>129</v>
      </c>
      <c r="D444" s="420"/>
      <c r="E444" s="420"/>
      <c r="F444" s="420"/>
      <c r="G444" s="183">
        <v>2.0000000000000001E-4</v>
      </c>
      <c r="H444" s="184" t="s">
        <v>606</v>
      </c>
      <c r="I444" s="185" t="s">
        <v>140</v>
      </c>
    </row>
    <row r="445" spans="3:9" ht="21.6" customHeight="1" x14ac:dyDescent="0.15">
      <c r="C445" s="420" t="s">
        <v>130</v>
      </c>
      <c r="D445" s="420"/>
      <c r="E445" s="420"/>
      <c r="F445" s="420"/>
      <c r="G445" s="183">
        <v>28</v>
      </c>
      <c r="H445" s="184" t="s">
        <v>958</v>
      </c>
      <c r="I445" s="185" t="s">
        <v>141</v>
      </c>
    </row>
    <row r="446" spans="3:9" ht="21.6" customHeight="1" x14ac:dyDescent="0.15">
      <c r="C446" s="420" t="s">
        <v>593</v>
      </c>
      <c r="D446" s="420"/>
      <c r="E446" s="420"/>
      <c r="F446" s="420"/>
      <c r="G446" s="183">
        <v>6.7999999999999996E-3</v>
      </c>
      <c r="H446" s="184" t="s">
        <v>607</v>
      </c>
      <c r="I446" s="185" t="s">
        <v>142</v>
      </c>
    </row>
    <row r="447" spans="3:9" ht="21.6" customHeight="1" x14ac:dyDescent="0.15">
      <c r="C447" s="421" t="s">
        <v>594</v>
      </c>
      <c r="D447" s="421"/>
      <c r="E447" s="421"/>
      <c r="F447" s="421"/>
      <c r="G447" s="180">
        <v>0.45</v>
      </c>
      <c r="H447" s="182" t="s">
        <v>418</v>
      </c>
      <c r="I447" s="181" t="s">
        <v>61</v>
      </c>
    </row>
  </sheetData>
  <sheetProtection algorithmName="SHA-512" hashValue="EfIO6VVz2Zxgf2GNe602koBP1vf4mZIKLnyXlcVZ0KzJubf3dUTgF7l9VtloSKRmX/EBWbUokBH8vRrf3kNczg==" saltValue="Tn2t1+PlNWqDjYok7e3ZMA==" spinCount="100000" sheet="1" objects="1" scenarios="1"/>
  <mergeCells count="417">
    <mergeCell ref="A3:J3"/>
    <mergeCell ref="A4:J4"/>
    <mergeCell ref="D9:F9"/>
    <mergeCell ref="D10:F10"/>
    <mergeCell ref="D11:F11"/>
    <mergeCell ref="D12:F12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31:F31"/>
    <mergeCell ref="D32:F32"/>
    <mergeCell ref="D33:F33"/>
    <mergeCell ref="D34:F34"/>
    <mergeCell ref="D35:F35"/>
    <mergeCell ref="D36:F36"/>
    <mergeCell ref="D25:F25"/>
    <mergeCell ref="D26:F26"/>
    <mergeCell ref="D27:F27"/>
    <mergeCell ref="D28:F28"/>
    <mergeCell ref="D29:F29"/>
    <mergeCell ref="D30:F30"/>
    <mergeCell ref="D43:F43"/>
    <mergeCell ref="D44:F44"/>
    <mergeCell ref="D45:F45"/>
    <mergeCell ref="D46:F46"/>
    <mergeCell ref="D47:F47"/>
    <mergeCell ref="D48:F48"/>
    <mergeCell ref="D37:F37"/>
    <mergeCell ref="D38:F38"/>
    <mergeCell ref="D39:F39"/>
    <mergeCell ref="D40:F40"/>
    <mergeCell ref="D41:F41"/>
    <mergeCell ref="D42:F42"/>
    <mergeCell ref="B56:F56"/>
    <mergeCell ref="B57:F57"/>
    <mergeCell ref="B58:F58"/>
    <mergeCell ref="B60:F60"/>
    <mergeCell ref="B61:F61"/>
    <mergeCell ref="B62:F62"/>
    <mergeCell ref="D49:F49"/>
    <mergeCell ref="D50:F50"/>
    <mergeCell ref="D51:F51"/>
    <mergeCell ref="D52:F52"/>
    <mergeCell ref="D53:F53"/>
    <mergeCell ref="B55:F55"/>
    <mergeCell ref="B69:F69"/>
    <mergeCell ref="B70:F70"/>
    <mergeCell ref="B71:F71"/>
    <mergeCell ref="B72:F72"/>
    <mergeCell ref="B73:F73"/>
    <mergeCell ref="B74:F74"/>
    <mergeCell ref="B63:F63"/>
    <mergeCell ref="B64:F64"/>
    <mergeCell ref="B65:F65"/>
    <mergeCell ref="B66:F66"/>
    <mergeCell ref="B67:F67"/>
    <mergeCell ref="B68:F68"/>
    <mergeCell ref="D85:F85"/>
    <mergeCell ref="D86:F86"/>
    <mergeCell ref="D87:F87"/>
    <mergeCell ref="D88:F88"/>
    <mergeCell ref="D89:F89"/>
    <mergeCell ref="D90:F90"/>
    <mergeCell ref="B75:F75"/>
    <mergeCell ref="B76:F76"/>
    <mergeCell ref="B77:F77"/>
    <mergeCell ref="B78:F78"/>
    <mergeCell ref="D83:F83"/>
    <mergeCell ref="D84:F84"/>
    <mergeCell ref="B79:F79"/>
    <mergeCell ref="D100:F100"/>
    <mergeCell ref="D101:F101"/>
    <mergeCell ref="D102:F102"/>
    <mergeCell ref="D103:F103"/>
    <mergeCell ref="D104:F104"/>
    <mergeCell ref="D105:F105"/>
    <mergeCell ref="D91:F91"/>
    <mergeCell ref="D92:F92"/>
    <mergeCell ref="D96:F96"/>
    <mergeCell ref="D97:F97"/>
    <mergeCell ref="D98:F98"/>
    <mergeCell ref="D99:F99"/>
    <mergeCell ref="D112:F112"/>
    <mergeCell ref="D113:F113"/>
    <mergeCell ref="D114:F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36:F136"/>
    <mergeCell ref="D137:F137"/>
    <mergeCell ref="D138:F138"/>
    <mergeCell ref="D139:F139"/>
    <mergeCell ref="D140:F140"/>
    <mergeCell ref="D143:F143"/>
    <mergeCell ref="D130:F130"/>
    <mergeCell ref="D131:F131"/>
    <mergeCell ref="D132:F132"/>
    <mergeCell ref="D133:F133"/>
    <mergeCell ref="D134:F134"/>
    <mergeCell ref="D135:F135"/>
    <mergeCell ref="D150:F150"/>
    <mergeCell ref="D151:F151"/>
    <mergeCell ref="D152:F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62:F162"/>
    <mergeCell ref="D163:F163"/>
    <mergeCell ref="D164:F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74:F174"/>
    <mergeCell ref="D175:F175"/>
    <mergeCell ref="D176:F176"/>
    <mergeCell ref="D177:F177"/>
    <mergeCell ref="D178:F178"/>
    <mergeCell ref="D179:F179"/>
    <mergeCell ref="D168:F168"/>
    <mergeCell ref="D169:F169"/>
    <mergeCell ref="D170:F170"/>
    <mergeCell ref="D171:F171"/>
    <mergeCell ref="D172:F172"/>
    <mergeCell ref="D173:F173"/>
    <mergeCell ref="D186:F186"/>
    <mergeCell ref="D187:F187"/>
    <mergeCell ref="D190:F190"/>
    <mergeCell ref="D191:F191"/>
    <mergeCell ref="D192:F192"/>
    <mergeCell ref="D193:F193"/>
    <mergeCell ref="D180:F180"/>
    <mergeCell ref="D181:F181"/>
    <mergeCell ref="D182:F182"/>
    <mergeCell ref="D183:F183"/>
    <mergeCell ref="D184:F184"/>
    <mergeCell ref="D185:F185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F197"/>
    <mergeCell ref="D198:F198"/>
    <mergeCell ref="D199:F199"/>
    <mergeCell ref="D212:F212"/>
    <mergeCell ref="D213:F213"/>
    <mergeCell ref="D214:F214"/>
    <mergeCell ref="D215:F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F220"/>
    <mergeCell ref="D221:F221"/>
    <mergeCell ref="D222:F222"/>
    <mergeCell ref="D223:F223"/>
    <mergeCell ref="D238:F238"/>
    <mergeCell ref="D239:F239"/>
    <mergeCell ref="D240:F240"/>
    <mergeCell ref="D241:F241"/>
    <mergeCell ref="D242:F242"/>
    <mergeCell ref="D243:F243"/>
    <mergeCell ref="D230:F230"/>
    <mergeCell ref="D231:F231"/>
    <mergeCell ref="D232:F232"/>
    <mergeCell ref="D233:F233"/>
    <mergeCell ref="D234:F234"/>
    <mergeCell ref="D237:F237"/>
    <mergeCell ref="D250:F250"/>
    <mergeCell ref="D251:F251"/>
    <mergeCell ref="D252:F252"/>
    <mergeCell ref="D253:F253"/>
    <mergeCell ref="D254:F254"/>
    <mergeCell ref="D255:F255"/>
    <mergeCell ref="D244:F244"/>
    <mergeCell ref="D245:F245"/>
    <mergeCell ref="D246:F246"/>
    <mergeCell ref="D247:F247"/>
    <mergeCell ref="D248:F248"/>
    <mergeCell ref="D249:F249"/>
    <mergeCell ref="D262:F262"/>
    <mergeCell ref="D263:F263"/>
    <mergeCell ref="D264:F264"/>
    <mergeCell ref="D265:F265"/>
    <mergeCell ref="D266:F266"/>
    <mergeCell ref="D267:F267"/>
    <mergeCell ref="D256:F256"/>
    <mergeCell ref="D257:F257"/>
    <mergeCell ref="D258:F258"/>
    <mergeCell ref="D259:F259"/>
    <mergeCell ref="D260:F260"/>
    <mergeCell ref="D261:F261"/>
    <mergeCell ref="D274:F274"/>
    <mergeCell ref="D275:F275"/>
    <mergeCell ref="D276:F276"/>
    <mergeCell ref="D277:F277"/>
    <mergeCell ref="D278:F278"/>
    <mergeCell ref="D279:F279"/>
    <mergeCell ref="D268:F268"/>
    <mergeCell ref="D269:F269"/>
    <mergeCell ref="D270:F270"/>
    <mergeCell ref="D271:F271"/>
    <mergeCell ref="D272:F272"/>
    <mergeCell ref="D273:F273"/>
    <mergeCell ref="D288:F288"/>
    <mergeCell ref="D289:F289"/>
    <mergeCell ref="D290:F290"/>
    <mergeCell ref="D291:F291"/>
    <mergeCell ref="D292:F292"/>
    <mergeCell ref="D293:F293"/>
    <mergeCell ref="D280:F280"/>
    <mergeCell ref="D281:F281"/>
    <mergeCell ref="D284:F284"/>
    <mergeCell ref="D285:F285"/>
    <mergeCell ref="D286:F286"/>
    <mergeCell ref="D287:F287"/>
    <mergeCell ref="D300:F300"/>
    <mergeCell ref="D301:F301"/>
    <mergeCell ref="D302:F302"/>
    <mergeCell ref="D303:F303"/>
    <mergeCell ref="D304:F304"/>
    <mergeCell ref="D305:F305"/>
    <mergeCell ref="D294:F294"/>
    <mergeCell ref="D295:F295"/>
    <mergeCell ref="D296:F296"/>
    <mergeCell ref="D297:F297"/>
    <mergeCell ref="D298:F298"/>
    <mergeCell ref="D299:F299"/>
    <mergeCell ref="D312:F312"/>
    <mergeCell ref="D313:F313"/>
    <mergeCell ref="D314:F314"/>
    <mergeCell ref="D315:F315"/>
    <mergeCell ref="D316:F316"/>
    <mergeCell ref="D317:F317"/>
    <mergeCell ref="D306:F306"/>
    <mergeCell ref="D307:F307"/>
    <mergeCell ref="D308:F308"/>
    <mergeCell ref="D309:F309"/>
    <mergeCell ref="D310:F310"/>
    <mergeCell ref="D311:F311"/>
    <mergeCell ref="D324:F324"/>
    <mergeCell ref="D325:F325"/>
    <mergeCell ref="D326:F326"/>
    <mergeCell ref="D327:F327"/>
    <mergeCell ref="D328:F328"/>
    <mergeCell ref="D331:F331"/>
    <mergeCell ref="D318:F318"/>
    <mergeCell ref="D319:F319"/>
    <mergeCell ref="D320:F320"/>
    <mergeCell ref="D321:F321"/>
    <mergeCell ref="D322:F322"/>
    <mergeCell ref="D323:F323"/>
    <mergeCell ref="D338:F338"/>
    <mergeCell ref="D339:F339"/>
    <mergeCell ref="D340:F340"/>
    <mergeCell ref="D341:F341"/>
    <mergeCell ref="D342:F342"/>
    <mergeCell ref="D343:F343"/>
    <mergeCell ref="D332:F332"/>
    <mergeCell ref="D333:F333"/>
    <mergeCell ref="D334:F334"/>
    <mergeCell ref="D335:F335"/>
    <mergeCell ref="D336:F336"/>
    <mergeCell ref="D337:F337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F346"/>
    <mergeCell ref="D347:F347"/>
    <mergeCell ref="D348:F348"/>
    <mergeCell ref="D349:F349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F359"/>
    <mergeCell ref="D360:F360"/>
    <mergeCell ref="D361:F361"/>
    <mergeCell ref="D374:F374"/>
    <mergeCell ref="D375:F375"/>
    <mergeCell ref="D378:F378"/>
    <mergeCell ref="D379:F379"/>
    <mergeCell ref="D380:F380"/>
    <mergeCell ref="D381:F381"/>
    <mergeCell ref="D368:F368"/>
    <mergeCell ref="D369:F369"/>
    <mergeCell ref="D370:F370"/>
    <mergeCell ref="D371:F371"/>
    <mergeCell ref="D372:F372"/>
    <mergeCell ref="D373:F373"/>
    <mergeCell ref="D388:F388"/>
    <mergeCell ref="D389:F389"/>
    <mergeCell ref="D390:F390"/>
    <mergeCell ref="D391:F391"/>
    <mergeCell ref="D392:F392"/>
    <mergeCell ref="D393:F393"/>
    <mergeCell ref="D382:F382"/>
    <mergeCell ref="D383:F383"/>
    <mergeCell ref="D384:F384"/>
    <mergeCell ref="D385:F385"/>
    <mergeCell ref="D386:F386"/>
    <mergeCell ref="D387:F387"/>
    <mergeCell ref="D400:F400"/>
    <mergeCell ref="D401:F401"/>
    <mergeCell ref="D402:F402"/>
    <mergeCell ref="D403:F403"/>
    <mergeCell ref="D404:F404"/>
    <mergeCell ref="D405:F405"/>
    <mergeCell ref="D394:F394"/>
    <mergeCell ref="D395:F395"/>
    <mergeCell ref="D396:F396"/>
    <mergeCell ref="D397:F397"/>
    <mergeCell ref="D398:F398"/>
    <mergeCell ref="D399:F399"/>
    <mergeCell ref="D412:F412"/>
    <mergeCell ref="D413:F413"/>
    <mergeCell ref="D414:F414"/>
    <mergeCell ref="D415:F415"/>
    <mergeCell ref="D416:F416"/>
    <mergeCell ref="D417:F417"/>
    <mergeCell ref="D406:F406"/>
    <mergeCell ref="D407:F407"/>
    <mergeCell ref="D408:F408"/>
    <mergeCell ref="D409:F409"/>
    <mergeCell ref="D410:F410"/>
    <mergeCell ref="D411:F411"/>
    <mergeCell ref="C428:F428"/>
    <mergeCell ref="C429:F429"/>
    <mergeCell ref="C430:F430"/>
    <mergeCell ref="C431:F431"/>
    <mergeCell ref="C432:F432"/>
    <mergeCell ref="C433:F433"/>
    <mergeCell ref="D418:F418"/>
    <mergeCell ref="D419:F419"/>
    <mergeCell ref="D420:F420"/>
    <mergeCell ref="D421:F421"/>
    <mergeCell ref="D422:F422"/>
    <mergeCell ref="D424:F424"/>
    <mergeCell ref="C446:F446"/>
    <mergeCell ref="C447:F447"/>
    <mergeCell ref="C440:F440"/>
    <mergeCell ref="C441:F441"/>
    <mergeCell ref="C442:F442"/>
    <mergeCell ref="C443:F443"/>
    <mergeCell ref="C444:F444"/>
    <mergeCell ref="C445:F445"/>
    <mergeCell ref="C434:F434"/>
    <mergeCell ref="C435:F435"/>
    <mergeCell ref="C436:F436"/>
    <mergeCell ref="C437:F437"/>
    <mergeCell ref="C438:F438"/>
    <mergeCell ref="C439:F439"/>
  </mergeCells>
  <phoneticPr fontId="11"/>
  <pageMargins left="0.70866141732283472" right="0.70866141732283472" top="0.74803149606299213" bottom="0.74803149606299213" header="0.31496062992125984" footer="0.31496062992125984"/>
  <pageSetup paperSize="9" scale="57" fitToHeight="2" orientation="portrait" r:id="rId1"/>
  <rowBreaks count="2" manualBreakCount="2">
    <brk id="92" max="9" man="1"/>
    <brk id="425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96A7-7081-4AA8-AAD9-C3716E64BD3A}">
  <sheetPr codeName="Sheet13">
    <tabColor rgb="FFDA9694"/>
  </sheetPr>
  <dimension ref="A1:DJ58"/>
  <sheetViews>
    <sheetView workbookViewId="0"/>
  </sheetViews>
  <sheetFormatPr defaultColWidth="9" defaultRowHeight="14.25" x14ac:dyDescent="0.15"/>
  <cols>
    <col min="1" max="1" width="13.125" style="28" customWidth="1"/>
    <col min="2" max="6" width="11.125" style="28" customWidth="1"/>
    <col min="7" max="7" width="3.375" style="28" customWidth="1"/>
    <col min="8" max="8" width="13.125" style="28" customWidth="1"/>
    <col min="9" max="19" width="11.125" style="28" customWidth="1"/>
    <col min="20" max="20" width="3.375" style="28" customWidth="1"/>
    <col min="21" max="21" width="13.125" style="28" customWidth="1"/>
    <col min="22" max="32" width="11.125" style="28" customWidth="1"/>
    <col min="33" max="33" width="3.375" style="28" customWidth="1"/>
    <col min="34" max="34" width="13.125" style="28" customWidth="1"/>
    <col min="35" max="35" width="11.125" style="28" customWidth="1"/>
    <col min="36" max="45" width="12.5" style="28" customWidth="1"/>
    <col min="46" max="46" width="3.375" style="28" customWidth="1"/>
    <col min="47" max="47" width="13.125" style="28" customWidth="1"/>
    <col min="48" max="58" width="12.125" style="28" customWidth="1"/>
    <col min="59" max="59" width="3.875" style="28" customWidth="1"/>
    <col min="60" max="69" width="11.125" style="28" customWidth="1"/>
    <col min="70" max="70" width="3.875" style="28" customWidth="1"/>
    <col min="71" max="71" width="13.125" style="28" customWidth="1"/>
    <col min="72" max="80" width="11.125" style="28" customWidth="1"/>
    <col min="81" max="81" width="3.875" style="28" customWidth="1"/>
    <col min="82" max="82" width="13.125" style="28" customWidth="1"/>
    <col min="83" max="91" width="11.125" style="28" customWidth="1"/>
    <col min="92" max="92" width="4.5" style="28" customWidth="1"/>
    <col min="93" max="93" width="13.125" style="28" customWidth="1"/>
    <col min="94" max="102" width="11.125" style="28" customWidth="1"/>
    <col min="103" max="103" width="4.5" style="28" customWidth="1"/>
    <col min="104" max="104" width="13.125" style="28" customWidth="1"/>
    <col min="105" max="113" width="11.125" style="28" customWidth="1"/>
    <col min="114" max="114" width="4.125" style="28" customWidth="1"/>
    <col min="115" max="16384" width="9" style="28"/>
  </cols>
  <sheetData>
    <row r="1" spans="1:114" s="1" customFormat="1" x14ac:dyDescent="0.15">
      <c r="DJ1" s="8" t="str">
        <f>'MPS(input)'!$K$1</f>
        <v>Monitoring Spreadsheet: JCM_PH_AM005_ver01.0</v>
      </c>
    </row>
    <row r="2" spans="1:114" s="1" customFormat="1" ht="18" customHeight="1" x14ac:dyDescent="0.15">
      <c r="DJ2" s="8" t="str">
        <f>'MPS(input)'!$K$2</f>
        <v>Reference Number:</v>
      </c>
    </row>
    <row r="3" spans="1:114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</row>
    <row r="4" spans="1:114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</row>
    <row r="5" spans="1:114" s="1" customFormat="1" ht="18" customHeight="1" x14ac:dyDescent="0.15"/>
    <row r="6" spans="1:114" ht="32.1" customHeight="1" x14ac:dyDescent="0.15">
      <c r="A6" s="26" t="s">
        <v>70</v>
      </c>
      <c r="B6" s="34" t="s">
        <v>421</v>
      </c>
      <c r="C6" s="315" t="s">
        <v>626</v>
      </c>
      <c r="D6" s="315" t="s">
        <v>623</v>
      </c>
      <c r="E6" s="27" t="s">
        <v>624</v>
      </c>
      <c r="F6" s="27" t="s">
        <v>625</v>
      </c>
      <c r="H6" s="123" t="s">
        <v>70</v>
      </c>
      <c r="I6" s="124" t="s">
        <v>421</v>
      </c>
      <c r="J6" s="133" t="s">
        <v>458</v>
      </c>
      <c r="K6" s="133" t="s">
        <v>458</v>
      </c>
      <c r="L6" s="133" t="s">
        <v>458</v>
      </c>
      <c r="M6" s="133" t="s">
        <v>458</v>
      </c>
      <c r="N6" s="133" t="s">
        <v>458</v>
      </c>
      <c r="O6" s="133" t="s">
        <v>458</v>
      </c>
      <c r="P6" s="133" t="s">
        <v>458</v>
      </c>
      <c r="Q6" s="133" t="s">
        <v>458</v>
      </c>
      <c r="R6" s="133" t="s">
        <v>458</v>
      </c>
      <c r="S6" s="133" t="s">
        <v>458</v>
      </c>
      <c r="U6" s="123" t="s">
        <v>70</v>
      </c>
      <c r="V6" s="124" t="s">
        <v>421</v>
      </c>
      <c r="W6" s="122" t="s">
        <v>151</v>
      </c>
      <c r="X6" s="122" t="s">
        <v>151</v>
      </c>
      <c r="Y6" s="122" t="s">
        <v>151</v>
      </c>
      <c r="Z6" s="122" t="s">
        <v>151</v>
      </c>
      <c r="AA6" s="122" t="s">
        <v>151</v>
      </c>
      <c r="AB6" s="122" t="s">
        <v>151</v>
      </c>
      <c r="AC6" s="122" t="s">
        <v>151</v>
      </c>
      <c r="AD6" s="122" t="s">
        <v>151</v>
      </c>
      <c r="AE6" s="122" t="s">
        <v>151</v>
      </c>
      <c r="AF6" s="122" t="s">
        <v>151</v>
      </c>
      <c r="AH6" s="123" t="s">
        <v>70</v>
      </c>
      <c r="AI6" s="124" t="s">
        <v>421</v>
      </c>
      <c r="AJ6" s="317" t="s">
        <v>644</v>
      </c>
      <c r="AK6" s="318" t="s">
        <v>668</v>
      </c>
      <c r="AL6" s="317" t="s">
        <v>468</v>
      </c>
      <c r="AM6" s="317" t="s">
        <v>468</v>
      </c>
      <c r="AN6" s="317" t="s">
        <v>468</v>
      </c>
      <c r="AO6" s="317" t="s">
        <v>468</v>
      </c>
      <c r="AP6" s="317" t="s">
        <v>468</v>
      </c>
      <c r="AQ6" s="317" t="s">
        <v>468</v>
      </c>
      <c r="AR6" s="317" t="s">
        <v>468</v>
      </c>
      <c r="AS6" s="317" t="s">
        <v>468</v>
      </c>
      <c r="AU6" s="123" t="s">
        <v>70</v>
      </c>
      <c r="AV6" s="124" t="s">
        <v>421</v>
      </c>
      <c r="AW6" s="122" t="s">
        <v>474</v>
      </c>
      <c r="AX6" s="122" t="s">
        <v>474</v>
      </c>
      <c r="AY6" s="122" t="s">
        <v>474</v>
      </c>
      <c r="AZ6" s="122" t="s">
        <v>474</v>
      </c>
      <c r="BA6" s="122" t="s">
        <v>474</v>
      </c>
      <c r="BB6" s="122" t="s">
        <v>474</v>
      </c>
      <c r="BC6" s="122" t="s">
        <v>474</v>
      </c>
      <c r="BD6" s="122" t="s">
        <v>474</v>
      </c>
      <c r="BE6" s="122" t="s">
        <v>474</v>
      </c>
      <c r="BF6" s="122" t="s">
        <v>474</v>
      </c>
      <c r="BH6" s="123" t="s">
        <v>70</v>
      </c>
      <c r="BI6" s="124" t="s">
        <v>421</v>
      </c>
      <c r="BJ6" s="122" t="s">
        <v>460</v>
      </c>
      <c r="BK6" s="122" t="s">
        <v>460</v>
      </c>
      <c r="BL6" s="122" t="s">
        <v>460</v>
      </c>
      <c r="BM6" s="122" t="s">
        <v>460</v>
      </c>
      <c r="BN6" s="122" t="s">
        <v>460</v>
      </c>
      <c r="BO6" s="122" t="s">
        <v>460</v>
      </c>
      <c r="BP6" s="122" t="s">
        <v>460</v>
      </c>
      <c r="BQ6" s="122" t="s">
        <v>460</v>
      </c>
      <c r="BS6" s="123" t="s">
        <v>70</v>
      </c>
      <c r="BT6" s="124" t="s">
        <v>421</v>
      </c>
      <c r="BU6" s="122" t="s">
        <v>461</v>
      </c>
      <c r="BV6" s="122" t="s">
        <v>461</v>
      </c>
      <c r="BW6" s="122" t="s">
        <v>461</v>
      </c>
      <c r="BX6" s="122" t="s">
        <v>461</v>
      </c>
      <c r="BY6" s="122" t="s">
        <v>461</v>
      </c>
      <c r="BZ6" s="122" t="s">
        <v>461</v>
      </c>
      <c r="CA6" s="122" t="s">
        <v>461</v>
      </c>
      <c r="CB6" s="122" t="s">
        <v>461</v>
      </c>
      <c r="CD6" s="123" t="s">
        <v>70</v>
      </c>
      <c r="CE6" s="124" t="s">
        <v>421</v>
      </c>
      <c r="CF6" s="122" t="s">
        <v>462</v>
      </c>
      <c r="CG6" s="122" t="s">
        <v>462</v>
      </c>
      <c r="CH6" s="122" t="s">
        <v>462</v>
      </c>
      <c r="CI6" s="122" t="s">
        <v>462</v>
      </c>
      <c r="CJ6" s="122" t="s">
        <v>462</v>
      </c>
      <c r="CK6" s="122" t="s">
        <v>462</v>
      </c>
      <c r="CL6" s="122" t="s">
        <v>462</v>
      </c>
      <c r="CM6" s="122" t="s">
        <v>462</v>
      </c>
      <c r="CO6" s="123" t="s">
        <v>70</v>
      </c>
      <c r="CP6" s="124" t="s">
        <v>421</v>
      </c>
      <c r="CQ6" s="133" t="s">
        <v>408</v>
      </c>
      <c r="CR6" s="133" t="s">
        <v>408</v>
      </c>
      <c r="CS6" s="133" t="s">
        <v>408</v>
      </c>
      <c r="CT6" s="133" t="s">
        <v>408</v>
      </c>
      <c r="CU6" s="133" t="s">
        <v>408</v>
      </c>
      <c r="CV6" s="133" t="s">
        <v>408</v>
      </c>
      <c r="CW6" s="133" t="s">
        <v>408</v>
      </c>
      <c r="CX6" s="133" t="s">
        <v>408</v>
      </c>
      <c r="CZ6" s="123" t="s">
        <v>70</v>
      </c>
      <c r="DA6" s="124" t="s">
        <v>421</v>
      </c>
      <c r="DB6" s="133" t="s">
        <v>121</v>
      </c>
      <c r="DC6" s="133" t="s">
        <v>121</v>
      </c>
      <c r="DD6" s="133" t="s">
        <v>121</v>
      </c>
      <c r="DE6" s="133" t="s">
        <v>121</v>
      </c>
      <c r="DF6" s="133" t="s">
        <v>121</v>
      </c>
      <c r="DG6" s="133" t="s">
        <v>121</v>
      </c>
      <c r="DH6" s="133" t="s">
        <v>121</v>
      </c>
      <c r="DI6" s="133" t="s">
        <v>121</v>
      </c>
    </row>
    <row r="7" spans="1:114" ht="159" customHeight="1" x14ac:dyDescent="0.15">
      <c r="A7" s="26" t="s">
        <v>71</v>
      </c>
      <c r="B7" s="35" t="s">
        <v>422</v>
      </c>
      <c r="C7" s="29" t="s">
        <v>188</v>
      </c>
      <c r="D7" s="29" t="s">
        <v>455</v>
      </c>
      <c r="E7" s="29" t="s">
        <v>456</v>
      </c>
      <c r="F7" s="29" t="s">
        <v>457</v>
      </c>
      <c r="H7" s="123" t="s">
        <v>71</v>
      </c>
      <c r="I7" s="83" t="s">
        <v>422</v>
      </c>
      <c r="J7" s="86" t="s">
        <v>645</v>
      </c>
      <c r="K7" s="86" t="s">
        <v>646</v>
      </c>
      <c r="L7" s="86" t="s">
        <v>647</v>
      </c>
      <c r="M7" s="86" t="s">
        <v>648</v>
      </c>
      <c r="N7" s="86" t="s">
        <v>649</v>
      </c>
      <c r="O7" s="86" t="s">
        <v>650</v>
      </c>
      <c r="P7" s="86" t="s">
        <v>651</v>
      </c>
      <c r="Q7" s="86" t="s">
        <v>652</v>
      </c>
      <c r="R7" s="86" t="s">
        <v>653</v>
      </c>
      <c r="S7" s="86" t="s">
        <v>654</v>
      </c>
      <c r="U7" s="123" t="s">
        <v>71</v>
      </c>
      <c r="V7" s="83" t="s">
        <v>422</v>
      </c>
      <c r="W7" s="86" t="s">
        <v>463</v>
      </c>
      <c r="X7" s="86" t="s">
        <v>464</v>
      </c>
      <c r="Y7" s="86" t="s">
        <v>465</v>
      </c>
      <c r="Z7" s="86" t="s">
        <v>466</v>
      </c>
      <c r="AA7" s="86" t="s">
        <v>467</v>
      </c>
      <c r="AB7" s="86" t="s">
        <v>613</v>
      </c>
      <c r="AC7" s="86" t="s">
        <v>614</v>
      </c>
      <c r="AD7" s="86" t="s">
        <v>615</v>
      </c>
      <c r="AE7" s="86" t="s">
        <v>616</v>
      </c>
      <c r="AF7" s="86" t="s">
        <v>617</v>
      </c>
      <c r="AH7" s="123" t="s">
        <v>71</v>
      </c>
      <c r="AI7" s="83" t="s">
        <v>422</v>
      </c>
      <c r="AJ7" s="86" t="s">
        <v>469</v>
      </c>
      <c r="AK7" s="86" t="s">
        <v>470</v>
      </c>
      <c r="AL7" s="86" t="s">
        <v>471</v>
      </c>
      <c r="AM7" s="86" t="s">
        <v>472</v>
      </c>
      <c r="AN7" s="86" t="s">
        <v>473</v>
      </c>
      <c r="AO7" s="86" t="s">
        <v>618</v>
      </c>
      <c r="AP7" s="86" t="s">
        <v>619</v>
      </c>
      <c r="AQ7" s="86" t="s">
        <v>620</v>
      </c>
      <c r="AR7" s="86" t="s">
        <v>621</v>
      </c>
      <c r="AS7" s="86" t="s">
        <v>622</v>
      </c>
      <c r="AU7" s="123" t="s">
        <v>71</v>
      </c>
      <c r="AV7" s="83" t="s">
        <v>422</v>
      </c>
      <c r="AW7" s="86" t="s">
        <v>658</v>
      </c>
      <c r="AX7" s="86" t="s">
        <v>659</v>
      </c>
      <c r="AY7" s="86" t="s">
        <v>660</v>
      </c>
      <c r="AZ7" s="86" t="s">
        <v>661</v>
      </c>
      <c r="BA7" s="86" t="s">
        <v>662</v>
      </c>
      <c r="BB7" s="86" t="s">
        <v>663</v>
      </c>
      <c r="BC7" s="86" t="s">
        <v>664</v>
      </c>
      <c r="BD7" s="86" t="s">
        <v>665</v>
      </c>
      <c r="BE7" s="86" t="s">
        <v>666</v>
      </c>
      <c r="BF7" s="86" t="s">
        <v>667</v>
      </c>
      <c r="BH7" s="123" t="s">
        <v>71</v>
      </c>
      <c r="BI7" s="83" t="s">
        <v>422</v>
      </c>
      <c r="BJ7" s="86" t="s">
        <v>423</v>
      </c>
      <c r="BK7" s="86" t="s">
        <v>424</v>
      </c>
      <c r="BL7" s="86" t="s">
        <v>425</v>
      </c>
      <c r="BM7" s="86" t="s">
        <v>426</v>
      </c>
      <c r="BN7" s="86" t="s">
        <v>427</v>
      </c>
      <c r="BO7" s="86" t="s">
        <v>428</v>
      </c>
      <c r="BP7" s="86" t="s">
        <v>429</v>
      </c>
      <c r="BQ7" s="86" t="s">
        <v>430</v>
      </c>
      <c r="BS7" s="123" t="s">
        <v>71</v>
      </c>
      <c r="BT7" s="83" t="s">
        <v>422</v>
      </c>
      <c r="BU7" s="86" t="s">
        <v>431</v>
      </c>
      <c r="BV7" s="86" t="s">
        <v>432</v>
      </c>
      <c r="BW7" s="86" t="s">
        <v>433</v>
      </c>
      <c r="BX7" s="86" t="s">
        <v>434</v>
      </c>
      <c r="BY7" s="86" t="s">
        <v>435</v>
      </c>
      <c r="BZ7" s="86" t="s">
        <v>436</v>
      </c>
      <c r="CA7" s="86" t="s">
        <v>437</v>
      </c>
      <c r="CB7" s="86" t="s">
        <v>438</v>
      </c>
      <c r="CD7" s="123" t="s">
        <v>71</v>
      </c>
      <c r="CE7" s="83" t="s">
        <v>422</v>
      </c>
      <c r="CF7" s="86" t="s">
        <v>439</v>
      </c>
      <c r="CG7" s="86" t="s">
        <v>440</v>
      </c>
      <c r="CH7" s="86" t="s">
        <v>441</v>
      </c>
      <c r="CI7" s="86" t="s">
        <v>442</v>
      </c>
      <c r="CJ7" s="86" t="s">
        <v>443</v>
      </c>
      <c r="CK7" s="86" t="s">
        <v>444</v>
      </c>
      <c r="CL7" s="86" t="s">
        <v>445</v>
      </c>
      <c r="CM7" s="86" t="s">
        <v>446</v>
      </c>
      <c r="CO7" s="123" t="s">
        <v>71</v>
      </c>
      <c r="CP7" s="83" t="s">
        <v>422</v>
      </c>
      <c r="CQ7" s="86" t="s">
        <v>447</v>
      </c>
      <c r="CR7" s="86" t="s">
        <v>448</v>
      </c>
      <c r="CS7" s="86" t="s">
        <v>449</v>
      </c>
      <c r="CT7" s="86" t="s">
        <v>450</v>
      </c>
      <c r="CU7" s="86" t="s">
        <v>451</v>
      </c>
      <c r="CV7" s="86" t="s">
        <v>452</v>
      </c>
      <c r="CW7" s="86" t="s">
        <v>453</v>
      </c>
      <c r="CX7" s="86" t="s">
        <v>454</v>
      </c>
      <c r="CZ7" s="123" t="s">
        <v>71</v>
      </c>
      <c r="DA7" s="83" t="s">
        <v>422</v>
      </c>
      <c r="DB7" s="86" t="s">
        <v>409</v>
      </c>
      <c r="DC7" s="86" t="s">
        <v>410</v>
      </c>
      <c r="DD7" s="86" t="s">
        <v>411</v>
      </c>
      <c r="DE7" s="86" t="s">
        <v>412</v>
      </c>
      <c r="DF7" s="86" t="s">
        <v>413</v>
      </c>
      <c r="DG7" s="86" t="s">
        <v>414</v>
      </c>
      <c r="DH7" s="86" t="s">
        <v>415</v>
      </c>
      <c r="DI7" s="86" t="s">
        <v>416</v>
      </c>
    </row>
    <row r="8" spans="1:114" x14ac:dyDescent="0.15">
      <c r="A8" s="26" t="s">
        <v>92</v>
      </c>
      <c r="B8" s="35" t="s">
        <v>93</v>
      </c>
      <c r="C8" s="29" t="s">
        <v>419</v>
      </c>
      <c r="D8" s="29" t="s">
        <v>419</v>
      </c>
      <c r="E8" s="29" t="s">
        <v>419</v>
      </c>
      <c r="F8" s="29" t="s">
        <v>419</v>
      </c>
      <c r="H8" s="123" t="s">
        <v>92</v>
      </c>
      <c r="I8" s="83" t="s">
        <v>93</v>
      </c>
      <c r="J8" s="86"/>
      <c r="K8" s="86"/>
      <c r="L8" s="86"/>
      <c r="M8" s="86"/>
      <c r="N8" s="86"/>
      <c r="O8" s="86"/>
      <c r="P8" s="86"/>
      <c r="Q8" s="86"/>
      <c r="R8" s="86"/>
      <c r="S8" s="86"/>
      <c r="U8" s="123" t="s">
        <v>92</v>
      </c>
      <c r="V8" s="83" t="s">
        <v>93</v>
      </c>
      <c r="W8" s="84" t="s">
        <v>418</v>
      </c>
      <c r="X8" s="84" t="s">
        <v>418</v>
      </c>
      <c r="Y8" s="84" t="s">
        <v>418</v>
      </c>
      <c r="Z8" s="84" t="s">
        <v>418</v>
      </c>
      <c r="AA8" s="84" t="s">
        <v>418</v>
      </c>
      <c r="AB8" s="84" t="s">
        <v>418</v>
      </c>
      <c r="AC8" s="84" t="s">
        <v>418</v>
      </c>
      <c r="AD8" s="84" t="s">
        <v>418</v>
      </c>
      <c r="AE8" s="84" t="s">
        <v>418</v>
      </c>
      <c r="AF8" s="84" t="s">
        <v>418</v>
      </c>
      <c r="AH8" s="123" t="s">
        <v>92</v>
      </c>
      <c r="AI8" s="83" t="s">
        <v>93</v>
      </c>
      <c r="AJ8" s="86" t="s">
        <v>419</v>
      </c>
      <c r="AK8" s="86" t="s">
        <v>419</v>
      </c>
      <c r="AL8" s="86" t="s">
        <v>419</v>
      </c>
      <c r="AM8" s="86" t="s">
        <v>419</v>
      </c>
      <c r="AN8" s="86" t="s">
        <v>419</v>
      </c>
      <c r="AO8" s="86" t="s">
        <v>419</v>
      </c>
      <c r="AP8" s="86" t="s">
        <v>419</v>
      </c>
      <c r="AQ8" s="86" t="s">
        <v>419</v>
      </c>
      <c r="AR8" s="86" t="s">
        <v>419</v>
      </c>
      <c r="AS8" s="86" t="s">
        <v>419</v>
      </c>
      <c r="AU8" s="123" t="s">
        <v>92</v>
      </c>
      <c r="AV8" s="83" t="s">
        <v>93</v>
      </c>
      <c r="AW8" s="86" t="s">
        <v>419</v>
      </c>
      <c r="AX8" s="86" t="s">
        <v>419</v>
      </c>
      <c r="AY8" s="86" t="s">
        <v>419</v>
      </c>
      <c r="AZ8" s="86" t="s">
        <v>419</v>
      </c>
      <c r="BA8" s="86" t="s">
        <v>419</v>
      </c>
      <c r="BB8" s="86" t="s">
        <v>419</v>
      </c>
      <c r="BC8" s="86" t="s">
        <v>419</v>
      </c>
      <c r="BD8" s="86" t="s">
        <v>419</v>
      </c>
      <c r="BE8" s="86" t="s">
        <v>419</v>
      </c>
      <c r="BF8" s="86" t="s">
        <v>419</v>
      </c>
      <c r="BH8" s="123" t="s">
        <v>92</v>
      </c>
      <c r="BI8" s="83" t="s">
        <v>93</v>
      </c>
      <c r="BJ8" s="86" t="s">
        <v>419</v>
      </c>
      <c r="BK8" s="86" t="s">
        <v>419</v>
      </c>
      <c r="BL8" s="86" t="s">
        <v>419</v>
      </c>
      <c r="BM8" s="86" t="s">
        <v>419</v>
      </c>
      <c r="BN8" s="86" t="s">
        <v>419</v>
      </c>
      <c r="BO8" s="86" t="s">
        <v>419</v>
      </c>
      <c r="BP8" s="86" t="s">
        <v>419</v>
      </c>
      <c r="BQ8" s="86" t="s">
        <v>419</v>
      </c>
      <c r="BS8" s="123" t="s">
        <v>92</v>
      </c>
      <c r="BT8" s="83" t="s">
        <v>93</v>
      </c>
      <c r="BU8" s="86" t="s">
        <v>419</v>
      </c>
      <c r="BV8" s="86" t="s">
        <v>419</v>
      </c>
      <c r="BW8" s="86" t="s">
        <v>419</v>
      </c>
      <c r="BX8" s="86" t="s">
        <v>419</v>
      </c>
      <c r="BY8" s="86" t="s">
        <v>419</v>
      </c>
      <c r="BZ8" s="86" t="s">
        <v>419</v>
      </c>
      <c r="CA8" s="86" t="s">
        <v>419</v>
      </c>
      <c r="CB8" s="86" t="s">
        <v>419</v>
      </c>
      <c r="CD8" s="123" t="s">
        <v>92</v>
      </c>
      <c r="CE8" s="83" t="s">
        <v>93</v>
      </c>
      <c r="CF8" s="86" t="s">
        <v>419</v>
      </c>
      <c r="CG8" s="86" t="s">
        <v>419</v>
      </c>
      <c r="CH8" s="86" t="s">
        <v>419</v>
      </c>
      <c r="CI8" s="86" t="s">
        <v>419</v>
      </c>
      <c r="CJ8" s="86" t="s">
        <v>419</v>
      </c>
      <c r="CK8" s="86" t="s">
        <v>419</v>
      </c>
      <c r="CL8" s="86" t="s">
        <v>419</v>
      </c>
      <c r="CM8" s="86" t="s">
        <v>419</v>
      </c>
      <c r="CO8" s="123" t="s">
        <v>92</v>
      </c>
      <c r="CP8" s="83" t="s">
        <v>93</v>
      </c>
      <c r="CQ8" s="86" t="s">
        <v>94</v>
      </c>
      <c r="CR8" s="86" t="s">
        <v>94</v>
      </c>
      <c r="CS8" s="86" t="s">
        <v>94</v>
      </c>
      <c r="CT8" s="86" t="s">
        <v>94</v>
      </c>
      <c r="CU8" s="86" t="s">
        <v>94</v>
      </c>
      <c r="CV8" s="86" t="s">
        <v>94</v>
      </c>
      <c r="CW8" s="86" t="s">
        <v>94</v>
      </c>
      <c r="CX8" s="86" t="s">
        <v>94</v>
      </c>
      <c r="CZ8" s="123" t="s">
        <v>92</v>
      </c>
      <c r="DA8" s="83" t="s">
        <v>93</v>
      </c>
      <c r="DB8" s="86" t="s">
        <v>95</v>
      </c>
      <c r="DC8" s="86" t="s">
        <v>95</v>
      </c>
      <c r="DD8" s="86" t="s">
        <v>95</v>
      </c>
      <c r="DE8" s="86" t="s">
        <v>95</v>
      </c>
      <c r="DF8" s="86" t="s">
        <v>95</v>
      </c>
      <c r="DG8" s="86" t="s">
        <v>95</v>
      </c>
      <c r="DH8" s="86" t="s">
        <v>95</v>
      </c>
      <c r="DI8" s="86" t="s">
        <v>95</v>
      </c>
    </row>
    <row r="9" spans="1:114" ht="14.25" customHeight="1" x14ac:dyDescent="0.15">
      <c r="A9" s="484" t="s">
        <v>189</v>
      </c>
      <c r="B9" s="60">
        <f>'MRS(calc_process)'!$D9</f>
        <v>1900</v>
      </c>
      <c r="C9" s="130">
        <f>IF(COUNTA(J$9:J$38)=0, D9,SUM(AJ9:AS9))</f>
        <v>0</v>
      </c>
      <c r="D9" s="316">
        <f>E9+F9</f>
        <v>0</v>
      </c>
      <c r="E9" s="316">
        <f>SUM(CF9:CM9)</f>
        <v>0</v>
      </c>
      <c r="F9" s="316">
        <f>SUM(BU9:CB9)</f>
        <v>0</v>
      </c>
      <c r="H9" s="483" t="s">
        <v>189</v>
      </c>
      <c r="I9" s="304">
        <f>'MRS(calc_process)'!$D9</f>
        <v>1900</v>
      </c>
      <c r="J9" s="270"/>
      <c r="K9" s="270"/>
      <c r="L9" s="270"/>
      <c r="M9" s="270"/>
      <c r="N9" s="270"/>
      <c r="O9" s="270"/>
      <c r="P9" s="270"/>
      <c r="Q9" s="270"/>
      <c r="R9" s="270"/>
      <c r="S9" s="270"/>
      <c r="U9" s="483" t="s">
        <v>189</v>
      </c>
      <c r="V9" s="304">
        <f>'MRS(calc_process)'!$D9</f>
        <v>1900</v>
      </c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H9" s="483" t="s">
        <v>189</v>
      </c>
      <c r="AI9" s="304">
        <f>'MRS(calc_process)'!$D9</f>
        <v>1900</v>
      </c>
      <c r="AJ9" s="131">
        <f>IFERROR(IF(J9&gt;0,MAX(AW$9:AW$38)*(1-MAX(W$9:W$38)),0)/MAX(J$9:J$38), 0)</f>
        <v>0</v>
      </c>
      <c r="AK9" s="131">
        <f>IFERROR(IF(K9&gt;0,(MAX(AX$9:AX$38)-MAX(AW$9:AW$38))*(1-MAX(X$9:X$38)),0)/MAX(K$9:K$38), 0)</f>
        <v>0</v>
      </c>
      <c r="AL9" s="131">
        <f t="shared" ref="AL9:AS24" si="0">IFERROR(IF(L9&gt;0,(MAX(AY$9:AY$38)-MAX(AX$9:AX$38))*(1-MAX(Y$9:Y$38)),0)/MAX(L$9:L$38), 0)</f>
        <v>0</v>
      </c>
      <c r="AM9" s="131">
        <f t="shared" si="0"/>
        <v>0</v>
      </c>
      <c r="AN9" s="131">
        <f t="shared" si="0"/>
        <v>0</v>
      </c>
      <c r="AO9" s="131">
        <f t="shared" si="0"/>
        <v>0</v>
      </c>
      <c r="AP9" s="131">
        <f t="shared" si="0"/>
        <v>0</v>
      </c>
      <c r="AQ9" s="131">
        <f t="shared" si="0"/>
        <v>0</v>
      </c>
      <c r="AR9" s="131">
        <f t="shared" si="0"/>
        <v>0</v>
      </c>
      <c r="AS9" s="131">
        <f t="shared" si="0"/>
        <v>0</v>
      </c>
      <c r="AU9" s="483" t="s">
        <v>189</v>
      </c>
      <c r="AV9" s="304">
        <f>'MRS(calc_process)'!$D9</f>
        <v>1900</v>
      </c>
      <c r="AW9" s="131" cm="1">
        <f t="array" ref="AW9">IF(COUNTA(J$9:J$38)=0,0,IF(J9=MAX(J$9:J$38),_xlfn._xlws.FILTER($D$9:$D$38,J$9:J$38=MAX(J$9:J$38),0),0))</f>
        <v>0</v>
      </c>
      <c r="AX9" s="131" cm="1">
        <f t="array" ref="AX9">IF(COUNTA(K$9:K$38)=0,0,IF(K9=MAX(K$9:K$38),_xlfn._xlws.FILTER($D$9:$D$38,K$9:K$38=MAX(K$9:K$38),0),0))</f>
        <v>0</v>
      </c>
      <c r="AY9" s="131" cm="1">
        <f t="array" ref="AY9">IF(COUNTA(L$9:L$38)=0,0,IF(L9=MAX(L$9:L$38),_xlfn._xlws.FILTER($D$9:$D$38,L$9:L$38=MAX(L$9:L$38),0),0))</f>
        <v>0</v>
      </c>
      <c r="AZ9" s="131" cm="1">
        <f t="array" ref="AZ9">IF(COUNTA(M$9:M$38)=0,0,IF(M9=MAX(M$9:M$38),_xlfn._xlws.FILTER($D$9:$D$38,M$9:M$38=MAX(M$9:M$38),0),0))</f>
        <v>0</v>
      </c>
      <c r="BA9" s="131" cm="1">
        <f t="array" ref="BA9">IF(COUNTA(N$9:N$38)=0,0,IF(N9=MAX(N$9:N$38),_xlfn._xlws.FILTER($D$9:$D$38,N$9:N$38=MAX(N$9:N$38),0),0))</f>
        <v>0</v>
      </c>
      <c r="BB9" s="131" cm="1">
        <f t="array" ref="BB9">IF(COUNTA(O$9:O$38)=0,0,IF(O9=MAX(O$9:O$38),_xlfn._xlws.FILTER($D$9:$D$38,O$9:O$38=MAX(O$9:O$38),0),0))</f>
        <v>0</v>
      </c>
      <c r="BC9" s="131" cm="1">
        <f t="array" ref="BC9">IF(COUNTA(P$9:P$38)=0,0,IF(P9=MAX(P$9:P$38),_xlfn._xlws.FILTER($D$9:$D$38,P$9:P$38=MAX(P$9:P$38),0),0))</f>
        <v>0</v>
      </c>
      <c r="BD9" s="131" cm="1">
        <f t="array" ref="BD9">IF(COUNTA(Q$9:Q$38)=0,0,IF(Q9=MAX(Q$9:Q$38),_xlfn._xlws.FILTER($D$9:$D$38,Q$9:Q$38=MAX(Q$9:Q$38),0),0))</f>
        <v>0</v>
      </c>
      <c r="BE9" s="131" cm="1">
        <f t="array" ref="BE9">IF(COUNTA(R$9:R$38)=0,0,IF(R9=MAX(R$9:R$38),_xlfn._xlws.FILTER($D$9:$D$38,R$9:R$38=MAX(R$9:R$38),0),0))</f>
        <v>0</v>
      </c>
      <c r="BF9" s="131" cm="1">
        <f t="array" ref="BF9">IF(COUNTA(S$9:S$38)=0,0,IF(S9=MAX(S$9:S$38),_xlfn._xlws.FILTER($D$9:$D$38,S$9:S$38=MAX(S$9:S$38),0),0))</f>
        <v>0</v>
      </c>
      <c r="BH9" s="483" t="s">
        <v>189</v>
      </c>
      <c r="BI9" s="304">
        <f>'MRS(calc_process)'!$D9</f>
        <v>1900</v>
      </c>
      <c r="BJ9" s="131">
        <f>BU9+CF9</f>
        <v>0</v>
      </c>
      <c r="BK9" s="131">
        <f t="shared" ref="BK9:BQ24" si="1">BV9+CG9</f>
        <v>0</v>
      </c>
      <c r="BL9" s="131">
        <f t="shared" si="1"/>
        <v>0</v>
      </c>
      <c r="BM9" s="131">
        <f t="shared" si="1"/>
        <v>0</v>
      </c>
      <c r="BN9" s="131">
        <f t="shared" si="1"/>
        <v>0</v>
      </c>
      <c r="BO9" s="131">
        <f t="shared" si="1"/>
        <v>0</v>
      </c>
      <c r="BP9" s="131">
        <f t="shared" si="1"/>
        <v>0</v>
      </c>
      <c r="BQ9" s="131">
        <f t="shared" si="1"/>
        <v>0</v>
      </c>
      <c r="BS9" s="483" t="s">
        <v>189</v>
      </c>
      <c r="BT9" s="304">
        <f>'MRS(calc_process)'!$D9</f>
        <v>1900</v>
      </c>
      <c r="BU9" s="131">
        <f>CF9*$C$58</f>
        <v>0</v>
      </c>
      <c r="BV9" s="131">
        <f t="shared" ref="BV9:CB38" si="2">CG9*$C$58</f>
        <v>0</v>
      </c>
      <c r="BW9" s="131">
        <f t="shared" si="2"/>
        <v>0</v>
      </c>
      <c r="BX9" s="131">
        <f t="shared" si="2"/>
        <v>0</v>
      </c>
      <c r="BY9" s="131">
        <f t="shared" si="2"/>
        <v>0</v>
      </c>
      <c r="BZ9" s="131">
        <f t="shared" si="2"/>
        <v>0</v>
      </c>
      <c r="CA9" s="131">
        <f t="shared" si="2"/>
        <v>0</v>
      </c>
      <c r="CB9" s="131">
        <f t="shared" si="2"/>
        <v>0</v>
      </c>
      <c r="CD9" s="483" t="s">
        <v>189</v>
      </c>
      <c r="CE9" s="304">
        <f>'MRS(calc_process)'!$D9</f>
        <v>1900</v>
      </c>
      <c r="CF9" s="131">
        <f>CQ9*DB9*$B$58*$D$58</f>
        <v>0</v>
      </c>
      <c r="CG9" s="131">
        <f>CR9*DC9*$B$58*$D$58</f>
        <v>0</v>
      </c>
      <c r="CH9" s="131">
        <f t="shared" ref="CH9:CM38" si="3">CS9*DD9*$B$58*$D$58</f>
        <v>0</v>
      </c>
      <c r="CI9" s="131">
        <f t="shared" si="3"/>
        <v>0</v>
      </c>
      <c r="CJ9" s="131">
        <f t="shared" si="3"/>
        <v>0</v>
      </c>
      <c r="CK9" s="131">
        <f t="shared" si="3"/>
        <v>0</v>
      </c>
      <c r="CL9" s="131">
        <f t="shared" si="3"/>
        <v>0</v>
      </c>
      <c r="CM9" s="131">
        <f t="shared" si="3"/>
        <v>0</v>
      </c>
      <c r="CO9" s="483" t="s">
        <v>189</v>
      </c>
      <c r="CP9" s="304">
        <f>'MRS(calc_process)'!$D9</f>
        <v>1900</v>
      </c>
      <c r="CQ9" s="270"/>
      <c r="CR9" s="270"/>
      <c r="CS9" s="270"/>
      <c r="CT9" s="270"/>
      <c r="CU9" s="270"/>
      <c r="CV9" s="270"/>
      <c r="CW9" s="270"/>
      <c r="CX9" s="270"/>
      <c r="CZ9" s="483" t="s">
        <v>189</v>
      </c>
      <c r="DA9" s="304">
        <f>'MRS(calc_process)'!$D9</f>
        <v>1900</v>
      </c>
      <c r="DB9" s="270"/>
      <c r="DC9" s="270"/>
      <c r="DD9" s="270"/>
      <c r="DE9" s="270"/>
      <c r="DF9" s="270"/>
      <c r="DG9" s="270"/>
      <c r="DH9" s="270"/>
      <c r="DI9" s="270"/>
    </row>
    <row r="10" spans="1:114" x14ac:dyDescent="0.15">
      <c r="A10" s="484"/>
      <c r="B10" s="60">
        <f>'MRS(calc_process)'!$D10</f>
        <v>1901</v>
      </c>
      <c r="C10" s="130">
        <f>IF(COUNTA(J$9:J$38)=0, D10-D9,SUM(AJ10:AS10))</f>
        <v>0</v>
      </c>
      <c r="D10" s="316">
        <f t="shared" ref="D10:D53" si="4">E10+F10</f>
        <v>0</v>
      </c>
      <c r="E10" s="316">
        <f t="shared" ref="E10:E53" si="5">SUM(CF10:CM10)</f>
        <v>0</v>
      </c>
      <c r="F10" s="316">
        <f t="shared" ref="F10:F53" si="6">SUM(BU10:CB10)</f>
        <v>0</v>
      </c>
      <c r="H10" s="483"/>
      <c r="I10" s="304">
        <f>'MRS(calc_process)'!$D10</f>
        <v>1901</v>
      </c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U10" s="483"/>
      <c r="V10" s="304">
        <f>'MRS(calc_process)'!$D10</f>
        <v>1901</v>
      </c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H10" s="483"/>
      <c r="AI10" s="304">
        <f>'MRS(calc_process)'!$D10</f>
        <v>1901</v>
      </c>
      <c r="AJ10" s="131">
        <f>IFERROR(IF(J10&gt;0,MAX(AW$9:AW$38)*(1-MAX(W$9:W$38)),0)/MAX(J$9:J$38), 0)</f>
        <v>0</v>
      </c>
      <c r="AK10" s="131">
        <f t="shared" ref="AK10:AS38" si="7">IFERROR(IF(K10&gt;0,(MAX(AX$9:AX$38)-MAX(AW$9:AW$38))*(1-MAX(X$9:X$38)),0)/MAX(K$9:K$38), 0)</f>
        <v>0</v>
      </c>
      <c r="AL10" s="131">
        <f t="shared" si="0"/>
        <v>0</v>
      </c>
      <c r="AM10" s="131">
        <f t="shared" si="0"/>
        <v>0</v>
      </c>
      <c r="AN10" s="131">
        <f t="shared" si="0"/>
        <v>0</v>
      </c>
      <c r="AO10" s="131">
        <f t="shared" si="0"/>
        <v>0</v>
      </c>
      <c r="AP10" s="131">
        <f t="shared" si="0"/>
        <v>0</v>
      </c>
      <c r="AQ10" s="131">
        <f t="shared" si="0"/>
        <v>0</v>
      </c>
      <c r="AR10" s="131">
        <f t="shared" si="0"/>
        <v>0</v>
      </c>
      <c r="AS10" s="131">
        <f t="shared" si="0"/>
        <v>0</v>
      </c>
      <c r="AU10" s="483"/>
      <c r="AV10" s="304">
        <f>'MRS(calc_process)'!$D10</f>
        <v>1901</v>
      </c>
      <c r="AW10" s="131" cm="1">
        <f t="array" ref="AW10">IF(COUNTA(J$9:J$38)=0,0,IF(J10=MAX(J$9:J$38),_xlfn._xlws.FILTER($D$9:$D$38,J$9:J$38=MAX(J$9:J$38),0),0))</f>
        <v>0</v>
      </c>
      <c r="AX10" s="131" cm="1">
        <f t="array" ref="AX10">IF(COUNTA(K$9:K$38)=0,0,IF(K10=MAX(K$9:K$38),_xlfn._xlws.FILTER($D$9:$D$38,K$9:K$38=MAX(K$9:K$38),0),0))</f>
        <v>0</v>
      </c>
      <c r="AY10" s="131" cm="1">
        <f t="array" ref="AY10">IF(COUNTA(L$9:L$38)=0,0,IF(L10=MAX(L$9:L$38),_xlfn._xlws.FILTER($D$9:$D$38,L$9:L$38=MAX(L$9:L$38),0),0))</f>
        <v>0</v>
      </c>
      <c r="AZ10" s="131" cm="1">
        <f t="array" ref="AZ10">IF(COUNTA(M$9:M$38)=0,0,IF(M10=MAX(M$9:M$38),_xlfn._xlws.FILTER($D$9:$D$38,M$9:M$38=MAX(M$9:M$38),0),0))</f>
        <v>0</v>
      </c>
      <c r="BA10" s="131" cm="1">
        <f t="array" ref="BA10">IF(COUNTA(N$9:N$38)=0,0,IF(N10=MAX(N$9:N$38),_xlfn._xlws.FILTER($D$9:$D$38,N$9:N$38=MAX(N$9:N$38),0),0))</f>
        <v>0</v>
      </c>
      <c r="BB10" s="131" cm="1">
        <f t="array" ref="BB10">IF(COUNTA(O$9:O$38)=0,0,IF(O10=MAX(O$9:O$38),_xlfn._xlws.FILTER($D$9:$D$38,O$9:O$38=MAX(O$9:O$38),0),0))</f>
        <v>0</v>
      </c>
      <c r="BC10" s="131" cm="1">
        <f t="array" ref="BC10">IF(COUNTA(P$9:P$38)=0,0,IF(P10=MAX(P$9:P$38),_xlfn._xlws.FILTER($D$9:$D$38,P$9:P$38=MAX(P$9:P$38),0),0))</f>
        <v>0</v>
      </c>
      <c r="BD10" s="131" cm="1">
        <f t="array" ref="BD10">IF(COUNTA(Q$9:Q$38)=0,0,IF(Q10=MAX(Q$9:Q$38),_xlfn._xlws.FILTER($D$9:$D$38,Q$9:Q$38=MAX(Q$9:Q$38),0),0))</f>
        <v>0</v>
      </c>
      <c r="BE10" s="131" cm="1">
        <f t="array" ref="BE10">IF(COUNTA(R$9:R$38)=0,0,IF(R10=MAX(R$9:R$38),_xlfn._xlws.FILTER($D$9:$D$38,R$9:R$38=MAX(R$9:R$38),0),0))</f>
        <v>0</v>
      </c>
      <c r="BF10" s="131" cm="1">
        <f t="array" ref="BF10">IF(COUNTA(S$9:S$38)=0,0,IF(S10=MAX(S$9:S$38),_xlfn._xlws.FILTER($D$9:$D$38,S$9:S$38=MAX(S$9:S$38),0),0))</f>
        <v>0</v>
      </c>
      <c r="BH10" s="483"/>
      <c r="BI10" s="304">
        <f>'MRS(calc_process)'!$D10</f>
        <v>1901</v>
      </c>
      <c r="BJ10" s="131">
        <f t="shared" ref="BJ10:BQ38" si="8">BU10+CF10</f>
        <v>0</v>
      </c>
      <c r="BK10" s="131">
        <f t="shared" si="1"/>
        <v>0</v>
      </c>
      <c r="BL10" s="131">
        <f t="shared" si="1"/>
        <v>0</v>
      </c>
      <c r="BM10" s="131">
        <f t="shared" si="1"/>
        <v>0</v>
      </c>
      <c r="BN10" s="131">
        <f t="shared" si="1"/>
        <v>0</v>
      </c>
      <c r="BO10" s="131">
        <f t="shared" si="1"/>
        <v>0</v>
      </c>
      <c r="BP10" s="131">
        <f t="shared" si="1"/>
        <v>0</v>
      </c>
      <c r="BQ10" s="131">
        <f t="shared" si="1"/>
        <v>0</v>
      </c>
      <c r="BS10" s="483"/>
      <c r="BT10" s="304">
        <f>'MRS(calc_process)'!$D10</f>
        <v>1901</v>
      </c>
      <c r="BU10" s="131">
        <f t="shared" ref="BU10:CB39" si="9">CF10*$C$58</f>
        <v>0</v>
      </c>
      <c r="BV10" s="131">
        <f t="shared" si="2"/>
        <v>0</v>
      </c>
      <c r="BW10" s="131">
        <f t="shared" si="2"/>
        <v>0</v>
      </c>
      <c r="BX10" s="131">
        <f t="shared" si="2"/>
        <v>0</v>
      </c>
      <c r="BY10" s="131">
        <f t="shared" si="2"/>
        <v>0</v>
      </c>
      <c r="BZ10" s="131">
        <f t="shared" si="2"/>
        <v>0</v>
      </c>
      <c r="CA10" s="131">
        <f t="shared" si="2"/>
        <v>0</v>
      </c>
      <c r="CB10" s="131">
        <f t="shared" si="2"/>
        <v>0</v>
      </c>
      <c r="CD10" s="483"/>
      <c r="CE10" s="304">
        <f>'MRS(calc_process)'!$D10</f>
        <v>1901</v>
      </c>
      <c r="CF10" s="131">
        <f t="shared" ref="CF10:CG38" si="10">CQ10*DB10*$B$58*$D$58</f>
        <v>0</v>
      </c>
      <c r="CG10" s="131">
        <f t="shared" si="10"/>
        <v>0</v>
      </c>
      <c r="CH10" s="131">
        <f t="shared" si="3"/>
        <v>0</v>
      </c>
      <c r="CI10" s="131">
        <f t="shared" si="3"/>
        <v>0</v>
      </c>
      <c r="CJ10" s="131">
        <f t="shared" si="3"/>
        <v>0</v>
      </c>
      <c r="CK10" s="131">
        <f t="shared" si="3"/>
        <v>0</v>
      </c>
      <c r="CL10" s="131">
        <f t="shared" si="3"/>
        <v>0</v>
      </c>
      <c r="CM10" s="131">
        <f t="shared" si="3"/>
        <v>0</v>
      </c>
      <c r="CO10" s="483"/>
      <c r="CP10" s="304">
        <f>'MRS(calc_process)'!$D10</f>
        <v>1901</v>
      </c>
      <c r="CQ10" s="270"/>
      <c r="CR10" s="270"/>
      <c r="CS10" s="270"/>
      <c r="CT10" s="270"/>
      <c r="CU10" s="270"/>
      <c r="CV10" s="270"/>
      <c r="CW10" s="270"/>
      <c r="CX10" s="270"/>
      <c r="CZ10" s="483"/>
      <c r="DA10" s="304">
        <f>'MRS(calc_process)'!$D10</f>
        <v>1901</v>
      </c>
      <c r="DB10" s="270"/>
      <c r="DC10" s="270"/>
      <c r="DD10" s="270"/>
      <c r="DE10" s="270"/>
      <c r="DF10" s="270"/>
      <c r="DG10" s="270"/>
      <c r="DH10" s="270"/>
      <c r="DI10" s="270"/>
    </row>
    <row r="11" spans="1:114" x14ac:dyDescent="0.15">
      <c r="A11" s="484"/>
      <c r="B11" s="60">
        <f>'MRS(calc_process)'!$D11</f>
        <v>1902</v>
      </c>
      <c r="C11" s="130">
        <f>IF(COUNTA(J$9:J$38)=0, D11-D10,SUM(AJ11:AS11))</f>
        <v>0</v>
      </c>
      <c r="D11" s="316">
        <f t="shared" si="4"/>
        <v>0</v>
      </c>
      <c r="E11" s="316">
        <f t="shared" si="5"/>
        <v>0</v>
      </c>
      <c r="F11" s="316">
        <f t="shared" si="6"/>
        <v>0</v>
      </c>
      <c r="H11" s="483"/>
      <c r="I11" s="304">
        <f>'MRS(calc_process)'!$D11</f>
        <v>1902</v>
      </c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U11" s="483"/>
      <c r="V11" s="304">
        <f>'MRS(calc_process)'!$D11</f>
        <v>1902</v>
      </c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H11" s="483"/>
      <c r="AI11" s="304">
        <f>'MRS(calc_process)'!$D11</f>
        <v>1902</v>
      </c>
      <c r="AJ11" s="131">
        <f t="shared" ref="AJ11:AJ53" si="11">IFERROR(IF(J11&gt;0,MAX(AW$9:AW$38)*(1-MAX(W$9:W$38)),0)/MAX(J$9:J$38), 0)</f>
        <v>0</v>
      </c>
      <c r="AK11" s="131">
        <f t="shared" si="7"/>
        <v>0</v>
      </c>
      <c r="AL11" s="131">
        <f t="shared" si="0"/>
        <v>0</v>
      </c>
      <c r="AM11" s="131">
        <f t="shared" si="0"/>
        <v>0</v>
      </c>
      <c r="AN11" s="131">
        <f t="shared" si="0"/>
        <v>0</v>
      </c>
      <c r="AO11" s="131">
        <f t="shared" si="0"/>
        <v>0</v>
      </c>
      <c r="AP11" s="131">
        <f t="shared" si="0"/>
        <v>0</v>
      </c>
      <c r="AQ11" s="131">
        <f t="shared" si="0"/>
        <v>0</v>
      </c>
      <c r="AR11" s="131">
        <f t="shared" si="0"/>
        <v>0</v>
      </c>
      <c r="AS11" s="131">
        <f t="shared" si="0"/>
        <v>0</v>
      </c>
      <c r="AU11" s="483"/>
      <c r="AV11" s="304">
        <f>'MRS(calc_process)'!$D11</f>
        <v>1902</v>
      </c>
      <c r="AW11" s="131" cm="1">
        <f t="array" ref="AW11">IF(COUNTA(J$9:J$38)=0,0,IF(J11=MAX(J$9:J$38),_xlfn._xlws.FILTER($D$9:$D$38,J$9:J$38=MAX(J$9:J$38),0),0))</f>
        <v>0</v>
      </c>
      <c r="AX11" s="131" cm="1">
        <f t="array" ref="AX11">IF(COUNTA(K$9:K$38)=0,0,IF(K11=MAX(K$9:K$38),_xlfn._xlws.FILTER($D$9:$D$38,K$9:K$38=MAX(K$9:K$38),0),0))</f>
        <v>0</v>
      </c>
      <c r="AY11" s="131" cm="1">
        <f t="array" ref="AY11">IF(COUNTA(L$9:L$38)=0,0,IF(L11=MAX(L$9:L$38),_xlfn._xlws.FILTER($D$9:$D$38,L$9:L$38=MAX(L$9:L$38),0),0))</f>
        <v>0</v>
      </c>
      <c r="AZ11" s="131" cm="1">
        <f t="array" ref="AZ11">IF(COUNTA(M$9:M$38)=0,0,IF(M11=MAX(M$9:M$38),_xlfn._xlws.FILTER($D$9:$D$38,M$9:M$38=MAX(M$9:M$38),0),0))</f>
        <v>0</v>
      </c>
      <c r="BA11" s="131" cm="1">
        <f t="array" ref="BA11">IF(COUNTA(N$9:N$38)=0,0,IF(N11=MAX(N$9:N$38),_xlfn._xlws.FILTER($D$9:$D$38,N$9:N$38=MAX(N$9:N$38),0),0))</f>
        <v>0</v>
      </c>
      <c r="BB11" s="131" cm="1">
        <f t="array" ref="BB11">IF(COUNTA(O$9:O$38)=0,0,IF(O11=MAX(O$9:O$38),_xlfn._xlws.FILTER($D$9:$D$38,O$9:O$38=MAX(O$9:O$38),0),0))</f>
        <v>0</v>
      </c>
      <c r="BC11" s="131" cm="1">
        <f t="array" ref="BC11">IF(COUNTA(P$9:P$38)=0,0,IF(P11=MAX(P$9:P$38),_xlfn._xlws.FILTER($D$9:$D$38,P$9:P$38=MAX(P$9:P$38),0),0))</f>
        <v>0</v>
      </c>
      <c r="BD11" s="131" cm="1">
        <f t="array" ref="BD11">IF(COUNTA(Q$9:Q$38)=0,0,IF(Q11=MAX(Q$9:Q$38),_xlfn._xlws.FILTER($D$9:$D$38,Q$9:Q$38=MAX(Q$9:Q$38),0),0))</f>
        <v>0</v>
      </c>
      <c r="BE11" s="131" cm="1">
        <f t="array" ref="BE11">IF(COUNTA(R$9:R$38)=0,0,IF(R11=MAX(R$9:R$38),_xlfn._xlws.FILTER($D$9:$D$38,R$9:R$38=MAX(R$9:R$38),0),0))</f>
        <v>0</v>
      </c>
      <c r="BF11" s="131" cm="1">
        <f t="array" ref="BF11">IF(COUNTA(S$9:S$38)=0,0,IF(S11=MAX(S$9:S$38),_xlfn._xlws.FILTER($D$9:$D$38,S$9:S$38=MAX(S$9:S$38),0),0))</f>
        <v>0</v>
      </c>
      <c r="BH11" s="483"/>
      <c r="BI11" s="304">
        <f>'MRS(calc_process)'!$D11</f>
        <v>1902</v>
      </c>
      <c r="BJ11" s="131">
        <f t="shared" si="8"/>
        <v>0</v>
      </c>
      <c r="BK11" s="131">
        <f t="shared" si="1"/>
        <v>0</v>
      </c>
      <c r="BL11" s="131">
        <f t="shared" si="1"/>
        <v>0</v>
      </c>
      <c r="BM11" s="131">
        <f t="shared" si="1"/>
        <v>0</v>
      </c>
      <c r="BN11" s="131">
        <f t="shared" si="1"/>
        <v>0</v>
      </c>
      <c r="BO11" s="131">
        <f t="shared" si="1"/>
        <v>0</v>
      </c>
      <c r="BP11" s="131">
        <f t="shared" si="1"/>
        <v>0</v>
      </c>
      <c r="BQ11" s="131">
        <f t="shared" si="1"/>
        <v>0</v>
      </c>
      <c r="BS11" s="483"/>
      <c r="BT11" s="304">
        <f>'MRS(calc_process)'!$D11</f>
        <v>1902</v>
      </c>
      <c r="BU11" s="131">
        <f t="shared" si="9"/>
        <v>0</v>
      </c>
      <c r="BV11" s="131">
        <f t="shared" si="2"/>
        <v>0</v>
      </c>
      <c r="BW11" s="131">
        <f t="shared" si="2"/>
        <v>0</v>
      </c>
      <c r="BX11" s="131">
        <f t="shared" si="2"/>
        <v>0</v>
      </c>
      <c r="BY11" s="131">
        <f t="shared" si="2"/>
        <v>0</v>
      </c>
      <c r="BZ11" s="131">
        <f t="shared" si="2"/>
        <v>0</v>
      </c>
      <c r="CA11" s="131">
        <f t="shared" si="2"/>
        <v>0</v>
      </c>
      <c r="CB11" s="131">
        <f t="shared" si="2"/>
        <v>0</v>
      </c>
      <c r="CD11" s="483"/>
      <c r="CE11" s="304">
        <f>'MRS(calc_process)'!$D11</f>
        <v>1902</v>
      </c>
      <c r="CF11" s="131">
        <f t="shared" si="10"/>
        <v>0</v>
      </c>
      <c r="CG11" s="131">
        <f t="shared" si="10"/>
        <v>0</v>
      </c>
      <c r="CH11" s="131">
        <f t="shared" si="3"/>
        <v>0</v>
      </c>
      <c r="CI11" s="131">
        <f t="shared" si="3"/>
        <v>0</v>
      </c>
      <c r="CJ11" s="131">
        <f t="shared" si="3"/>
        <v>0</v>
      </c>
      <c r="CK11" s="131">
        <f t="shared" si="3"/>
        <v>0</v>
      </c>
      <c r="CL11" s="131">
        <f t="shared" si="3"/>
        <v>0</v>
      </c>
      <c r="CM11" s="131">
        <f t="shared" si="3"/>
        <v>0</v>
      </c>
      <c r="CO11" s="483"/>
      <c r="CP11" s="304">
        <f>'MRS(calc_process)'!$D11</f>
        <v>1902</v>
      </c>
      <c r="CQ11" s="270"/>
      <c r="CR11" s="270"/>
      <c r="CS11" s="270"/>
      <c r="CT11" s="270"/>
      <c r="CU11" s="270"/>
      <c r="CV11" s="270"/>
      <c r="CW11" s="270"/>
      <c r="CX11" s="270"/>
      <c r="CZ11" s="483"/>
      <c r="DA11" s="304">
        <f>'MRS(calc_process)'!$D11</f>
        <v>1902</v>
      </c>
      <c r="DB11" s="270"/>
      <c r="DC11" s="270"/>
      <c r="DD11" s="270"/>
      <c r="DE11" s="270"/>
      <c r="DF11" s="270"/>
      <c r="DG11" s="270"/>
      <c r="DH11" s="270"/>
      <c r="DI11" s="270"/>
    </row>
    <row r="12" spans="1:114" x14ac:dyDescent="0.15">
      <c r="A12" s="484"/>
      <c r="B12" s="60">
        <f>'MRS(calc_process)'!$D12</f>
        <v>1903</v>
      </c>
      <c r="C12" s="130">
        <f t="shared" ref="C12:C53" si="12">IF(COUNTA(J$9:J$38)=0, D12-D11,SUM(AJ12:AS12))</f>
        <v>0</v>
      </c>
      <c r="D12" s="316">
        <f t="shared" si="4"/>
        <v>0</v>
      </c>
      <c r="E12" s="316">
        <f t="shared" si="5"/>
        <v>0</v>
      </c>
      <c r="F12" s="316">
        <f t="shared" si="6"/>
        <v>0</v>
      </c>
      <c r="H12" s="483"/>
      <c r="I12" s="304">
        <f>'MRS(calc_process)'!$D12</f>
        <v>1903</v>
      </c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U12" s="483"/>
      <c r="V12" s="304">
        <f>'MRS(calc_process)'!$D12</f>
        <v>1903</v>
      </c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H12" s="483"/>
      <c r="AI12" s="304">
        <f>'MRS(calc_process)'!$D12</f>
        <v>1903</v>
      </c>
      <c r="AJ12" s="131">
        <f t="shared" si="11"/>
        <v>0</v>
      </c>
      <c r="AK12" s="131">
        <f t="shared" si="7"/>
        <v>0</v>
      </c>
      <c r="AL12" s="131">
        <f t="shared" si="0"/>
        <v>0</v>
      </c>
      <c r="AM12" s="131">
        <f t="shared" si="0"/>
        <v>0</v>
      </c>
      <c r="AN12" s="131">
        <f t="shared" si="0"/>
        <v>0</v>
      </c>
      <c r="AO12" s="131">
        <f t="shared" si="0"/>
        <v>0</v>
      </c>
      <c r="AP12" s="131">
        <f t="shared" si="0"/>
        <v>0</v>
      </c>
      <c r="AQ12" s="131">
        <f t="shared" si="0"/>
        <v>0</v>
      </c>
      <c r="AR12" s="131">
        <f t="shared" si="0"/>
        <v>0</v>
      </c>
      <c r="AS12" s="131">
        <f t="shared" si="0"/>
        <v>0</v>
      </c>
      <c r="AU12" s="483"/>
      <c r="AV12" s="304">
        <f>'MRS(calc_process)'!$D12</f>
        <v>1903</v>
      </c>
      <c r="AW12" s="131" cm="1">
        <f t="array" ref="AW12">IF(COUNTA(J$9:J$38)=0,0,IF(J12=MAX(J$9:J$38),_xlfn._xlws.FILTER($D$9:$D$38,J$9:J$38=MAX(J$9:J$38),0),0))</f>
        <v>0</v>
      </c>
      <c r="AX12" s="131" cm="1">
        <f t="array" ref="AX12">IF(COUNTA(K$9:K$38)=0,0,IF(K12=MAX(K$9:K$38),_xlfn._xlws.FILTER($D$9:$D$38,K$9:K$38=MAX(K$9:K$38),0),0))</f>
        <v>0</v>
      </c>
      <c r="AY12" s="131" cm="1">
        <f t="array" ref="AY12">IF(COUNTA(L$9:L$38)=0,0,IF(L12=MAX(L$9:L$38),_xlfn._xlws.FILTER($D$9:$D$38,L$9:L$38=MAX(L$9:L$38),0),0))</f>
        <v>0</v>
      </c>
      <c r="AZ12" s="131" cm="1">
        <f t="array" ref="AZ12">IF(COUNTA(M$9:M$38)=0,0,IF(M12=MAX(M$9:M$38),_xlfn._xlws.FILTER($D$9:$D$38,M$9:M$38=MAX(M$9:M$38),0),0))</f>
        <v>0</v>
      </c>
      <c r="BA12" s="131" cm="1">
        <f t="array" ref="BA12">IF(COUNTA(N$9:N$38)=0,0,IF(N12=MAX(N$9:N$38),_xlfn._xlws.FILTER($D$9:$D$38,N$9:N$38=MAX(N$9:N$38),0),0))</f>
        <v>0</v>
      </c>
      <c r="BB12" s="131" cm="1">
        <f t="array" ref="BB12">IF(COUNTA(O$9:O$38)=0,0,IF(O12=MAX(O$9:O$38),_xlfn._xlws.FILTER($D$9:$D$38,O$9:O$38=MAX(O$9:O$38),0),0))</f>
        <v>0</v>
      </c>
      <c r="BC12" s="131" cm="1">
        <f t="array" ref="BC12">IF(COUNTA(P$9:P$38)=0,0,IF(P12=MAX(P$9:P$38),_xlfn._xlws.FILTER($D$9:$D$38,P$9:P$38=MAX(P$9:P$38),0),0))</f>
        <v>0</v>
      </c>
      <c r="BD12" s="131" cm="1">
        <f t="array" ref="BD12">IF(COUNTA(Q$9:Q$38)=0,0,IF(Q12=MAX(Q$9:Q$38),_xlfn._xlws.FILTER($D$9:$D$38,Q$9:Q$38=MAX(Q$9:Q$38),0),0))</f>
        <v>0</v>
      </c>
      <c r="BE12" s="131" cm="1">
        <f t="array" ref="BE12">IF(COUNTA(R$9:R$38)=0,0,IF(R12=MAX(R$9:R$38),_xlfn._xlws.FILTER($D$9:$D$38,R$9:R$38=MAX(R$9:R$38),0),0))</f>
        <v>0</v>
      </c>
      <c r="BF12" s="131" cm="1">
        <f t="array" ref="BF12">IF(COUNTA(S$9:S$38)=0,0,IF(S12=MAX(S$9:S$38),_xlfn._xlws.FILTER($D$9:$D$38,S$9:S$38=MAX(S$9:S$38),0),0))</f>
        <v>0</v>
      </c>
      <c r="BH12" s="483"/>
      <c r="BI12" s="304">
        <f>'MRS(calc_process)'!$D12</f>
        <v>1903</v>
      </c>
      <c r="BJ12" s="131">
        <f t="shared" si="8"/>
        <v>0</v>
      </c>
      <c r="BK12" s="131">
        <f t="shared" si="1"/>
        <v>0</v>
      </c>
      <c r="BL12" s="131">
        <f t="shared" si="1"/>
        <v>0</v>
      </c>
      <c r="BM12" s="131">
        <f t="shared" si="1"/>
        <v>0</v>
      </c>
      <c r="BN12" s="131">
        <f t="shared" si="1"/>
        <v>0</v>
      </c>
      <c r="BO12" s="131">
        <f t="shared" si="1"/>
        <v>0</v>
      </c>
      <c r="BP12" s="131">
        <f t="shared" si="1"/>
        <v>0</v>
      </c>
      <c r="BQ12" s="131">
        <f t="shared" si="1"/>
        <v>0</v>
      </c>
      <c r="BS12" s="483"/>
      <c r="BT12" s="304">
        <f>'MRS(calc_process)'!$D12</f>
        <v>1903</v>
      </c>
      <c r="BU12" s="131">
        <f t="shared" si="9"/>
        <v>0</v>
      </c>
      <c r="BV12" s="131">
        <f t="shared" si="2"/>
        <v>0</v>
      </c>
      <c r="BW12" s="131">
        <f t="shared" si="2"/>
        <v>0</v>
      </c>
      <c r="BX12" s="131">
        <f t="shared" si="2"/>
        <v>0</v>
      </c>
      <c r="BY12" s="131">
        <f t="shared" si="2"/>
        <v>0</v>
      </c>
      <c r="BZ12" s="131">
        <f t="shared" si="2"/>
        <v>0</v>
      </c>
      <c r="CA12" s="131">
        <f t="shared" si="2"/>
        <v>0</v>
      </c>
      <c r="CB12" s="131">
        <f t="shared" si="2"/>
        <v>0</v>
      </c>
      <c r="CD12" s="483"/>
      <c r="CE12" s="304">
        <f>'MRS(calc_process)'!$D12</f>
        <v>1903</v>
      </c>
      <c r="CF12" s="131">
        <f t="shared" si="10"/>
        <v>0</v>
      </c>
      <c r="CG12" s="131">
        <f t="shared" si="10"/>
        <v>0</v>
      </c>
      <c r="CH12" s="131">
        <f t="shared" si="3"/>
        <v>0</v>
      </c>
      <c r="CI12" s="131">
        <f t="shared" si="3"/>
        <v>0</v>
      </c>
      <c r="CJ12" s="131">
        <f t="shared" si="3"/>
        <v>0</v>
      </c>
      <c r="CK12" s="131">
        <f t="shared" si="3"/>
        <v>0</v>
      </c>
      <c r="CL12" s="131">
        <f t="shared" si="3"/>
        <v>0</v>
      </c>
      <c r="CM12" s="131">
        <f t="shared" si="3"/>
        <v>0</v>
      </c>
      <c r="CO12" s="483"/>
      <c r="CP12" s="304">
        <f>'MRS(calc_process)'!$D12</f>
        <v>1903</v>
      </c>
      <c r="CQ12" s="270"/>
      <c r="CR12" s="270"/>
      <c r="CS12" s="270"/>
      <c r="CT12" s="270"/>
      <c r="CU12" s="270"/>
      <c r="CV12" s="270"/>
      <c r="CW12" s="270"/>
      <c r="CX12" s="270"/>
      <c r="CZ12" s="483"/>
      <c r="DA12" s="304">
        <f>'MRS(calc_process)'!$D12</f>
        <v>1903</v>
      </c>
      <c r="DB12" s="270"/>
      <c r="DC12" s="270"/>
      <c r="DD12" s="270"/>
      <c r="DE12" s="270"/>
      <c r="DF12" s="270"/>
      <c r="DG12" s="270"/>
      <c r="DH12" s="270"/>
      <c r="DI12" s="270"/>
    </row>
    <row r="13" spans="1:114" x14ac:dyDescent="0.15">
      <c r="A13" s="484"/>
      <c r="B13" s="60">
        <f>'MRS(calc_process)'!$D13</f>
        <v>1904</v>
      </c>
      <c r="C13" s="130">
        <f t="shared" si="12"/>
        <v>0</v>
      </c>
      <c r="D13" s="316">
        <f t="shared" si="4"/>
        <v>0</v>
      </c>
      <c r="E13" s="316">
        <f t="shared" si="5"/>
        <v>0</v>
      </c>
      <c r="F13" s="316">
        <f t="shared" si="6"/>
        <v>0</v>
      </c>
      <c r="H13" s="483"/>
      <c r="I13" s="304">
        <f>'MRS(calc_process)'!$D13</f>
        <v>1904</v>
      </c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U13" s="483"/>
      <c r="V13" s="304">
        <f>'MRS(calc_process)'!$D13</f>
        <v>1904</v>
      </c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H13" s="483"/>
      <c r="AI13" s="304">
        <f>'MRS(calc_process)'!$D13</f>
        <v>1904</v>
      </c>
      <c r="AJ13" s="131">
        <f t="shared" si="11"/>
        <v>0</v>
      </c>
      <c r="AK13" s="131">
        <f t="shared" si="7"/>
        <v>0</v>
      </c>
      <c r="AL13" s="131">
        <f t="shared" si="0"/>
        <v>0</v>
      </c>
      <c r="AM13" s="131">
        <f t="shared" si="0"/>
        <v>0</v>
      </c>
      <c r="AN13" s="131">
        <f t="shared" si="0"/>
        <v>0</v>
      </c>
      <c r="AO13" s="131">
        <f t="shared" si="0"/>
        <v>0</v>
      </c>
      <c r="AP13" s="131">
        <f t="shared" si="0"/>
        <v>0</v>
      </c>
      <c r="AQ13" s="131">
        <f t="shared" si="0"/>
        <v>0</v>
      </c>
      <c r="AR13" s="131">
        <f t="shared" si="0"/>
        <v>0</v>
      </c>
      <c r="AS13" s="131">
        <f t="shared" si="0"/>
        <v>0</v>
      </c>
      <c r="AU13" s="483"/>
      <c r="AV13" s="304">
        <f>'MRS(calc_process)'!$D13</f>
        <v>1904</v>
      </c>
      <c r="AW13" s="131" cm="1">
        <f t="array" ref="AW13">IF(COUNTA(J$9:J$38)=0,0,IF(J13=MAX(J$9:J$38),_xlfn._xlws.FILTER($D$9:$D$38,J$9:J$38=MAX(J$9:J$38),0),0))</f>
        <v>0</v>
      </c>
      <c r="AX13" s="131" cm="1">
        <f t="array" ref="AX13">IF(COUNTA(K$9:K$38)=0,0,IF(K13=MAX(K$9:K$38),_xlfn._xlws.FILTER($D$9:$D$38,K$9:K$38=MAX(K$9:K$38),0),0))</f>
        <v>0</v>
      </c>
      <c r="AY13" s="131" cm="1">
        <f t="array" ref="AY13">IF(COUNTA(L$9:L$38)=0,0,IF(L13=MAX(L$9:L$38),_xlfn._xlws.FILTER($D$9:$D$38,L$9:L$38=MAX(L$9:L$38),0),0))</f>
        <v>0</v>
      </c>
      <c r="AZ13" s="131" cm="1">
        <f t="array" ref="AZ13">IF(COUNTA(M$9:M$38)=0,0,IF(M13=MAX(M$9:M$38),_xlfn._xlws.FILTER($D$9:$D$38,M$9:M$38=MAX(M$9:M$38),0),0))</f>
        <v>0</v>
      </c>
      <c r="BA13" s="131" cm="1">
        <f t="array" ref="BA13">IF(COUNTA(N$9:N$38)=0,0,IF(N13=MAX(N$9:N$38),_xlfn._xlws.FILTER($D$9:$D$38,N$9:N$38=MAX(N$9:N$38),0),0))</f>
        <v>0</v>
      </c>
      <c r="BB13" s="131" cm="1">
        <f t="array" ref="BB13">IF(COUNTA(O$9:O$38)=0,0,IF(O13=MAX(O$9:O$38),_xlfn._xlws.FILTER($D$9:$D$38,O$9:O$38=MAX(O$9:O$38),0),0))</f>
        <v>0</v>
      </c>
      <c r="BC13" s="131" cm="1">
        <f t="array" ref="BC13">IF(COUNTA(P$9:P$38)=0,0,IF(P13=MAX(P$9:P$38),_xlfn._xlws.FILTER($D$9:$D$38,P$9:P$38=MAX(P$9:P$38),0),0))</f>
        <v>0</v>
      </c>
      <c r="BD13" s="131" cm="1">
        <f t="array" ref="BD13">IF(COUNTA(Q$9:Q$38)=0,0,IF(Q13=MAX(Q$9:Q$38),_xlfn._xlws.FILTER($D$9:$D$38,Q$9:Q$38=MAX(Q$9:Q$38),0),0))</f>
        <v>0</v>
      </c>
      <c r="BE13" s="131" cm="1">
        <f t="array" ref="BE13">IF(COUNTA(R$9:R$38)=0,0,IF(R13=MAX(R$9:R$38),_xlfn._xlws.FILTER($D$9:$D$38,R$9:R$38=MAX(R$9:R$38),0),0))</f>
        <v>0</v>
      </c>
      <c r="BF13" s="131" cm="1">
        <f t="array" ref="BF13">IF(COUNTA(S$9:S$38)=0,0,IF(S13=MAX(S$9:S$38),_xlfn._xlws.FILTER($D$9:$D$38,S$9:S$38=MAX(S$9:S$38),0),0))</f>
        <v>0</v>
      </c>
      <c r="BH13" s="483"/>
      <c r="BI13" s="304">
        <f>'MRS(calc_process)'!$D13</f>
        <v>1904</v>
      </c>
      <c r="BJ13" s="131">
        <f t="shared" si="8"/>
        <v>0</v>
      </c>
      <c r="BK13" s="131">
        <f t="shared" si="1"/>
        <v>0</v>
      </c>
      <c r="BL13" s="131">
        <f t="shared" si="1"/>
        <v>0</v>
      </c>
      <c r="BM13" s="131">
        <f t="shared" si="1"/>
        <v>0</v>
      </c>
      <c r="BN13" s="131">
        <f t="shared" si="1"/>
        <v>0</v>
      </c>
      <c r="BO13" s="131">
        <f t="shared" si="1"/>
        <v>0</v>
      </c>
      <c r="BP13" s="131">
        <f t="shared" si="1"/>
        <v>0</v>
      </c>
      <c r="BQ13" s="131">
        <f t="shared" si="1"/>
        <v>0</v>
      </c>
      <c r="BS13" s="483"/>
      <c r="BT13" s="304">
        <f>'MRS(calc_process)'!$D13</f>
        <v>1904</v>
      </c>
      <c r="BU13" s="131">
        <f t="shared" si="9"/>
        <v>0</v>
      </c>
      <c r="BV13" s="131">
        <f t="shared" si="2"/>
        <v>0</v>
      </c>
      <c r="BW13" s="131">
        <f t="shared" si="2"/>
        <v>0</v>
      </c>
      <c r="BX13" s="131">
        <f t="shared" si="2"/>
        <v>0</v>
      </c>
      <c r="BY13" s="131">
        <f t="shared" si="2"/>
        <v>0</v>
      </c>
      <c r="BZ13" s="131">
        <f t="shared" si="2"/>
        <v>0</v>
      </c>
      <c r="CA13" s="131">
        <f t="shared" si="2"/>
        <v>0</v>
      </c>
      <c r="CB13" s="131">
        <f t="shared" si="2"/>
        <v>0</v>
      </c>
      <c r="CD13" s="483"/>
      <c r="CE13" s="304">
        <f>'MRS(calc_process)'!$D13</f>
        <v>1904</v>
      </c>
      <c r="CF13" s="131">
        <f t="shared" si="10"/>
        <v>0</v>
      </c>
      <c r="CG13" s="131">
        <f t="shared" si="10"/>
        <v>0</v>
      </c>
      <c r="CH13" s="131">
        <f t="shared" si="3"/>
        <v>0</v>
      </c>
      <c r="CI13" s="131">
        <f t="shared" si="3"/>
        <v>0</v>
      </c>
      <c r="CJ13" s="131">
        <f t="shared" si="3"/>
        <v>0</v>
      </c>
      <c r="CK13" s="131">
        <f t="shared" si="3"/>
        <v>0</v>
      </c>
      <c r="CL13" s="131">
        <f t="shared" si="3"/>
        <v>0</v>
      </c>
      <c r="CM13" s="131">
        <f t="shared" si="3"/>
        <v>0</v>
      </c>
      <c r="CO13" s="483"/>
      <c r="CP13" s="304">
        <f>'MRS(calc_process)'!$D13</f>
        <v>1904</v>
      </c>
      <c r="CQ13" s="270"/>
      <c r="CR13" s="270"/>
      <c r="CS13" s="270"/>
      <c r="CT13" s="270"/>
      <c r="CU13" s="270"/>
      <c r="CV13" s="270"/>
      <c r="CW13" s="270"/>
      <c r="CX13" s="270"/>
      <c r="CZ13" s="483"/>
      <c r="DA13" s="304">
        <f>'MRS(calc_process)'!$D13</f>
        <v>1904</v>
      </c>
      <c r="DB13" s="270"/>
      <c r="DC13" s="270"/>
      <c r="DD13" s="270"/>
      <c r="DE13" s="270"/>
      <c r="DF13" s="270"/>
      <c r="DG13" s="270"/>
      <c r="DH13" s="270"/>
      <c r="DI13" s="270"/>
    </row>
    <row r="14" spans="1:114" x14ac:dyDescent="0.15">
      <c r="A14" s="484"/>
      <c r="B14" s="60">
        <f>'MRS(calc_process)'!$D14</f>
        <v>1905</v>
      </c>
      <c r="C14" s="130">
        <f t="shared" si="12"/>
        <v>0</v>
      </c>
      <c r="D14" s="316">
        <f t="shared" si="4"/>
        <v>0</v>
      </c>
      <c r="E14" s="316">
        <f t="shared" si="5"/>
        <v>0</v>
      </c>
      <c r="F14" s="316">
        <f t="shared" si="6"/>
        <v>0</v>
      </c>
      <c r="H14" s="483"/>
      <c r="I14" s="304">
        <f>'MRS(calc_process)'!$D14</f>
        <v>1905</v>
      </c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U14" s="483"/>
      <c r="V14" s="304">
        <f>'MRS(calc_process)'!$D14</f>
        <v>1905</v>
      </c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H14" s="483"/>
      <c r="AI14" s="304">
        <f>'MRS(calc_process)'!$D14</f>
        <v>1905</v>
      </c>
      <c r="AJ14" s="131">
        <f t="shared" si="11"/>
        <v>0</v>
      </c>
      <c r="AK14" s="131">
        <f t="shared" si="7"/>
        <v>0</v>
      </c>
      <c r="AL14" s="131">
        <f t="shared" si="0"/>
        <v>0</v>
      </c>
      <c r="AM14" s="131">
        <f t="shared" si="0"/>
        <v>0</v>
      </c>
      <c r="AN14" s="131">
        <f t="shared" si="0"/>
        <v>0</v>
      </c>
      <c r="AO14" s="131">
        <f t="shared" si="0"/>
        <v>0</v>
      </c>
      <c r="AP14" s="131">
        <f t="shared" si="0"/>
        <v>0</v>
      </c>
      <c r="AQ14" s="131">
        <f t="shared" si="0"/>
        <v>0</v>
      </c>
      <c r="AR14" s="131">
        <f t="shared" si="0"/>
        <v>0</v>
      </c>
      <c r="AS14" s="131">
        <f t="shared" si="0"/>
        <v>0</v>
      </c>
      <c r="AU14" s="483"/>
      <c r="AV14" s="304">
        <f>'MRS(calc_process)'!$D14</f>
        <v>1905</v>
      </c>
      <c r="AW14" s="131" cm="1">
        <f t="array" ref="AW14">IF(COUNTA(J$9:J$38)=0,0,IF(J14=MAX(J$9:J$38),_xlfn._xlws.FILTER($D$9:$D$38,J$9:J$38=MAX(J$9:J$38),0),0))</f>
        <v>0</v>
      </c>
      <c r="AX14" s="131" cm="1">
        <f t="array" ref="AX14">IF(COUNTA(K$9:K$38)=0,0,IF(K14=MAX(K$9:K$38),_xlfn._xlws.FILTER($D$9:$D$38,K$9:K$38=MAX(K$9:K$38),0),0))</f>
        <v>0</v>
      </c>
      <c r="AY14" s="131" cm="1">
        <f t="array" ref="AY14">IF(COUNTA(L$9:L$38)=0,0,IF(L14=MAX(L$9:L$38),_xlfn._xlws.FILTER($D$9:$D$38,L$9:L$38=MAX(L$9:L$38),0),0))</f>
        <v>0</v>
      </c>
      <c r="AZ14" s="131" cm="1">
        <f t="array" ref="AZ14">IF(COUNTA(M$9:M$38)=0,0,IF(M14=MAX(M$9:M$38),_xlfn._xlws.FILTER($D$9:$D$38,M$9:M$38=MAX(M$9:M$38),0),0))</f>
        <v>0</v>
      </c>
      <c r="BA14" s="131" cm="1">
        <f t="array" ref="BA14">IF(COUNTA(N$9:N$38)=0,0,IF(N14=MAX(N$9:N$38),_xlfn._xlws.FILTER($D$9:$D$38,N$9:N$38=MAX(N$9:N$38),0),0))</f>
        <v>0</v>
      </c>
      <c r="BB14" s="131" cm="1">
        <f t="array" ref="BB14">IF(COUNTA(O$9:O$38)=0,0,IF(O14=MAX(O$9:O$38),_xlfn._xlws.FILTER($D$9:$D$38,O$9:O$38=MAX(O$9:O$38),0),0))</f>
        <v>0</v>
      </c>
      <c r="BC14" s="131" cm="1">
        <f t="array" ref="BC14">IF(COUNTA(P$9:P$38)=0,0,IF(P14=MAX(P$9:P$38),_xlfn._xlws.FILTER($D$9:$D$38,P$9:P$38=MAX(P$9:P$38),0),0))</f>
        <v>0</v>
      </c>
      <c r="BD14" s="131" cm="1">
        <f t="array" ref="BD14">IF(COUNTA(Q$9:Q$38)=0,0,IF(Q14=MAX(Q$9:Q$38),_xlfn._xlws.FILTER($D$9:$D$38,Q$9:Q$38=MAX(Q$9:Q$38),0),0))</f>
        <v>0</v>
      </c>
      <c r="BE14" s="131" cm="1">
        <f t="array" ref="BE14">IF(COUNTA(R$9:R$38)=0,0,IF(R14=MAX(R$9:R$38),_xlfn._xlws.FILTER($D$9:$D$38,R$9:R$38=MAX(R$9:R$38),0),0))</f>
        <v>0</v>
      </c>
      <c r="BF14" s="131" cm="1">
        <f t="array" ref="BF14">IF(COUNTA(S$9:S$38)=0,0,IF(S14=MAX(S$9:S$38),_xlfn._xlws.FILTER($D$9:$D$38,S$9:S$38=MAX(S$9:S$38),0),0))</f>
        <v>0</v>
      </c>
      <c r="BH14" s="483"/>
      <c r="BI14" s="304">
        <f>'MRS(calc_process)'!$D14</f>
        <v>1905</v>
      </c>
      <c r="BJ14" s="131">
        <f t="shared" si="8"/>
        <v>0</v>
      </c>
      <c r="BK14" s="131">
        <f t="shared" si="1"/>
        <v>0</v>
      </c>
      <c r="BL14" s="131">
        <f t="shared" si="1"/>
        <v>0</v>
      </c>
      <c r="BM14" s="131">
        <f t="shared" si="1"/>
        <v>0</v>
      </c>
      <c r="BN14" s="131">
        <f t="shared" si="1"/>
        <v>0</v>
      </c>
      <c r="BO14" s="131">
        <f t="shared" si="1"/>
        <v>0</v>
      </c>
      <c r="BP14" s="131">
        <f t="shared" si="1"/>
        <v>0</v>
      </c>
      <c r="BQ14" s="131">
        <f t="shared" si="1"/>
        <v>0</v>
      </c>
      <c r="BS14" s="483"/>
      <c r="BT14" s="304">
        <f>'MRS(calc_process)'!$D14</f>
        <v>1905</v>
      </c>
      <c r="BU14" s="131">
        <f t="shared" si="9"/>
        <v>0</v>
      </c>
      <c r="BV14" s="131">
        <f t="shared" si="2"/>
        <v>0</v>
      </c>
      <c r="BW14" s="131">
        <f t="shared" si="2"/>
        <v>0</v>
      </c>
      <c r="BX14" s="131">
        <f t="shared" si="2"/>
        <v>0</v>
      </c>
      <c r="BY14" s="131">
        <f t="shared" si="2"/>
        <v>0</v>
      </c>
      <c r="BZ14" s="131">
        <f t="shared" si="2"/>
        <v>0</v>
      </c>
      <c r="CA14" s="131">
        <f t="shared" si="2"/>
        <v>0</v>
      </c>
      <c r="CB14" s="131">
        <f t="shared" si="2"/>
        <v>0</v>
      </c>
      <c r="CD14" s="483"/>
      <c r="CE14" s="304">
        <f>'MRS(calc_process)'!$D14</f>
        <v>1905</v>
      </c>
      <c r="CF14" s="131">
        <f t="shared" si="10"/>
        <v>0</v>
      </c>
      <c r="CG14" s="131">
        <f t="shared" si="10"/>
        <v>0</v>
      </c>
      <c r="CH14" s="131">
        <f t="shared" si="3"/>
        <v>0</v>
      </c>
      <c r="CI14" s="131">
        <f t="shared" si="3"/>
        <v>0</v>
      </c>
      <c r="CJ14" s="131">
        <f t="shared" si="3"/>
        <v>0</v>
      </c>
      <c r="CK14" s="131">
        <f t="shared" si="3"/>
        <v>0</v>
      </c>
      <c r="CL14" s="131">
        <f t="shared" si="3"/>
        <v>0</v>
      </c>
      <c r="CM14" s="131">
        <f t="shared" si="3"/>
        <v>0</v>
      </c>
      <c r="CO14" s="483"/>
      <c r="CP14" s="304">
        <f>'MRS(calc_process)'!$D14</f>
        <v>1905</v>
      </c>
      <c r="CQ14" s="270"/>
      <c r="CR14" s="270"/>
      <c r="CS14" s="270"/>
      <c r="CT14" s="270"/>
      <c r="CU14" s="270"/>
      <c r="CV14" s="270"/>
      <c r="CW14" s="270"/>
      <c r="CX14" s="270"/>
      <c r="CZ14" s="483"/>
      <c r="DA14" s="304">
        <f>'MRS(calc_process)'!$D14</f>
        <v>1905</v>
      </c>
      <c r="DB14" s="270"/>
      <c r="DC14" s="270"/>
      <c r="DD14" s="270"/>
      <c r="DE14" s="270"/>
      <c r="DF14" s="270"/>
      <c r="DG14" s="270"/>
      <c r="DH14" s="270"/>
      <c r="DI14" s="270"/>
    </row>
    <row r="15" spans="1:114" x14ac:dyDescent="0.15">
      <c r="A15" s="484"/>
      <c r="B15" s="60">
        <f>'MRS(calc_process)'!$D15</f>
        <v>1906</v>
      </c>
      <c r="C15" s="130">
        <f t="shared" si="12"/>
        <v>0</v>
      </c>
      <c r="D15" s="316">
        <f t="shared" si="4"/>
        <v>0</v>
      </c>
      <c r="E15" s="316">
        <f t="shared" si="5"/>
        <v>0</v>
      </c>
      <c r="F15" s="316">
        <f t="shared" si="6"/>
        <v>0</v>
      </c>
      <c r="H15" s="483"/>
      <c r="I15" s="304">
        <f>'MRS(calc_process)'!$D15</f>
        <v>1906</v>
      </c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U15" s="483"/>
      <c r="V15" s="304">
        <f>'MRS(calc_process)'!$D15</f>
        <v>1906</v>
      </c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H15" s="483"/>
      <c r="AI15" s="304">
        <f>'MRS(calc_process)'!$D15</f>
        <v>1906</v>
      </c>
      <c r="AJ15" s="131">
        <f t="shared" si="11"/>
        <v>0</v>
      </c>
      <c r="AK15" s="131">
        <f t="shared" si="7"/>
        <v>0</v>
      </c>
      <c r="AL15" s="131">
        <f>IFERROR(IF(L15&gt;0,(MAX(AY$9:AY$38)-MAX(AX$9:AX$38))*(1-MAX(Y$9:Y$38)),0)/MAX(L$9:L$38), 0)</f>
        <v>0</v>
      </c>
      <c r="AM15" s="131">
        <f t="shared" si="0"/>
        <v>0</v>
      </c>
      <c r="AN15" s="131">
        <f t="shared" si="0"/>
        <v>0</v>
      </c>
      <c r="AO15" s="131">
        <f t="shared" si="0"/>
        <v>0</v>
      </c>
      <c r="AP15" s="131">
        <f t="shared" si="0"/>
        <v>0</v>
      </c>
      <c r="AQ15" s="131">
        <f t="shared" si="0"/>
        <v>0</v>
      </c>
      <c r="AR15" s="131">
        <f t="shared" si="0"/>
        <v>0</v>
      </c>
      <c r="AS15" s="131">
        <f t="shared" si="0"/>
        <v>0</v>
      </c>
      <c r="AU15" s="483"/>
      <c r="AV15" s="304">
        <f>'MRS(calc_process)'!$D15</f>
        <v>1906</v>
      </c>
      <c r="AW15" s="131" cm="1">
        <f t="array" ref="AW15">IF(COUNTA(J$9:J$38)=0,0,IF(J15=MAX(J$9:J$38),_xlfn._xlws.FILTER($D$9:$D$38,J$9:J$38=MAX(J$9:J$38),0),0))</f>
        <v>0</v>
      </c>
      <c r="AX15" s="131" cm="1">
        <f t="array" ref="AX15">IF(COUNTA(K$9:K$38)=0,0,IF(K15=MAX(K$9:K$38),_xlfn._xlws.FILTER($D$9:$D$38,K$9:K$38=MAX(K$9:K$38),0),0))</f>
        <v>0</v>
      </c>
      <c r="AY15" s="131" cm="1">
        <f t="array" ref="AY15">IF(COUNTA(L$9:L$38)=0,0,IF(L15=MAX(L$9:L$38),_xlfn._xlws.FILTER($D$9:$D$38,L$9:L$38=MAX(L$9:L$38),0),0))</f>
        <v>0</v>
      </c>
      <c r="AZ15" s="131" cm="1">
        <f t="array" ref="AZ15">IF(COUNTA(M$9:M$38)=0,0,IF(M15=MAX(M$9:M$38),_xlfn._xlws.FILTER($D$9:$D$38,M$9:M$38=MAX(M$9:M$38),0),0))</f>
        <v>0</v>
      </c>
      <c r="BA15" s="131" cm="1">
        <f t="array" ref="BA15">IF(COUNTA(N$9:N$38)=0,0,IF(N15=MAX(N$9:N$38),_xlfn._xlws.FILTER($D$9:$D$38,N$9:N$38=MAX(N$9:N$38),0),0))</f>
        <v>0</v>
      </c>
      <c r="BB15" s="131" cm="1">
        <f t="array" ref="BB15">IF(COUNTA(O$9:O$38)=0,0,IF(O15=MAX(O$9:O$38),_xlfn._xlws.FILTER($D$9:$D$38,O$9:O$38=MAX(O$9:O$38),0),0))</f>
        <v>0</v>
      </c>
      <c r="BC15" s="131" cm="1">
        <f t="array" ref="BC15">IF(COUNTA(P$9:P$38)=0,0,IF(P15=MAX(P$9:P$38),_xlfn._xlws.FILTER($D$9:$D$38,P$9:P$38=MAX(P$9:P$38),0),0))</f>
        <v>0</v>
      </c>
      <c r="BD15" s="131" cm="1">
        <f t="array" ref="BD15">IF(COUNTA(Q$9:Q$38)=0,0,IF(Q15=MAX(Q$9:Q$38),_xlfn._xlws.FILTER($D$9:$D$38,Q$9:Q$38=MAX(Q$9:Q$38),0),0))</f>
        <v>0</v>
      </c>
      <c r="BE15" s="131" cm="1">
        <f t="array" ref="BE15">IF(COUNTA(R$9:R$38)=0,0,IF(R15=MAX(R$9:R$38),_xlfn._xlws.FILTER($D$9:$D$38,R$9:R$38=MAX(R$9:R$38),0),0))</f>
        <v>0</v>
      </c>
      <c r="BF15" s="131" cm="1">
        <f t="array" ref="BF15">IF(COUNTA(S$9:S$38)=0,0,IF(S15=MAX(S$9:S$38),_xlfn._xlws.FILTER($D$9:$D$38,S$9:S$38=MAX(S$9:S$38),0),0))</f>
        <v>0</v>
      </c>
      <c r="BH15" s="483"/>
      <c r="BI15" s="304">
        <f>'MRS(calc_process)'!$D15</f>
        <v>1906</v>
      </c>
      <c r="BJ15" s="131">
        <f t="shared" si="8"/>
        <v>0</v>
      </c>
      <c r="BK15" s="131">
        <f t="shared" si="1"/>
        <v>0</v>
      </c>
      <c r="BL15" s="131">
        <f t="shared" si="1"/>
        <v>0</v>
      </c>
      <c r="BM15" s="131">
        <f t="shared" si="1"/>
        <v>0</v>
      </c>
      <c r="BN15" s="131">
        <f t="shared" si="1"/>
        <v>0</v>
      </c>
      <c r="BO15" s="131">
        <f t="shared" si="1"/>
        <v>0</v>
      </c>
      <c r="BP15" s="131">
        <f t="shared" si="1"/>
        <v>0</v>
      </c>
      <c r="BQ15" s="131">
        <f t="shared" si="1"/>
        <v>0</v>
      </c>
      <c r="BS15" s="483"/>
      <c r="BT15" s="304">
        <f>'MRS(calc_process)'!$D15</f>
        <v>1906</v>
      </c>
      <c r="BU15" s="131">
        <f t="shared" si="9"/>
        <v>0</v>
      </c>
      <c r="BV15" s="131">
        <f t="shared" si="2"/>
        <v>0</v>
      </c>
      <c r="BW15" s="131">
        <f t="shared" si="2"/>
        <v>0</v>
      </c>
      <c r="BX15" s="131">
        <f t="shared" si="2"/>
        <v>0</v>
      </c>
      <c r="BY15" s="131">
        <f t="shared" si="2"/>
        <v>0</v>
      </c>
      <c r="BZ15" s="131">
        <f t="shared" si="2"/>
        <v>0</v>
      </c>
      <c r="CA15" s="131">
        <f t="shared" si="2"/>
        <v>0</v>
      </c>
      <c r="CB15" s="131">
        <f t="shared" si="2"/>
        <v>0</v>
      </c>
      <c r="CD15" s="483"/>
      <c r="CE15" s="304">
        <f>'MRS(calc_process)'!$D15</f>
        <v>1906</v>
      </c>
      <c r="CF15" s="131">
        <f t="shared" si="10"/>
        <v>0</v>
      </c>
      <c r="CG15" s="131">
        <f t="shared" si="10"/>
        <v>0</v>
      </c>
      <c r="CH15" s="131">
        <f t="shared" si="3"/>
        <v>0</v>
      </c>
      <c r="CI15" s="131">
        <f t="shared" si="3"/>
        <v>0</v>
      </c>
      <c r="CJ15" s="131">
        <f t="shared" si="3"/>
        <v>0</v>
      </c>
      <c r="CK15" s="131">
        <f t="shared" si="3"/>
        <v>0</v>
      </c>
      <c r="CL15" s="131">
        <f t="shared" si="3"/>
        <v>0</v>
      </c>
      <c r="CM15" s="131">
        <f t="shared" si="3"/>
        <v>0</v>
      </c>
      <c r="CO15" s="483"/>
      <c r="CP15" s="304">
        <f>'MRS(calc_process)'!$D15</f>
        <v>1906</v>
      </c>
      <c r="CQ15" s="270"/>
      <c r="CR15" s="270"/>
      <c r="CS15" s="270"/>
      <c r="CT15" s="270"/>
      <c r="CU15" s="270"/>
      <c r="CV15" s="270"/>
      <c r="CW15" s="270"/>
      <c r="CX15" s="270"/>
      <c r="CZ15" s="483"/>
      <c r="DA15" s="304">
        <f>'MRS(calc_process)'!$D15</f>
        <v>1906</v>
      </c>
      <c r="DB15" s="270"/>
      <c r="DC15" s="270"/>
      <c r="DD15" s="270"/>
      <c r="DE15" s="270"/>
      <c r="DF15" s="270"/>
      <c r="DG15" s="270"/>
      <c r="DH15" s="270"/>
      <c r="DI15" s="270"/>
    </row>
    <row r="16" spans="1:114" x14ac:dyDescent="0.15">
      <c r="A16" s="484"/>
      <c r="B16" s="60">
        <f>'MRS(calc_process)'!$D16</f>
        <v>1907</v>
      </c>
      <c r="C16" s="130">
        <f t="shared" si="12"/>
        <v>0</v>
      </c>
      <c r="D16" s="316">
        <f t="shared" si="4"/>
        <v>0</v>
      </c>
      <c r="E16" s="316">
        <f t="shared" si="5"/>
        <v>0</v>
      </c>
      <c r="F16" s="316">
        <f t="shared" si="6"/>
        <v>0</v>
      </c>
      <c r="H16" s="483"/>
      <c r="I16" s="304">
        <f>'MRS(calc_process)'!$D16</f>
        <v>1907</v>
      </c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U16" s="483"/>
      <c r="V16" s="304">
        <f>'MRS(calc_process)'!$D16</f>
        <v>1907</v>
      </c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H16" s="483"/>
      <c r="AI16" s="304">
        <f>'MRS(calc_process)'!$D16</f>
        <v>1907</v>
      </c>
      <c r="AJ16" s="131">
        <f t="shared" si="11"/>
        <v>0</v>
      </c>
      <c r="AK16" s="131">
        <f t="shared" si="7"/>
        <v>0</v>
      </c>
      <c r="AL16" s="131">
        <f t="shared" si="7"/>
        <v>0</v>
      </c>
      <c r="AM16" s="131">
        <f t="shared" si="0"/>
        <v>0</v>
      </c>
      <c r="AN16" s="131">
        <f t="shared" si="0"/>
        <v>0</v>
      </c>
      <c r="AO16" s="131">
        <f t="shared" si="0"/>
        <v>0</v>
      </c>
      <c r="AP16" s="131">
        <f t="shared" si="0"/>
        <v>0</v>
      </c>
      <c r="AQ16" s="131">
        <f t="shared" si="0"/>
        <v>0</v>
      </c>
      <c r="AR16" s="131">
        <f t="shared" si="0"/>
        <v>0</v>
      </c>
      <c r="AS16" s="131">
        <f t="shared" si="0"/>
        <v>0</v>
      </c>
      <c r="AU16" s="483"/>
      <c r="AV16" s="304">
        <f>'MRS(calc_process)'!$D16</f>
        <v>1907</v>
      </c>
      <c r="AW16" s="131" cm="1">
        <f t="array" ref="AW16">IF(COUNTA(J$9:J$38)=0,0,IF(J16=MAX(J$9:J$38),_xlfn._xlws.FILTER($D$9:$D$38,J$9:J$38=MAX(J$9:J$38),0),0))</f>
        <v>0</v>
      </c>
      <c r="AX16" s="131" cm="1">
        <f t="array" ref="AX16">IF(COUNTA(K$9:K$38)=0,0,IF(K16=MAX(K$9:K$38),_xlfn._xlws.FILTER($D$9:$D$38,K$9:K$38=MAX(K$9:K$38),0),0))</f>
        <v>0</v>
      </c>
      <c r="AY16" s="131" cm="1">
        <f t="array" ref="AY16">IF(COUNTA(L$9:L$38)=0,0,IF(L16=MAX(L$9:L$38),_xlfn._xlws.FILTER($D$9:$D$38,L$9:L$38=MAX(L$9:L$38),0),0))</f>
        <v>0</v>
      </c>
      <c r="AZ16" s="131" cm="1">
        <f t="array" ref="AZ16">IF(COUNTA(M$9:M$38)=0,0,IF(M16=MAX(M$9:M$38),_xlfn._xlws.FILTER($D$9:$D$38,M$9:M$38=MAX(M$9:M$38),0),0))</f>
        <v>0</v>
      </c>
      <c r="BA16" s="131" cm="1">
        <f t="array" ref="BA16">IF(COUNTA(N$9:N$38)=0,0,IF(N16=MAX(N$9:N$38),_xlfn._xlws.FILTER($D$9:$D$38,N$9:N$38=MAX(N$9:N$38),0),0))</f>
        <v>0</v>
      </c>
      <c r="BB16" s="131" cm="1">
        <f t="array" ref="BB16">IF(COUNTA(O$9:O$38)=0,0,IF(O16=MAX(O$9:O$38),_xlfn._xlws.FILTER($D$9:$D$38,O$9:O$38=MAX(O$9:O$38),0),0))</f>
        <v>0</v>
      </c>
      <c r="BC16" s="131" cm="1">
        <f t="array" ref="BC16">IF(COUNTA(P$9:P$38)=0,0,IF(P16=MAX(P$9:P$38),_xlfn._xlws.FILTER($D$9:$D$38,P$9:P$38=MAX(P$9:P$38),0),0))</f>
        <v>0</v>
      </c>
      <c r="BD16" s="131" cm="1">
        <f t="array" ref="BD16">IF(COUNTA(Q$9:Q$38)=0,0,IF(Q16=MAX(Q$9:Q$38),_xlfn._xlws.FILTER($D$9:$D$38,Q$9:Q$38=MAX(Q$9:Q$38),0),0))</f>
        <v>0</v>
      </c>
      <c r="BE16" s="131" cm="1">
        <f t="array" ref="BE16">IF(COUNTA(R$9:R$38)=0,0,IF(R16=MAX(R$9:R$38),_xlfn._xlws.FILTER($D$9:$D$38,R$9:R$38=MAX(R$9:R$38),0),0))</f>
        <v>0</v>
      </c>
      <c r="BF16" s="131" cm="1">
        <f t="array" ref="BF16">IF(COUNTA(S$9:S$38)=0,0,IF(S16=MAX(S$9:S$38),_xlfn._xlws.FILTER($D$9:$D$38,S$9:S$38=MAX(S$9:S$38),0),0))</f>
        <v>0</v>
      </c>
      <c r="BH16" s="483"/>
      <c r="BI16" s="304">
        <f>'MRS(calc_process)'!$D16</f>
        <v>1907</v>
      </c>
      <c r="BJ16" s="131">
        <f t="shared" si="8"/>
        <v>0</v>
      </c>
      <c r="BK16" s="131">
        <f t="shared" si="1"/>
        <v>0</v>
      </c>
      <c r="BL16" s="131">
        <f t="shared" si="1"/>
        <v>0</v>
      </c>
      <c r="BM16" s="131">
        <f t="shared" si="1"/>
        <v>0</v>
      </c>
      <c r="BN16" s="131">
        <f t="shared" si="1"/>
        <v>0</v>
      </c>
      <c r="BO16" s="131">
        <f t="shared" si="1"/>
        <v>0</v>
      </c>
      <c r="BP16" s="131">
        <f t="shared" si="1"/>
        <v>0</v>
      </c>
      <c r="BQ16" s="131">
        <f t="shared" si="1"/>
        <v>0</v>
      </c>
      <c r="BS16" s="483"/>
      <c r="BT16" s="304">
        <f>'MRS(calc_process)'!$D16</f>
        <v>1907</v>
      </c>
      <c r="BU16" s="131">
        <f t="shared" si="9"/>
        <v>0</v>
      </c>
      <c r="BV16" s="131">
        <f t="shared" si="2"/>
        <v>0</v>
      </c>
      <c r="BW16" s="131">
        <f t="shared" si="2"/>
        <v>0</v>
      </c>
      <c r="BX16" s="131">
        <f t="shared" si="2"/>
        <v>0</v>
      </c>
      <c r="BY16" s="131">
        <f t="shared" si="2"/>
        <v>0</v>
      </c>
      <c r="BZ16" s="131">
        <f t="shared" si="2"/>
        <v>0</v>
      </c>
      <c r="CA16" s="131">
        <f t="shared" si="2"/>
        <v>0</v>
      </c>
      <c r="CB16" s="131">
        <f t="shared" si="2"/>
        <v>0</v>
      </c>
      <c r="CD16" s="483"/>
      <c r="CE16" s="304">
        <f>'MRS(calc_process)'!$D16</f>
        <v>1907</v>
      </c>
      <c r="CF16" s="131">
        <f t="shared" si="10"/>
        <v>0</v>
      </c>
      <c r="CG16" s="131">
        <f t="shared" si="10"/>
        <v>0</v>
      </c>
      <c r="CH16" s="131">
        <f t="shared" si="3"/>
        <v>0</v>
      </c>
      <c r="CI16" s="131">
        <f t="shared" si="3"/>
        <v>0</v>
      </c>
      <c r="CJ16" s="131">
        <f t="shared" si="3"/>
        <v>0</v>
      </c>
      <c r="CK16" s="131">
        <f t="shared" si="3"/>
        <v>0</v>
      </c>
      <c r="CL16" s="131">
        <f t="shared" si="3"/>
        <v>0</v>
      </c>
      <c r="CM16" s="131">
        <f t="shared" si="3"/>
        <v>0</v>
      </c>
      <c r="CO16" s="483"/>
      <c r="CP16" s="304">
        <f>'MRS(calc_process)'!$D16</f>
        <v>1907</v>
      </c>
      <c r="CQ16" s="270"/>
      <c r="CR16" s="270"/>
      <c r="CS16" s="270"/>
      <c r="CT16" s="270"/>
      <c r="CU16" s="270"/>
      <c r="CV16" s="270"/>
      <c r="CW16" s="270"/>
      <c r="CX16" s="270"/>
      <c r="CZ16" s="483"/>
      <c r="DA16" s="304">
        <f>'MRS(calc_process)'!$D16</f>
        <v>1907</v>
      </c>
      <c r="DB16" s="270"/>
      <c r="DC16" s="270"/>
      <c r="DD16" s="270"/>
      <c r="DE16" s="270"/>
      <c r="DF16" s="270"/>
      <c r="DG16" s="270"/>
      <c r="DH16" s="270"/>
      <c r="DI16" s="270"/>
    </row>
    <row r="17" spans="1:113" x14ac:dyDescent="0.15">
      <c r="A17" s="484"/>
      <c r="B17" s="60">
        <f>'MRS(calc_process)'!$D17</f>
        <v>1908</v>
      </c>
      <c r="C17" s="130">
        <f t="shared" si="12"/>
        <v>0</v>
      </c>
      <c r="D17" s="316">
        <f t="shared" si="4"/>
        <v>0</v>
      </c>
      <c r="E17" s="316">
        <f t="shared" si="5"/>
        <v>0</v>
      </c>
      <c r="F17" s="316">
        <f t="shared" si="6"/>
        <v>0</v>
      </c>
      <c r="H17" s="483"/>
      <c r="I17" s="304">
        <f>'MRS(calc_process)'!$D17</f>
        <v>1908</v>
      </c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U17" s="483"/>
      <c r="V17" s="304">
        <f>'MRS(calc_process)'!$D17</f>
        <v>1908</v>
      </c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H17" s="483"/>
      <c r="AI17" s="304">
        <f>'MRS(calc_process)'!$D17</f>
        <v>1908</v>
      </c>
      <c r="AJ17" s="131">
        <f t="shared" si="11"/>
        <v>0</v>
      </c>
      <c r="AK17" s="131">
        <f t="shared" si="7"/>
        <v>0</v>
      </c>
      <c r="AL17" s="131">
        <f t="shared" si="7"/>
        <v>0</v>
      </c>
      <c r="AM17" s="131">
        <f t="shared" si="0"/>
        <v>0</v>
      </c>
      <c r="AN17" s="131">
        <f t="shared" si="0"/>
        <v>0</v>
      </c>
      <c r="AO17" s="131">
        <f t="shared" si="0"/>
        <v>0</v>
      </c>
      <c r="AP17" s="131">
        <f t="shared" si="0"/>
        <v>0</v>
      </c>
      <c r="AQ17" s="131">
        <f t="shared" si="0"/>
        <v>0</v>
      </c>
      <c r="AR17" s="131">
        <f t="shared" si="0"/>
        <v>0</v>
      </c>
      <c r="AS17" s="131">
        <f t="shared" si="0"/>
        <v>0</v>
      </c>
      <c r="AU17" s="483"/>
      <c r="AV17" s="304">
        <f>'MRS(calc_process)'!$D17</f>
        <v>1908</v>
      </c>
      <c r="AW17" s="131" cm="1">
        <f t="array" ref="AW17">IF(COUNTA(J$9:J$38)=0,0,IF(J17=MAX(J$9:J$38),_xlfn._xlws.FILTER($D$9:$D$38,J$9:J$38=MAX(J$9:J$38),0),0))</f>
        <v>0</v>
      </c>
      <c r="AX17" s="131" cm="1">
        <f t="array" ref="AX17">IF(COUNTA(K$9:K$38)=0,0,IF(K17=MAX(K$9:K$38),_xlfn._xlws.FILTER($D$9:$D$38,K$9:K$38=MAX(K$9:K$38),0),0))</f>
        <v>0</v>
      </c>
      <c r="AY17" s="131" cm="1">
        <f t="array" ref="AY17">IF(COUNTA(L$9:L$38)=0,0,IF(L17=MAX(L$9:L$38),_xlfn._xlws.FILTER($D$9:$D$38,L$9:L$38=MAX(L$9:L$38),0),0))</f>
        <v>0</v>
      </c>
      <c r="AZ17" s="131" cm="1">
        <f t="array" ref="AZ17">IF(COUNTA(M$9:M$38)=0,0,IF(M17=MAX(M$9:M$38),_xlfn._xlws.FILTER($D$9:$D$38,M$9:M$38=MAX(M$9:M$38),0),0))</f>
        <v>0</v>
      </c>
      <c r="BA17" s="131" cm="1">
        <f t="array" ref="BA17">IF(COUNTA(N$9:N$38)=0,0,IF(N17=MAX(N$9:N$38),_xlfn._xlws.FILTER($D$9:$D$38,N$9:N$38=MAX(N$9:N$38),0),0))</f>
        <v>0</v>
      </c>
      <c r="BB17" s="131" cm="1">
        <f t="array" ref="BB17">IF(COUNTA(O$9:O$38)=0,0,IF(O17=MAX(O$9:O$38),_xlfn._xlws.FILTER($D$9:$D$38,O$9:O$38=MAX(O$9:O$38),0),0))</f>
        <v>0</v>
      </c>
      <c r="BC17" s="131" cm="1">
        <f t="array" ref="BC17">IF(COUNTA(P$9:P$38)=0,0,IF(P17=MAX(P$9:P$38),_xlfn._xlws.FILTER($D$9:$D$38,P$9:P$38=MAX(P$9:P$38),0),0))</f>
        <v>0</v>
      </c>
      <c r="BD17" s="131" cm="1">
        <f t="array" ref="BD17">IF(COUNTA(Q$9:Q$38)=0,0,IF(Q17=MAX(Q$9:Q$38),_xlfn._xlws.FILTER($D$9:$D$38,Q$9:Q$38=MAX(Q$9:Q$38),0),0))</f>
        <v>0</v>
      </c>
      <c r="BE17" s="131" cm="1">
        <f t="array" ref="BE17">IF(COUNTA(R$9:R$38)=0,0,IF(R17=MAX(R$9:R$38),_xlfn._xlws.FILTER($D$9:$D$38,R$9:R$38=MAX(R$9:R$38),0),0))</f>
        <v>0</v>
      </c>
      <c r="BF17" s="131" cm="1">
        <f t="array" ref="BF17">IF(COUNTA(S$9:S$38)=0,0,IF(S17=MAX(S$9:S$38),_xlfn._xlws.FILTER($D$9:$D$38,S$9:S$38=MAX(S$9:S$38),0),0))</f>
        <v>0</v>
      </c>
      <c r="BH17" s="483"/>
      <c r="BI17" s="304">
        <f>'MRS(calc_process)'!$D17</f>
        <v>1908</v>
      </c>
      <c r="BJ17" s="131">
        <f t="shared" si="8"/>
        <v>0</v>
      </c>
      <c r="BK17" s="131">
        <f t="shared" si="1"/>
        <v>0</v>
      </c>
      <c r="BL17" s="131">
        <f t="shared" si="1"/>
        <v>0</v>
      </c>
      <c r="BM17" s="131">
        <f t="shared" si="1"/>
        <v>0</v>
      </c>
      <c r="BN17" s="131">
        <f t="shared" si="1"/>
        <v>0</v>
      </c>
      <c r="BO17" s="131">
        <f t="shared" si="1"/>
        <v>0</v>
      </c>
      <c r="BP17" s="131">
        <f t="shared" si="1"/>
        <v>0</v>
      </c>
      <c r="BQ17" s="131">
        <f t="shared" si="1"/>
        <v>0</v>
      </c>
      <c r="BS17" s="483"/>
      <c r="BT17" s="304">
        <f>'MRS(calc_process)'!$D17</f>
        <v>1908</v>
      </c>
      <c r="BU17" s="131">
        <f t="shared" si="9"/>
        <v>0</v>
      </c>
      <c r="BV17" s="131">
        <f t="shared" si="2"/>
        <v>0</v>
      </c>
      <c r="BW17" s="131">
        <f t="shared" si="2"/>
        <v>0</v>
      </c>
      <c r="BX17" s="131">
        <f t="shared" si="2"/>
        <v>0</v>
      </c>
      <c r="BY17" s="131">
        <f t="shared" si="2"/>
        <v>0</v>
      </c>
      <c r="BZ17" s="131">
        <f t="shared" si="2"/>
        <v>0</v>
      </c>
      <c r="CA17" s="131">
        <f t="shared" si="2"/>
        <v>0</v>
      </c>
      <c r="CB17" s="131">
        <f t="shared" si="2"/>
        <v>0</v>
      </c>
      <c r="CD17" s="483"/>
      <c r="CE17" s="304">
        <f>'MRS(calc_process)'!$D17</f>
        <v>1908</v>
      </c>
      <c r="CF17" s="131">
        <f t="shared" si="10"/>
        <v>0</v>
      </c>
      <c r="CG17" s="131">
        <f t="shared" si="10"/>
        <v>0</v>
      </c>
      <c r="CH17" s="131">
        <f t="shared" si="3"/>
        <v>0</v>
      </c>
      <c r="CI17" s="131">
        <f t="shared" si="3"/>
        <v>0</v>
      </c>
      <c r="CJ17" s="131">
        <f t="shared" si="3"/>
        <v>0</v>
      </c>
      <c r="CK17" s="131">
        <f t="shared" si="3"/>
        <v>0</v>
      </c>
      <c r="CL17" s="131">
        <f t="shared" si="3"/>
        <v>0</v>
      </c>
      <c r="CM17" s="131">
        <f t="shared" si="3"/>
        <v>0</v>
      </c>
      <c r="CO17" s="483"/>
      <c r="CP17" s="304">
        <f>'MRS(calc_process)'!$D17</f>
        <v>1908</v>
      </c>
      <c r="CQ17" s="270"/>
      <c r="CR17" s="270"/>
      <c r="CS17" s="270"/>
      <c r="CT17" s="270"/>
      <c r="CU17" s="270"/>
      <c r="CV17" s="270"/>
      <c r="CW17" s="270"/>
      <c r="CX17" s="270"/>
      <c r="CZ17" s="483"/>
      <c r="DA17" s="304">
        <f>'MRS(calc_process)'!$D17</f>
        <v>1908</v>
      </c>
      <c r="DB17" s="270"/>
      <c r="DC17" s="270"/>
      <c r="DD17" s="270"/>
      <c r="DE17" s="270"/>
      <c r="DF17" s="270"/>
      <c r="DG17" s="270"/>
      <c r="DH17" s="270"/>
      <c r="DI17" s="270"/>
    </row>
    <row r="18" spans="1:113" x14ac:dyDescent="0.15">
      <c r="A18" s="484"/>
      <c r="B18" s="60">
        <f>'MRS(calc_process)'!$D18</f>
        <v>1909</v>
      </c>
      <c r="C18" s="130">
        <f t="shared" si="12"/>
        <v>0</v>
      </c>
      <c r="D18" s="316">
        <f t="shared" si="4"/>
        <v>0</v>
      </c>
      <c r="E18" s="316">
        <f t="shared" si="5"/>
        <v>0</v>
      </c>
      <c r="F18" s="316">
        <f t="shared" si="6"/>
        <v>0</v>
      </c>
      <c r="H18" s="483"/>
      <c r="I18" s="304">
        <f>'MRS(calc_process)'!$D18</f>
        <v>1909</v>
      </c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U18" s="483"/>
      <c r="V18" s="304">
        <f>'MRS(calc_process)'!$D18</f>
        <v>1909</v>
      </c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H18" s="483"/>
      <c r="AI18" s="304">
        <f>'MRS(calc_process)'!$D18</f>
        <v>1909</v>
      </c>
      <c r="AJ18" s="131">
        <f t="shared" si="11"/>
        <v>0</v>
      </c>
      <c r="AK18" s="131">
        <f t="shared" si="7"/>
        <v>0</v>
      </c>
      <c r="AL18" s="131">
        <f t="shared" si="7"/>
        <v>0</v>
      </c>
      <c r="AM18" s="131">
        <f t="shared" si="0"/>
        <v>0</v>
      </c>
      <c r="AN18" s="131">
        <f t="shared" si="0"/>
        <v>0</v>
      </c>
      <c r="AO18" s="131">
        <f t="shared" si="0"/>
        <v>0</v>
      </c>
      <c r="AP18" s="131">
        <f t="shared" si="0"/>
        <v>0</v>
      </c>
      <c r="AQ18" s="131">
        <f t="shared" si="0"/>
        <v>0</v>
      </c>
      <c r="AR18" s="131">
        <f t="shared" si="0"/>
        <v>0</v>
      </c>
      <c r="AS18" s="131">
        <f t="shared" si="0"/>
        <v>0</v>
      </c>
      <c r="AU18" s="483"/>
      <c r="AV18" s="304">
        <f>'MRS(calc_process)'!$D18</f>
        <v>1909</v>
      </c>
      <c r="AW18" s="131" cm="1">
        <f t="array" ref="AW18">IF(COUNTA(J$9:J$38)=0,0,IF(J18=MAX(J$9:J$38),_xlfn._xlws.FILTER($D$9:$D$38,J$9:J$38=MAX(J$9:J$38),0),0))</f>
        <v>0</v>
      </c>
      <c r="AX18" s="131" cm="1">
        <f t="array" ref="AX18">IF(COUNTA(K$9:K$38)=0,0,IF(K18=MAX(K$9:K$38),_xlfn._xlws.FILTER($D$9:$D$38,K$9:K$38=MAX(K$9:K$38),0),0))</f>
        <v>0</v>
      </c>
      <c r="AY18" s="131" cm="1">
        <f t="array" ref="AY18">IF(COUNTA(L$9:L$38)=0,0,IF(L18=MAX(L$9:L$38),_xlfn._xlws.FILTER($D$9:$D$38,L$9:L$38=MAX(L$9:L$38),0),0))</f>
        <v>0</v>
      </c>
      <c r="AZ18" s="131" cm="1">
        <f t="array" ref="AZ18">IF(COUNTA(M$9:M$38)=0,0,IF(M18=MAX(M$9:M$38),_xlfn._xlws.FILTER($D$9:$D$38,M$9:M$38=MAX(M$9:M$38),0),0))</f>
        <v>0</v>
      </c>
      <c r="BA18" s="131" cm="1">
        <f t="array" ref="BA18">IF(COUNTA(N$9:N$38)=0,0,IF(N18=MAX(N$9:N$38),_xlfn._xlws.FILTER($D$9:$D$38,N$9:N$38=MAX(N$9:N$38),0),0))</f>
        <v>0</v>
      </c>
      <c r="BB18" s="131" cm="1">
        <f t="array" ref="BB18">IF(COUNTA(O$9:O$38)=0,0,IF(O18=MAX(O$9:O$38),_xlfn._xlws.FILTER($D$9:$D$38,O$9:O$38=MAX(O$9:O$38),0),0))</f>
        <v>0</v>
      </c>
      <c r="BC18" s="131" cm="1">
        <f t="array" ref="BC18">IF(COUNTA(P$9:P$38)=0,0,IF(P18=MAX(P$9:P$38),_xlfn._xlws.FILTER($D$9:$D$38,P$9:P$38=MAX(P$9:P$38),0),0))</f>
        <v>0</v>
      </c>
      <c r="BD18" s="131" cm="1">
        <f t="array" ref="BD18">IF(COUNTA(Q$9:Q$38)=0,0,IF(Q18=MAX(Q$9:Q$38),_xlfn._xlws.FILTER($D$9:$D$38,Q$9:Q$38=MAX(Q$9:Q$38),0),0))</f>
        <v>0</v>
      </c>
      <c r="BE18" s="131" cm="1">
        <f t="array" ref="BE18">IF(COUNTA(R$9:R$38)=0,0,IF(R18=MAX(R$9:R$38),_xlfn._xlws.FILTER($D$9:$D$38,R$9:R$38=MAX(R$9:R$38),0),0))</f>
        <v>0</v>
      </c>
      <c r="BF18" s="131" cm="1">
        <f t="array" ref="BF18">IF(COUNTA(S$9:S$38)=0,0,IF(S18=MAX(S$9:S$38),_xlfn._xlws.FILTER($D$9:$D$38,S$9:S$38=MAX(S$9:S$38),0),0))</f>
        <v>0</v>
      </c>
      <c r="BH18" s="483"/>
      <c r="BI18" s="304">
        <f>'MRS(calc_process)'!$D18</f>
        <v>1909</v>
      </c>
      <c r="BJ18" s="131">
        <f t="shared" si="8"/>
        <v>0</v>
      </c>
      <c r="BK18" s="131">
        <f t="shared" si="1"/>
        <v>0</v>
      </c>
      <c r="BL18" s="131">
        <f t="shared" si="1"/>
        <v>0</v>
      </c>
      <c r="BM18" s="131">
        <f t="shared" si="1"/>
        <v>0</v>
      </c>
      <c r="BN18" s="131">
        <f t="shared" si="1"/>
        <v>0</v>
      </c>
      <c r="BO18" s="131">
        <f t="shared" si="1"/>
        <v>0</v>
      </c>
      <c r="BP18" s="131">
        <f t="shared" si="1"/>
        <v>0</v>
      </c>
      <c r="BQ18" s="131">
        <f t="shared" si="1"/>
        <v>0</v>
      </c>
      <c r="BS18" s="483"/>
      <c r="BT18" s="304">
        <f>'MRS(calc_process)'!$D18</f>
        <v>1909</v>
      </c>
      <c r="BU18" s="131">
        <f t="shared" si="9"/>
        <v>0</v>
      </c>
      <c r="BV18" s="131">
        <f t="shared" si="2"/>
        <v>0</v>
      </c>
      <c r="BW18" s="131">
        <f t="shared" si="2"/>
        <v>0</v>
      </c>
      <c r="BX18" s="131">
        <f t="shared" si="2"/>
        <v>0</v>
      </c>
      <c r="BY18" s="131">
        <f t="shared" si="2"/>
        <v>0</v>
      </c>
      <c r="BZ18" s="131">
        <f t="shared" si="2"/>
        <v>0</v>
      </c>
      <c r="CA18" s="131">
        <f t="shared" si="2"/>
        <v>0</v>
      </c>
      <c r="CB18" s="131">
        <f t="shared" si="2"/>
        <v>0</v>
      </c>
      <c r="CD18" s="483"/>
      <c r="CE18" s="304">
        <f>'MRS(calc_process)'!$D18</f>
        <v>1909</v>
      </c>
      <c r="CF18" s="131">
        <f t="shared" si="10"/>
        <v>0</v>
      </c>
      <c r="CG18" s="131">
        <f t="shared" si="10"/>
        <v>0</v>
      </c>
      <c r="CH18" s="131">
        <f t="shared" si="3"/>
        <v>0</v>
      </c>
      <c r="CI18" s="131">
        <f t="shared" si="3"/>
        <v>0</v>
      </c>
      <c r="CJ18" s="131">
        <f t="shared" si="3"/>
        <v>0</v>
      </c>
      <c r="CK18" s="131">
        <f t="shared" si="3"/>
        <v>0</v>
      </c>
      <c r="CL18" s="131">
        <f t="shared" si="3"/>
        <v>0</v>
      </c>
      <c r="CM18" s="131">
        <f t="shared" si="3"/>
        <v>0</v>
      </c>
      <c r="CO18" s="483"/>
      <c r="CP18" s="304">
        <f>'MRS(calc_process)'!$D18</f>
        <v>1909</v>
      </c>
      <c r="CQ18" s="270"/>
      <c r="CR18" s="270"/>
      <c r="CS18" s="270"/>
      <c r="CT18" s="270"/>
      <c r="CU18" s="270"/>
      <c r="CV18" s="270"/>
      <c r="CW18" s="270"/>
      <c r="CX18" s="270"/>
      <c r="CZ18" s="483"/>
      <c r="DA18" s="304">
        <f>'MRS(calc_process)'!$D18</f>
        <v>1909</v>
      </c>
      <c r="DB18" s="270"/>
      <c r="DC18" s="270"/>
      <c r="DD18" s="270"/>
      <c r="DE18" s="270"/>
      <c r="DF18" s="270"/>
      <c r="DG18" s="270"/>
      <c r="DH18" s="270"/>
      <c r="DI18" s="270"/>
    </row>
    <row r="19" spans="1:113" x14ac:dyDescent="0.15">
      <c r="A19" s="484"/>
      <c r="B19" s="60">
        <f>'MRS(calc_process)'!$D19</f>
        <v>1910</v>
      </c>
      <c r="C19" s="130">
        <f t="shared" si="12"/>
        <v>0</v>
      </c>
      <c r="D19" s="316">
        <f t="shared" si="4"/>
        <v>0</v>
      </c>
      <c r="E19" s="316">
        <f t="shared" si="5"/>
        <v>0</v>
      </c>
      <c r="F19" s="316">
        <f t="shared" si="6"/>
        <v>0</v>
      </c>
      <c r="H19" s="483"/>
      <c r="I19" s="304">
        <f>'MRS(calc_process)'!$D19</f>
        <v>1910</v>
      </c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U19" s="483"/>
      <c r="V19" s="304">
        <f>'MRS(calc_process)'!$D19</f>
        <v>1910</v>
      </c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H19" s="483"/>
      <c r="AI19" s="304">
        <f>'MRS(calc_process)'!$D19</f>
        <v>1910</v>
      </c>
      <c r="AJ19" s="131">
        <f t="shared" si="11"/>
        <v>0</v>
      </c>
      <c r="AK19" s="131">
        <f t="shared" si="7"/>
        <v>0</v>
      </c>
      <c r="AL19" s="131">
        <f t="shared" si="7"/>
        <v>0</v>
      </c>
      <c r="AM19" s="131">
        <f t="shared" si="0"/>
        <v>0</v>
      </c>
      <c r="AN19" s="131">
        <f t="shared" si="0"/>
        <v>0</v>
      </c>
      <c r="AO19" s="131">
        <f t="shared" si="0"/>
        <v>0</v>
      </c>
      <c r="AP19" s="131">
        <f t="shared" si="0"/>
        <v>0</v>
      </c>
      <c r="AQ19" s="131">
        <f t="shared" si="0"/>
        <v>0</v>
      </c>
      <c r="AR19" s="131">
        <f t="shared" si="0"/>
        <v>0</v>
      </c>
      <c r="AS19" s="131">
        <f t="shared" si="0"/>
        <v>0</v>
      </c>
      <c r="AU19" s="483"/>
      <c r="AV19" s="304">
        <f>'MRS(calc_process)'!$D19</f>
        <v>1910</v>
      </c>
      <c r="AW19" s="131" cm="1">
        <f t="array" ref="AW19">IF(COUNTA(J$9:J$38)=0,0,IF(J19=MAX(J$9:J$38),_xlfn._xlws.FILTER($D$9:$D$38,J$9:J$38=MAX(J$9:J$38),0),0))</f>
        <v>0</v>
      </c>
      <c r="AX19" s="131" cm="1">
        <f t="array" ref="AX19">IF(COUNTA(K$9:K$38)=0,0,IF(K19=MAX(K$9:K$38),_xlfn._xlws.FILTER($D$9:$D$38,K$9:K$38=MAX(K$9:K$38),0),0))</f>
        <v>0</v>
      </c>
      <c r="AY19" s="131" cm="1">
        <f t="array" ref="AY19">IF(COUNTA(L$9:L$38)=0,0,IF(L19=MAX(L$9:L$38),_xlfn._xlws.FILTER($D$9:$D$38,L$9:L$38=MAX(L$9:L$38),0),0))</f>
        <v>0</v>
      </c>
      <c r="AZ19" s="131" cm="1">
        <f t="array" ref="AZ19">IF(COUNTA(M$9:M$38)=0,0,IF(M19=MAX(M$9:M$38),_xlfn._xlws.FILTER($D$9:$D$38,M$9:M$38=MAX(M$9:M$38),0),0))</f>
        <v>0</v>
      </c>
      <c r="BA19" s="131" cm="1">
        <f t="array" ref="BA19">IF(COUNTA(N$9:N$38)=0,0,IF(N19=MAX(N$9:N$38),_xlfn._xlws.FILTER($D$9:$D$38,N$9:N$38=MAX(N$9:N$38),0),0))</f>
        <v>0</v>
      </c>
      <c r="BB19" s="131" cm="1">
        <f t="array" ref="BB19">IF(COUNTA(O$9:O$38)=0,0,IF(O19=MAX(O$9:O$38),_xlfn._xlws.FILTER($D$9:$D$38,O$9:O$38=MAX(O$9:O$38),0),0))</f>
        <v>0</v>
      </c>
      <c r="BC19" s="131" cm="1">
        <f t="array" ref="BC19">IF(COUNTA(P$9:P$38)=0,0,IF(P19=MAX(P$9:P$38),_xlfn._xlws.FILTER($D$9:$D$38,P$9:P$38=MAX(P$9:P$38),0),0))</f>
        <v>0</v>
      </c>
      <c r="BD19" s="131" cm="1">
        <f t="array" ref="BD19">IF(COUNTA(Q$9:Q$38)=0,0,IF(Q19=MAX(Q$9:Q$38),_xlfn._xlws.FILTER($D$9:$D$38,Q$9:Q$38=MAX(Q$9:Q$38),0),0))</f>
        <v>0</v>
      </c>
      <c r="BE19" s="131" cm="1">
        <f t="array" ref="BE19">IF(COUNTA(R$9:R$38)=0,0,IF(R19=MAX(R$9:R$38),_xlfn._xlws.FILTER($D$9:$D$38,R$9:R$38=MAX(R$9:R$38),0),0))</f>
        <v>0</v>
      </c>
      <c r="BF19" s="131" cm="1">
        <f t="array" ref="BF19">IF(COUNTA(S$9:S$38)=0,0,IF(S19=MAX(S$9:S$38),_xlfn._xlws.FILTER($D$9:$D$38,S$9:S$38=MAX(S$9:S$38),0),0))</f>
        <v>0</v>
      </c>
      <c r="BH19" s="483"/>
      <c r="BI19" s="304">
        <f>'MRS(calc_process)'!$D19</f>
        <v>1910</v>
      </c>
      <c r="BJ19" s="131">
        <f t="shared" si="8"/>
        <v>0</v>
      </c>
      <c r="BK19" s="131">
        <f t="shared" si="1"/>
        <v>0</v>
      </c>
      <c r="BL19" s="131">
        <f t="shared" si="1"/>
        <v>0</v>
      </c>
      <c r="BM19" s="131">
        <f t="shared" si="1"/>
        <v>0</v>
      </c>
      <c r="BN19" s="131">
        <f t="shared" si="1"/>
        <v>0</v>
      </c>
      <c r="BO19" s="131">
        <f t="shared" si="1"/>
        <v>0</v>
      </c>
      <c r="BP19" s="131">
        <f t="shared" si="1"/>
        <v>0</v>
      </c>
      <c r="BQ19" s="131">
        <f t="shared" si="1"/>
        <v>0</v>
      </c>
      <c r="BS19" s="483"/>
      <c r="BT19" s="304">
        <f>'MRS(calc_process)'!$D19</f>
        <v>1910</v>
      </c>
      <c r="BU19" s="131">
        <f t="shared" si="9"/>
        <v>0</v>
      </c>
      <c r="BV19" s="131">
        <f t="shared" si="2"/>
        <v>0</v>
      </c>
      <c r="BW19" s="131">
        <f t="shared" si="2"/>
        <v>0</v>
      </c>
      <c r="BX19" s="131">
        <f t="shared" si="2"/>
        <v>0</v>
      </c>
      <c r="BY19" s="131">
        <f t="shared" si="2"/>
        <v>0</v>
      </c>
      <c r="BZ19" s="131">
        <f t="shared" si="2"/>
        <v>0</v>
      </c>
      <c r="CA19" s="131">
        <f t="shared" si="2"/>
        <v>0</v>
      </c>
      <c r="CB19" s="131">
        <f t="shared" si="2"/>
        <v>0</v>
      </c>
      <c r="CD19" s="483"/>
      <c r="CE19" s="304">
        <f>'MRS(calc_process)'!$D19</f>
        <v>1910</v>
      </c>
      <c r="CF19" s="131">
        <f t="shared" si="10"/>
        <v>0</v>
      </c>
      <c r="CG19" s="131">
        <f t="shared" si="10"/>
        <v>0</v>
      </c>
      <c r="CH19" s="131">
        <f t="shared" si="3"/>
        <v>0</v>
      </c>
      <c r="CI19" s="131">
        <f t="shared" si="3"/>
        <v>0</v>
      </c>
      <c r="CJ19" s="131">
        <f t="shared" si="3"/>
        <v>0</v>
      </c>
      <c r="CK19" s="131">
        <f t="shared" si="3"/>
        <v>0</v>
      </c>
      <c r="CL19" s="131">
        <f t="shared" si="3"/>
        <v>0</v>
      </c>
      <c r="CM19" s="131">
        <f t="shared" si="3"/>
        <v>0</v>
      </c>
      <c r="CO19" s="483"/>
      <c r="CP19" s="304">
        <f>'MRS(calc_process)'!$D19</f>
        <v>1910</v>
      </c>
      <c r="CQ19" s="270"/>
      <c r="CR19" s="270"/>
      <c r="CS19" s="270"/>
      <c r="CT19" s="270"/>
      <c r="CU19" s="270"/>
      <c r="CV19" s="270"/>
      <c r="CW19" s="270"/>
      <c r="CX19" s="270"/>
      <c r="CZ19" s="483"/>
      <c r="DA19" s="304">
        <f>'MRS(calc_process)'!$D19</f>
        <v>1910</v>
      </c>
      <c r="DB19" s="270"/>
      <c r="DC19" s="270"/>
      <c r="DD19" s="270"/>
      <c r="DE19" s="270"/>
      <c r="DF19" s="270"/>
      <c r="DG19" s="270"/>
      <c r="DH19" s="270"/>
      <c r="DI19" s="270"/>
    </row>
    <row r="20" spans="1:113" x14ac:dyDescent="0.15">
      <c r="A20" s="484"/>
      <c r="B20" s="60">
        <f>'MRS(calc_process)'!$D20</f>
        <v>1911</v>
      </c>
      <c r="C20" s="130">
        <f t="shared" si="12"/>
        <v>0</v>
      </c>
      <c r="D20" s="316">
        <f t="shared" si="4"/>
        <v>0</v>
      </c>
      <c r="E20" s="316">
        <f t="shared" si="5"/>
        <v>0</v>
      </c>
      <c r="F20" s="316">
        <f t="shared" si="6"/>
        <v>0</v>
      </c>
      <c r="H20" s="483"/>
      <c r="I20" s="304">
        <f>'MRS(calc_process)'!$D20</f>
        <v>1911</v>
      </c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U20" s="483"/>
      <c r="V20" s="304">
        <f>'MRS(calc_process)'!$D20</f>
        <v>1911</v>
      </c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H20" s="483"/>
      <c r="AI20" s="304">
        <f>'MRS(calc_process)'!$D20</f>
        <v>1911</v>
      </c>
      <c r="AJ20" s="131">
        <f t="shared" si="11"/>
        <v>0</v>
      </c>
      <c r="AK20" s="131">
        <f t="shared" si="7"/>
        <v>0</v>
      </c>
      <c r="AL20" s="131">
        <f t="shared" si="7"/>
        <v>0</v>
      </c>
      <c r="AM20" s="131">
        <f t="shared" si="0"/>
        <v>0</v>
      </c>
      <c r="AN20" s="131">
        <f t="shared" si="0"/>
        <v>0</v>
      </c>
      <c r="AO20" s="131">
        <f t="shared" si="0"/>
        <v>0</v>
      </c>
      <c r="AP20" s="131">
        <f t="shared" si="0"/>
        <v>0</v>
      </c>
      <c r="AQ20" s="131">
        <f t="shared" si="0"/>
        <v>0</v>
      </c>
      <c r="AR20" s="131">
        <f t="shared" si="0"/>
        <v>0</v>
      </c>
      <c r="AS20" s="131">
        <f t="shared" si="0"/>
        <v>0</v>
      </c>
      <c r="AU20" s="483"/>
      <c r="AV20" s="304">
        <f>'MRS(calc_process)'!$D20</f>
        <v>1911</v>
      </c>
      <c r="AW20" s="131" cm="1">
        <f t="array" ref="AW20">IF(COUNTA(J$9:J$38)=0,0,IF(J20=MAX(J$9:J$38),_xlfn._xlws.FILTER($D$9:$D$38,J$9:J$38=MAX(J$9:J$38),0),0))</f>
        <v>0</v>
      </c>
      <c r="AX20" s="131" cm="1">
        <f t="array" ref="AX20">IF(COUNTA(K$9:K$38)=0,0,IF(K20=MAX(K$9:K$38),_xlfn._xlws.FILTER($D$9:$D$38,K$9:K$38=MAX(K$9:K$38),0),0))</f>
        <v>0</v>
      </c>
      <c r="AY20" s="131" cm="1">
        <f t="array" ref="AY20">IF(COUNTA(L$9:L$38)=0,0,IF(L20=MAX(L$9:L$38),_xlfn._xlws.FILTER($D$9:$D$38,L$9:L$38=MAX(L$9:L$38),0),0))</f>
        <v>0</v>
      </c>
      <c r="AZ20" s="131" cm="1">
        <f t="array" ref="AZ20">IF(COUNTA(M$9:M$38)=0,0,IF(M20=MAX(M$9:M$38),_xlfn._xlws.FILTER($D$9:$D$38,M$9:M$38=MAX(M$9:M$38),0),0))</f>
        <v>0</v>
      </c>
      <c r="BA20" s="131" cm="1">
        <f t="array" ref="BA20">IF(COUNTA(N$9:N$38)=0,0,IF(N20=MAX(N$9:N$38),_xlfn._xlws.FILTER($D$9:$D$38,N$9:N$38=MAX(N$9:N$38),0),0))</f>
        <v>0</v>
      </c>
      <c r="BB20" s="131" cm="1">
        <f t="array" ref="BB20">IF(COUNTA(O$9:O$38)=0,0,IF(O20=MAX(O$9:O$38),_xlfn._xlws.FILTER($D$9:$D$38,O$9:O$38=MAX(O$9:O$38),0),0))</f>
        <v>0</v>
      </c>
      <c r="BC20" s="131" cm="1">
        <f t="array" ref="BC20">IF(COUNTA(P$9:P$38)=0,0,IF(P20=MAX(P$9:P$38),_xlfn._xlws.FILTER($D$9:$D$38,P$9:P$38=MAX(P$9:P$38),0),0))</f>
        <v>0</v>
      </c>
      <c r="BD20" s="131" cm="1">
        <f t="array" ref="BD20">IF(COUNTA(Q$9:Q$38)=0,0,IF(Q20=MAX(Q$9:Q$38),_xlfn._xlws.FILTER($D$9:$D$38,Q$9:Q$38=MAX(Q$9:Q$38),0),0))</f>
        <v>0</v>
      </c>
      <c r="BE20" s="131" cm="1">
        <f t="array" ref="BE20">IF(COUNTA(R$9:R$38)=0,0,IF(R20=MAX(R$9:R$38),_xlfn._xlws.FILTER($D$9:$D$38,R$9:R$38=MAX(R$9:R$38),0),0))</f>
        <v>0</v>
      </c>
      <c r="BF20" s="131" cm="1">
        <f t="array" ref="BF20">IF(COUNTA(S$9:S$38)=0,0,IF(S20=MAX(S$9:S$38),_xlfn._xlws.FILTER($D$9:$D$38,S$9:S$38=MAX(S$9:S$38),0),0))</f>
        <v>0</v>
      </c>
      <c r="BH20" s="483"/>
      <c r="BI20" s="304">
        <f>'MRS(calc_process)'!$D20</f>
        <v>1911</v>
      </c>
      <c r="BJ20" s="131">
        <f t="shared" si="8"/>
        <v>0</v>
      </c>
      <c r="BK20" s="131">
        <f t="shared" si="1"/>
        <v>0</v>
      </c>
      <c r="BL20" s="131">
        <f t="shared" si="1"/>
        <v>0</v>
      </c>
      <c r="BM20" s="131">
        <f t="shared" si="1"/>
        <v>0</v>
      </c>
      <c r="BN20" s="131">
        <f t="shared" si="1"/>
        <v>0</v>
      </c>
      <c r="BO20" s="131">
        <f t="shared" si="1"/>
        <v>0</v>
      </c>
      <c r="BP20" s="131">
        <f t="shared" si="1"/>
        <v>0</v>
      </c>
      <c r="BQ20" s="131">
        <f t="shared" si="1"/>
        <v>0</v>
      </c>
      <c r="BS20" s="483"/>
      <c r="BT20" s="304">
        <f>'MRS(calc_process)'!$D20</f>
        <v>1911</v>
      </c>
      <c r="BU20" s="131">
        <f t="shared" si="9"/>
        <v>0</v>
      </c>
      <c r="BV20" s="131">
        <f t="shared" si="2"/>
        <v>0</v>
      </c>
      <c r="BW20" s="131">
        <f t="shared" si="2"/>
        <v>0</v>
      </c>
      <c r="BX20" s="131">
        <f t="shared" si="2"/>
        <v>0</v>
      </c>
      <c r="BY20" s="131">
        <f t="shared" si="2"/>
        <v>0</v>
      </c>
      <c r="BZ20" s="131">
        <f t="shared" si="2"/>
        <v>0</v>
      </c>
      <c r="CA20" s="131">
        <f t="shared" si="2"/>
        <v>0</v>
      </c>
      <c r="CB20" s="131">
        <f t="shared" si="2"/>
        <v>0</v>
      </c>
      <c r="CD20" s="483"/>
      <c r="CE20" s="304">
        <f>'MRS(calc_process)'!$D20</f>
        <v>1911</v>
      </c>
      <c r="CF20" s="131">
        <f t="shared" si="10"/>
        <v>0</v>
      </c>
      <c r="CG20" s="131">
        <f t="shared" si="10"/>
        <v>0</v>
      </c>
      <c r="CH20" s="131">
        <f t="shared" si="3"/>
        <v>0</v>
      </c>
      <c r="CI20" s="131">
        <f t="shared" si="3"/>
        <v>0</v>
      </c>
      <c r="CJ20" s="131">
        <f t="shared" si="3"/>
        <v>0</v>
      </c>
      <c r="CK20" s="131">
        <f t="shared" si="3"/>
        <v>0</v>
      </c>
      <c r="CL20" s="131">
        <f t="shared" si="3"/>
        <v>0</v>
      </c>
      <c r="CM20" s="131">
        <f t="shared" si="3"/>
        <v>0</v>
      </c>
      <c r="CO20" s="483"/>
      <c r="CP20" s="304">
        <f>'MRS(calc_process)'!$D20</f>
        <v>1911</v>
      </c>
      <c r="CQ20" s="270"/>
      <c r="CR20" s="270"/>
      <c r="CS20" s="270"/>
      <c r="CT20" s="270"/>
      <c r="CU20" s="270"/>
      <c r="CV20" s="270"/>
      <c r="CW20" s="270"/>
      <c r="CX20" s="270"/>
      <c r="CZ20" s="483"/>
      <c r="DA20" s="304">
        <f>'MRS(calc_process)'!$D20</f>
        <v>1911</v>
      </c>
      <c r="DB20" s="270"/>
      <c r="DC20" s="270"/>
      <c r="DD20" s="270"/>
      <c r="DE20" s="270"/>
      <c r="DF20" s="270"/>
      <c r="DG20" s="270"/>
      <c r="DH20" s="270"/>
      <c r="DI20" s="270"/>
    </row>
    <row r="21" spans="1:113" x14ac:dyDescent="0.15">
      <c r="A21" s="484"/>
      <c r="B21" s="60">
        <f>'MRS(calc_process)'!$D21</f>
        <v>1912</v>
      </c>
      <c r="C21" s="130">
        <f t="shared" si="12"/>
        <v>0</v>
      </c>
      <c r="D21" s="316">
        <f t="shared" si="4"/>
        <v>0</v>
      </c>
      <c r="E21" s="316">
        <f t="shared" si="5"/>
        <v>0</v>
      </c>
      <c r="F21" s="316">
        <f t="shared" si="6"/>
        <v>0</v>
      </c>
      <c r="H21" s="483"/>
      <c r="I21" s="304">
        <f>'MRS(calc_process)'!$D21</f>
        <v>1912</v>
      </c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U21" s="483"/>
      <c r="V21" s="304">
        <f>'MRS(calc_process)'!$D21</f>
        <v>1912</v>
      </c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H21" s="483"/>
      <c r="AI21" s="304">
        <f>'MRS(calc_process)'!$D21</f>
        <v>1912</v>
      </c>
      <c r="AJ21" s="131">
        <f t="shared" si="11"/>
        <v>0</v>
      </c>
      <c r="AK21" s="131">
        <f t="shared" si="7"/>
        <v>0</v>
      </c>
      <c r="AL21" s="131">
        <f t="shared" si="7"/>
        <v>0</v>
      </c>
      <c r="AM21" s="131">
        <f t="shared" si="0"/>
        <v>0</v>
      </c>
      <c r="AN21" s="131">
        <f t="shared" si="0"/>
        <v>0</v>
      </c>
      <c r="AO21" s="131">
        <f t="shared" si="0"/>
        <v>0</v>
      </c>
      <c r="AP21" s="131">
        <f t="shared" si="0"/>
        <v>0</v>
      </c>
      <c r="AQ21" s="131">
        <f t="shared" si="0"/>
        <v>0</v>
      </c>
      <c r="AR21" s="131">
        <f t="shared" si="0"/>
        <v>0</v>
      </c>
      <c r="AS21" s="131">
        <f t="shared" si="0"/>
        <v>0</v>
      </c>
      <c r="AU21" s="483"/>
      <c r="AV21" s="304">
        <f>'MRS(calc_process)'!$D21</f>
        <v>1912</v>
      </c>
      <c r="AW21" s="131" cm="1">
        <f t="array" ref="AW21">IF(COUNTA(J$9:J$38)=0,0,IF(J21=MAX(J$9:J$38),_xlfn._xlws.FILTER($D$9:$D$38,J$9:J$38=MAX(J$9:J$38),0),0))</f>
        <v>0</v>
      </c>
      <c r="AX21" s="131" cm="1">
        <f t="array" ref="AX21">IF(COUNTA(K$9:K$38)=0,0,IF(K21=MAX(K$9:K$38),_xlfn._xlws.FILTER($D$9:$D$38,K$9:K$38=MAX(K$9:K$38),0),0))</f>
        <v>0</v>
      </c>
      <c r="AY21" s="131" cm="1">
        <f t="array" ref="AY21">IF(COUNTA(L$9:L$38)=0,0,IF(L21=MAX(L$9:L$38),_xlfn._xlws.FILTER($D$9:$D$38,L$9:L$38=MAX(L$9:L$38),0),0))</f>
        <v>0</v>
      </c>
      <c r="AZ21" s="131" cm="1">
        <f t="array" ref="AZ21">IF(COUNTA(M$9:M$38)=0,0,IF(M21=MAX(M$9:M$38),_xlfn._xlws.FILTER($D$9:$D$38,M$9:M$38=MAX(M$9:M$38),0),0))</f>
        <v>0</v>
      </c>
      <c r="BA21" s="131" cm="1">
        <f t="array" ref="BA21">IF(COUNTA(N$9:N$38)=0,0,IF(N21=MAX(N$9:N$38),_xlfn._xlws.FILTER($D$9:$D$38,N$9:N$38=MAX(N$9:N$38),0),0))</f>
        <v>0</v>
      </c>
      <c r="BB21" s="131" cm="1">
        <f t="array" ref="BB21">IF(COUNTA(O$9:O$38)=0,0,IF(O21=MAX(O$9:O$38),_xlfn._xlws.FILTER($D$9:$D$38,O$9:O$38=MAX(O$9:O$38),0),0))</f>
        <v>0</v>
      </c>
      <c r="BC21" s="131" cm="1">
        <f t="array" ref="BC21">IF(COUNTA(P$9:P$38)=0,0,IF(P21=MAX(P$9:P$38),_xlfn._xlws.FILTER($D$9:$D$38,P$9:P$38=MAX(P$9:P$38),0),0))</f>
        <v>0</v>
      </c>
      <c r="BD21" s="131" cm="1">
        <f t="array" ref="BD21">IF(COUNTA(Q$9:Q$38)=0,0,IF(Q21=MAX(Q$9:Q$38),_xlfn._xlws.FILTER($D$9:$D$38,Q$9:Q$38=MAX(Q$9:Q$38),0),0))</f>
        <v>0</v>
      </c>
      <c r="BE21" s="131" cm="1">
        <f t="array" ref="BE21">IF(COUNTA(R$9:R$38)=0,0,IF(R21=MAX(R$9:R$38),_xlfn._xlws.FILTER($D$9:$D$38,R$9:R$38=MAX(R$9:R$38),0),0))</f>
        <v>0</v>
      </c>
      <c r="BF21" s="131" cm="1">
        <f t="array" ref="BF21">IF(COUNTA(S$9:S$38)=0,0,IF(S21=MAX(S$9:S$38),_xlfn._xlws.FILTER($D$9:$D$38,S$9:S$38=MAX(S$9:S$38),0),0))</f>
        <v>0</v>
      </c>
      <c r="BH21" s="483"/>
      <c r="BI21" s="304">
        <f>'MRS(calc_process)'!$D21</f>
        <v>1912</v>
      </c>
      <c r="BJ21" s="131">
        <f t="shared" si="8"/>
        <v>0</v>
      </c>
      <c r="BK21" s="131">
        <f t="shared" si="1"/>
        <v>0</v>
      </c>
      <c r="BL21" s="131">
        <f t="shared" si="1"/>
        <v>0</v>
      </c>
      <c r="BM21" s="131">
        <f t="shared" si="1"/>
        <v>0</v>
      </c>
      <c r="BN21" s="131">
        <f t="shared" si="1"/>
        <v>0</v>
      </c>
      <c r="BO21" s="131">
        <f t="shared" si="1"/>
        <v>0</v>
      </c>
      <c r="BP21" s="131">
        <f t="shared" si="1"/>
        <v>0</v>
      </c>
      <c r="BQ21" s="131">
        <f t="shared" si="1"/>
        <v>0</v>
      </c>
      <c r="BS21" s="483"/>
      <c r="BT21" s="304">
        <f>'MRS(calc_process)'!$D21</f>
        <v>1912</v>
      </c>
      <c r="BU21" s="131">
        <f t="shared" si="9"/>
        <v>0</v>
      </c>
      <c r="BV21" s="131">
        <f t="shared" si="2"/>
        <v>0</v>
      </c>
      <c r="BW21" s="131">
        <f t="shared" si="2"/>
        <v>0</v>
      </c>
      <c r="BX21" s="131">
        <f t="shared" si="2"/>
        <v>0</v>
      </c>
      <c r="BY21" s="131">
        <f t="shared" si="2"/>
        <v>0</v>
      </c>
      <c r="BZ21" s="131">
        <f t="shared" si="2"/>
        <v>0</v>
      </c>
      <c r="CA21" s="131">
        <f t="shared" si="2"/>
        <v>0</v>
      </c>
      <c r="CB21" s="131">
        <f t="shared" si="2"/>
        <v>0</v>
      </c>
      <c r="CD21" s="483"/>
      <c r="CE21" s="304">
        <f>'MRS(calc_process)'!$D21</f>
        <v>1912</v>
      </c>
      <c r="CF21" s="131">
        <f t="shared" si="10"/>
        <v>0</v>
      </c>
      <c r="CG21" s="131">
        <f t="shared" si="10"/>
        <v>0</v>
      </c>
      <c r="CH21" s="131">
        <f t="shared" si="3"/>
        <v>0</v>
      </c>
      <c r="CI21" s="131">
        <f t="shared" si="3"/>
        <v>0</v>
      </c>
      <c r="CJ21" s="131">
        <f t="shared" si="3"/>
        <v>0</v>
      </c>
      <c r="CK21" s="131">
        <f t="shared" si="3"/>
        <v>0</v>
      </c>
      <c r="CL21" s="131">
        <f t="shared" si="3"/>
        <v>0</v>
      </c>
      <c r="CM21" s="131">
        <f t="shared" si="3"/>
        <v>0</v>
      </c>
      <c r="CO21" s="483"/>
      <c r="CP21" s="304">
        <f>'MRS(calc_process)'!$D21</f>
        <v>1912</v>
      </c>
      <c r="CQ21" s="270"/>
      <c r="CR21" s="270"/>
      <c r="CS21" s="270"/>
      <c r="CT21" s="270"/>
      <c r="CU21" s="270"/>
      <c r="CV21" s="270"/>
      <c r="CW21" s="270"/>
      <c r="CX21" s="270"/>
      <c r="CZ21" s="483"/>
      <c r="DA21" s="304">
        <f>'MRS(calc_process)'!$D21</f>
        <v>1912</v>
      </c>
      <c r="DB21" s="270"/>
      <c r="DC21" s="270"/>
      <c r="DD21" s="270"/>
      <c r="DE21" s="270"/>
      <c r="DF21" s="270"/>
      <c r="DG21" s="270"/>
      <c r="DH21" s="270"/>
      <c r="DI21" s="270"/>
    </row>
    <row r="22" spans="1:113" x14ac:dyDescent="0.15">
      <c r="A22" s="484"/>
      <c r="B22" s="60">
        <f>'MRS(calc_process)'!$D22</f>
        <v>1913</v>
      </c>
      <c r="C22" s="130">
        <f t="shared" si="12"/>
        <v>0</v>
      </c>
      <c r="D22" s="316">
        <f t="shared" si="4"/>
        <v>0</v>
      </c>
      <c r="E22" s="316">
        <f t="shared" si="5"/>
        <v>0</v>
      </c>
      <c r="F22" s="316">
        <f t="shared" si="6"/>
        <v>0</v>
      </c>
      <c r="H22" s="483"/>
      <c r="I22" s="304">
        <f>'MRS(calc_process)'!$D22</f>
        <v>1913</v>
      </c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U22" s="483"/>
      <c r="V22" s="304">
        <f>'MRS(calc_process)'!$D22</f>
        <v>1913</v>
      </c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H22" s="483"/>
      <c r="AI22" s="304">
        <f>'MRS(calc_process)'!$D22</f>
        <v>1913</v>
      </c>
      <c r="AJ22" s="131">
        <f t="shared" si="11"/>
        <v>0</v>
      </c>
      <c r="AK22" s="131">
        <f t="shared" si="7"/>
        <v>0</v>
      </c>
      <c r="AL22" s="131">
        <f t="shared" si="7"/>
        <v>0</v>
      </c>
      <c r="AM22" s="131">
        <f t="shared" si="0"/>
        <v>0</v>
      </c>
      <c r="AN22" s="131">
        <f t="shared" si="0"/>
        <v>0</v>
      </c>
      <c r="AO22" s="131">
        <f t="shared" si="0"/>
        <v>0</v>
      </c>
      <c r="AP22" s="131">
        <f t="shared" si="0"/>
        <v>0</v>
      </c>
      <c r="AQ22" s="131">
        <f t="shared" si="0"/>
        <v>0</v>
      </c>
      <c r="AR22" s="131">
        <f t="shared" si="0"/>
        <v>0</v>
      </c>
      <c r="AS22" s="131">
        <f t="shared" si="0"/>
        <v>0</v>
      </c>
      <c r="AU22" s="483"/>
      <c r="AV22" s="304">
        <f>'MRS(calc_process)'!$D22</f>
        <v>1913</v>
      </c>
      <c r="AW22" s="131" cm="1">
        <f t="array" ref="AW22">IF(COUNTA(J$9:J$38)=0,0,IF(J22=MAX(J$9:J$38),_xlfn._xlws.FILTER($D$9:$D$38,J$9:J$38=MAX(J$9:J$38),0),0))</f>
        <v>0</v>
      </c>
      <c r="AX22" s="131" cm="1">
        <f t="array" ref="AX22">IF(COUNTA(K$9:K$38)=0,0,IF(K22=MAX(K$9:K$38),_xlfn._xlws.FILTER($D$9:$D$38,K$9:K$38=MAX(K$9:K$38),0),0))</f>
        <v>0</v>
      </c>
      <c r="AY22" s="131" cm="1">
        <f t="array" ref="AY22">IF(COUNTA(L$9:L$38)=0,0,IF(L22=MAX(L$9:L$38),_xlfn._xlws.FILTER($D$9:$D$38,L$9:L$38=MAX(L$9:L$38),0),0))</f>
        <v>0</v>
      </c>
      <c r="AZ22" s="131" cm="1">
        <f t="array" ref="AZ22">IF(COUNTA(M$9:M$38)=0,0,IF(M22=MAX(M$9:M$38),_xlfn._xlws.FILTER($D$9:$D$38,M$9:M$38=MAX(M$9:M$38),0),0))</f>
        <v>0</v>
      </c>
      <c r="BA22" s="131" cm="1">
        <f t="array" ref="BA22">IF(COUNTA(N$9:N$38)=0,0,IF(N22=MAX(N$9:N$38),_xlfn._xlws.FILTER($D$9:$D$38,N$9:N$38=MAX(N$9:N$38),0),0))</f>
        <v>0</v>
      </c>
      <c r="BB22" s="131" cm="1">
        <f t="array" ref="BB22">IF(COUNTA(O$9:O$38)=0,0,IF(O22=MAX(O$9:O$38),_xlfn._xlws.FILTER($D$9:$D$38,O$9:O$38=MAX(O$9:O$38),0),0))</f>
        <v>0</v>
      </c>
      <c r="BC22" s="131" cm="1">
        <f t="array" ref="BC22">IF(COUNTA(P$9:P$38)=0,0,IF(P22=MAX(P$9:P$38),_xlfn._xlws.FILTER($D$9:$D$38,P$9:P$38=MAX(P$9:P$38),0),0))</f>
        <v>0</v>
      </c>
      <c r="BD22" s="131" cm="1">
        <f t="array" ref="BD22">IF(COUNTA(Q$9:Q$38)=0,0,IF(Q22=MAX(Q$9:Q$38),_xlfn._xlws.FILTER($D$9:$D$38,Q$9:Q$38=MAX(Q$9:Q$38),0),0))</f>
        <v>0</v>
      </c>
      <c r="BE22" s="131" cm="1">
        <f t="array" ref="BE22">IF(COUNTA(R$9:R$38)=0,0,IF(R22=MAX(R$9:R$38),_xlfn._xlws.FILTER($D$9:$D$38,R$9:R$38=MAX(R$9:R$38),0),0))</f>
        <v>0</v>
      </c>
      <c r="BF22" s="131" cm="1">
        <f t="array" ref="BF22">IF(COUNTA(S$9:S$38)=0,0,IF(S22=MAX(S$9:S$38),_xlfn._xlws.FILTER($D$9:$D$38,S$9:S$38=MAX(S$9:S$38),0),0))</f>
        <v>0</v>
      </c>
      <c r="BH22" s="483"/>
      <c r="BI22" s="304">
        <f>'MRS(calc_process)'!$D22</f>
        <v>1913</v>
      </c>
      <c r="BJ22" s="131">
        <f t="shared" si="8"/>
        <v>0</v>
      </c>
      <c r="BK22" s="131">
        <f t="shared" si="1"/>
        <v>0</v>
      </c>
      <c r="BL22" s="131">
        <f t="shared" si="1"/>
        <v>0</v>
      </c>
      <c r="BM22" s="131">
        <f t="shared" si="1"/>
        <v>0</v>
      </c>
      <c r="BN22" s="131">
        <f t="shared" si="1"/>
        <v>0</v>
      </c>
      <c r="BO22" s="131">
        <f t="shared" si="1"/>
        <v>0</v>
      </c>
      <c r="BP22" s="131">
        <f t="shared" si="1"/>
        <v>0</v>
      </c>
      <c r="BQ22" s="131">
        <f t="shared" si="1"/>
        <v>0</v>
      </c>
      <c r="BS22" s="483"/>
      <c r="BT22" s="304">
        <f>'MRS(calc_process)'!$D22</f>
        <v>1913</v>
      </c>
      <c r="BU22" s="131">
        <f t="shared" si="9"/>
        <v>0</v>
      </c>
      <c r="BV22" s="131">
        <f t="shared" si="2"/>
        <v>0</v>
      </c>
      <c r="BW22" s="131">
        <f t="shared" si="2"/>
        <v>0</v>
      </c>
      <c r="BX22" s="131">
        <f t="shared" si="2"/>
        <v>0</v>
      </c>
      <c r="BY22" s="131">
        <f t="shared" si="2"/>
        <v>0</v>
      </c>
      <c r="BZ22" s="131">
        <f t="shared" si="2"/>
        <v>0</v>
      </c>
      <c r="CA22" s="131">
        <f t="shared" si="2"/>
        <v>0</v>
      </c>
      <c r="CB22" s="131">
        <f t="shared" si="2"/>
        <v>0</v>
      </c>
      <c r="CD22" s="483"/>
      <c r="CE22" s="304">
        <f>'MRS(calc_process)'!$D22</f>
        <v>1913</v>
      </c>
      <c r="CF22" s="131">
        <f t="shared" si="10"/>
        <v>0</v>
      </c>
      <c r="CG22" s="131">
        <f t="shared" si="10"/>
        <v>0</v>
      </c>
      <c r="CH22" s="131">
        <f t="shared" si="3"/>
        <v>0</v>
      </c>
      <c r="CI22" s="131">
        <f t="shared" si="3"/>
        <v>0</v>
      </c>
      <c r="CJ22" s="131">
        <f t="shared" si="3"/>
        <v>0</v>
      </c>
      <c r="CK22" s="131">
        <f t="shared" si="3"/>
        <v>0</v>
      </c>
      <c r="CL22" s="131">
        <f t="shared" si="3"/>
        <v>0</v>
      </c>
      <c r="CM22" s="131">
        <f t="shared" si="3"/>
        <v>0</v>
      </c>
      <c r="CO22" s="483"/>
      <c r="CP22" s="304">
        <f>'MRS(calc_process)'!$D22</f>
        <v>1913</v>
      </c>
      <c r="CQ22" s="270"/>
      <c r="CR22" s="270"/>
      <c r="CS22" s="270"/>
      <c r="CT22" s="270"/>
      <c r="CU22" s="270"/>
      <c r="CV22" s="270"/>
      <c r="CW22" s="270"/>
      <c r="CX22" s="270"/>
      <c r="CZ22" s="483"/>
      <c r="DA22" s="304">
        <f>'MRS(calc_process)'!$D22</f>
        <v>1913</v>
      </c>
      <c r="DB22" s="270"/>
      <c r="DC22" s="270"/>
      <c r="DD22" s="270"/>
      <c r="DE22" s="270"/>
      <c r="DF22" s="270"/>
      <c r="DG22" s="270"/>
      <c r="DH22" s="270"/>
      <c r="DI22" s="270"/>
    </row>
    <row r="23" spans="1:113" x14ac:dyDescent="0.15">
      <c r="A23" s="484"/>
      <c r="B23" s="60">
        <f>'MRS(calc_process)'!$D23</f>
        <v>1914</v>
      </c>
      <c r="C23" s="130">
        <f t="shared" si="12"/>
        <v>0</v>
      </c>
      <c r="D23" s="316">
        <f t="shared" si="4"/>
        <v>0</v>
      </c>
      <c r="E23" s="316">
        <f t="shared" si="5"/>
        <v>0</v>
      </c>
      <c r="F23" s="316">
        <f t="shared" si="6"/>
        <v>0</v>
      </c>
      <c r="H23" s="483"/>
      <c r="I23" s="304">
        <f>'MRS(calc_process)'!$D23</f>
        <v>1914</v>
      </c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U23" s="483"/>
      <c r="V23" s="304">
        <f>'MRS(calc_process)'!$D23</f>
        <v>1914</v>
      </c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H23" s="483"/>
      <c r="AI23" s="304">
        <f>'MRS(calc_process)'!$D23</f>
        <v>1914</v>
      </c>
      <c r="AJ23" s="131">
        <f t="shared" si="11"/>
        <v>0</v>
      </c>
      <c r="AK23" s="131">
        <f t="shared" si="7"/>
        <v>0</v>
      </c>
      <c r="AL23" s="131">
        <f t="shared" si="7"/>
        <v>0</v>
      </c>
      <c r="AM23" s="131">
        <f t="shared" si="0"/>
        <v>0</v>
      </c>
      <c r="AN23" s="131">
        <f t="shared" si="0"/>
        <v>0</v>
      </c>
      <c r="AO23" s="131">
        <f t="shared" si="0"/>
        <v>0</v>
      </c>
      <c r="AP23" s="131">
        <f t="shared" si="0"/>
        <v>0</v>
      </c>
      <c r="AQ23" s="131">
        <f t="shared" si="0"/>
        <v>0</v>
      </c>
      <c r="AR23" s="131">
        <f t="shared" si="0"/>
        <v>0</v>
      </c>
      <c r="AS23" s="131">
        <f t="shared" si="0"/>
        <v>0</v>
      </c>
      <c r="AU23" s="483"/>
      <c r="AV23" s="304">
        <f>'MRS(calc_process)'!$D23</f>
        <v>1914</v>
      </c>
      <c r="AW23" s="131" cm="1">
        <f t="array" ref="AW23">IF(COUNTA(J$9:J$38)=0,0,IF(J23=MAX(J$9:J$38),_xlfn._xlws.FILTER($D$9:$D$38,J$9:J$38=MAX(J$9:J$38),0),0))</f>
        <v>0</v>
      </c>
      <c r="AX23" s="131" cm="1">
        <f t="array" ref="AX23">IF(COUNTA(K$9:K$38)=0,0,IF(K23=MAX(K$9:K$38),_xlfn._xlws.FILTER($D$9:$D$38,K$9:K$38=MAX(K$9:K$38),0),0))</f>
        <v>0</v>
      </c>
      <c r="AY23" s="131" cm="1">
        <f t="array" ref="AY23">IF(COUNTA(L$9:L$38)=0,0,IF(L23=MAX(L$9:L$38),_xlfn._xlws.FILTER($D$9:$D$38,L$9:L$38=MAX(L$9:L$38),0),0))</f>
        <v>0</v>
      </c>
      <c r="AZ23" s="131" cm="1">
        <f t="array" ref="AZ23">IF(COUNTA(M$9:M$38)=0,0,IF(M23=MAX(M$9:M$38),_xlfn._xlws.FILTER($D$9:$D$38,M$9:M$38=MAX(M$9:M$38),0),0))</f>
        <v>0</v>
      </c>
      <c r="BA23" s="131" cm="1">
        <f t="array" ref="BA23">IF(COUNTA(N$9:N$38)=0,0,IF(N23=MAX(N$9:N$38),_xlfn._xlws.FILTER($D$9:$D$38,N$9:N$38=MAX(N$9:N$38),0),0))</f>
        <v>0</v>
      </c>
      <c r="BB23" s="131" cm="1">
        <f t="array" ref="BB23">IF(COUNTA(O$9:O$38)=0,0,IF(O23=MAX(O$9:O$38),_xlfn._xlws.FILTER($D$9:$D$38,O$9:O$38=MAX(O$9:O$38),0),0))</f>
        <v>0</v>
      </c>
      <c r="BC23" s="131" cm="1">
        <f t="array" ref="BC23">IF(COUNTA(P$9:P$38)=0,0,IF(P23=MAX(P$9:P$38),_xlfn._xlws.FILTER($D$9:$D$38,P$9:P$38=MAX(P$9:P$38),0),0))</f>
        <v>0</v>
      </c>
      <c r="BD23" s="131" cm="1">
        <f t="array" ref="BD23">IF(COUNTA(Q$9:Q$38)=0,0,IF(Q23=MAX(Q$9:Q$38),_xlfn._xlws.FILTER($D$9:$D$38,Q$9:Q$38=MAX(Q$9:Q$38),0),0))</f>
        <v>0</v>
      </c>
      <c r="BE23" s="131" cm="1">
        <f t="array" ref="BE23">IF(COUNTA(R$9:R$38)=0,0,IF(R23=MAX(R$9:R$38),_xlfn._xlws.FILTER($D$9:$D$38,R$9:R$38=MAX(R$9:R$38),0),0))</f>
        <v>0</v>
      </c>
      <c r="BF23" s="131" cm="1">
        <f t="array" ref="BF23">IF(COUNTA(S$9:S$38)=0,0,IF(S23=MAX(S$9:S$38),_xlfn._xlws.FILTER($D$9:$D$38,S$9:S$38=MAX(S$9:S$38),0),0))</f>
        <v>0</v>
      </c>
      <c r="BH23" s="483"/>
      <c r="BI23" s="304">
        <f>'MRS(calc_process)'!$D23</f>
        <v>1914</v>
      </c>
      <c r="BJ23" s="131">
        <f t="shared" si="8"/>
        <v>0</v>
      </c>
      <c r="BK23" s="131">
        <f t="shared" si="1"/>
        <v>0</v>
      </c>
      <c r="BL23" s="131">
        <f t="shared" si="1"/>
        <v>0</v>
      </c>
      <c r="BM23" s="131">
        <f t="shared" si="1"/>
        <v>0</v>
      </c>
      <c r="BN23" s="131">
        <f t="shared" si="1"/>
        <v>0</v>
      </c>
      <c r="BO23" s="131">
        <f t="shared" si="1"/>
        <v>0</v>
      </c>
      <c r="BP23" s="131">
        <f t="shared" si="1"/>
        <v>0</v>
      </c>
      <c r="BQ23" s="131">
        <f t="shared" si="1"/>
        <v>0</v>
      </c>
      <c r="BS23" s="483"/>
      <c r="BT23" s="304">
        <f>'MRS(calc_process)'!$D23</f>
        <v>1914</v>
      </c>
      <c r="BU23" s="131">
        <f t="shared" si="9"/>
        <v>0</v>
      </c>
      <c r="BV23" s="131">
        <f t="shared" si="2"/>
        <v>0</v>
      </c>
      <c r="BW23" s="131">
        <f t="shared" si="2"/>
        <v>0</v>
      </c>
      <c r="BX23" s="131">
        <f t="shared" si="2"/>
        <v>0</v>
      </c>
      <c r="BY23" s="131">
        <f t="shared" si="2"/>
        <v>0</v>
      </c>
      <c r="BZ23" s="131">
        <f t="shared" si="2"/>
        <v>0</v>
      </c>
      <c r="CA23" s="131">
        <f t="shared" si="2"/>
        <v>0</v>
      </c>
      <c r="CB23" s="131">
        <f t="shared" si="2"/>
        <v>0</v>
      </c>
      <c r="CD23" s="483"/>
      <c r="CE23" s="304">
        <f>'MRS(calc_process)'!$D23</f>
        <v>1914</v>
      </c>
      <c r="CF23" s="131">
        <f t="shared" si="10"/>
        <v>0</v>
      </c>
      <c r="CG23" s="131">
        <f t="shared" si="10"/>
        <v>0</v>
      </c>
      <c r="CH23" s="131">
        <f t="shared" si="3"/>
        <v>0</v>
      </c>
      <c r="CI23" s="131">
        <f t="shared" si="3"/>
        <v>0</v>
      </c>
      <c r="CJ23" s="131">
        <f t="shared" si="3"/>
        <v>0</v>
      </c>
      <c r="CK23" s="131">
        <f t="shared" si="3"/>
        <v>0</v>
      </c>
      <c r="CL23" s="131">
        <f t="shared" si="3"/>
        <v>0</v>
      </c>
      <c r="CM23" s="131">
        <f t="shared" si="3"/>
        <v>0</v>
      </c>
      <c r="CO23" s="483"/>
      <c r="CP23" s="304">
        <f>'MRS(calc_process)'!$D23</f>
        <v>1914</v>
      </c>
      <c r="CQ23" s="270"/>
      <c r="CR23" s="270"/>
      <c r="CS23" s="270"/>
      <c r="CT23" s="270"/>
      <c r="CU23" s="270"/>
      <c r="CV23" s="270"/>
      <c r="CW23" s="270"/>
      <c r="CX23" s="270"/>
      <c r="CZ23" s="483"/>
      <c r="DA23" s="304">
        <f>'MRS(calc_process)'!$D23</f>
        <v>1914</v>
      </c>
      <c r="DB23" s="270"/>
      <c r="DC23" s="270"/>
      <c r="DD23" s="270"/>
      <c r="DE23" s="270"/>
      <c r="DF23" s="270"/>
      <c r="DG23" s="270"/>
      <c r="DH23" s="270"/>
      <c r="DI23" s="270"/>
    </row>
    <row r="24" spans="1:113" x14ac:dyDescent="0.15">
      <c r="A24" s="484"/>
      <c r="B24" s="60">
        <f>'MRS(calc_process)'!$D24</f>
        <v>1915</v>
      </c>
      <c r="C24" s="130">
        <f t="shared" si="12"/>
        <v>0</v>
      </c>
      <c r="D24" s="316">
        <f t="shared" si="4"/>
        <v>0</v>
      </c>
      <c r="E24" s="316">
        <f t="shared" si="5"/>
        <v>0</v>
      </c>
      <c r="F24" s="316">
        <f t="shared" si="6"/>
        <v>0</v>
      </c>
      <c r="H24" s="483"/>
      <c r="I24" s="304">
        <f>'MRS(calc_process)'!$D24</f>
        <v>1915</v>
      </c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U24" s="483"/>
      <c r="V24" s="304">
        <f>'MRS(calc_process)'!$D24</f>
        <v>1915</v>
      </c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H24" s="483"/>
      <c r="AI24" s="304">
        <f>'MRS(calc_process)'!$D24</f>
        <v>1915</v>
      </c>
      <c r="AJ24" s="131">
        <f t="shared" si="11"/>
        <v>0</v>
      </c>
      <c r="AK24" s="131">
        <f t="shared" si="7"/>
        <v>0</v>
      </c>
      <c r="AL24" s="131">
        <f t="shared" si="7"/>
        <v>0</v>
      </c>
      <c r="AM24" s="131">
        <f t="shared" si="0"/>
        <v>0</v>
      </c>
      <c r="AN24" s="131">
        <f t="shared" si="0"/>
        <v>0</v>
      </c>
      <c r="AO24" s="131">
        <f t="shared" si="0"/>
        <v>0</v>
      </c>
      <c r="AP24" s="131">
        <f t="shared" si="0"/>
        <v>0</v>
      </c>
      <c r="AQ24" s="131">
        <f t="shared" si="0"/>
        <v>0</v>
      </c>
      <c r="AR24" s="131">
        <f t="shared" si="0"/>
        <v>0</v>
      </c>
      <c r="AS24" s="131">
        <f t="shared" si="0"/>
        <v>0</v>
      </c>
      <c r="AU24" s="483"/>
      <c r="AV24" s="304">
        <f>'MRS(calc_process)'!$D24</f>
        <v>1915</v>
      </c>
      <c r="AW24" s="131" cm="1">
        <f t="array" ref="AW24">IF(COUNTA(J$9:J$38)=0,0,IF(J24=MAX(J$9:J$38),_xlfn._xlws.FILTER($D$9:$D$38,J$9:J$38=MAX(J$9:J$38),0),0))</f>
        <v>0</v>
      </c>
      <c r="AX24" s="131" cm="1">
        <f t="array" ref="AX24">IF(COUNTA(K$9:K$38)=0,0,IF(K24=MAX(K$9:K$38),_xlfn._xlws.FILTER($D$9:$D$38,K$9:K$38=MAX(K$9:K$38),0),0))</f>
        <v>0</v>
      </c>
      <c r="AY24" s="131" cm="1">
        <f t="array" ref="AY24">IF(COUNTA(L$9:L$38)=0,0,IF(L24=MAX(L$9:L$38),_xlfn._xlws.FILTER($D$9:$D$38,L$9:L$38=MAX(L$9:L$38),0),0))</f>
        <v>0</v>
      </c>
      <c r="AZ24" s="131" cm="1">
        <f t="array" ref="AZ24">IF(COUNTA(M$9:M$38)=0,0,IF(M24=MAX(M$9:M$38),_xlfn._xlws.FILTER($D$9:$D$38,M$9:M$38=MAX(M$9:M$38),0),0))</f>
        <v>0</v>
      </c>
      <c r="BA24" s="131" cm="1">
        <f t="array" ref="BA24">IF(COUNTA(N$9:N$38)=0,0,IF(N24=MAX(N$9:N$38),_xlfn._xlws.FILTER($D$9:$D$38,N$9:N$38=MAX(N$9:N$38),0),0))</f>
        <v>0</v>
      </c>
      <c r="BB24" s="131" cm="1">
        <f t="array" ref="BB24">IF(COUNTA(O$9:O$38)=0,0,IF(O24=MAX(O$9:O$38),_xlfn._xlws.FILTER($D$9:$D$38,O$9:O$38=MAX(O$9:O$38),0),0))</f>
        <v>0</v>
      </c>
      <c r="BC24" s="131" cm="1">
        <f t="array" ref="BC24">IF(COUNTA(P$9:P$38)=0,0,IF(P24=MAX(P$9:P$38),_xlfn._xlws.FILTER($D$9:$D$38,P$9:P$38=MAX(P$9:P$38),0),0))</f>
        <v>0</v>
      </c>
      <c r="BD24" s="131" cm="1">
        <f t="array" ref="BD24">IF(COUNTA(Q$9:Q$38)=0,0,IF(Q24=MAX(Q$9:Q$38),_xlfn._xlws.FILTER($D$9:$D$38,Q$9:Q$38=MAX(Q$9:Q$38),0),0))</f>
        <v>0</v>
      </c>
      <c r="BE24" s="131" cm="1">
        <f t="array" ref="BE24">IF(COUNTA(R$9:R$38)=0,0,IF(R24=MAX(R$9:R$38),_xlfn._xlws.FILTER($D$9:$D$38,R$9:R$38=MAX(R$9:R$38),0),0))</f>
        <v>0</v>
      </c>
      <c r="BF24" s="131" cm="1">
        <f t="array" ref="BF24">IF(COUNTA(S$9:S$38)=0,0,IF(S24=MAX(S$9:S$38),_xlfn._xlws.FILTER($D$9:$D$38,S$9:S$38=MAX(S$9:S$38),0),0))</f>
        <v>0</v>
      </c>
      <c r="BH24" s="483"/>
      <c r="BI24" s="304">
        <f>'MRS(calc_process)'!$D24</f>
        <v>1915</v>
      </c>
      <c r="BJ24" s="131">
        <f t="shared" si="8"/>
        <v>0</v>
      </c>
      <c r="BK24" s="131">
        <f t="shared" si="1"/>
        <v>0</v>
      </c>
      <c r="BL24" s="131">
        <f t="shared" si="1"/>
        <v>0</v>
      </c>
      <c r="BM24" s="131">
        <f t="shared" si="1"/>
        <v>0</v>
      </c>
      <c r="BN24" s="131">
        <f t="shared" si="1"/>
        <v>0</v>
      </c>
      <c r="BO24" s="131">
        <f t="shared" si="1"/>
        <v>0</v>
      </c>
      <c r="BP24" s="131">
        <f t="shared" si="1"/>
        <v>0</v>
      </c>
      <c r="BQ24" s="131">
        <f t="shared" si="1"/>
        <v>0</v>
      </c>
      <c r="BS24" s="483"/>
      <c r="BT24" s="304">
        <f>'MRS(calc_process)'!$D24</f>
        <v>1915</v>
      </c>
      <c r="BU24" s="131">
        <f t="shared" si="9"/>
        <v>0</v>
      </c>
      <c r="BV24" s="131">
        <f t="shared" si="2"/>
        <v>0</v>
      </c>
      <c r="BW24" s="131">
        <f t="shared" si="2"/>
        <v>0</v>
      </c>
      <c r="BX24" s="131">
        <f t="shared" si="2"/>
        <v>0</v>
      </c>
      <c r="BY24" s="131">
        <f t="shared" si="2"/>
        <v>0</v>
      </c>
      <c r="BZ24" s="131">
        <f t="shared" si="2"/>
        <v>0</v>
      </c>
      <c r="CA24" s="131">
        <f t="shared" si="2"/>
        <v>0</v>
      </c>
      <c r="CB24" s="131">
        <f t="shared" si="2"/>
        <v>0</v>
      </c>
      <c r="CD24" s="483"/>
      <c r="CE24" s="304">
        <f>'MRS(calc_process)'!$D24</f>
        <v>1915</v>
      </c>
      <c r="CF24" s="131">
        <f t="shared" si="10"/>
        <v>0</v>
      </c>
      <c r="CG24" s="131">
        <f t="shared" si="10"/>
        <v>0</v>
      </c>
      <c r="CH24" s="131">
        <f t="shared" si="3"/>
        <v>0</v>
      </c>
      <c r="CI24" s="131">
        <f t="shared" si="3"/>
        <v>0</v>
      </c>
      <c r="CJ24" s="131">
        <f t="shared" si="3"/>
        <v>0</v>
      </c>
      <c r="CK24" s="131">
        <f t="shared" si="3"/>
        <v>0</v>
      </c>
      <c r="CL24" s="131">
        <f t="shared" si="3"/>
        <v>0</v>
      </c>
      <c r="CM24" s="131">
        <f t="shared" si="3"/>
        <v>0</v>
      </c>
      <c r="CO24" s="483"/>
      <c r="CP24" s="304">
        <f>'MRS(calc_process)'!$D24</f>
        <v>1915</v>
      </c>
      <c r="CQ24" s="270"/>
      <c r="CR24" s="270"/>
      <c r="CS24" s="270"/>
      <c r="CT24" s="270"/>
      <c r="CU24" s="270"/>
      <c r="CV24" s="270"/>
      <c r="CW24" s="270"/>
      <c r="CX24" s="270"/>
      <c r="CZ24" s="483"/>
      <c r="DA24" s="304">
        <f>'MRS(calc_process)'!$D24</f>
        <v>1915</v>
      </c>
      <c r="DB24" s="270"/>
      <c r="DC24" s="270"/>
      <c r="DD24" s="270"/>
      <c r="DE24" s="270"/>
      <c r="DF24" s="270"/>
      <c r="DG24" s="270"/>
      <c r="DH24" s="270"/>
      <c r="DI24" s="270"/>
    </row>
    <row r="25" spans="1:113" x14ac:dyDescent="0.15">
      <c r="A25" s="484"/>
      <c r="B25" s="60">
        <f>'MRS(calc_process)'!$D25</f>
        <v>1916</v>
      </c>
      <c r="C25" s="130">
        <f t="shared" si="12"/>
        <v>0</v>
      </c>
      <c r="D25" s="316">
        <f t="shared" si="4"/>
        <v>0</v>
      </c>
      <c r="E25" s="316">
        <f t="shared" si="5"/>
        <v>0</v>
      </c>
      <c r="F25" s="316">
        <f t="shared" si="6"/>
        <v>0</v>
      </c>
      <c r="H25" s="483"/>
      <c r="I25" s="304">
        <f>'MRS(calc_process)'!$D25</f>
        <v>1916</v>
      </c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U25" s="483"/>
      <c r="V25" s="304">
        <f>'MRS(calc_process)'!$D25</f>
        <v>1916</v>
      </c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H25" s="483"/>
      <c r="AI25" s="304">
        <f>'MRS(calc_process)'!$D25</f>
        <v>1916</v>
      </c>
      <c r="AJ25" s="131">
        <f t="shared" si="11"/>
        <v>0</v>
      </c>
      <c r="AK25" s="131">
        <f t="shared" si="7"/>
        <v>0</v>
      </c>
      <c r="AL25" s="131">
        <f t="shared" si="7"/>
        <v>0</v>
      </c>
      <c r="AM25" s="131">
        <f t="shared" si="7"/>
        <v>0</v>
      </c>
      <c r="AN25" s="131">
        <f t="shared" si="7"/>
        <v>0</v>
      </c>
      <c r="AO25" s="131">
        <f t="shared" si="7"/>
        <v>0</v>
      </c>
      <c r="AP25" s="131">
        <f t="shared" si="7"/>
        <v>0</v>
      </c>
      <c r="AQ25" s="131">
        <f t="shared" si="7"/>
        <v>0</v>
      </c>
      <c r="AR25" s="131">
        <f t="shared" si="7"/>
        <v>0</v>
      </c>
      <c r="AS25" s="131">
        <f t="shared" si="7"/>
        <v>0</v>
      </c>
      <c r="AU25" s="483"/>
      <c r="AV25" s="304">
        <f>'MRS(calc_process)'!$D25</f>
        <v>1916</v>
      </c>
      <c r="AW25" s="131" cm="1">
        <f t="array" ref="AW25">IF(COUNTA(J$9:J$38)=0,0,IF(J25=MAX(J$9:J$38),_xlfn._xlws.FILTER($D$9:$D$38,J$9:J$38=MAX(J$9:J$38),0),0))</f>
        <v>0</v>
      </c>
      <c r="AX25" s="131" cm="1">
        <f t="array" ref="AX25">IF(COUNTA(K$9:K$38)=0,0,IF(K25=MAX(K$9:K$38),_xlfn._xlws.FILTER($D$9:$D$38,K$9:K$38=MAX(K$9:K$38),0),0))</f>
        <v>0</v>
      </c>
      <c r="AY25" s="131" cm="1">
        <f t="array" ref="AY25">IF(COUNTA(L$9:L$38)=0,0,IF(L25=MAX(L$9:L$38),_xlfn._xlws.FILTER($D$9:$D$38,L$9:L$38=MAX(L$9:L$38),0),0))</f>
        <v>0</v>
      </c>
      <c r="AZ25" s="131" cm="1">
        <f t="array" ref="AZ25">IF(COUNTA(M$9:M$38)=0,0,IF(M25=MAX(M$9:M$38),_xlfn._xlws.FILTER($D$9:$D$38,M$9:M$38=MAX(M$9:M$38),0),0))</f>
        <v>0</v>
      </c>
      <c r="BA25" s="131" cm="1">
        <f t="array" ref="BA25">IF(COUNTA(N$9:N$38)=0,0,IF(N25=MAX(N$9:N$38),_xlfn._xlws.FILTER($D$9:$D$38,N$9:N$38=MAX(N$9:N$38),0),0))</f>
        <v>0</v>
      </c>
      <c r="BB25" s="131" cm="1">
        <f t="array" ref="BB25">IF(COUNTA(O$9:O$38)=0,0,IF(O25=MAX(O$9:O$38),_xlfn._xlws.FILTER($D$9:$D$38,O$9:O$38=MAX(O$9:O$38),0),0))</f>
        <v>0</v>
      </c>
      <c r="BC25" s="131" cm="1">
        <f t="array" ref="BC25">IF(COUNTA(P$9:P$38)=0,0,IF(P25=MAX(P$9:P$38),_xlfn._xlws.FILTER($D$9:$D$38,P$9:P$38=MAX(P$9:P$38),0),0))</f>
        <v>0</v>
      </c>
      <c r="BD25" s="131" cm="1">
        <f t="array" ref="BD25">IF(COUNTA(Q$9:Q$38)=0,0,IF(Q25=MAX(Q$9:Q$38),_xlfn._xlws.FILTER($D$9:$D$38,Q$9:Q$38=MAX(Q$9:Q$38),0),0))</f>
        <v>0</v>
      </c>
      <c r="BE25" s="131" cm="1">
        <f t="array" ref="BE25">IF(COUNTA(R$9:R$38)=0,0,IF(R25=MAX(R$9:R$38),_xlfn._xlws.FILTER($D$9:$D$38,R$9:R$38=MAX(R$9:R$38),0),0))</f>
        <v>0</v>
      </c>
      <c r="BF25" s="131" cm="1">
        <f t="array" ref="BF25">IF(COUNTA(S$9:S$38)=0,0,IF(S25=MAX(S$9:S$38),_xlfn._xlws.FILTER($D$9:$D$38,S$9:S$38=MAX(S$9:S$38),0),0))</f>
        <v>0</v>
      </c>
      <c r="BH25" s="483"/>
      <c r="BI25" s="304">
        <f>'MRS(calc_process)'!$D25</f>
        <v>1916</v>
      </c>
      <c r="BJ25" s="131">
        <f t="shared" si="8"/>
        <v>0</v>
      </c>
      <c r="BK25" s="131">
        <f t="shared" si="8"/>
        <v>0</v>
      </c>
      <c r="BL25" s="131">
        <f t="shared" si="8"/>
        <v>0</v>
      </c>
      <c r="BM25" s="131">
        <f t="shared" si="8"/>
        <v>0</v>
      </c>
      <c r="BN25" s="131">
        <f t="shared" si="8"/>
        <v>0</v>
      </c>
      <c r="BO25" s="131">
        <f t="shared" si="8"/>
        <v>0</v>
      </c>
      <c r="BP25" s="131">
        <f t="shared" si="8"/>
        <v>0</v>
      </c>
      <c r="BQ25" s="131">
        <f t="shared" si="8"/>
        <v>0</v>
      </c>
      <c r="BS25" s="483"/>
      <c r="BT25" s="304">
        <f>'MRS(calc_process)'!$D25</f>
        <v>1916</v>
      </c>
      <c r="BU25" s="131">
        <f t="shared" si="9"/>
        <v>0</v>
      </c>
      <c r="BV25" s="131">
        <f t="shared" si="2"/>
        <v>0</v>
      </c>
      <c r="BW25" s="131">
        <f t="shared" si="2"/>
        <v>0</v>
      </c>
      <c r="BX25" s="131">
        <f t="shared" si="2"/>
        <v>0</v>
      </c>
      <c r="BY25" s="131">
        <f t="shared" si="2"/>
        <v>0</v>
      </c>
      <c r="BZ25" s="131">
        <f t="shared" si="2"/>
        <v>0</v>
      </c>
      <c r="CA25" s="131">
        <f t="shared" si="2"/>
        <v>0</v>
      </c>
      <c r="CB25" s="131">
        <f t="shared" si="2"/>
        <v>0</v>
      </c>
      <c r="CD25" s="483"/>
      <c r="CE25" s="304">
        <f>'MRS(calc_process)'!$D25</f>
        <v>1916</v>
      </c>
      <c r="CF25" s="131">
        <f t="shared" si="10"/>
        <v>0</v>
      </c>
      <c r="CG25" s="131">
        <f t="shared" si="10"/>
        <v>0</v>
      </c>
      <c r="CH25" s="131">
        <f t="shared" si="3"/>
        <v>0</v>
      </c>
      <c r="CI25" s="131">
        <f t="shared" si="3"/>
        <v>0</v>
      </c>
      <c r="CJ25" s="131">
        <f t="shared" si="3"/>
        <v>0</v>
      </c>
      <c r="CK25" s="131">
        <f t="shared" si="3"/>
        <v>0</v>
      </c>
      <c r="CL25" s="131">
        <f t="shared" si="3"/>
        <v>0</v>
      </c>
      <c r="CM25" s="131">
        <f t="shared" si="3"/>
        <v>0</v>
      </c>
      <c r="CO25" s="483"/>
      <c r="CP25" s="304">
        <f>'MRS(calc_process)'!$D25</f>
        <v>1916</v>
      </c>
      <c r="CQ25" s="270"/>
      <c r="CR25" s="270"/>
      <c r="CS25" s="270"/>
      <c r="CT25" s="270"/>
      <c r="CU25" s="270"/>
      <c r="CV25" s="270"/>
      <c r="CW25" s="270"/>
      <c r="CX25" s="270"/>
      <c r="CZ25" s="483"/>
      <c r="DA25" s="304">
        <f>'MRS(calc_process)'!$D25</f>
        <v>1916</v>
      </c>
      <c r="DB25" s="270"/>
      <c r="DC25" s="270"/>
      <c r="DD25" s="270"/>
      <c r="DE25" s="270"/>
      <c r="DF25" s="270"/>
      <c r="DG25" s="270"/>
      <c r="DH25" s="270"/>
      <c r="DI25" s="270"/>
    </row>
    <row r="26" spans="1:113" x14ac:dyDescent="0.15">
      <c r="A26" s="484"/>
      <c r="B26" s="60">
        <f>'MRS(calc_process)'!$D26</f>
        <v>1917</v>
      </c>
      <c r="C26" s="130">
        <f t="shared" si="12"/>
        <v>0</v>
      </c>
      <c r="D26" s="316">
        <f t="shared" si="4"/>
        <v>0</v>
      </c>
      <c r="E26" s="316">
        <f t="shared" si="5"/>
        <v>0</v>
      </c>
      <c r="F26" s="316">
        <f t="shared" si="6"/>
        <v>0</v>
      </c>
      <c r="H26" s="483"/>
      <c r="I26" s="304">
        <f>'MRS(calc_process)'!$D26</f>
        <v>1917</v>
      </c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U26" s="483"/>
      <c r="V26" s="304">
        <f>'MRS(calc_process)'!$D26</f>
        <v>1917</v>
      </c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H26" s="483"/>
      <c r="AI26" s="304">
        <f>'MRS(calc_process)'!$D26</f>
        <v>1917</v>
      </c>
      <c r="AJ26" s="131">
        <f t="shared" si="11"/>
        <v>0</v>
      </c>
      <c r="AK26" s="131">
        <f t="shared" si="7"/>
        <v>0</v>
      </c>
      <c r="AL26" s="131">
        <f t="shared" si="7"/>
        <v>0</v>
      </c>
      <c r="AM26" s="131">
        <f t="shared" si="7"/>
        <v>0</v>
      </c>
      <c r="AN26" s="131">
        <f t="shared" si="7"/>
        <v>0</v>
      </c>
      <c r="AO26" s="131">
        <f t="shared" si="7"/>
        <v>0</v>
      </c>
      <c r="AP26" s="131">
        <f t="shared" si="7"/>
        <v>0</v>
      </c>
      <c r="AQ26" s="131">
        <f t="shared" si="7"/>
        <v>0</v>
      </c>
      <c r="AR26" s="131">
        <f t="shared" si="7"/>
        <v>0</v>
      </c>
      <c r="AS26" s="131">
        <f t="shared" si="7"/>
        <v>0</v>
      </c>
      <c r="AU26" s="483"/>
      <c r="AV26" s="304">
        <f>'MRS(calc_process)'!$D26</f>
        <v>1917</v>
      </c>
      <c r="AW26" s="131" cm="1">
        <f t="array" ref="AW26">IF(COUNTA(J$9:J$38)=0,0,IF(J26=MAX(J$9:J$38),_xlfn._xlws.FILTER($D$9:$D$38,J$9:J$38=MAX(J$9:J$38),0),0))</f>
        <v>0</v>
      </c>
      <c r="AX26" s="131" cm="1">
        <f t="array" ref="AX26">IF(COUNTA(K$9:K$38)=0,0,IF(K26=MAX(K$9:K$38),_xlfn._xlws.FILTER($D$9:$D$38,K$9:K$38=MAX(K$9:K$38),0),0))</f>
        <v>0</v>
      </c>
      <c r="AY26" s="131" cm="1">
        <f t="array" ref="AY26">IF(COUNTA(L$9:L$38)=0,0,IF(L26=MAX(L$9:L$38),_xlfn._xlws.FILTER($D$9:$D$38,L$9:L$38=MAX(L$9:L$38),0),0))</f>
        <v>0</v>
      </c>
      <c r="AZ26" s="131" cm="1">
        <f t="array" ref="AZ26">IF(COUNTA(M$9:M$38)=0,0,IF(M26=MAX(M$9:M$38),_xlfn._xlws.FILTER($D$9:$D$38,M$9:M$38=MAX(M$9:M$38),0),0))</f>
        <v>0</v>
      </c>
      <c r="BA26" s="131" cm="1">
        <f t="array" ref="BA26">IF(COUNTA(N$9:N$38)=0,0,IF(N26=MAX(N$9:N$38),_xlfn._xlws.FILTER($D$9:$D$38,N$9:N$38=MAX(N$9:N$38),0),0))</f>
        <v>0</v>
      </c>
      <c r="BB26" s="131" cm="1">
        <f t="array" ref="BB26">IF(COUNTA(O$9:O$38)=0,0,IF(O26=MAX(O$9:O$38),_xlfn._xlws.FILTER($D$9:$D$38,O$9:O$38=MAX(O$9:O$38),0),0))</f>
        <v>0</v>
      </c>
      <c r="BC26" s="131" cm="1">
        <f t="array" ref="BC26">IF(COUNTA(P$9:P$38)=0,0,IF(P26=MAX(P$9:P$38),_xlfn._xlws.FILTER($D$9:$D$38,P$9:P$38=MAX(P$9:P$38),0),0))</f>
        <v>0</v>
      </c>
      <c r="BD26" s="131" cm="1">
        <f t="array" ref="BD26">IF(COUNTA(Q$9:Q$38)=0,0,IF(Q26=MAX(Q$9:Q$38),_xlfn._xlws.FILTER($D$9:$D$38,Q$9:Q$38=MAX(Q$9:Q$38),0),0))</f>
        <v>0</v>
      </c>
      <c r="BE26" s="131" cm="1">
        <f t="array" ref="BE26">IF(COUNTA(R$9:R$38)=0,0,IF(R26=MAX(R$9:R$38),_xlfn._xlws.FILTER($D$9:$D$38,R$9:R$38=MAX(R$9:R$38),0),0))</f>
        <v>0</v>
      </c>
      <c r="BF26" s="131" cm="1">
        <f t="array" ref="BF26">IF(COUNTA(S$9:S$38)=0,0,IF(S26=MAX(S$9:S$38),_xlfn._xlws.FILTER($D$9:$D$38,S$9:S$38=MAX(S$9:S$38),0),0))</f>
        <v>0</v>
      </c>
      <c r="BH26" s="483"/>
      <c r="BI26" s="304">
        <f>'MRS(calc_process)'!$D26</f>
        <v>1917</v>
      </c>
      <c r="BJ26" s="131">
        <f t="shared" si="8"/>
        <v>0</v>
      </c>
      <c r="BK26" s="131">
        <f t="shared" si="8"/>
        <v>0</v>
      </c>
      <c r="BL26" s="131">
        <f t="shared" si="8"/>
        <v>0</v>
      </c>
      <c r="BM26" s="131">
        <f t="shared" si="8"/>
        <v>0</v>
      </c>
      <c r="BN26" s="131">
        <f t="shared" si="8"/>
        <v>0</v>
      </c>
      <c r="BO26" s="131">
        <f t="shared" si="8"/>
        <v>0</v>
      </c>
      <c r="BP26" s="131">
        <f t="shared" si="8"/>
        <v>0</v>
      </c>
      <c r="BQ26" s="131">
        <f t="shared" si="8"/>
        <v>0</v>
      </c>
      <c r="BS26" s="483"/>
      <c r="BT26" s="304">
        <f>'MRS(calc_process)'!$D26</f>
        <v>1917</v>
      </c>
      <c r="BU26" s="131">
        <f t="shared" si="9"/>
        <v>0</v>
      </c>
      <c r="BV26" s="131">
        <f t="shared" si="2"/>
        <v>0</v>
      </c>
      <c r="BW26" s="131">
        <f t="shared" si="2"/>
        <v>0</v>
      </c>
      <c r="BX26" s="131">
        <f t="shared" si="2"/>
        <v>0</v>
      </c>
      <c r="BY26" s="131">
        <f t="shared" si="2"/>
        <v>0</v>
      </c>
      <c r="BZ26" s="131">
        <f t="shared" si="2"/>
        <v>0</v>
      </c>
      <c r="CA26" s="131">
        <f t="shared" si="2"/>
        <v>0</v>
      </c>
      <c r="CB26" s="131">
        <f t="shared" si="2"/>
        <v>0</v>
      </c>
      <c r="CD26" s="483"/>
      <c r="CE26" s="304">
        <f>'MRS(calc_process)'!$D26</f>
        <v>1917</v>
      </c>
      <c r="CF26" s="131">
        <f t="shared" si="10"/>
        <v>0</v>
      </c>
      <c r="CG26" s="131">
        <f t="shared" si="10"/>
        <v>0</v>
      </c>
      <c r="CH26" s="131">
        <f t="shared" si="3"/>
        <v>0</v>
      </c>
      <c r="CI26" s="131">
        <f t="shared" si="3"/>
        <v>0</v>
      </c>
      <c r="CJ26" s="131">
        <f t="shared" si="3"/>
        <v>0</v>
      </c>
      <c r="CK26" s="131">
        <f t="shared" si="3"/>
        <v>0</v>
      </c>
      <c r="CL26" s="131">
        <f t="shared" si="3"/>
        <v>0</v>
      </c>
      <c r="CM26" s="131">
        <f t="shared" si="3"/>
        <v>0</v>
      </c>
      <c r="CO26" s="483"/>
      <c r="CP26" s="304">
        <f>'MRS(calc_process)'!$D26</f>
        <v>1917</v>
      </c>
      <c r="CQ26" s="270"/>
      <c r="CR26" s="270"/>
      <c r="CS26" s="270"/>
      <c r="CT26" s="270"/>
      <c r="CU26" s="270"/>
      <c r="CV26" s="270"/>
      <c r="CW26" s="270"/>
      <c r="CX26" s="270"/>
      <c r="CZ26" s="483"/>
      <c r="DA26" s="304">
        <f>'MRS(calc_process)'!$D26</f>
        <v>1917</v>
      </c>
      <c r="DB26" s="270"/>
      <c r="DC26" s="270"/>
      <c r="DD26" s="270"/>
      <c r="DE26" s="270"/>
      <c r="DF26" s="270"/>
      <c r="DG26" s="270"/>
      <c r="DH26" s="270"/>
      <c r="DI26" s="270"/>
    </row>
    <row r="27" spans="1:113" x14ac:dyDescent="0.15">
      <c r="A27" s="484"/>
      <c r="B27" s="60">
        <f>'MRS(calc_process)'!$D27</f>
        <v>1918</v>
      </c>
      <c r="C27" s="130">
        <f t="shared" si="12"/>
        <v>0</v>
      </c>
      <c r="D27" s="316">
        <f t="shared" si="4"/>
        <v>0</v>
      </c>
      <c r="E27" s="316">
        <f t="shared" si="5"/>
        <v>0</v>
      </c>
      <c r="F27" s="316">
        <f t="shared" si="6"/>
        <v>0</v>
      </c>
      <c r="H27" s="483"/>
      <c r="I27" s="304">
        <f>'MRS(calc_process)'!$D27</f>
        <v>1918</v>
      </c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U27" s="483"/>
      <c r="V27" s="304">
        <f>'MRS(calc_process)'!$D27</f>
        <v>1918</v>
      </c>
      <c r="W27" s="270"/>
      <c r="X27" s="270"/>
      <c r="Y27" s="270"/>
      <c r="Z27" s="270"/>
      <c r="AA27" s="270"/>
      <c r="AB27" s="270"/>
      <c r="AC27" s="270"/>
      <c r="AD27" s="270"/>
      <c r="AE27" s="270"/>
      <c r="AF27" s="270"/>
      <c r="AH27" s="483"/>
      <c r="AI27" s="304">
        <f>'MRS(calc_process)'!$D27</f>
        <v>1918</v>
      </c>
      <c r="AJ27" s="131">
        <f t="shared" si="11"/>
        <v>0</v>
      </c>
      <c r="AK27" s="131">
        <f t="shared" si="7"/>
        <v>0</v>
      </c>
      <c r="AL27" s="131">
        <f t="shared" si="7"/>
        <v>0</v>
      </c>
      <c r="AM27" s="131">
        <f t="shared" si="7"/>
        <v>0</v>
      </c>
      <c r="AN27" s="131">
        <f t="shared" si="7"/>
        <v>0</v>
      </c>
      <c r="AO27" s="131">
        <f t="shared" si="7"/>
        <v>0</v>
      </c>
      <c r="AP27" s="131">
        <f t="shared" si="7"/>
        <v>0</v>
      </c>
      <c r="AQ27" s="131">
        <f t="shared" si="7"/>
        <v>0</v>
      </c>
      <c r="AR27" s="131">
        <f t="shared" si="7"/>
        <v>0</v>
      </c>
      <c r="AS27" s="131">
        <f t="shared" si="7"/>
        <v>0</v>
      </c>
      <c r="AU27" s="483"/>
      <c r="AV27" s="304">
        <f>'MRS(calc_process)'!$D27</f>
        <v>1918</v>
      </c>
      <c r="AW27" s="131" cm="1">
        <f t="array" ref="AW27">IF(COUNTA(J$9:J$38)=0,0,IF(J27=MAX(J$9:J$38),_xlfn._xlws.FILTER($D$9:$D$38,J$9:J$38=MAX(J$9:J$38),0),0))</f>
        <v>0</v>
      </c>
      <c r="AX27" s="131" cm="1">
        <f t="array" ref="AX27">IF(COUNTA(K$9:K$38)=0,0,IF(K27=MAX(K$9:K$38),_xlfn._xlws.FILTER($D$9:$D$38,K$9:K$38=MAX(K$9:K$38),0),0))</f>
        <v>0</v>
      </c>
      <c r="AY27" s="131" cm="1">
        <f t="array" ref="AY27">IF(COUNTA(L$9:L$38)=0,0,IF(L27=MAX(L$9:L$38),_xlfn._xlws.FILTER($D$9:$D$38,L$9:L$38=MAX(L$9:L$38),0),0))</f>
        <v>0</v>
      </c>
      <c r="AZ27" s="131" cm="1">
        <f t="array" ref="AZ27">IF(COUNTA(M$9:M$38)=0,0,IF(M27=MAX(M$9:M$38),_xlfn._xlws.FILTER($D$9:$D$38,M$9:M$38=MAX(M$9:M$38),0),0))</f>
        <v>0</v>
      </c>
      <c r="BA27" s="131" cm="1">
        <f t="array" ref="BA27">IF(COUNTA(N$9:N$38)=0,0,IF(N27=MAX(N$9:N$38),_xlfn._xlws.FILTER($D$9:$D$38,N$9:N$38=MAX(N$9:N$38),0),0))</f>
        <v>0</v>
      </c>
      <c r="BB27" s="131" cm="1">
        <f t="array" ref="BB27">IF(COUNTA(O$9:O$38)=0,0,IF(O27=MAX(O$9:O$38),_xlfn._xlws.FILTER($D$9:$D$38,O$9:O$38=MAX(O$9:O$38),0),0))</f>
        <v>0</v>
      </c>
      <c r="BC27" s="131" cm="1">
        <f t="array" ref="BC27">IF(COUNTA(P$9:P$38)=0,0,IF(P27=MAX(P$9:P$38),_xlfn._xlws.FILTER($D$9:$D$38,P$9:P$38=MAX(P$9:P$38),0),0))</f>
        <v>0</v>
      </c>
      <c r="BD27" s="131" cm="1">
        <f t="array" ref="BD27">IF(COUNTA(Q$9:Q$38)=0,0,IF(Q27=MAX(Q$9:Q$38),_xlfn._xlws.FILTER($D$9:$D$38,Q$9:Q$38=MAX(Q$9:Q$38),0),0))</f>
        <v>0</v>
      </c>
      <c r="BE27" s="131" cm="1">
        <f t="array" ref="BE27">IF(COUNTA(R$9:R$38)=0,0,IF(R27=MAX(R$9:R$38),_xlfn._xlws.FILTER($D$9:$D$38,R$9:R$38=MAX(R$9:R$38),0),0))</f>
        <v>0</v>
      </c>
      <c r="BF27" s="131" cm="1">
        <f t="array" ref="BF27">IF(COUNTA(S$9:S$38)=0,0,IF(S27=MAX(S$9:S$38),_xlfn._xlws.FILTER($D$9:$D$38,S$9:S$38=MAX(S$9:S$38),0),0))</f>
        <v>0</v>
      </c>
      <c r="BH27" s="483"/>
      <c r="BI27" s="304">
        <f>'MRS(calc_process)'!$D27</f>
        <v>1918</v>
      </c>
      <c r="BJ27" s="131">
        <f t="shared" si="8"/>
        <v>0</v>
      </c>
      <c r="BK27" s="131">
        <f t="shared" si="8"/>
        <v>0</v>
      </c>
      <c r="BL27" s="131">
        <f t="shared" si="8"/>
        <v>0</v>
      </c>
      <c r="BM27" s="131">
        <f t="shared" si="8"/>
        <v>0</v>
      </c>
      <c r="BN27" s="131">
        <f t="shared" si="8"/>
        <v>0</v>
      </c>
      <c r="BO27" s="131">
        <f t="shared" si="8"/>
        <v>0</v>
      </c>
      <c r="BP27" s="131">
        <f t="shared" si="8"/>
        <v>0</v>
      </c>
      <c r="BQ27" s="131">
        <f t="shared" si="8"/>
        <v>0</v>
      </c>
      <c r="BS27" s="483"/>
      <c r="BT27" s="304">
        <f>'MRS(calc_process)'!$D27</f>
        <v>1918</v>
      </c>
      <c r="BU27" s="131">
        <f t="shared" si="9"/>
        <v>0</v>
      </c>
      <c r="BV27" s="131">
        <f t="shared" si="2"/>
        <v>0</v>
      </c>
      <c r="BW27" s="131">
        <f t="shared" si="2"/>
        <v>0</v>
      </c>
      <c r="BX27" s="131">
        <f t="shared" si="2"/>
        <v>0</v>
      </c>
      <c r="BY27" s="131">
        <f t="shared" si="2"/>
        <v>0</v>
      </c>
      <c r="BZ27" s="131">
        <f t="shared" si="2"/>
        <v>0</v>
      </c>
      <c r="CA27" s="131">
        <f t="shared" si="2"/>
        <v>0</v>
      </c>
      <c r="CB27" s="131">
        <f t="shared" si="2"/>
        <v>0</v>
      </c>
      <c r="CD27" s="483"/>
      <c r="CE27" s="304">
        <f>'MRS(calc_process)'!$D27</f>
        <v>1918</v>
      </c>
      <c r="CF27" s="131">
        <f t="shared" si="10"/>
        <v>0</v>
      </c>
      <c r="CG27" s="131">
        <f t="shared" si="10"/>
        <v>0</v>
      </c>
      <c r="CH27" s="131">
        <f t="shared" si="3"/>
        <v>0</v>
      </c>
      <c r="CI27" s="131">
        <f t="shared" si="3"/>
        <v>0</v>
      </c>
      <c r="CJ27" s="131">
        <f t="shared" si="3"/>
        <v>0</v>
      </c>
      <c r="CK27" s="131">
        <f t="shared" si="3"/>
        <v>0</v>
      </c>
      <c r="CL27" s="131">
        <f t="shared" si="3"/>
        <v>0</v>
      </c>
      <c r="CM27" s="131">
        <f t="shared" si="3"/>
        <v>0</v>
      </c>
      <c r="CO27" s="483"/>
      <c r="CP27" s="304">
        <f>'MRS(calc_process)'!$D27</f>
        <v>1918</v>
      </c>
      <c r="CQ27" s="270"/>
      <c r="CR27" s="270"/>
      <c r="CS27" s="270"/>
      <c r="CT27" s="270"/>
      <c r="CU27" s="270"/>
      <c r="CV27" s="270"/>
      <c r="CW27" s="270"/>
      <c r="CX27" s="270"/>
      <c r="CZ27" s="483"/>
      <c r="DA27" s="304">
        <f>'MRS(calc_process)'!$D27</f>
        <v>1918</v>
      </c>
      <c r="DB27" s="270"/>
      <c r="DC27" s="270"/>
      <c r="DD27" s="270"/>
      <c r="DE27" s="270"/>
      <c r="DF27" s="270"/>
      <c r="DG27" s="270"/>
      <c r="DH27" s="270"/>
      <c r="DI27" s="270"/>
    </row>
    <row r="28" spans="1:113" x14ac:dyDescent="0.15">
      <c r="A28" s="484"/>
      <c r="B28" s="60">
        <f>'MRS(calc_process)'!$D28</f>
        <v>1919</v>
      </c>
      <c r="C28" s="130">
        <f t="shared" si="12"/>
        <v>0</v>
      </c>
      <c r="D28" s="316">
        <f t="shared" si="4"/>
        <v>0</v>
      </c>
      <c r="E28" s="316">
        <f t="shared" si="5"/>
        <v>0</v>
      </c>
      <c r="F28" s="316">
        <f t="shared" si="6"/>
        <v>0</v>
      </c>
      <c r="H28" s="483"/>
      <c r="I28" s="304">
        <f>'MRS(calc_process)'!$D28</f>
        <v>1919</v>
      </c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U28" s="483"/>
      <c r="V28" s="304">
        <f>'MRS(calc_process)'!$D28</f>
        <v>1919</v>
      </c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H28" s="483"/>
      <c r="AI28" s="304">
        <f>'MRS(calc_process)'!$D28</f>
        <v>1919</v>
      </c>
      <c r="AJ28" s="131">
        <f t="shared" si="11"/>
        <v>0</v>
      </c>
      <c r="AK28" s="131">
        <f t="shared" si="7"/>
        <v>0</v>
      </c>
      <c r="AL28" s="131">
        <f t="shared" si="7"/>
        <v>0</v>
      </c>
      <c r="AM28" s="131">
        <f t="shared" si="7"/>
        <v>0</v>
      </c>
      <c r="AN28" s="131">
        <f t="shared" si="7"/>
        <v>0</v>
      </c>
      <c r="AO28" s="131">
        <f t="shared" si="7"/>
        <v>0</v>
      </c>
      <c r="AP28" s="131">
        <f t="shared" si="7"/>
        <v>0</v>
      </c>
      <c r="AQ28" s="131">
        <f t="shared" si="7"/>
        <v>0</v>
      </c>
      <c r="AR28" s="131">
        <f t="shared" si="7"/>
        <v>0</v>
      </c>
      <c r="AS28" s="131">
        <f t="shared" si="7"/>
        <v>0</v>
      </c>
      <c r="AU28" s="483"/>
      <c r="AV28" s="304">
        <f>'MRS(calc_process)'!$D28</f>
        <v>1919</v>
      </c>
      <c r="AW28" s="131" cm="1">
        <f t="array" ref="AW28">IF(COUNTA(J$9:J$38)=0,0,IF(J28=MAX(J$9:J$38),_xlfn._xlws.FILTER($D$9:$D$38,J$9:J$38=MAX(J$9:J$38),0),0))</f>
        <v>0</v>
      </c>
      <c r="AX28" s="131" cm="1">
        <f t="array" ref="AX28">IF(COUNTA(K$9:K$38)=0,0,IF(K28=MAX(K$9:K$38),_xlfn._xlws.FILTER($D$9:$D$38,K$9:K$38=MAX(K$9:K$38),0),0))</f>
        <v>0</v>
      </c>
      <c r="AY28" s="131" cm="1">
        <f t="array" ref="AY28">IF(COUNTA(L$9:L$38)=0,0,IF(L28=MAX(L$9:L$38),_xlfn._xlws.FILTER($D$9:$D$38,L$9:L$38=MAX(L$9:L$38),0),0))</f>
        <v>0</v>
      </c>
      <c r="AZ28" s="131" cm="1">
        <f t="array" ref="AZ28">IF(COUNTA(M$9:M$38)=0,0,IF(M28=MAX(M$9:M$38),_xlfn._xlws.FILTER($D$9:$D$38,M$9:M$38=MAX(M$9:M$38),0),0))</f>
        <v>0</v>
      </c>
      <c r="BA28" s="131" cm="1">
        <f t="array" ref="BA28">IF(COUNTA(N$9:N$38)=0,0,IF(N28=MAX(N$9:N$38),_xlfn._xlws.FILTER($D$9:$D$38,N$9:N$38=MAX(N$9:N$38),0),0))</f>
        <v>0</v>
      </c>
      <c r="BB28" s="131" cm="1">
        <f t="array" ref="BB28">IF(COUNTA(O$9:O$38)=0,0,IF(O28=MAX(O$9:O$38),_xlfn._xlws.FILTER($D$9:$D$38,O$9:O$38=MAX(O$9:O$38),0),0))</f>
        <v>0</v>
      </c>
      <c r="BC28" s="131" cm="1">
        <f t="array" ref="BC28">IF(COUNTA(P$9:P$38)=0,0,IF(P28=MAX(P$9:P$38),_xlfn._xlws.FILTER($D$9:$D$38,P$9:P$38=MAX(P$9:P$38),0),0))</f>
        <v>0</v>
      </c>
      <c r="BD28" s="131" cm="1">
        <f t="array" ref="BD28">IF(COUNTA(Q$9:Q$38)=0,0,IF(Q28=MAX(Q$9:Q$38),_xlfn._xlws.FILTER($D$9:$D$38,Q$9:Q$38=MAX(Q$9:Q$38),0),0))</f>
        <v>0</v>
      </c>
      <c r="BE28" s="131" cm="1">
        <f t="array" ref="BE28">IF(COUNTA(R$9:R$38)=0,0,IF(R28=MAX(R$9:R$38),_xlfn._xlws.FILTER($D$9:$D$38,R$9:R$38=MAX(R$9:R$38),0),0))</f>
        <v>0</v>
      </c>
      <c r="BF28" s="131" cm="1">
        <f t="array" ref="BF28">IF(COUNTA(S$9:S$38)=0,0,IF(S28=MAX(S$9:S$38),_xlfn._xlws.FILTER($D$9:$D$38,S$9:S$38=MAX(S$9:S$38),0),0))</f>
        <v>0</v>
      </c>
      <c r="BH28" s="483"/>
      <c r="BI28" s="304">
        <f>'MRS(calc_process)'!$D28</f>
        <v>1919</v>
      </c>
      <c r="BJ28" s="131">
        <f t="shared" si="8"/>
        <v>0</v>
      </c>
      <c r="BK28" s="131">
        <f t="shared" si="8"/>
        <v>0</v>
      </c>
      <c r="BL28" s="131">
        <f t="shared" si="8"/>
        <v>0</v>
      </c>
      <c r="BM28" s="131">
        <f t="shared" si="8"/>
        <v>0</v>
      </c>
      <c r="BN28" s="131">
        <f t="shared" si="8"/>
        <v>0</v>
      </c>
      <c r="BO28" s="131">
        <f t="shared" si="8"/>
        <v>0</v>
      </c>
      <c r="BP28" s="131">
        <f t="shared" si="8"/>
        <v>0</v>
      </c>
      <c r="BQ28" s="131">
        <f t="shared" si="8"/>
        <v>0</v>
      </c>
      <c r="BS28" s="483"/>
      <c r="BT28" s="304">
        <f>'MRS(calc_process)'!$D28</f>
        <v>1919</v>
      </c>
      <c r="BU28" s="131">
        <f t="shared" si="9"/>
        <v>0</v>
      </c>
      <c r="BV28" s="131">
        <f t="shared" si="2"/>
        <v>0</v>
      </c>
      <c r="BW28" s="131">
        <f t="shared" si="2"/>
        <v>0</v>
      </c>
      <c r="BX28" s="131">
        <f t="shared" si="2"/>
        <v>0</v>
      </c>
      <c r="BY28" s="131">
        <f t="shared" si="2"/>
        <v>0</v>
      </c>
      <c r="BZ28" s="131">
        <f t="shared" si="2"/>
        <v>0</v>
      </c>
      <c r="CA28" s="131">
        <f t="shared" si="2"/>
        <v>0</v>
      </c>
      <c r="CB28" s="131">
        <f t="shared" si="2"/>
        <v>0</v>
      </c>
      <c r="CD28" s="483"/>
      <c r="CE28" s="304">
        <f>'MRS(calc_process)'!$D28</f>
        <v>1919</v>
      </c>
      <c r="CF28" s="131">
        <f t="shared" si="10"/>
        <v>0</v>
      </c>
      <c r="CG28" s="131">
        <f t="shared" si="10"/>
        <v>0</v>
      </c>
      <c r="CH28" s="131">
        <f t="shared" si="3"/>
        <v>0</v>
      </c>
      <c r="CI28" s="131">
        <f t="shared" si="3"/>
        <v>0</v>
      </c>
      <c r="CJ28" s="131">
        <f t="shared" si="3"/>
        <v>0</v>
      </c>
      <c r="CK28" s="131">
        <f t="shared" si="3"/>
        <v>0</v>
      </c>
      <c r="CL28" s="131">
        <f t="shared" si="3"/>
        <v>0</v>
      </c>
      <c r="CM28" s="131">
        <f t="shared" si="3"/>
        <v>0</v>
      </c>
      <c r="CO28" s="483"/>
      <c r="CP28" s="304">
        <f>'MRS(calc_process)'!$D28</f>
        <v>1919</v>
      </c>
      <c r="CQ28" s="270"/>
      <c r="CR28" s="270"/>
      <c r="CS28" s="270"/>
      <c r="CT28" s="270"/>
      <c r="CU28" s="270"/>
      <c r="CV28" s="270"/>
      <c r="CW28" s="270"/>
      <c r="CX28" s="270"/>
      <c r="CZ28" s="483"/>
      <c r="DA28" s="304">
        <f>'MRS(calc_process)'!$D28</f>
        <v>1919</v>
      </c>
      <c r="DB28" s="270"/>
      <c r="DC28" s="270"/>
      <c r="DD28" s="270"/>
      <c r="DE28" s="270"/>
      <c r="DF28" s="270"/>
      <c r="DG28" s="270"/>
      <c r="DH28" s="270"/>
      <c r="DI28" s="270"/>
    </row>
    <row r="29" spans="1:113" x14ac:dyDescent="0.15">
      <c r="A29" s="484"/>
      <c r="B29" s="60">
        <f>'MRS(calc_process)'!$D29</f>
        <v>1920</v>
      </c>
      <c r="C29" s="130">
        <f t="shared" si="12"/>
        <v>0</v>
      </c>
      <c r="D29" s="316">
        <f t="shared" si="4"/>
        <v>0</v>
      </c>
      <c r="E29" s="316">
        <f t="shared" si="5"/>
        <v>0</v>
      </c>
      <c r="F29" s="316">
        <f t="shared" si="6"/>
        <v>0</v>
      </c>
      <c r="H29" s="483"/>
      <c r="I29" s="304">
        <f>'MRS(calc_process)'!$D29</f>
        <v>1920</v>
      </c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U29" s="483"/>
      <c r="V29" s="304">
        <f>'MRS(calc_process)'!$D29</f>
        <v>1920</v>
      </c>
      <c r="W29" s="270"/>
      <c r="X29" s="270"/>
      <c r="Y29" s="270"/>
      <c r="Z29" s="270"/>
      <c r="AA29" s="270"/>
      <c r="AB29" s="270"/>
      <c r="AC29" s="270"/>
      <c r="AD29" s="270"/>
      <c r="AE29" s="270"/>
      <c r="AF29" s="270"/>
      <c r="AH29" s="483"/>
      <c r="AI29" s="304">
        <f>'MRS(calc_process)'!$D29</f>
        <v>1920</v>
      </c>
      <c r="AJ29" s="131">
        <f t="shared" si="11"/>
        <v>0</v>
      </c>
      <c r="AK29" s="131">
        <f t="shared" si="7"/>
        <v>0</v>
      </c>
      <c r="AL29" s="131">
        <f t="shared" si="7"/>
        <v>0</v>
      </c>
      <c r="AM29" s="131">
        <f t="shared" si="7"/>
        <v>0</v>
      </c>
      <c r="AN29" s="131">
        <f t="shared" si="7"/>
        <v>0</v>
      </c>
      <c r="AO29" s="131">
        <f t="shared" si="7"/>
        <v>0</v>
      </c>
      <c r="AP29" s="131">
        <f t="shared" si="7"/>
        <v>0</v>
      </c>
      <c r="AQ29" s="131">
        <f t="shared" si="7"/>
        <v>0</v>
      </c>
      <c r="AR29" s="131">
        <f t="shared" si="7"/>
        <v>0</v>
      </c>
      <c r="AS29" s="131">
        <f t="shared" si="7"/>
        <v>0</v>
      </c>
      <c r="AU29" s="483"/>
      <c r="AV29" s="304">
        <f>'MRS(calc_process)'!$D29</f>
        <v>1920</v>
      </c>
      <c r="AW29" s="131" cm="1">
        <f t="array" ref="AW29">IF(COUNTA(J$9:J$38)=0,0,IF(J29=MAX(J$9:J$38),_xlfn._xlws.FILTER($D$9:$D$38,J$9:J$38=MAX(J$9:J$38),0),0))</f>
        <v>0</v>
      </c>
      <c r="AX29" s="131" cm="1">
        <f t="array" ref="AX29">IF(COUNTA(K$9:K$38)=0,0,IF(K29=MAX(K$9:K$38),_xlfn._xlws.FILTER($D$9:$D$38,K$9:K$38=MAX(K$9:K$38),0),0))</f>
        <v>0</v>
      </c>
      <c r="AY29" s="131" cm="1">
        <f t="array" ref="AY29">IF(COUNTA(L$9:L$38)=0,0,IF(L29=MAX(L$9:L$38),_xlfn._xlws.FILTER($D$9:$D$38,L$9:L$38=MAX(L$9:L$38),0),0))</f>
        <v>0</v>
      </c>
      <c r="AZ29" s="131" cm="1">
        <f t="array" ref="AZ29">IF(COUNTA(M$9:M$38)=0,0,IF(M29=MAX(M$9:M$38),_xlfn._xlws.FILTER($D$9:$D$38,M$9:M$38=MAX(M$9:M$38),0),0))</f>
        <v>0</v>
      </c>
      <c r="BA29" s="131" cm="1">
        <f t="array" ref="BA29">IF(COUNTA(N$9:N$38)=0,0,IF(N29=MAX(N$9:N$38),_xlfn._xlws.FILTER($D$9:$D$38,N$9:N$38=MAX(N$9:N$38),0),0))</f>
        <v>0</v>
      </c>
      <c r="BB29" s="131" cm="1">
        <f t="array" ref="BB29">IF(COUNTA(O$9:O$38)=0,0,IF(O29=MAX(O$9:O$38),_xlfn._xlws.FILTER($D$9:$D$38,O$9:O$38=MAX(O$9:O$38),0),0))</f>
        <v>0</v>
      </c>
      <c r="BC29" s="131" cm="1">
        <f t="array" ref="BC29">IF(COUNTA(P$9:P$38)=0,0,IF(P29=MAX(P$9:P$38),_xlfn._xlws.FILTER($D$9:$D$38,P$9:P$38=MAX(P$9:P$38),0),0))</f>
        <v>0</v>
      </c>
      <c r="BD29" s="131" cm="1">
        <f t="array" ref="BD29">IF(COUNTA(Q$9:Q$38)=0,0,IF(Q29=MAX(Q$9:Q$38),_xlfn._xlws.FILTER($D$9:$D$38,Q$9:Q$38=MAX(Q$9:Q$38),0),0))</f>
        <v>0</v>
      </c>
      <c r="BE29" s="131" cm="1">
        <f t="array" ref="BE29">IF(COUNTA(R$9:R$38)=0,0,IF(R29=MAX(R$9:R$38),_xlfn._xlws.FILTER($D$9:$D$38,R$9:R$38=MAX(R$9:R$38),0),0))</f>
        <v>0</v>
      </c>
      <c r="BF29" s="131" cm="1">
        <f t="array" ref="BF29">IF(COUNTA(S$9:S$38)=0,0,IF(S29=MAX(S$9:S$38),_xlfn._xlws.FILTER($D$9:$D$38,S$9:S$38=MAX(S$9:S$38),0),0))</f>
        <v>0</v>
      </c>
      <c r="BH29" s="483"/>
      <c r="BI29" s="304">
        <f>'MRS(calc_process)'!$D29</f>
        <v>1920</v>
      </c>
      <c r="BJ29" s="131">
        <f t="shared" si="8"/>
        <v>0</v>
      </c>
      <c r="BK29" s="131">
        <f t="shared" si="8"/>
        <v>0</v>
      </c>
      <c r="BL29" s="131">
        <f t="shared" si="8"/>
        <v>0</v>
      </c>
      <c r="BM29" s="131">
        <f t="shared" si="8"/>
        <v>0</v>
      </c>
      <c r="BN29" s="131">
        <f t="shared" si="8"/>
        <v>0</v>
      </c>
      <c r="BO29" s="131">
        <f t="shared" si="8"/>
        <v>0</v>
      </c>
      <c r="BP29" s="131">
        <f t="shared" si="8"/>
        <v>0</v>
      </c>
      <c r="BQ29" s="131">
        <f t="shared" si="8"/>
        <v>0</v>
      </c>
      <c r="BS29" s="483"/>
      <c r="BT29" s="304">
        <f>'MRS(calc_process)'!$D29</f>
        <v>1920</v>
      </c>
      <c r="BU29" s="131">
        <f t="shared" si="9"/>
        <v>0</v>
      </c>
      <c r="BV29" s="131">
        <f t="shared" si="2"/>
        <v>0</v>
      </c>
      <c r="BW29" s="131">
        <f t="shared" si="2"/>
        <v>0</v>
      </c>
      <c r="BX29" s="131">
        <f t="shared" si="2"/>
        <v>0</v>
      </c>
      <c r="BY29" s="131">
        <f t="shared" si="2"/>
        <v>0</v>
      </c>
      <c r="BZ29" s="131">
        <f t="shared" si="2"/>
        <v>0</v>
      </c>
      <c r="CA29" s="131">
        <f t="shared" si="2"/>
        <v>0</v>
      </c>
      <c r="CB29" s="131">
        <f t="shared" si="2"/>
        <v>0</v>
      </c>
      <c r="CD29" s="483"/>
      <c r="CE29" s="304">
        <f>'MRS(calc_process)'!$D29</f>
        <v>1920</v>
      </c>
      <c r="CF29" s="131">
        <f t="shared" si="10"/>
        <v>0</v>
      </c>
      <c r="CG29" s="131">
        <f t="shared" si="10"/>
        <v>0</v>
      </c>
      <c r="CH29" s="131">
        <f t="shared" si="3"/>
        <v>0</v>
      </c>
      <c r="CI29" s="131">
        <f t="shared" si="3"/>
        <v>0</v>
      </c>
      <c r="CJ29" s="131">
        <f t="shared" si="3"/>
        <v>0</v>
      </c>
      <c r="CK29" s="131">
        <f t="shared" si="3"/>
        <v>0</v>
      </c>
      <c r="CL29" s="131">
        <f t="shared" si="3"/>
        <v>0</v>
      </c>
      <c r="CM29" s="131">
        <f t="shared" si="3"/>
        <v>0</v>
      </c>
      <c r="CO29" s="483"/>
      <c r="CP29" s="304">
        <f>'MRS(calc_process)'!$D29</f>
        <v>1920</v>
      </c>
      <c r="CQ29" s="270"/>
      <c r="CR29" s="270"/>
      <c r="CS29" s="270"/>
      <c r="CT29" s="270"/>
      <c r="CU29" s="270"/>
      <c r="CV29" s="270"/>
      <c r="CW29" s="270"/>
      <c r="CX29" s="270"/>
      <c r="CZ29" s="483"/>
      <c r="DA29" s="304">
        <f>'MRS(calc_process)'!$D29</f>
        <v>1920</v>
      </c>
      <c r="DB29" s="270"/>
      <c r="DC29" s="270"/>
      <c r="DD29" s="270"/>
      <c r="DE29" s="270"/>
      <c r="DF29" s="270"/>
      <c r="DG29" s="270"/>
      <c r="DH29" s="270"/>
      <c r="DI29" s="270"/>
    </row>
    <row r="30" spans="1:113" x14ac:dyDescent="0.15">
      <c r="A30" s="484"/>
      <c r="B30" s="60">
        <f>'MRS(calc_process)'!$D30</f>
        <v>1921</v>
      </c>
      <c r="C30" s="130">
        <f t="shared" si="12"/>
        <v>0</v>
      </c>
      <c r="D30" s="316">
        <f t="shared" si="4"/>
        <v>0</v>
      </c>
      <c r="E30" s="316">
        <f t="shared" si="5"/>
        <v>0</v>
      </c>
      <c r="F30" s="316">
        <f t="shared" si="6"/>
        <v>0</v>
      </c>
      <c r="H30" s="483"/>
      <c r="I30" s="304">
        <f>'MRS(calc_process)'!$D30</f>
        <v>1921</v>
      </c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U30" s="483"/>
      <c r="V30" s="304">
        <f>'MRS(calc_process)'!$D30</f>
        <v>1921</v>
      </c>
      <c r="W30" s="270"/>
      <c r="X30" s="270"/>
      <c r="Y30" s="270"/>
      <c r="Z30" s="270"/>
      <c r="AA30" s="270"/>
      <c r="AB30" s="270"/>
      <c r="AC30" s="270"/>
      <c r="AD30" s="270"/>
      <c r="AE30" s="270"/>
      <c r="AF30" s="270"/>
      <c r="AH30" s="483"/>
      <c r="AI30" s="304">
        <f>'MRS(calc_process)'!$D30</f>
        <v>1921</v>
      </c>
      <c r="AJ30" s="131">
        <f t="shared" si="11"/>
        <v>0</v>
      </c>
      <c r="AK30" s="131">
        <f t="shared" si="7"/>
        <v>0</v>
      </c>
      <c r="AL30" s="131">
        <f t="shared" si="7"/>
        <v>0</v>
      </c>
      <c r="AM30" s="131">
        <f t="shared" si="7"/>
        <v>0</v>
      </c>
      <c r="AN30" s="131">
        <f t="shared" si="7"/>
        <v>0</v>
      </c>
      <c r="AO30" s="131">
        <f t="shared" si="7"/>
        <v>0</v>
      </c>
      <c r="AP30" s="131">
        <f t="shared" si="7"/>
        <v>0</v>
      </c>
      <c r="AQ30" s="131">
        <f t="shared" si="7"/>
        <v>0</v>
      </c>
      <c r="AR30" s="131">
        <f t="shared" si="7"/>
        <v>0</v>
      </c>
      <c r="AS30" s="131">
        <f t="shared" si="7"/>
        <v>0</v>
      </c>
      <c r="AU30" s="483"/>
      <c r="AV30" s="304">
        <f>'MRS(calc_process)'!$D30</f>
        <v>1921</v>
      </c>
      <c r="AW30" s="131" cm="1">
        <f t="array" ref="AW30">IF(COUNTA(J$9:J$38)=0,0,IF(J30=MAX(J$9:J$38),_xlfn._xlws.FILTER($D$9:$D$38,J$9:J$38=MAX(J$9:J$38),0),0))</f>
        <v>0</v>
      </c>
      <c r="AX30" s="131" cm="1">
        <f t="array" ref="AX30">IF(COUNTA(K$9:K$38)=0,0,IF(K30=MAX(K$9:K$38),_xlfn._xlws.FILTER($D$9:$D$38,K$9:K$38=MAX(K$9:K$38),0),0))</f>
        <v>0</v>
      </c>
      <c r="AY30" s="131" cm="1">
        <f t="array" ref="AY30">IF(COUNTA(L$9:L$38)=0,0,IF(L30=MAX(L$9:L$38),_xlfn._xlws.FILTER($D$9:$D$38,L$9:L$38=MAX(L$9:L$38),0),0))</f>
        <v>0</v>
      </c>
      <c r="AZ30" s="131" cm="1">
        <f t="array" ref="AZ30">IF(COUNTA(M$9:M$38)=0,0,IF(M30=MAX(M$9:M$38),_xlfn._xlws.FILTER($D$9:$D$38,M$9:M$38=MAX(M$9:M$38),0),0))</f>
        <v>0</v>
      </c>
      <c r="BA30" s="131" cm="1">
        <f t="array" ref="BA30">IF(COUNTA(N$9:N$38)=0,0,IF(N30=MAX(N$9:N$38),_xlfn._xlws.FILTER($D$9:$D$38,N$9:N$38=MAX(N$9:N$38),0),0))</f>
        <v>0</v>
      </c>
      <c r="BB30" s="131" cm="1">
        <f t="array" ref="BB30">IF(COUNTA(O$9:O$38)=0,0,IF(O30=MAX(O$9:O$38),_xlfn._xlws.FILTER($D$9:$D$38,O$9:O$38=MAX(O$9:O$38),0),0))</f>
        <v>0</v>
      </c>
      <c r="BC30" s="131" cm="1">
        <f t="array" ref="BC30">IF(COUNTA(P$9:P$38)=0,0,IF(P30=MAX(P$9:P$38),_xlfn._xlws.FILTER($D$9:$D$38,P$9:P$38=MAX(P$9:P$38),0),0))</f>
        <v>0</v>
      </c>
      <c r="BD30" s="131" cm="1">
        <f t="array" ref="BD30">IF(COUNTA(Q$9:Q$38)=0,0,IF(Q30=MAX(Q$9:Q$38),_xlfn._xlws.FILTER($D$9:$D$38,Q$9:Q$38=MAX(Q$9:Q$38),0),0))</f>
        <v>0</v>
      </c>
      <c r="BE30" s="131" cm="1">
        <f t="array" ref="BE30">IF(COUNTA(R$9:R$38)=0,0,IF(R30=MAX(R$9:R$38),_xlfn._xlws.FILTER($D$9:$D$38,R$9:R$38=MAX(R$9:R$38),0),0))</f>
        <v>0</v>
      </c>
      <c r="BF30" s="131" cm="1">
        <f t="array" ref="BF30">IF(COUNTA(S$9:S$38)=0,0,IF(S30=MAX(S$9:S$38),_xlfn._xlws.FILTER($D$9:$D$38,S$9:S$38=MAX(S$9:S$38),0),0))</f>
        <v>0</v>
      </c>
      <c r="BH30" s="483"/>
      <c r="BI30" s="304">
        <f>'MRS(calc_process)'!$D30</f>
        <v>1921</v>
      </c>
      <c r="BJ30" s="131">
        <f t="shared" si="8"/>
        <v>0</v>
      </c>
      <c r="BK30" s="131">
        <f t="shared" si="8"/>
        <v>0</v>
      </c>
      <c r="BL30" s="131">
        <f t="shared" si="8"/>
        <v>0</v>
      </c>
      <c r="BM30" s="131">
        <f t="shared" si="8"/>
        <v>0</v>
      </c>
      <c r="BN30" s="131">
        <f t="shared" si="8"/>
        <v>0</v>
      </c>
      <c r="BO30" s="131">
        <f t="shared" si="8"/>
        <v>0</v>
      </c>
      <c r="BP30" s="131">
        <f t="shared" si="8"/>
        <v>0</v>
      </c>
      <c r="BQ30" s="131">
        <f t="shared" si="8"/>
        <v>0</v>
      </c>
      <c r="BS30" s="483"/>
      <c r="BT30" s="304">
        <f>'MRS(calc_process)'!$D30</f>
        <v>1921</v>
      </c>
      <c r="BU30" s="131">
        <f t="shared" si="9"/>
        <v>0</v>
      </c>
      <c r="BV30" s="131">
        <f t="shared" si="2"/>
        <v>0</v>
      </c>
      <c r="BW30" s="131">
        <f t="shared" si="2"/>
        <v>0</v>
      </c>
      <c r="BX30" s="131">
        <f t="shared" si="2"/>
        <v>0</v>
      </c>
      <c r="BY30" s="131">
        <f t="shared" si="2"/>
        <v>0</v>
      </c>
      <c r="BZ30" s="131">
        <f t="shared" si="2"/>
        <v>0</v>
      </c>
      <c r="CA30" s="131">
        <f t="shared" si="2"/>
        <v>0</v>
      </c>
      <c r="CB30" s="131">
        <f t="shared" si="2"/>
        <v>0</v>
      </c>
      <c r="CD30" s="483"/>
      <c r="CE30" s="304">
        <f>'MRS(calc_process)'!$D30</f>
        <v>1921</v>
      </c>
      <c r="CF30" s="131">
        <f t="shared" si="10"/>
        <v>0</v>
      </c>
      <c r="CG30" s="131">
        <f t="shared" si="10"/>
        <v>0</v>
      </c>
      <c r="CH30" s="131">
        <f t="shared" si="3"/>
        <v>0</v>
      </c>
      <c r="CI30" s="131">
        <f t="shared" si="3"/>
        <v>0</v>
      </c>
      <c r="CJ30" s="131">
        <f t="shared" si="3"/>
        <v>0</v>
      </c>
      <c r="CK30" s="131">
        <f t="shared" si="3"/>
        <v>0</v>
      </c>
      <c r="CL30" s="131">
        <f t="shared" si="3"/>
        <v>0</v>
      </c>
      <c r="CM30" s="131">
        <f t="shared" si="3"/>
        <v>0</v>
      </c>
      <c r="CO30" s="483"/>
      <c r="CP30" s="304">
        <f>'MRS(calc_process)'!$D30</f>
        <v>1921</v>
      </c>
      <c r="CQ30" s="270"/>
      <c r="CR30" s="270"/>
      <c r="CS30" s="270"/>
      <c r="CT30" s="270"/>
      <c r="CU30" s="270"/>
      <c r="CV30" s="270"/>
      <c r="CW30" s="270"/>
      <c r="CX30" s="270"/>
      <c r="CZ30" s="483"/>
      <c r="DA30" s="304">
        <f>'MRS(calc_process)'!$D30</f>
        <v>1921</v>
      </c>
      <c r="DB30" s="270"/>
      <c r="DC30" s="270"/>
      <c r="DD30" s="270"/>
      <c r="DE30" s="270"/>
      <c r="DF30" s="270"/>
      <c r="DG30" s="270"/>
      <c r="DH30" s="270"/>
      <c r="DI30" s="270"/>
    </row>
    <row r="31" spans="1:113" x14ac:dyDescent="0.15">
      <c r="A31" s="484"/>
      <c r="B31" s="60">
        <f>'MRS(calc_process)'!$D31</f>
        <v>1922</v>
      </c>
      <c r="C31" s="130">
        <f t="shared" si="12"/>
        <v>0</v>
      </c>
      <c r="D31" s="316">
        <f t="shared" si="4"/>
        <v>0</v>
      </c>
      <c r="E31" s="316">
        <f t="shared" si="5"/>
        <v>0</v>
      </c>
      <c r="F31" s="316">
        <f t="shared" si="6"/>
        <v>0</v>
      </c>
      <c r="H31" s="483"/>
      <c r="I31" s="304">
        <f>'MRS(calc_process)'!$D31</f>
        <v>1922</v>
      </c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U31" s="483"/>
      <c r="V31" s="304">
        <f>'MRS(calc_process)'!$D31</f>
        <v>1922</v>
      </c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H31" s="483"/>
      <c r="AI31" s="304">
        <f>'MRS(calc_process)'!$D31</f>
        <v>1922</v>
      </c>
      <c r="AJ31" s="131">
        <f t="shared" si="11"/>
        <v>0</v>
      </c>
      <c r="AK31" s="131">
        <f t="shared" si="7"/>
        <v>0</v>
      </c>
      <c r="AL31" s="131">
        <f t="shared" si="7"/>
        <v>0</v>
      </c>
      <c r="AM31" s="131">
        <f t="shared" si="7"/>
        <v>0</v>
      </c>
      <c r="AN31" s="131">
        <f t="shared" si="7"/>
        <v>0</v>
      </c>
      <c r="AO31" s="131">
        <f t="shared" si="7"/>
        <v>0</v>
      </c>
      <c r="AP31" s="131">
        <f t="shared" si="7"/>
        <v>0</v>
      </c>
      <c r="AQ31" s="131">
        <f t="shared" si="7"/>
        <v>0</v>
      </c>
      <c r="AR31" s="131">
        <f t="shared" si="7"/>
        <v>0</v>
      </c>
      <c r="AS31" s="131">
        <f t="shared" si="7"/>
        <v>0</v>
      </c>
      <c r="AU31" s="483"/>
      <c r="AV31" s="304">
        <f>'MRS(calc_process)'!$D31</f>
        <v>1922</v>
      </c>
      <c r="AW31" s="131" cm="1">
        <f t="array" ref="AW31">IF(COUNTA(J$9:J$38)=0,0,IF(J31=MAX(J$9:J$38),_xlfn._xlws.FILTER($D$9:$D$38,J$9:J$38=MAX(J$9:J$38),0),0))</f>
        <v>0</v>
      </c>
      <c r="AX31" s="131" cm="1">
        <f t="array" ref="AX31">IF(COUNTA(K$9:K$38)=0,0,IF(K31=MAX(K$9:K$38),_xlfn._xlws.FILTER($D$9:$D$38,K$9:K$38=MAX(K$9:K$38),0),0))</f>
        <v>0</v>
      </c>
      <c r="AY31" s="131" cm="1">
        <f t="array" ref="AY31">IF(COUNTA(L$9:L$38)=0,0,IF(L31=MAX(L$9:L$38),_xlfn._xlws.FILTER($D$9:$D$38,L$9:L$38=MAX(L$9:L$38),0),0))</f>
        <v>0</v>
      </c>
      <c r="AZ31" s="131" cm="1">
        <f t="array" ref="AZ31">IF(COUNTA(M$9:M$38)=0,0,IF(M31=MAX(M$9:M$38),_xlfn._xlws.FILTER($D$9:$D$38,M$9:M$38=MAX(M$9:M$38),0),0))</f>
        <v>0</v>
      </c>
      <c r="BA31" s="131" cm="1">
        <f t="array" ref="BA31">IF(COUNTA(N$9:N$38)=0,0,IF(N31=MAX(N$9:N$38),_xlfn._xlws.FILTER($D$9:$D$38,N$9:N$38=MAX(N$9:N$38),0),0))</f>
        <v>0</v>
      </c>
      <c r="BB31" s="131" cm="1">
        <f t="array" ref="BB31">IF(COUNTA(O$9:O$38)=0,0,IF(O31=MAX(O$9:O$38),_xlfn._xlws.FILTER($D$9:$D$38,O$9:O$38=MAX(O$9:O$38),0),0))</f>
        <v>0</v>
      </c>
      <c r="BC31" s="131" cm="1">
        <f t="array" ref="BC31">IF(COUNTA(P$9:P$38)=0,0,IF(P31=MAX(P$9:P$38),_xlfn._xlws.FILTER($D$9:$D$38,P$9:P$38=MAX(P$9:P$38),0),0))</f>
        <v>0</v>
      </c>
      <c r="BD31" s="131" cm="1">
        <f t="array" ref="BD31">IF(COUNTA(Q$9:Q$38)=0,0,IF(Q31=MAX(Q$9:Q$38),_xlfn._xlws.FILTER($D$9:$D$38,Q$9:Q$38=MAX(Q$9:Q$38),0),0))</f>
        <v>0</v>
      </c>
      <c r="BE31" s="131" cm="1">
        <f t="array" ref="BE31">IF(COUNTA(R$9:R$38)=0,0,IF(R31=MAX(R$9:R$38),_xlfn._xlws.FILTER($D$9:$D$38,R$9:R$38=MAX(R$9:R$38),0),0))</f>
        <v>0</v>
      </c>
      <c r="BF31" s="131" cm="1">
        <f t="array" ref="BF31">IF(COUNTA(S$9:S$38)=0,0,IF(S31=MAX(S$9:S$38),_xlfn._xlws.FILTER($D$9:$D$38,S$9:S$38=MAX(S$9:S$38),0),0))</f>
        <v>0</v>
      </c>
      <c r="BH31" s="483"/>
      <c r="BI31" s="304">
        <f>'MRS(calc_process)'!$D31</f>
        <v>1922</v>
      </c>
      <c r="BJ31" s="131">
        <f t="shared" si="8"/>
        <v>0</v>
      </c>
      <c r="BK31" s="131">
        <f t="shared" si="8"/>
        <v>0</v>
      </c>
      <c r="BL31" s="131">
        <f t="shared" si="8"/>
        <v>0</v>
      </c>
      <c r="BM31" s="131">
        <f t="shared" si="8"/>
        <v>0</v>
      </c>
      <c r="BN31" s="131">
        <f t="shared" si="8"/>
        <v>0</v>
      </c>
      <c r="BO31" s="131">
        <f t="shared" si="8"/>
        <v>0</v>
      </c>
      <c r="BP31" s="131">
        <f t="shared" si="8"/>
        <v>0</v>
      </c>
      <c r="BQ31" s="131">
        <f t="shared" si="8"/>
        <v>0</v>
      </c>
      <c r="BS31" s="483"/>
      <c r="BT31" s="304">
        <f>'MRS(calc_process)'!$D31</f>
        <v>1922</v>
      </c>
      <c r="BU31" s="131">
        <f t="shared" si="9"/>
        <v>0</v>
      </c>
      <c r="BV31" s="131">
        <f t="shared" si="2"/>
        <v>0</v>
      </c>
      <c r="BW31" s="131">
        <f t="shared" si="2"/>
        <v>0</v>
      </c>
      <c r="BX31" s="131">
        <f t="shared" si="2"/>
        <v>0</v>
      </c>
      <c r="BY31" s="131">
        <f t="shared" si="2"/>
        <v>0</v>
      </c>
      <c r="BZ31" s="131">
        <f t="shared" si="2"/>
        <v>0</v>
      </c>
      <c r="CA31" s="131">
        <f t="shared" si="2"/>
        <v>0</v>
      </c>
      <c r="CB31" s="131">
        <f t="shared" si="2"/>
        <v>0</v>
      </c>
      <c r="CD31" s="483"/>
      <c r="CE31" s="304">
        <f>'MRS(calc_process)'!$D31</f>
        <v>1922</v>
      </c>
      <c r="CF31" s="131">
        <f t="shared" si="10"/>
        <v>0</v>
      </c>
      <c r="CG31" s="131">
        <f t="shared" si="10"/>
        <v>0</v>
      </c>
      <c r="CH31" s="131">
        <f t="shared" si="3"/>
        <v>0</v>
      </c>
      <c r="CI31" s="131">
        <f t="shared" si="3"/>
        <v>0</v>
      </c>
      <c r="CJ31" s="131">
        <f t="shared" si="3"/>
        <v>0</v>
      </c>
      <c r="CK31" s="131">
        <f t="shared" si="3"/>
        <v>0</v>
      </c>
      <c r="CL31" s="131">
        <f t="shared" si="3"/>
        <v>0</v>
      </c>
      <c r="CM31" s="131">
        <f t="shared" si="3"/>
        <v>0</v>
      </c>
      <c r="CO31" s="483"/>
      <c r="CP31" s="304">
        <f>'MRS(calc_process)'!$D31</f>
        <v>1922</v>
      </c>
      <c r="CQ31" s="270"/>
      <c r="CR31" s="270"/>
      <c r="CS31" s="270"/>
      <c r="CT31" s="270"/>
      <c r="CU31" s="270"/>
      <c r="CV31" s="270"/>
      <c r="CW31" s="270"/>
      <c r="CX31" s="270"/>
      <c r="CZ31" s="483"/>
      <c r="DA31" s="304">
        <f>'MRS(calc_process)'!$D31</f>
        <v>1922</v>
      </c>
      <c r="DB31" s="270"/>
      <c r="DC31" s="270"/>
      <c r="DD31" s="270"/>
      <c r="DE31" s="270"/>
      <c r="DF31" s="270"/>
      <c r="DG31" s="270"/>
      <c r="DH31" s="270"/>
      <c r="DI31" s="270"/>
    </row>
    <row r="32" spans="1:113" x14ac:dyDescent="0.15">
      <c r="A32" s="484"/>
      <c r="B32" s="60">
        <f>'MRS(calc_process)'!$D32</f>
        <v>1923</v>
      </c>
      <c r="C32" s="130">
        <f t="shared" si="12"/>
        <v>0</v>
      </c>
      <c r="D32" s="316">
        <f t="shared" si="4"/>
        <v>0</v>
      </c>
      <c r="E32" s="316">
        <f t="shared" si="5"/>
        <v>0</v>
      </c>
      <c r="F32" s="316">
        <f t="shared" si="6"/>
        <v>0</v>
      </c>
      <c r="H32" s="483"/>
      <c r="I32" s="304">
        <f>'MRS(calc_process)'!$D32</f>
        <v>1923</v>
      </c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U32" s="483"/>
      <c r="V32" s="304">
        <f>'MRS(calc_process)'!$D32</f>
        <v>1923</v>
      </c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H32" s="483"/>
      <c r="AI32" s="304">
        <f>'MRS(calc_process)'!$D32</f>
        <v>1923</v>
      </c>
      <c r="AJ32" s="131">
        <f t="shared" si="11"/>
        <v>0</v>
      </c>
      <c r="AK32" s="131">
        <f t="shared" si="7"/>
        <v>0</v>
      </c>
      <c r="AL32" s="131">
        <f t="shared" si="7"/>
        <v>0</v>
      </c>
      <c r="AM32" s="131">
        <f t="shared" si="7"/>
        <v>0</v>
      </c>
      <c r="AN32" s="131">
        <f t="shared" si="7"/>
        <v>0</v>
      </c>
      <c r="AO32" s="131">
        <f t="shared" si="7"/>
        <v>0</v>
      </c>
      <c r="AP32" s="131">
        <f t="shared" si="7"/>
        <v>0</v>
      </c>
      <c r="AQ32" s="131">
        <f t="shared" si="7"/>
        <v>0</v>
      </c>
      <c r="AR32" s="131">
        <f t="shared" si="7"/>
        <v>0</v>
      </c>
      <c r="AS32" s="131">
        <f t="shared" si="7"/>
        <v>0</v>
      </c>
      <c r="AU32" s="483"/>
      <c r="AV32" s="304">
        <f>'MRS(calc_process)'!$D32</f>
        <v>1923</v>
      </c>
      <c r="AW32" s="131" cm="1">
        <f t="array" ref="AW32">IF(COUNTA(J$9:J$38)=0,0,IF(J32=MAX(J$9:J$38),_xlfn._xlws.FILTER($D$9:$D$38,J$9:J$38=MAX(J$9:J$38),0),0))</f>
        <v>0</v>
      </c>
      <c r="AX32" s="131" cm="1">
        <f t="array" ref="AX32">IF(COUNTA(K$9:K$38)=0,0,IF(K32=MAX(K$9:K$38),_xlfn._xlws.FILTER($D$9:$D$38,K$9:K$38=MAX(K$9:K$38),0),0))</f>
        <v>0</v>
      </c>
      <c r="AY32" s="131" cm="1">
        <f t="array" ref="AY32">IF(COUNTA(L$9:L$38)=0,0,IF(L32=MAX(L$9:L$38),_xlfn._xlws.FILTER($D$9:$D$38,L$9:L$38=MAX(L$9:L$38),0),0))</f>
        <v>0</v>
      </c>
      <c r="AZ32" s="131" cm="1">
        <f t="array" ref="AZ32">IF(COUNTA(M$9:M$38)=0,0,IF(M32=MAX(M$9:M$38),_xlfn._xlws.FILTER($D$9:$D$38,M$9:M$38=MAX(M$9:M$38),0),0))</f>
        <v>0</v>
      </c>
      <c r="BA32" s="131" cm="1">
        <f t="array" ref="BA32">IF(COUNTA(N$9:N$38)=0,0,IF(N32=MAX(N$9:N$38),_xlfn._xlws.FILTER($D$9:$D$38,N$9:N$38=MAX(N$9:N$38),0),0))</f>
        <v>0</v>
      </c>
      <c r="BB32" s="131" cm="1">
        <f t="array" ref="BB32">IF(COUNTA(O$9:O$38)=0,0,IF(O32=MAX(O$9:O$38),_xlfn._xlws.FILTER($D$9:$D$38,O$9:O$38=MAX(O$9:O$38),0),0))</f>
        <v>0</v>
      </c>
      <c r="BC32" s="131" cm="1">
        <f t="array" ref="BC32">IF(COUNTA(P$9:P$38)=0,0,IF(P32=MAX(P$9:P$38),_xlfn._xlws.FILTER($D$9:$D$38,P$9:P$38=MAX(P$9:P$38),0),0))</f>
        <v>0</v>
      </c>
      <c r="BD32" s="131" cm="1">
        <f t="array" ref="BD32">IF(COUNTA(Q$9:Q$38)=0,0,IF(Q32=MAX(Q$9:Q$38),_xlfn._xlws.FILTER($D$9:$D$38,Q$9:Q$38=MAX(Q$9:Q$38),0),0))</f>
        <v>0</v>
      </c>
      <c r="BE32" s="131" cm="1">
        <f t="array" ref="BE32">IF(COUNTA(R$9:R$38)=0,0,IF(R32=MAX(R$9:R$38),_xlfn._xlws.FILTER($D$9:$D$38,R$9:R$38=MAX(R$9:R$38),0),0))</f>
        <v>0</v>
      </c>
      <c r="BF32" s="131" cm="1">
        <f t="array" ref="BF32">IF(COUNTA(S$9:S$38)=0,0,IF(S32=MAX(S$9:S$38),_xlfn._xlws.FILTER($D$9:$D$38,S$9:S$38=MAX(S$9:S$38),0),0))</f>
        <v>0</v>
      </c>
      <c r="BH32" s="483"/>
      <c r="BI32" s="304">
        <f>'MRS(calc_process)'!$D32</f>
        <v>1923</v>
      </c>
      <c r="BJ32" s="131">
        <f t="shared" si="8"/>
        <v>0</v>
      </c>
      <c r="BK32" s="131">
        <f t="shared" si="8"/>
        <v>0</v>
      </c>
      <c r="BL32" s="131">
        <f t="shared" si="8"/>
        <v>0</v>
      </c>
      <c r="BM32" s="131">
        <f t="shared" si="8"/>
        <v>0</v>
      </c>
      <c r="BN32" s="131">
        <f t="shared" si="8"/>
        <v>0</v>
      </c>
      <c r="BO32" s="131">
        <f t="shared" si="8"/>
        <v>0</v>
      </c>
      <c r="BP32" s="131">
        <f t="shared" si="8"/>
        <v>0</v>
      </c>
      <c r="BQ32" s="131">
        <f t="shared" si="8"/>
        <v>0</v>
      </c>
      <c r="BS32" s="483"/>
      <c r="BT32" s="304">
        <f>'MRS(calc_process)'!$D32</f>
        <v>1923</v>
      </c>
      <c r="BU32" s="131">
        <f t="shared" si="9"/>
        <v>0</v>
      </c>
      <c r="BV32" s="131">
        <f t="shared" si="2"/>
        <v>0</v>
      </c>
      <c r="BW32" s="131">
        <f t="shared" si="2"/>
        <v>0</v>
      </c>
      <c r="BX32" s="131">
        <f t="shared" si="2"/>
        <v>0</v>
      </c>
      <c r="BY32" s="131">
        <f t="shared" si="2"/>
        <v>0</v>
      </c>
      <c r="BZ32" s="131">
        <f t="shared" si="2"/>
        <v>0</v>
      </c>
      <c r="CA32" s="131">
        <f t="shared" si="2"/>
        <v>0</v>
      </c>
      <c r="CB32" s="131">
        <f t="shared" si="2"/>
        <v>0</v>
      </c>
      <c r="CD32" s="483"/>
      <c r="CE32" s="304">
        <f>'MRS(calc_process)'!$D32</f>
        <v>1923</v>
      </c>
      <c r="CF32" s="131">
        <f t="shared" si="10"/>
        <v>0</v>
      </c>
      <c r="CG32" s="131">
        <f t="shared" si="10"/>
        <v>0</v>
      </c>
      <c r="CH32" s="131">
        <f t="shared" si="3"/>
        <v>0</v>
      </c>
      <c r="CI32" s="131">
        <f t="shared" si="3"/>
        <v>0</v>
      </c>
      <c r="CJ32" s="131">
        <f t="shared" si="3"/>
        <v>0</v>
      </c>
      <c r="CK32" s="131">
        <f t="shared" si="3"/>
        <v>0</v>
      </c>
      <c r="CL32" s="131">
        <f t="shared" si="3"/>
        <v>0</v>
      </c>
      <c r="CM32" s="131">
        <f t="shared" si="3"/>
        <v>0</v>
      </c>
      <c r="CO32" s="483"/>
      <c r="CP32" s="304">
        <f>'MRS(calc_process)'!$D32</f>
        <v>1923</v>
      </c>
      <c r="CQ32" s="270"/>
      <c r="CR32" s="270"/>
      <c r="CS32" s="270"/>
      <c r="CT32" s="270"/>
      <c r="CU32" s="270"/>
      <c r="CV32" s="270"/>
      <c r="CW32" s="270"/>
      <c r="CX32" s="270"/>
      <c r="CZ32" s="483"/>
      <c r="DA32" s="304">
        <f>'MRS(calc_process)'!$D32</f>
        <v>1923</v>
      </c>
      <c r="DB32" s="270"/>
      <c r="DC32" s="270"/>
      <c r="DD32" s="270"/>
      <c r="DE32" s="270"/>
      <c r="DF32" s="270"/>
      <c r="DG32" s="270"/>
      <c r="DH32" s="270"/>
      <c r="DI32" s="270"/>
    </row>
    <row r="33" spans="1:113" x14ac:dyDescent="0.15">
      <c r="A33" s="484"/>
      <c r="B33" s="60">
        <f>'MRS(calc_process)'!$D33</f>
        <v>1924</v>
      </c>
      <c r="C33" s="130">
        <f t="shared" si="12"/>
        <v>0</v>
      </c>
      <c r="D33" s="316">
        <f t="shared" si="4"/>
        <v>0</v>
      </c>
      <c r="E33" s="316">
        <f t="shared" si="5"/>
        <v>0</v>
      </c>
      <c r="F33" s="316">
        <f t="shared" si="6"/>
        <v>0</v>
      </c>
      <c r="H33" s="483"/>
      <c r="I33" s="304">
        <f>'MRS(calc_process)'!$D33</f>
        <v>1924</v>
      </c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U33" s="483"/>
      <c r="V33" s="304">
        <f>'MRS(calc_process)'!$D33</f>
        <v>1924</v>
      </c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H33" s="483"/>
      <c r="AI33" s="304">
        <f>'MRS(calc_process)'!$D33</f>
        <v>1924</v>
      </c>
      <c r="AJ33" s="131">
        <f t="shared" si="11"/>
        <v>0</v>
      </c>
      <c r="AK33" s="131">
        <f t="shared" si="7"/>
        <v>0</v>
      </c>
      <c r="AL33" s="131">
        <f t="shared" si="7"/>
        <v>0</v>
      </c>
      <c r="AM33" s="131">
        <f t="shared" si="7"/>
        <v>0</v>
      </c>
      <c r="AN33" s="131">
        <f t="shared" si="7"/>
        <v>0</v>
      </c>
      <c r="AO33" s="131">
        <f t="shared" si="7"/>
        <v>0</v>
      </c>
      <c r="AP33" s="131">
        <f t="shared" si="7"/>
        <v>0</v>
      </c>
      <c r="AQ33" s="131">
        <f t="shared" si="7"/>
        <v>0</v>
      </c>
      <c r="AR33" s="131">
        <f t="shared" si="7"/>
        <v>0</v>
      </c>
      <c r="AS33" s="131">
        <f t="shared" si="7"/>
        <v>0</v>
      </c>
      <c r="AU33" s="483"/>
      <c r="AV33" s="304">
        <f>'MRS(calc_process)'!$D33</f>
        <v>1924</v>
      </c>
      <c r="AW33" s="131" cm="1">
        <f t="array" ref="AW33">IF(COUNTA(J$9:J$38)=0,0,IF(J33=MAX(J$9:J$38),_xlfn._xlws.FILTER($D$9:$D$38,J$9:J$38=MAX(J$9:J$38),0),0))</f>
        <v>0</v>
      </c>
      <c r="AX33" s="131" cm="1">
        <f t="array" ref="AX33">IF(COUNTA(K$9:K$38)=0,0,IF(K33=MAX(K$9:K$38),_xlfn._xlws.FILTER($D$9:$D$38,K$9:K$38=MAX(K$9:K$38),0),0))</f>
        <v>0</v>
      </c>
      <c r="AY33" s="131" cm="1">
        <f t="array" ref="AY33">IF(COUNTA(L$9:L$38)=0,0,IF(L33=MAX(L$9:L$38),_xlfn._xlws.FILTER($D$9:$D$38,L$9:L$38=MAX(L$9:L$38),0),0))</f>
        <v>0</v>
      </c>
      <c r="AZ33" s="131" cm="1">
        <f t="array" ref="AZ33">IF(COUNTA(M$9:M$38)=0,0,IF(M33=MAX(M$9:M$38),_xlfn._xlws.FILTER($D$9:$D$38,M$9:M$38=MAX(M$9:M$38),0),0))</f>
        <v>0</v>
      </c>
      <c r="BA33" s="131" cm="1">
        <f t="array" ref="BA33">IF(COUNTA(N$9:N$38)=0,0,IF(N33=MAX(N$9:N$38),_xlfn._xlws.FILTER($D$9:$D$38,N$9:N$38=MAX(N$9:N$38),0),0))</f>
        <v>0</v>
      </c>
      <c r="BB33" s="131" cm="1">
        <f t="array" ref="BB33">IF(COUNTA(O$9:O$38)=0,0,IF(O33=MAX(O$9:O$38),_xlfn._xlws.FILTER($D$9:$D$38,O$9:O$38=MAX(O$9:O$38),0),0))</f>
        <v>0</v>
      </c>
      <c r="BC33" s="131" cm="1">
        <f t="array" ref="BC33">IF(COUNTA(P$9:P$38)=0,0,IF(P33=MAX(P$9:P$38),_xlfn._xlws.FILTER($D$9:$D$38,P$9:P$38=MAX(P$9:P$38),0),0))</f>
        <v>0</v>
      </c>
      <c r="BD33" s="131" cm="1">
        <f t="array" ref="BD33">IF(COUNTA(Q$9:Q$38)=0,0,IF(Q33=MAX(Q$9:Q$38),_xlfn._xlws.FILTER($D$9:$D$38,Q$9:Q$38=MAX(Q$9:Q$38),0),0))</f>
        <v>0</v>
      </c>
      <c r="BE33" s="131" cm="1">
        <f t="array" ref="BE33">IF(COUNTA(R$9:R$38)=0,0,IF(R33=MAX(R$9:R$38),_xlfn._xlws.FILTER($D$9:$D$38,R$9:R$38=MAX(R$9:R$38),0),0))</f>
        <v>0</v>
      </c>
      <c r="BF33" s="131" cm="1">
        <f t="array" ref="BF33">IF(COUNTA(S$9:S$38)=0,0,IF(S33=MAX(S$9:S$38),_xlfn._xlws.FILTER($D$9:$D$38,S$9:S$38=MAX(S$9:S$38),0),0))</f>
        <v>0</v>
      </c>
      <c r="BH33" s="483"/>
      <c r="BI33" s="304">
        <f>'MRS(calc_process)'!$D33</f>
        <v>1924</v>
      </c>
      <c r="BJ33" s="131">
        <f t="shared" si="8"/>
        <v>0</v>
      </c>
      <c r="BK33" s="131">
        <f t="shared" si="8"/>
        <v>0</v>
      </c>
      <c r="BL33" s="131">
        <f t="shared" si="8"/>
        <v>0</v>
      </c>
      <c r="BM33" s="131">
        <f t="shared" si="8"/>
        <v>0</v>
      </c>
      <c r="BN33" s="131">
        <f t="shared" si="8"/>
        <v>0</v>
      </c>
      <c r="BO33" s="131">
        <f t="shared" si="8"/>
        <v>0</v>
      </c>
      <c r="BP33" s="131">
        <f t="shared" si="8"/>
        <v>0</v>
      </c>
      <c r="BQ33" s="131">
        <f t="shared" si="8"/>
        <v>0</v>
      </c>
      <c r="BS33" s="483"/>
      <c r="BT33" s="304">
        <f>'MRS(calc_process)'!$D33</f>
        <v>1924</v>
      </c>
      <c r="BU33" s="131">
        <f t="shared" si="9"/>
        <v>0</v>
      </c>
      <c r="BV33" s="131">
        <f t="shared" si="2"/>
        <v>0</v>
      </c>
      <c r="BW33" s="131">
        <f t="shared" si="2"/>
        <v>0</v>
      </c>
      <c r="BX33" s="131">
        <f t="shared" si="2"/>
        <v>0</v>
      </c>
      <c r="BY33" s="131">
        <f t="shared" si="2"/>
        <v>0</v>
      </c>
      <c r="BZ33" s="131">
        <f t="shared" si="2"/>
        <v>0</v>
      </c>
      <c r="CA33" s="131">
        <f t="shared" si="2"/>
        <v>0</v>
      </c>
      <c r="CB33" s="131">
        <f t="shared" si="2"/>
        <v>0</v>
      </c>
      <c r="CD33" s="483"/>
      <c r="CE33" s="304">
        <f>'MRS(calc_process)'!$D33</f>
        <v>1924</v>
      </c>
      <c r="CF33" s="131">
        <f t="shared" si="10"/>
        <v>0</v>
      </c>
      <c r="CG33" s="131">
        <f t="shared" si="10"/>
        <v>0</v>
      </c>
      <c r="CH33" s="131">
        <f t="shared" si="3"/>
        <v>0</v>
      </c>
      <c r="CI33" s="131">
        <f t="shared" si="3"/>
        <v>0</v>
      </c>
      <c r="CJ33" s="131">
        <f t="shared" si="3"/>
        <v>0</v>
      </c>
      <c r="CK33" s="131">
        <f t="shared" si="3"/>
        <v>0</v>
      </c>
      <c r="CL33" s="131">
        <f t="shared" si="3"/>
        <v>0</v>
      </c>
      <c r="CM33" s="131">
        <f t="shared" si="3"/>
        <v>0</v>
      </c>
      <c r="CO33" s="483"/>
      <c r="CP33" s="304">
        <f>'MRS(calc_process)'!$D33</f>
        <v>1924</v>
      </c>
      <c r="CQ33" s="270"/>
      <c r="CR33" s="270"/>
      <c r="CS33" s="270"/>
      <c r="CT33" s="270"/>
      <c r="CU33" s="270"/>
      <c r="CV33" s="270"/>
      <c r="CW33" s="270"/>
      <c r="CX33" s="270"/>
      <c r="CZ33" s="483"/>
      <c r="DA33" s="304">
        <f>'MRS(calc_process)'!$D33</f>
        <v>1924</v>
      </c>
      <c r="DB33" s="270"/>
      <c r="DC33" s="270"/>
      <c r="DD33" s="270"/>
      <c r="DE33" s="270"/>
      <c r="DF33" s="270"/>
      <c r="DG33" s="270"/>
      <c r="DH33" s="270"/>
      <c r="DI33" s="270"/>
    </row>
    <row r="34" spans="1:113" x14ac:dyDescent="0.15">
      <c r="A34" s="484"/>
      <c r="B34" s="60">
        <f>'MRS(calc_process)'!$D34</f>
        <v>1925</v>
      </c>
      <c r="C34" s="130">
        <f t="shared" si="12"/>
        <v>0</v>
      </c>
      <c r="D34" s="316">
        <f t="shared" si="4"/>
        <v>0</v>
      </c>
      <c r="E34" s="316">
        <f t="shared" si="5"/>
        <v>0</v>
      </c>
      <c r="F34" s="316">
        <f t="shared" si="6"/>
        <v>0</v>
      </c>
      <c r="H34" s="483"/>
      <c r="I34" s="304">
        <f>'MRS(calc_process)'!$D34</f>
        <v>1925</v>
      </c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U34" s="483"/>
      <c r="V34" s="304">
        <f>'MRS(calc_process)'!$D34</f>
        <v>1925</v>
      </c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H34" s="483"/>
      <c r="AI34" s="304">
        <f>'MRS(calc_process)'!$D34</f>
        <v>1925</v>
      </c>
      <c r="AJ34" s="131">
        <f t="shared" si="11"/>
        <v>0</v>
      </c>
      <c r="AK34" s="131">
        <f t="shared" si="7"/>
        <v>0</v>
      </c>
      <c r="AL34" s="131">
        <f t="shared" si="7"/>
        <v>0</v>
      </c>
      <c r="AM34" s="131">
        <f t="shared" si="7"/>
        <v>0</v>
      </c>
      <c r="AN34" s="131">
        <f t="shared" si="7"/>
        <v>0</v>
      </c>
      <c r="AO34" s="131">
        <f t="shared" si="7"/>
        <v>0</v>
      </c>
      <c r="AP34" s="131">
        <f t="shared" si="7"/>
        <v>0</v>
      </c>
      <c r="AQ34" s="131">
        <f t="shared" si="7"/>
        <v>0</v>
      </c>
      <c r="AR34" s="131">
        <f t="shared" si="7"/>
        <v>0</v>
      </c>
      <c r="AS34" s="131">
        <f t="shared" si="7"/>
        <v>0</v>
      </c>
      <c r="AU34" s="483"/>
      <c r="AV34" s="304">
        <f>'MRS(calc_process)'!$D34</f>
        <v>1925</v>
      </c>
      <c r="AW34" s="131" cm="1">
        <f t="array" ref="AW34">IF(COUNTA(J$9:J$38)=0,0,IF(J34=MAX(J$9:J$38),_xlfn._xlws.FILTER($D$9:$D$38,J$9:J$38=MAX(J$9:J$38),0),0))</f>
        <v>0</v>
      </c>
      <c r="AX34" s="131" cm="1">
        <f t="array" ref="AX34">IF(COUNTA(K$9:K$38)=0,0,IF(K34=MAX(K$9:K$38),_xlfn._xlws.FILTER($D$9:$D$38,K$9:K$38=MAX(K$9:K$38),0),0))</f>
        <v>0</v>
      </c>
      <c r="AY34" s="131" cm="1">
        <f t="array" ref="AY34">IF(COUNTA(L$9:L$38)=0,0,IF(L34=MAX(L$9:L$38),_xlfn._xlws.FILTER($D$9:$D$38,L$9:L$38=MAX(L$9:L$38),0),0))</f>
        <v>0</v>
      </c>
      <c r="AZ34" s="131" cm="1">
        <f t="array" ref="AZ34">IF(COUNTA(M$9:M$38)=0,0,IF(M34=MAX(M$9:M$38),_xlfn._xlws.FILTER($D$9:$D$38,M$9:M$38=MAX(M$9:M$38),0),0))</f>
        <v>0</v>
      </c>
      <c r="BA34" s="131" cm="1">
        <f t="array" ref="BA34">IF(COUNTA(N$9:N$38)=0,0,IF(N34=MAX(N$9:N$38),_xlfn._xlws.FILTER($D$9:$D$38,N$9:N$38=MAX(N$9:N$38),0),0))</f>
        <v>0</v>
      </c>
      <c r="BB34" s="131" cm="1">
        <f t="array" ref="BB34">IF(COUNTA(O$9:O$38)=0,0,IF(O34=MAX(O$9:O$38),_xlfn._xlws.FILTER($D$9:$D$38,O$9:O$38=MAX(O$9:O$38),0),0))</f>
        <v>0</v>
      </c>
      <c r="BC34" s="131" cm="1">
        <f t="array" ref="BC34">IF(COUNTA(P$9:P$38)=0,0,IF(P34=MAX(P$9:P$38),_xlfn._xlws.FILTER($D$9:$D$38,P$9:P$38=MAX(P$9:P$38),0),0))</f>
        <v>0</v>
      </c>
      <c r="BD34" s="131" cm="1">
        <f t="array" ref="BD34">IF(COUNTA(Q$9:Q$38)=0,0,IF(Q34=MAX(Q$9:Q$38),_xlfn._xlws.FILTER($D$9:$D$38,Q$9:Q$38=MAX(Q$9:Q$38),0),0))</f>
        <v>0</v>
      </c>
      <c r="BE34" s="131" cm="1">
        <f t="array" ref="BE34">IF(COUNTA(R$9:R$38)=0,0,IF(R34=MAX(R$9:R$38),_xlfn._xlws.FILTER($D$9:$D$38,R$9:R$38=MAX(R$9:R$38),0),0))</f>
        <v>0</v>
      </c>
      <c r="BF34" s="131" cm="1">
        <f t="array" ref="BF34">IF(COUNTA(S$9:S$38)=0,0,IF(S34=MAX(S$9:S$38),_xlfn._xlws.FILTER($D$9:$D$38,S$9:S$38=MAX(S$9:S$38),0),0))</f>
        <v>0</v>
      </c>
      <c r="BH34" s="483"/>
      <c r="BI34" s="304">
        <f>'MRS(calc_process)'!$D34</f>
        <v>1925</v>
      </c>
      <c r="BJ34" s="131">
        <f t="shared" si="8"/>
        <v>0</v>
      </c>
      <c r="BK34" s="131">
        <f t="shared" si="8"/>
        <v>0</v>
      </c>
      <c r="BL34" s="131">
        <f t="shared" si="8"/>
        <v>0</v>
      </c>
      <c r="BM34" s="131">
        <f t="shared" si="8"/>
        <v>0</v>
      </c>
      <c r="BN34" s="131">
        <f t="shared" si="8"/>
        <v>0</v>
      </c>
      <c r="BO34" s="131">
        <f t="shared" si="8"/>
        <v>0</v>
      </c>
      <c r="BP34" s="131">
        <f t="shared" si="8"/>
        <v>0</v>
      </c>
      <c r="BQ34" s="131">
        <f t="shared" si="8"/>
        <v>0</v>
      </c>
      <c r="BS34" s="483"/>
      <c r="BT34" s="304">
        <f>'MRS(calc_process)'!$D34</f>
        <v>1925</v>
      </c>
      <c r="BU34" s="131">
        <f t="shared" si="9"/>
        <v>0</v>
      </c>
      <c r="BV34" s="131">
        <f t="shared" si="2"/>
        <v>0</v>
      </c>
      <c r="BW34" s="131">
        <f t="shared" si="2"/>
        <v>0</v>
      </c>
      <c r="BX34" s="131">
        <f t="shared" si="2"/>
        <v>0</v>
      </c>
      <c r="BY34" s="131">
        <f t="shared" si="2"/>
        <v>0</v>
      </c>
      <c r="BZ34" s="131">
        <f t="shared" si="2"/>
        <v>0</v>
      </c>
      <c r="CA34" s="131">
        <f t="shared" si="2"/>
        <v>0</v>
      </c>
      <c r="CB34" s="131">
        <f t="shared" si="2"/>
        <v>0</v>
      </c>
      <c r="CD34" s="483"/>
      <c r="CE34" s="304">
        <f>'MRS(calc_process)'!$D34</f>
        <v>1925</v>
      </c>
      <c r="CF34" s="131">
        <f t="shared" si="10"/>
        <v>0</v>
      </c>
      <c r="CG34" s="131">
        <f t="shared" si="10"/>
        <v>0</v>
      </c>
      <c r="CH34" s="131">
        <f t="shared" si="3"/>
        <v>0</v>
      </c>
      <c r="CI34" s="131">
        <f t="shared" si="3"/>
        <v>0</v>
      </c>
      <c r="CJ34" s="131">
        <f t="shared" si="3"/>
        <v>0</v>
      </c>
      <c r="CK34" s="131">
        <f t="shared" si="3"/>
        <v>0</v>
      </c>
      <c r="CL34" s="131">
        <f t="shared" si="3"/>
        <v>0</v>
      </c>
      <c r="CM34" s="131">
        <f t="shared" si="3"/>
        <v>0</v>
      </c>
      <c r="CO34" s="483"/>
      <c r="CP34" s="304">
        <f>'MRS(calc_process)'!$D34</f>
        <v>1925</v>
      </c>
      <c r="CQ34" s="270"/>
      <c r="CR34" s="270"/>
      <c r="CS34" s="270"/>
      <c r="CT34" s="270"/>
      <c r="CU34" s="270"/>
      <c r="CV34" s="270"/>
      <c r="CW34" s="270"/>
      <c r="CX34" s="270"/>
      <c r="CZ34" s="483"/>
      <c r="DA34" s="304">
        <f>'MRS(calc_process)'!$D34</f>
        <v>1925</v>
      </c>
      <c r="DB34" s="270"/>
      <c r="DC34" s="270"/>
      <c r="DD34" s="270"/>
      <c r="DE34" s="270"/>
      <c r="DF34" s="270"/>
      <c r="DG34" s="270"/>
      <c r="DH34" s="270"/>
      <c r="DI34" s="270"/>
    </row>
    <row r="35" spans="1:113" x14ac:dyDescent="0.15">
      <c r="A35" s="484"/>
      <c r="B35" s="60">
        <f>'MRS(calc_process)'!$D35</f>
        <v>1926</v>
      </c>
      <c r="C35" s="130">
        <f t="shared" si="12"/>
        <v>0</v>
      </c>
      <c r="D35" s="316">
        <f t="shared" si="4"/>
        <v>0</v>
      </c>
      <c r="E35" s="316">
        <f t="shared" si="5"/>
        <v>0</v>
      </c>
      <c r="F35" s="316">
        <f t="shared" si="6"/>
        <v>0</v>
      </c>
      <c r="H35" s="483"/>
      <c r="I35" s="304">
        <f>'MRS(calc_process)'!$D35</f>
        <v>1926</v>
      </c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U35" s="483"/>
      <c r="V35" s="304">
        <f>'MRS(calc_process)'!$D35</f>
        <v>1926</v>
      </c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H35" s="483"/>
      <c r="AI35" s="304">
        <f>'MRS(calc_process)'!$D35</f>
        <v>1926</v>
      </c>
      <c r="AJ35" s="131">
        <f t="shared" si="11"/>
        <v>0</v>
      </c>
      <c r="AK35" s="131">
        <f t="shared" si="7"/>
        <v>0</v>
      </c>
      <c r="AL35" s="131">
        <f t="shared" si="7"/>
        <v>0</v>
      </c>
      <c r="AM35" s="131">
        <f t="shared" si="7"/>
        <v>0</v>
      </c>
      <c r="AN35" s="131">
        <f t="shared" si="7"/>
        <v>0</v>
      </c>
      <c r="AO35" s="131">
        <f t="shared" si="7"/>
        <v>0</v>
      </c>
      <c r="AP35" s="131">
        <f t="shared" si="7"/>
        <v>0</v>
      </c>
      <c r="AQ35" s="131">
        <f t="shared" si="7"/>
        <v>0</v>
      </c>
      <c r="AR35" s="131">
        <f t="shared" si="7"/>
        <v>0</v>
      </c>
      <c r="AS35" s="131">
        <f t="shared" si="7"/>
        <v>0</v>
      </c>
      <c r="AU35" s="483"/>
      <c r="AV35" s="304">
        <f>'MRS(calc_process)'!$D35</f>
        <v>1926</v>
      </c>
      <c r="AW35" s="131" cm="1">
        <f t="array" ref="AW35">IF(COUNTA(J$9:J$38)=0,0,IF(J35=MAX(J$9:J$38),_xlfn._xlws.FILTER($D$9:$D$38,J$9:J$38=MAX(J$9:J$38),0),0))</f>
        <v>0</v>
      </c>
      <c r="AX35" s="131" cm="1">
        <f t="array" ref="AX35">IF(COUNTA(K$9:K$38)=0,0,IF(K35=MAX(K$9:K$38),_xlfn._xlws.FILTER($D$9:$D$38,K$9:K$38=MAX(K$9:K$38),0),0))</f>
        <v>0</v>
      </c>
      <c r="AY35" s="131" cm="1">
        <f t="array" ref="AY35">IF(COUNTA(L$9:L$38)=0,0,IF(L35=MAX(L$9:L$38),_xlfn._xlws.FILTER($D$9:$D$38,L$9:L$38=MAX(L$9:L$38),0),0))</f>
        <v>0</v>
      </c>
      <c r="AZ35" s="131" cm="1">
        <f t="array" ref="AZ35">IF(COUNTA(M$9:M$38)=0,0,IF(M35=MAX(M$9:M$38),_xlfn._xlws.FILTER($D$9:$D$38,M$9:M$38=MAX(M$9:M$38),0),0))</f>
        <v>0</v>
      </c>
      <c r="BA35" s="131" cm="1">
        <f t="array" ref="BA35">IF(COUNTA(N$9:N$38)=0,0,IF(N35=MAX(N$9:N$38),_xlfn._xlws.FILTER($D$9:$D$38,N$9:N$38=MAX(N$9:N$38),0),0))</f>
        <v>0</v>
      </c>
      <c r="BB35" s="131" cm="1">
        <f t="array" ref="BB35">IF(COUNTA(O$9:O$38)=0,0,IF(O35=MAX(O$9:O$38),_xlfn._xlws.FILTER($D$9:$D$38,O$9:O$38=MAX(O$9:O$38),0),0))</f>
        <v>0</v>
      </c>
      <c r="BC35" s="131" cm="1">
        <f t="array" ref="BC35">IF(COUNTA(P$9:P$38)=0,0,IF(P35=MAX(P$9:P$38),_xlfn._xlws.FILTER($D$9:$D$38,P$9:P$38=MAX(P$9:P$38),0),0))</f>
        <v>0</v>
      </c>
      <c r="BD35" s="131" cm="1">
        <f t="array" ref="BD35">IF(COUNTA(Q$9:Q$38)=0,0,IF(Q35=MAX(Q$9:Q$38),_xlfn._xlws.FILTER($D$9:$D$38,Q$9:Q$38=MAX(Q$9:Q$38),0),0))</f>
        <v>0</v>
      </c>
      <c r="BE35" s="131" cm="1">
        <f t="array" ref="BE35">IF(COUNTA(R$9:R$38)=0,0,IF(R35=MAX(R$9:R$38),_xlfn._xlws.FILTER($D$9:$D$38,R$9:R$38=MAX(R$9:R$38),0),0))</f>
        <v>0</v>
      </c>
      <c r="BF35" s="131" cm="1">
        <f t="array" ref="BF35">IF(COUNTA(S$9:S$38)=0,0,IF(S35=MAX(S$9:S$38),_xlfn._xlws.FILTER($D$9:$D$38,S$9:S$38=MAX(S$9:S$38),0),0))</f>
        <v>0</v>
      </c>
      <c r="BH35" s="483"/>
      <c r="BI35" s="304">
        <f>'MRS(calc_process)'!$D35</f>
        <v>1926</v>
      </c>
      <c r="BJ35" s="131">
        <f t="shared" si="8"/>
        <v>0</v>
      </c>
      <c r="BK35" s="131">
        <f t="shared" si="8"/>
        <v>0</v>
      </c>
      <c r="BL35" s="131">
        <f t="shared" si="8"/>
        <v>0</v>
      </c>
      <c r="BM35" s="131">
        <f t="shared" si="8"/>
        <v>0</v>
      </c>
      <c r="BN35" s="131">
        <f t="shared" si="8"/>
        <v>0</v>
      </c>
      <c r="BO35" s="131">
        <f t="shared" si="8"/>
        <v>0</v>
      </c>
      <c r="BP35" s="131">
        <f t="shared" si="8"/>
        <v>0</v>
      </c>
      <c r="BQ35" s="131">
        <f t="shared" si="8"/>
        <v>0</v>
      </c>
      <c r="BS35" s="483"/>
      <c r="BT35" s="304">
        <f>'MRS(calc_process)'!$D35</f>
        <v>1926</v>
      </c>
      <c r="BU35" s="131">
        <f t="shared" si="9"/>
        <v>0</v>
      </c>
      <c r="BV35" s="131">
        <f t="shared" si="2"/>
        <v>0</v>
      </c>
      <c r="BW35" s="131">
        <f t="shared" si="2"/>
        <v>0</v>
      </c>
      <c r="BX35" s="131">
        <f t="shared" si="2"/>
        <v>0</v>
      </c>
      <c r="BY35" s="131">
        <f t="shared" si="2"/>
        <v>0</v>
      </c>
      <c r="BZ35" s="131">
        <f t="shared" si="2"/>
        <v>0</v>
      </c>
      <c r="CA35" s="131">
        <f t="shared" si="2"/>
        <v>0</v>
      </c>
      <c r="CB35" s="131">
        <f t="shared" si="2"/>
        <v>0</v>
      </c>
      <c r="CD35" s="483"/>
      <c r="CE35" s="304">
        <f>'MRS(calc_process)'!$D35</f>
        <v>1926</v>
      </c>
      <c r="CF35" s="131">
        <f t="shared" si="10"/>
        <v>0</v>
      </c>
      <c r="CG35" s="131">
        <f t="shared" si="10"/>
        <v>0</v>
      </c>
      <c r="CH35" s="131">
        <f t="shared" si="3"/>
        <v>0</v>
      </c>
      <c r="CI35" s="131">
        <f t="shared" si="3"/>
        <v>0</v>
      </c>
      <c r="CJ35" s="131">
        <f t="shared" si="3"/>
        <v>0</v>
      </c>
      <c r="CK35" s="131">
        <f t="shared" si="3"/>
        <v>0</v>
      </c>
      <c r="CL35" s="131">
        <f t="shared" si="3"/>
        <v>0</v>
      </c>
      <c r="CM35" s="131">
        <f t="shared" si="3"/>
        <v>0</v>
      </c>
      <c r="CO35" s="483"/>
      <c r="CP35" s="304">
        <f>'MRS(calc_process)'!$D35</f>
        <v>1926</v>
      </c>
      <c r="CQ35" s="270"/>
      <c r="CR35" s="270"/>
      <c r="CS35" s="270"/>
      <c r="CT35" s="270"/>
      <c r="CU35" s="270"/>
      <c r="CV35" s="270"/>
      <c r="CW35" s="270"/>
      <c r="CX35" s="270"/>
      <c r="CZ35" s="483"/>
      <c r="DA35" s="304">
        <f>'MRS(calc_process)'!$D35</f>
        <v>1926</v>
      </c>
      <c r="DB35" s="270"/>
      <c r="DC35" s="270"/>
      <c r="DD35" s="270"/>
      <c r="DE35" s="270"/>
      <c r="DF35" s="270"/>
      <c r="DG35" s="270"/>
      <c r="DH35" s="270"/>
      <c r="DI35" s="270"/>
    </row>
    <row r="36" spans="1:113" x14ac:dyDescent="0.15">
      <c r="A36" s="484"/>
      <c r="B36" s="60">
        <f>'MRS(calc_process)'!$D36</f>
        <v>1927</v>
      </c>
      <c r="C36" s="130">
        <f t="shared" si="12"/>
        <v>0</v>
      </c>
      <c r="D36" s="316">
        <f t="shared" si="4"/>
        <v>0</v>
      </c>
      <c r="E36" s="316">
        <f t="shared" si="5"/>
        <v>0</v>
      </c>
      <c r="F36" s="316">
        <f t="shared" si="6"/>
        <v>0</v>
      </c>
      <c r="H36" s="483"/>
      <c r="I36" s="304">
        <f>'MRS(calc_process)'!$D36</f>
        <v>1927</v>
      </c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U36" s="483"/>
      <c r="V36" s="304">
        <f>'MRS(calc_process)'!$D36</f>
        <v>1927</v>
      </c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H36" s="483"/>
      <c r="AI36" s="304">
        <f>'MRS(calc_process)'!$D36</f>
        <v>1927</v>
      </c>
      <c r="AJ36" s="131">
        <f t="shared" si="11"/>
        <v>0</v>
      </c>
      <c r="AK36" s="131">
        <f t="shared" si="7"/>
        <v>0</v>
      </c>
      <c r="AL36" s="131">
        <f t="shared" si="7"/>
        <v>0</v>
      </c>
      <c r="AM36" s="131">
        <f t="shared" si="7"/>
        <v>0</v>
      </c>
      <c r="AN36" s="131">
        <f t="shared" si="7"/>
        <v>0</v>
      </c>
      <c r="AO36" s="131">
        <f t="shared" si="7"/>
        <v>0</v>
      </c>
      <c r="AP36" s="131">
        <f t="shared" si="7"/>
        <v>0</v>
      </c>
      <c r="AQ36" s="131">
        <f t="shared" si="7"/>
        <v>0</v>
      </c>
      <c r="AR36" s="131">
        <f t="shared" si="7"/>
        <v>0</v>
      </c>
      <c r="AS36" s="131">
        <f t="shared" si="7"/>
        <v>0</v>
      </c>
      <c r="AU36" s="483"/>
      <c r="AV36" s="304">
        <f>'MRS(calc_process)'!$D36</f>
        <v>1927</v>
      </c>
      <c r="AW36" s="131" cm="1">
        <f t="array" ref="AW36">IF(COUNTA(J$9:J$38)=0,0,IF(J36=MAX(J$9:J$38),_xlfn._xlws.FILTER($D$9:$D$38,J$9:J$38=MAX(J$9:J$38),0),0))</f>
        <v>0</v>
      </c>
      <c r="AX36" s="131" cm="1">
        <f t="array" ref="AX36">IF(COUNTA(K$9:K$38)=0,0,IF(K36=MAX(K$9:K$38),_xlfn._xlws.FILTER($D$9:$D$38,K$9:K$38=MAX(K$9:K$38),0),0))</f>
        <v>0</v>
      </c>
      <c r="AY36" s="131" cm="1">
        <f t="array" ref="AY36">IF(COUNTA(L$9:L$38)=0,0,IF(L36=MAX(L$9:L$38),_xlfn._xlws.FILTER($D$9:$D$38,L$9:L$38=MAX(L$9:L$38),0),0))</f>
        <v>0</v>
      </c>
      <c r="AZ36" s="131" cm="1">
        <f t="array" ref="AZ36">IF(COUNTA(M$9:M$38)=0,0,IF(M36=MAX(M$9:M$38),_xlfn._xlws.FILTER($D$9:$D$38,M$9:M$38=MAX(M$9:M$38),0),0))</f>
        <v>0</v>
      </c>
      <c r="BA36" s="131" cm="1">
        <f t="array" ref="BA36">IF(COUNTA(N$9:N$38)=0,0,IF(N36=MAX(N$9:N$38),_xlfn._xlws.FILTER($D$9:$D$38,N$9:N$38=MAX(N$9:N$38),0),0))</f>
        <v>0</v>
      </c>
      <c r="BB36" s="131" cm="1">
        <f t="array" ref="BB36">IF(COUNTA(O$9:O$38)=0,0,IF(O36=MAX(O$9:O$38),_xlfn._xlws.FILTER($D$9:$D$38,O$9:O$38=MAX(O$9:O$38),0),0))</f>
        <v>0</v>
      </c>
      <c r="BC36" s="131" cm="1">
        <f t="array" ref="BC36">IF(COUNTA(P$9:P$38)=0,0,IF(P36=MAX(P$9:P$38),_xlfn._xlws.FILTER($D$9:$D$38,P$9:P$38=MAX(P$9:P$38),0),0))</f>
        <v>0</v>
      </c>
      <c r="BD36" s="131" cm="1">
        <f t="array" ref="BD36">IF(COUNTA(Q$9:Q$38)=0,0,IF(Q36=MAX(Q$9:Q$38),_xlfn._xlws.FILTER($D$9:$D$38,Q$9:Q$38=MAX(Q$9:Q$38),0),0))</f>
        <v>0</v>
      </c>
      <c r="BE36" s="131" cm="1">
        <f t="array" ref="BE36">IF(COUNTA(R$9:R$38)=0,0,IF(R36=MAX(R$9:R$38),_xlfn._xlws.FILTER($D$9:$D$38,R$9:R$38=MAX(R$9:R$38),0),0))</f>
        <v>0</v>
      </c>
      <c r="BF36" s="131" cm="1">
        <f t="array" ref="BF36">IF(COUNTA(S$9:S$38)=0,0,IF(S36=MAX(S$9:S$38),_xlfn._xlws.FILTER($D$9:$D$38,S$9:S$38=MAX(S$9:S$38),0),0))</f>
        <v>0</v>
      </c>
      <c r="BH36" s="483"/>
      <c r="BI36" s="304">
        <f>'MRS(calc_process)'!$D36</f>
        <v>1927</v>
      </c>
      <c r="BJ36" s="131">
        <f t="shared" si="8"/>
        <v>0</v>
      </c>
      <c r="BK36" s="131">
        <f t="shared" si="8"/>
        <v>0</v>
      </c>
      <c r="BL36" s="131">
        <f t="shared" si="8"/>
        <v>0</v>
      </c>
      <c r="BM36" s="131">
        <f t="shared" si="8"/>
        <v>0</v>
      </c>
      <c r="BN36" s="131">
        <f t="shared" si="8"/>
        <v>0</v>
      </c>
      <c r="BO36" s="131">
        <f t="shared" si="8"/>
        <v>0</v>
      </c>
      <c r="BP36" s="131">
        <f t="shared" si="8"/>
        <v>0</v>
      </c>
      <c r="BQ36" s="131">
        <f t="shared" si="8"/>
        <v>0</v>
      </c>
      <c r="BS36" s="483"/>
      <c r="BT36" s="304">
        <f>'MRS(calc_process)'!$D36</f>
        <v>1927</v>
      </c>
      <c r="BU36" s="131">
        <f t="shared" si="9"/>
        <v>0</v>
      </c>
      <c r="BV36" s="131">
        <f t="shared" si="2"/>
        <v>0</v>
      </c>
      <c r="BW36" s="131">
        <f t="shared" si="2"/>
        <v>0</v>
      </c>
      <c r="BX36" s="131">
        <f t="shared" si="2"/>
        <v>0</v>
      </c>
      <c r="BY36" s="131">
        <f t="shared" si="2"/>
        <v>0</v>
      </c>
      <c r="BZ36" s="131">
        <f t="shared" si="2"/>
        <v>0</v>
      </c>
      <c r="CA36" s="131">
        <f t="shared" si="2"/>
        <v>0</v>
      </c>
      <c r="CB36" s="131">
        <f t="shared" si="2"/>
        <v>0</v>
      </c>
      <c r="CD36" s="483"/>
      <c r="CE36" s="304">
        <f>'MRS(calc_process)'!$D36</f>
        <v>1927</v>
      </c>
      <c r="CF36" s="131">
        <f t="shared" si="10"/>
        <v>0</v>
      </c>
      <c r="CG36" s="131">
        <f t="shared" si="10"/>
        <v>0</v>
      </c>
      <c r="CH36" s="131">
        <f t="shared" si="3"/>
        <v>0</v>
      </c>
      <c r="CI36" s="131">
        <f t="shared" si="3"/>
        <v>0</v>
      </c>
      <c r="CJ36" s="131">
        <f t="shared" si="3"/>
        <v>0</v>
      </c>
      <c r="CK36" s="131">
        <f t="shared" si="3"/>
        <v>0</v>
      </c>
      <c r="CL36" s="131">
        <f t="shared" si="3"/>
        <v>0</v>
      </c>
      <c r="CM36" s="131">
        <f t="shared" si="3"/>
        <v>0</v>
      </c>
      <c r="CO36" s="483"/>
      <c r="CP36" s="304">
        <f>'MRS(calc_process)'!$D36</f>
        <v>1927</v>
      </c>
      <c r="CQ36" s="270"/>
      <c r="CR36" s="270"/>
      <c r="CS36" s="270"/>
      <c r="CT36" s="270"/>
      <c r="CU36" s="270"/>
      <c r="CV36" s="270"/>
      <c r="CW36" s="270"/>
      <c r="CX36" s="270"/>
      <c r="CZ36" s="483"/>
      <c r="DA36" s="304">
        <f>'MRS(calc_process)'!$D36</f>
        <v>1927</v>
      </c>
      <c r="DB36" s="270"/>
      <c r="DC36" s="270"/>
      <c r="DD36" s="270"/>
      <c r="DE36" s="270"/>
      <c r="DF36" s="270"/>
      <c r="DG36" s="270"/>
      <c r="DH36" s="270"/>
      <c r="DI36" s="270"/>
    </row>
    <row r="37" spans="1:113" x14ac:dyDescent="0.15">
      <c r="A37" s="484"/>
      <c r="B37" s="60">
        <f>'MRS(calc_process)'!$D37</f>
        <v>1928</v>
      </c>
      <c r="C37" s="130">
        <f t="shared" si="12"/>
        <v>0</v>
      </c>
      <c r="D37" s="316">
        <f t="shared" si="4"/>
        <v>0</v>
      </c>
      <c r="E37" s="316">
        <f t="shared" si="5"/>
        <v>0</v>
      </c>
      <c r="F37" s="316">
        <f t="shared" si="6"/>
        <v>0</v>
      </c>
      <c r="H37" s="483"/>
      <c r="I37" s="304">
        <f>'MRS(calc_process)'!$D37</f>
        <v>1928</v>
      </c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U37" s="483"/>
      <c r="V37" s="304">
        <f>'MRS(calc_process)'!$D37</f>
        <v>1928</v>
      </c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H37" s="483"/>
      <c r="AI37" s="304">
        <f>'MRS(calc_process)'!$D37</f>
        <v>1928</v>
      </c>
      <c r="AJ37" s="131">
        <f t="shared" si="11"/>
        <v>0</v>
      </c>
      <c r="AK37" s="131">
        <f t="shared" si="7"/>
        <v>0</v>
      </c>
      <c r="AL37" s="131">
        <f t="shared" si="7"/>
        <v>0</v>
      </c>
      <c r="AM37" s="131">
        <f t="shared" si="7"/>
        <v>0</v>
      </c>
      <c r="AN37" s="131">
        <f t="shared" si="7"/>
        <v>0</v>
      </c>
      <c r="AO37" s="131">
        <f t="shared" si="7"/>
        <v>0</v>
      </c>
      <c r="AP37" s="131">
        <f t="shared" si="7"/>
        <v>0</v>
      </c>
      <c r="AQ37" s="131">
        <f t="shared" si="7"/>
        <v>0</v>
      </c>
      <c r="AR37" s="131">
        <f t="shared" si="7"/>
        <v>0</v>
      </c>
      <c r="AS37" s="131">
        <f t="shared" si="7"/>
        <v>0</v>
      </c>
      <c r="AU37" s="483"/>
      <c r="AV37" s="304">
        <f>'MRS(calc_process)'!$D37</f>
        <v>1928</v>
      </c>
      <c r="AW37" s="131" cm="1">
        <f t="array" ref="AW37">IF(COUNTA(J$9:J$38)=0,0,IF(J37=MAX(J$9:J$38),_xlfn._xlws.FILTER($D$9:$D$38,J$9:J$38=MAX(J$9:J$38),0),0))</f>
        <v>0</v>
      </c>
      <c r="AX37" s="131" cm="1">
        <f t="array" ref="AX37">IF(COUNTA(K$9:K$38)=0,0,IF(K37=MAX(K$9:K$38),_xlfn._xlws.FILTER($D$9:$D$38,K$9:K$38=MAX(K$9:K$38),0),0))</f>
        <v>0</v>
      </c>
      <c r="AY37" s="131" cm="1">
        <f t="array" ref="AY37">IF(COUNTA(L$9:L$38)=0,0,IF(L37=MAX(L$9:L$38),_xlfn._xlws.FILTER($D$9:$D$38,L$9:L$38=MAX(L$9:L$38),0),0))</f>
        <v>0</v>
      </c>
      <c r="AZ37" s="131" cm="1">
        <f t="array" ref="AZ37">IF(COUNTA(M$9:M$38)=0,0,IF(M37=MAX(M$9:M$38),_xlfn._xlws.FILTER($D$9:$D$38,M$9:M$38=MAX(M$9:M$38),0),0))</f>
        <v>0</v>
      </c>
      <c r="BA37" s="131" cm="1">
        <f t="array" ref="BA37">IF(COUNTA(N$9:N$38)=0,0,IF(N37=MAX(N$9:N$38),_xlfn._xlws.FILTER($D$9:$D$38,N$9:N$38=MAX(N$9:N$38),0),0))</f>
        <v>0</v>
      </c>
      <c r="BB37" s="131" cm="1">
        <f t="array" ref="BB37">IF(COUNTA(O$9:O$38)=0,0,IF(O37=MAX(O$9:O$38),_xlfn._xlws.FILTER($D$9:$D$38,O$9:O$38=MAX(O$9:O$38),0),0))</f>
        <v>0</v>
      </c>
      <c r="BC37" s="131" cm="1">
        <f t="array" ref="BC37">IF(COUNTA(P$9:P$38)=0,0,IF(P37=MAX(P$9:P$38),_xlfn._xlws.FILTER($D$9:$D$38,P$9:P$38=MAX(P$9:P$38),0),0))</f>
        <v>0</v>
      </c>
      <c r="BD37" s="131" cm="1">
        <f t="array" ref="BD37">IF(COUNTA(Q$9:Q$38)=0,0,IF(Q37=MAX(Q$9:Q$38),_xlfn._xlws.FILTER($D$9:$D$38,Q$9:Q$38=MAX(Q$9:Q$38),0),0))</f>
        <v>0</v>
      </c>
      <c r="BE37" s="131" cm="1">
        <f t="array" ref="BE37">IF(COUNTA(R$9:R$38)=0,0,IF(R37=MAX(R$9:R$38),_xlfn._xlws.FILTER($D$9:$D$38,R$9:R$38=MAX(R$9:R$38),0),0))</f>
        <v>0</v>
      </c>
      <c r="BF37" s="131" cm="1">
        <f t="array" ref="BF37">IF(COUNTA(S$9:S$38)=0,0,IF(S37=MAX(S$9:S$38),_xlfn._xlws.FILTER($D$9:$D$38,S$9:S$38=MAX(S$9:S$38),0),0))</f>
        <v>0</v>
      </c>
      <c r="BH37" s="483"/>
      <c r="BI37" s="304">
        <f>'MRS(calc_process)'!$D37</f>
        <v>1928</v>
      </c>
      <c r="BJ37" s="131">
        <f t="shared" si="8"/>
        <v>0</v>
      </c>
      <c r="BK37" s="131">
        <f t="shared" si="8"/>
        <v>0</v>
      </c>
      <c r="BL37" s="131">
        <f t="shared" si="8"/>
        <v>0</v>
      </c>
      <c r="BM37" s="131">
        <f t="shared" si="8"/>
        <v>0</v>
      </c>
      <c r="BN37" s="131">
        <f t="shared" si="8"/>
        <v>0</v>
      </c>
      <c r="BO37" s="131">
        <f t="shared" si="8"/>
        <v>0</v>
      </c>
      <c r="BP37" s="131">
        <f t="shared" si="8"/>
        <v>0</v>
      </c>
      <c r="BQ37" s="131">
        <f t="shared" si="8"/>
        <v>0</v>
      </c>
      <c r="BS37" s="483"/>
      <c r="BT37" s="304">
        <f>'MRS(calc_process)'!$D37</f>
        <v>1928</v>
      </c>
      <c r="BU37" s="131">
        <f t="shared" si="9"/>
        <v>0</v>
      </c>
      <c r="BV37" s="131">
        <f t="shared" si="2"/>
        <v>0</v>
      </c>
      <c r="BW37" s="131">
        <f t="shared" si="2"/>
        <v>0</v>
      </c>
      <c r="BX37" s="131">
        <f t="shared" si="2"/>
        <v>0</v>
      </c>
      <c r="BY37" s="131">
        <f t="shared" si="2"/>
        <v>0</v>
      </c>
      <c r="BZ37" s="131">
        <f t="shared" si="2"/>
        <v>0</v>
      </c>
      <c r="CA37" s="131">
        <f t="shared" si="2"/>
        <v>0</v>
      </c>
      <c r="CB37" s="131">
        <f t="shared" si="2"/>
        <v>0</v>
      </c>
      <c r="CD37" s="483"/>
      <c r="CE37" s="304">
        <f>'MRS(calc_process)'!$D37</f>
        <v>1928</v>
      </c>
      <c r="CF37" s="131">
        <f t="shared" si="10"/>
        <v>0</v>
      </c>
      <c r="CG37" s="131">
        <f t="shared" si="10"/>
        <v>0</v>
      </c>
      <c r="CH37" s="131">
        <f t="shared" si="3"/>
        <v>0</v>
      </c>
      <c r="CI37" s="131">
        <f t="shared" si="3"/>
        <v>0</v>
      </c>
      <c r="CJ37" s="131">
        <f t="shared" si="3"/>
        <v>0</v>
      </c>
      <c r="CK37" s="131">
        <f t="shared" si="3"/>
        <v>0</v>
      </c>
      <c r="CL37" s="131">
        <f t="shared" si="3"/>
        <v>0</v>
      </c>
      <c r="CM37" s="131">
        <f t="shared" si="3"/>
        <v>0</v>
      </c>
      <c r="CO37" s="483"/>
      <c r="CP37" s="304">
        <f>'MRS(calc_process)'!$D37</f>
        <v>1928</v>
      </c>
      <c r="CQ37" s="270"/>
      <c r="CR37" s="270"/>
      <c r="CS37" s="270"/>
      <c r="CT37" s="270"/>
      <c r="CU37" s="270"/>
      <c r="CV37" s="270"/>
      <c r="CW37" s="270"/>
      <c r="CX37" s="270"/>
      <c r="CZ37" s="483"/>
      <c r="DA37" s="304">
        <f>'MRS(calc_process)'!$D37</f>
        <v>1928</v>
      </c>
      <c r="DB37" s="270"/>
      <c r="DC37" s="270"/>
      <c r="DD37" s="270"/>
      <c r="DE37" s="270"/>
      <c r="DF37" s="270"/>
      <c r="DG37" s="270"/>
      <c r="DH37" s="270"/>
      <c r="DI37" s="270"/>
    </row>
    <row r="38" spans="1:113" x14ac:dyDescent="0.15">
      <c r="A38" s="484"/>
      <c r="B38" s="60">
        <f>'MRS(calc_process)'!$D38</f>
        <v>1929</v>
      </c>
      <c r="C38" s="130">
        <f t="shared" si="12"/>
        <v>0</v>
      </c>
      <c r="D38" s="316">
        <f t="shared" si="4"/>
        <v>0</v>
      </c>
      <c r="E38" s="316">
        <f t="shared" si="5"/>
        <v>0</v>
      </c>
      <c r="F38" s="316">
        <f t="shared" si="6"/>
        <v>0</v>
      </c>
      <c r="H38" s="483"/>
      <c r="I38" s="304">
        <f>'MRS(calc_process)'!$D38</f>
        <v>1929</v>
      </c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U38" s="483"/>
      <c r="V38" s="304">
        <f>'MRS(calc_process)'!$D38</f>
        <v>1929</v>
      </c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H38" s="483"/>
      <c r="AI38" s="304">
        <f>'MRS(calc_process)'!$D38</f>
        <v>1929</v>
      </c>
      <c r="AJ38" s="131">
        <f t="shared" si="11"/>
        <v>0</v>
      </c>
      <c r="AK38" s="131">
        <f t="shared" si="7"/>
        <v>0</v>
      </c>
      <c r="AL38" s="131">
        <f t="shared" si="7"/>
        <v>0</v>
      </c>
      <c r="AM38" s="131">
        <f t="shared" si="7"/>
        <v>0</v>
      </c>
      <c r="AN38" s="131">
        <f t="shared" si="7"/>
        <v>0</v>
      </c>
      <c r="AO38" s="131">
        <f t="shared" si="7"/>
        <v>0</v>
      </c>
      <c r="AP38" s="131">
        <f t="shared" si="7"/>
        <v>0</v>
      </c>
      <c r="AQ38" s="131">
        <f t="shared" si="7"/>
        <v>0</v>
      </c>
      <c r="AR38" s="131">
        <f t="shared" si="7"/>
        <v>0</v>
      </c>
      <c r="AS38" s="131">
        <f t="shared" si="7"/>
        <v>0</v>
      </c>
      <c r="AU38" s="483"/>
      <c r="AV38" s="304">
        <f>'MRS(calc_process)'!$D38</f>
        <v>1929</v>
      </c>
      <c r="AW38" s="131" cm="1">
        <f t="array" ref="AW38">IF(COUNTA(J$9:J$38)=0,0,IF(J38=MAX(J$9:J$38),_xlfn._xlws.FILTER($D$9:$D$38,J$9:J$38=MAX(J$9:J$38),0),0))</f>
        <v>0</v>
      </c>
      <c r="AX38" s="131" cm="1">
        <f t="array" ref="AX38">IF(COUNTA(K$9:K$38)=0,0,IF(K38=MAX(K$9:K$38),_xlfn._xlws.FILTER($D$9:$D$38,K$9:K$38=MAX(K$9:K$38),0),0))</f>
        <v>0</v>
      </c>
      <c r="AY38" s="131" cm="1">
        <f t="array" ref="AY38">IF(COUNTA(L$9:L$38)=0,0,IF(L38=MAX(L$9:L$38),_xlfn._xlws.FILTER($D$9:$D$38,L$9:L$38=MAX(L$9:L$38),0),0))</f>
        <v>0</v>
      </c>
      <c r="AZ38" s="131" cm="1">
        <f t="array" ref="AZ38">IF(COUNTA(M$9:M$38)=0,0,IF(M38=MAX(M$9:M$38),_xlfn._xlws.FILTER($D$9:$D$38,M$9:M$38=MAX(M$9:M$38),0),0))</f>
        <v>0</v>
      </c>
      <c r="BA38" s="131" cm="1">
        <f t="array" ref="BA38">IF(COUNTA(N$9:N$38)=0,0,IF(N38=MAX(N$9:N$38),_xlfn._xlws.FILTER($D$9:$D$38,N$9:N$38=MAX(N$9:N$38),0),0))</f>
        <v>0</v>
      </c>
      <c r="BB38" s="131" cm="1">
        <f t="array" ref="BB38">IF(COUNTA(O$9:O$38)=0,0,IF(O38=MAX(O$9:O$38),_xlfn._xlws.FILTER($D$9:$D$38,O$9:O$38=MAX(O$9:O$38),0),0))</f>
        <v>0</v>
      </c>
      <c r="BC38" s="131" cm="1">
        <f t="array" ref="BC38">IF(COUNTA(P$9:P$38)=0,0,IF(P38=MAX(P$9:P$38),_xlfn._xlws.FILTER($D$9:$D$38,P$9:P$38=MAX(P$9:P$38),0),0))</f>
        <v>0</v>
      </c>
      <c r="BD38" s="131" cm="1">
        <f t="array" ref="BD38">IF(COUNTA(Q$9:Q$38)=0,0,IF(Q38=MAX(Q$9:Q$38),_xlfn._xlws.FILTER($D$9:$D$38,Q$9:Q$38=MAX(Q$9:Q$38),0),0))</f>
        <v>0</v>
      </c>
      <c r="BE38" s="131" cm="1">
        <f t="array" ref="BE38">IF(COUNTA(R$9:R$38)=0,0,IF(R38=MAX(R$9:R$38),_xlfn._xlws.FILTER($D$9:$D$38,R$9:R$38=MAX(R$9:R$38),0),0))</f>
        <v>0</v>
      </c>
      <c r="BF38" s="131" cm="1">
        <f t="array" ref="BF38">IF(COUNTA(S$9:S$38)=0,0,IF(S38=MAX(S$9:S$38),_xlfn._xlws.FILTER($D$9:$D$38,S$9:S$38=MAX(S$9:S$38),0),0))</f>
        <v>0</v>
      </c>
      <c r="BH38" s="483"/>
      <c r="BI38" s="304">
        <f>'MRS(calc_process)'!$D38</f>
        <v>1929</v>
      </c>
      <c r="BJ38" s="131">
        <f t="shared" si="8"/>
        <v>0</v>
      </c>
      <c r="BK38" s="131">
        <f t="shared" si="8"/>
        <v>0</v>
      </c>
      <c r="BL38" s="131">
        <f t="shared" si="8"/>
        <v>0</v>
      </c>
      <c r="BM38" s="131">
        <f t="shared" si="8"/>
        <v>0</v>
      </c>
      <c r="BN38" s="131">
        <f t="shared" si="8"/>
        <v>0</v>
      </c>
      <c r="BO38" s="131">
        <f t="shared" si="8"/>
        <v>0</v>
      </c>
      <c r="BP38" s="131">
        <f t="shared" si="8"/>
        <v>0</v>
      </c>
      <c r="BQ38" s="131">
        <f t="shared" si="8"/>
        <v>0</v>
      </c>
      <c r="BS38" s="483"/>
      <c r="BT38" s="304">
        <f>'MRS(calc_process)'!$D38</f>
        <v>1929</v>
      </c>
      <c r="BU38" s="131">
        <f t="shared" si="9"/>
        <v>0</v>
      </c>
      <c r="BV38" s="131">
        <f t="shared" si="2"/>
        <v>0</v>
      </c>
      <c r="BW38" s="131">
        <f t="shared" si="2"/>
        <v>0</v>
      </c>
      <c r="BX38" s="131">
        <f t="shared" si="2"/>
        <v>0</v>
      </c>
      <c r="BY38" s="131">
        <f t="shared" si="2"/>
        <v>0</v>
      </c>
      <c r="BZ38" s="131">
        <f t="shared" si="2"/>
        <v>0</v>
      </c>
      <c r="CA38" s="131">
        <f t="shared" si="2"/>
        <v>0</v>
      </c>
      <c r="CB38" s="131">
        <f t="shared" si="2"/>
        <v>0</v>
      </c>
      <c r="CD38" s="483"/>
      <c r="CE38" s="304">
        <f>'MRS(calc_process)'!$D38</f>
        <v>1929</v>
      </c>
      <c r="CF38" s="131">
        <f t="shared" si="10"/>
        <v>0</v>
      </c>
      <c r="CG38" s="131">
        <f t="shared" si="10"/>
        <v>0</v>
      </c>
      <c r="CH38" s="131">
        <f t="shared" si="3"/>
        <v>0</v>
      </c>
      <c r="CI38" s="131">
        <f t="shared" si="3"/>
        <v>0</v>
      </c>
      <c r="CJ38" s="131">
        <f t="shared" si="3"/>
        <v>0</v>
      </c>
      <c r="CK38" s="131">
        <f t="shared" si="3"/>
        <v>0</v>
      </c>
      <c r="CL38" s="131">
        <f t="shared" si="3"/>
        <v>0</v>
      </c>
      <c r="CM38" s="131">
        <f t="shared" si="3"/>
        <v>0</v>
      </c>
      <c r="CO38" s="483"/>
      <c r="CP38" s="304">
        <f>'MRS(calc_process)'!$D38</f>
        <v>1929</v>
      </c>
      <c r="CQ38" s="270"/>
      <c r="CR38" s="270"/>
      <c r="CS38" s="270"/>
      <c r="CT38" s="270"/>
      <c r="CU38" s="270"/>
      <c r="CV38" s="270"/>
      <c r="CW38" s="270"/>
      <c r="CX38" s="270"/>
      <c r="CZ38" s="483"/>
      <c r="DA38" s="304">
        <f>'MRS(calc_process)'!$D38</f>
        <v>1929</v>
      </c>
      <c r="DB38" s="270"/>
      <c r="DC38" s="270"/>
      <c r="DD38" s="270"/>
      <c r="DE38" s="270"/>
      <c r="DF38" s="270"/>
      <c r="DG38" s="270"/>
      <c r="DH38" s="270"/>
      <c r="DI38" s="270"/>
    </row>
    <row r="39" spans="1:113" x14ac:dyDescent="0.15">
      <c r="A39" s="484"/>
      <c r="B39" s="60">
        <f>'MRS(calc_process)'!$D39</f>
        <v>1930</v>
      </c>
      <c r="C39" s="130">
        <f t="shared" si="12"/>
        <v>0</v>
      </c>
      <c r="D39" s="316">
        <f t="shared" si="4"/>
        <v>0</v>
      </c>
      <c r="E39" s="316">
        <f t="shared" si="5"/>
        <v>0</v>
      </c>
      <c r="F39" s="316">
        <f t="shared" si="6"/>
        <v>0</v>
      </c>
      <c r="H39" s="483"/>
      <c r="I39" s="304">
        <f>'MRS(calc_process)'!$D39</f>
        <v>1930</v>
      </c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U39" s="483"/>
      <c r="V39" s="304">
        <f>'MRS(calc_process)'!$D39</f>
        <v>1930</v>
      </c>
      <c r="W39" s="270"/>
      <c r="X39" s="270"/>
      <c r="Y39" s="270"/>
      <c r="Z39" s="270"/>
      <c r="AA39" s="270"/>
      <c r="AB39" s="270"/>
      <c r="AC39" s="270"/>
      <c r="AD39" s="270"/>
      <c r="AE39" s="270"/>
      <c r="AF39" s="270"/>
      <c r="AH39" s="483"/>
      <c r="AI39" s="304">
        <f>'MRS(calc_process)'!$D39</f>
        <v>1930</v>
      </c>
      <c r="AJ39" s="131">
        <f t="shared" si="11"/>
        <v>0</v>
      </c>
      <c r="AK39" s="131">
        <f t="shared" ref="AK39:AS53" si="13">IFERROR(IF(K39&gt;0,(MAX(AX$9:AX$38)-MAX(AW$9:AW$38))*(1-MAX(X$9:X$38)),0)/MAX(K$9:K$38), 0)</f>
        <v>0</v>
      </c>
      <c r="AL39" s="131">
        <f t="shared" si="13"/>
        <v>0</v>
      </c>
      <c r="AM39" s="131">
        <f t="shared" si="13"/>
        <v>0</v>
      </c>
      <c r="AN39" s="131">
        <f t="shared" si="13"/>
        <v>0</v>
      </c>
      <c r="AO39" s="131">
        <f t="shared" si="13"/>
        <v>0</v>
      </c>
      <c r="AP39" s="131">
        <f t="shared" si="13"/>
        <v>0</v>
      </c>
      <c r="AQ39" s="131">
        <f t="shared" si="13"/>
        <v>0</v>
      </c>
      <c r="AR39" s="131">
        <f t="shared" si="13"/>
        <v>0</v>
      </c>
      <c r="AS39" s="131">
        <f t="shared" si="13"/>
        <v>0</v>
      </c>
      <c r="AU39" s="483"/>
      <c r="AV39" s="304">
        <f>'MRS(calc_process)'!$D39</f>
        <v>1930</v>
      </c>
      <c r="AW39" s="131" cm="1">
        <f t="array" ref="AW39">IF(COUNTA(J$9:J$38)=0,0,IF(J39=MAX(J$9:J$38),_xlfn._xlws.FILTER($D$9:$D$38,J$9:J$38=MAX(J$9:J$38),0),0))</f>
        <v>0</v>
      </c>
      <c r="AX39" s="131" cm="1">
        <f t="array" ref="AX39">IF(COUNTA(K$9:K$38)=0,0,IF(K39=MAX(K$9:K$38),_xlfn._xlws.FILTER($D$9:$D$38,K$9:K$38=MAX(K$9:K$38),0),0))</f>
        <v>0</v>
      </c>
      <c r="AY39" s="131" cm="1">
        <f t="array" ref="AY39">IF(COUNTA(L$9:L$38)=0,0,IF(L39=MAX(L$9:L$38),_xlfn._xlws.FILTER($D$9:$D$38,L$9:L$38=MAX(L$9:L$38),0),0))</f>
        <v>0</v>
      </c>
      <c r="AZ39" s="131" cm="1">
        <f t="array" ref="AZ39">IF(COUNTA(M$9:M$38)=0,0,IF(M39=MAX(M$9:M$38),_xlfn._xlws.FILTER($D$9:$D$38,M$9:M$38=MAX(M$9:M$38),0),0))</f>
        <v>0</v>
      </c>
      <c r="BA39" s="131" cm="1">
        <f t="array" ref="BA39">IF(COUNTA(N$9:N$38)=0,0,IF(N39=MAX(N$9:N$38),_xlfn._xlws.FILTER($D$9:$D$38,N$9:N$38=MAX(N$9:N$38),0),0))</f>
        <v>0</v>
      </c>
      <c r="BB39" s="131" cm="1">
        <f t="array" ref="BB39">IF(COUNTA(O$9:O$38)=0,0,IF(O39=MAX(O$9:O$38),_xlfn._xlws.FILTER($D$9:$D$38,O$9:O$38=MAX(O$9:O$38),0),0))</f>
        <v>0</v>
      </c>
      <c r="BC39" s="131" cm="1">
        <f t="array" ref="BC39">IF(COUNTA(P$9:P$38)=0,0,IF(P39=MAX(P$9:P$38),_xlfn._xlws.FILTER($D$9:$D$38,P$9:P$38=MAX(P$9:P$38),0),0))</f>
        <v>0</v>
      </c>
      <c r="BD39" s="131" cm="1">
        <f t="array" ref="BD39">IF(COUNTA(Q$9:Q$38)=0,0,IF(Q39=MAX(Q$9:Q$38),_xlfn._xlws.FILTER($D$9:$D$38,Q$9:Q$38=MAX(Q$9:Q$38),0),0))</f>
        <v>0</v>
      </c>
      <c r="BE39" s="131" cm="1">
        <f t="array" ref="BE39">IF(COUNTA(R$9:R$38)=0,0,IF(R39=MAX(R$9:R$38),_xlfn._xlws.FILTER($D$9:$D$38,R$9:R$38=MAX(R$9:R$38),0),0))</f>
        <v>0</v>
      </c>
      <c r="BF39" s="131" cm="1">
        <f t="array" ref="BF39">IF(COUNTA(S$9:S$38)=0,0,IF(S39=MAX(S$9:S$38),_xlfn._xlws.FILTER($D$9:$D$38,S$9:S$38=MAX(S$9:S$38),0),0))</f>
        <v>0</v>
      </c>
      <c r="BH39" s="483"/>
      <c r="BI39" s="304">
        <f>'MRS(calc_process)'!$D39</f>
        <v>1930</v>
      </c>
      <c r="BJ39" s="131">
        <f t="shared" ref="BJ39:BQ53" si="14">BU39+CF39</f>
        <v>0</v>
      </c>
      <c r="BK39" s="131">
        <f t="shared" si="14"/>
        <v>0</v>
      </c>
      <c r="BL39" s="131">
        <f t="shared" si="14"/>
        <v>0</v>
      </c>
      <c r="BM39" s="131">
        <f t="shared" si="14"/>
        <v>0</v>
      </c>
      <c r="BN39" s="131">
        <f t="shared" si="14"/>
        <v>0</v>
      </c>
      <c r="BO39" s="131">
        <f t="shared" si="14"/>
        <v>0</v>
      </c>
      <c r="BP39" s="131">
        <f t="shared" si="14"/>
        <v>0</v>
      </c>
      <c r="BQ39" s="131">
        <f t="shared" si="14"/>
        <v>0</v>
      </c>
      <c r="BS39" s="483"/>
      <c r="BT39" s="304">
        <f>'MRS(calc_process)'!$D39</f>
        <v>1930</v>
      </c>
      <c r="BU39" s="131">
        <f t="shared" si="9"/>
        <v>0</v>
      </c>
      <c r="BV39" s="131">
        <f t="shared" si="9"/>
        <v>0</v>
      </c>
      <c r="BW39" s="131">
        <f t="shared" si="9"/>
        <v>0</v>
      </c>
      <c r="BX39" s="131">
        <f t="shared" si="9"/>
        <v>0</v>
      </c>
      <c r="BY39" s="131">
        <f t="shared" si="9"/>
        <v>0</v>
      </c>
      <c r="BZ39" s="131">
        <f t="shared" si="9"/>
        <v>0</v>
      </c>
      <c r="CA39" s="131">
        <f t="shared" si="9"/>
        <v>0</v>
      </c>
      <c r="CB39" s="131">
        <f t="shared" si="9"/>
        <v>0</v>
      </c>
      <c r="CD39" s="483"/>
      <c r="CE39" s="304">
        <f>'MRS(calc_process)'!$D39</f>
        <v>1930</v>
      </c>
      <c r="CF39" s="131">
        <f t="shared" ref="CF39:CM53" si="15">CQ39*DB39*$B$58*$D$58</f>
        <v>0</v>
      </c>
      <c r="CG39" s="131">
        <f t="shared" si="15"/>
        <v>0</v>
      </c>
      <c r="CH39" s="131">
        <f t="shared" si="15"/>
        <v>0</v>
      </c>
      <c r="CI39" s="131">
        <f t="shared" si="15"/>
        <v>0</v>
      </c>
      <c r="CJ39" s="131">
        <f t="shared" si="15"/>
        <v>0</v>
      </c>
      <c r="CK39" s="131">
        <f t="shared" si="15"/>
        <v>0</v>
      </c>
      <c r="CL39" s="131">
        <f t="shared" si="15"/>
        <v>0</v>
      </c>
      <c r="CM39" s="131">
        <f t="shared" si="15"/>
        <v>0</v>
      </c>
      <c r="CO39" s="483"/>
      <c r="CP39" s="304">
        <f>'MRS(calc_process)'!$D39</f>
        <v>1930</v>
      </c>
      <c r="CQ39" s="270"/>
      <c r="CR39" s="270"/>
      <c r="CS39" s="270"/>
      <c r="CT39" s="270"/>
      <c r="CU39" s="270"/>
      <c r="CV39" s="270"/>
      <c r="CW39" s="270"/>
      <c r="CX39" s="270"/>
      <c r="CZ39" s="483"/>
      <c r="DA39" s="304">
        <f>'MRS(calc_process)'!$D39</f>
        <v>1930</v>
      </c>
      <c r="DB39" s="270"/>
      <c r="DC39" s="270"/>
      <c r="DD39" s="270"/>
      <c r="DE39" s="270"/>
      <c r="DF39" s="270"/>
      <c r="DG39" s="270"/>
      <c r="DH39" s="270"/>
      <c r="DI39" s="270"/>
    </row>
    <row r="40" spans="1:113" x14ac:dyDescent="0.15">
      <c r="A40" s="484"/>
      <c r="B40" s="60">
        <f>'MRS(calc_process)'!$D40</f>
        <v>1931</v>
      </c>
      <c r="C40" s="130">
        <f t="shared" si="12"/>
        <v>0</v>
      </c>
      <c r="D40" s="316">
        <f t="shared" si="4"/>
        <v>0</v>
      </c>
      <c r="E40" s="316">
        <f t="shared" si="5"/>
        <v>0</v>
      </c>
      <c r="F40" s="316">
        <f t="shared" si="6"/>
        <v>0</v>
      </c>
      <c r="H40" s="483"/>
      <c r="I40" s="304">
        <f>'MRS(calc_process)'!$D40</f>
        <v>1931</v>
      </c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U40" s="483"/>
      <c r="V40" s="304">
        <f>'MRS(calc_process)'!$D40</f>
        <v>1931</v>
      </c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H40" s="483"/>
      <c r="AI40" s="304">
        <f>'MRS(calc_process)'!$D40</f>
        <v>1931</v>
      </c>
      <c r="AJ40" s="131">
        <f t="shared" si="11"/>
        <v>0</v>
      </c>
      <c r="AK40" s="131">
        <f t="shared" si="13"/>
        <v>0</v>
      </c>
      <c r="AL40" s="131">
        <f t="shared" si="13"/>
        <v>0</v>
      </c>
      <c r="AM40" s="131">
        <f t="shared" si="13"/>
        <v>0</v>
      </c>
      <c r="AN40" s="131">
        <f t="shared" si="13"/>
        <v>0</v>
      </c>
      <c r="AO40" s="131">
        <f t="shared" si="13"/>
        <v>0</v>
      </c>
      <c r="AP40" s="131">
        <f t="shared" si="13"/>
        <v>0</v>
      </c>
      <c r="AQ40" s="131">
        <f t="shared" si="13"/>
        <v>0</v>
      </c>
      <c r="AR40" s="131">
        <f t="shared" si="13"/>
        <v>0</v>
      </c>
      <c r="AS40" s="131">
        <f t="shared" si="13"/>
        <v>0</v>
      </c>
      <c r="AU40" s="483"/>
      <c r="AV40" s="304">
        <f>'MRS(calc_process)'!$D40</f>
        <v>1931</v>
      </c>
      <c r="AW40" s="131" cm="1">
        <f t="array" ref="AW40">IF(COUNTA(J$9:J$38)=0,0,IF(J40=MAX(J$9:J$38),_xlfn._xlws.FILTER($D$9:$D$38,J$9:J$38=MAX(J$9:J$38),0),0))</f>
        <v>0</v>
      </c>
      <c r="AX40" s="131" cm="1">
        <f t="array" ref="AX40">IF(COUNTA(K$9:K$38)=0,0,IF(K40=MAX(K$9:K$38),_xlfn._xlws.FILTER($D$9:$D$38,K$9:K$38=MAX(K$9:K$38),0),0))</f>
        <v>0</v>
      </c>
      <c r="AY40" s="131" cm="1">
        <f t="array" ref="AY40">IF(COUNTA(L$9:L$38)=0,0,IF(L40=MAX(L$9:L$38),_xlfn._xlws.FILTER($D$9:$D$38,L$9:L$38=MAX(L$9:L$38),0),0))</f>
        <v>0</v>
      </c>
      <c r="AZ40" s="131" cm="1">
        <f t="array" ref="AZ40">IF(COUNTA(M$9:M$38)=0,0,IF(M40=MAX(M$9:M$38),_xlfn._xlws.FILTER($D$9:$D$38,M$9:M$38=MAX(M$9:M$38),0),0))</f>
        <v>0</v>
      </c>
      <c r="BA40" s="131" cm="1">
        <f t="array" ref="BA40">IF(COUNTA(N$9:N$38)=0,0,IF(N40=MAX(N$9:N$38),_xlfn._xlws.FILTER($D$9:$D$38,N$9:N$38=MAX(N$9:N$38),0),0))</f>
        <v>0</v>
      </c>
      <c r="BB40" s="131" cm="1">
        <f t="array" ref="BB40">IF(COUNTA(O$9:O$38)=0,0,IF(O40=MAX(O$9:O$38),_xlfn._xlws.FILTER($D$9:$D$38,O$9:O$38=MAX(O$9:O$38),0),0))</f>
        <v>0</v>
      </c>
      <c r="BC40" s="131" cm="1">
        <f t="array" ref="BC40">IF(COUNTA(P$9:P$38)=0,0,IF(P40=MAX(P$9:P$38),_xlfn._xlws.FILTER($D$9:$D$38,P$9:P$38=MAX(P$9:P$38),0),0))</f>
        <v>0</v>
      </c>
      <c r="BD40" s="131" cm="1">
        <f t="array" ref="BD40">IF(COUNTA(Q$9:Q$38)=0,0,IF(Q40=MAX(Q$9:Q$38),_xlfn._xlws.FILTER($D$9:$D$38,Q$9:Q$38=MAX(Q$9:Q$38),0),0))</f>
        <v>0</v>
      </c>
      <c r="BE40" s="131" cm="1">
        <f t="array" ref="BE40">IF(COUNTA(R$9:R$38)=0,0,IF(R40=MAX(R$9:R$38),_xlfn._xlws.FILTER($D$9:$D$38,R$9:R$38=MAX(R$9:R$38),0),0))</f>
        <v>0</v>
      </c>
      <c r="BF40" s="131" cm="1">
        <f t="array" ref="BF40">IF(COUNTA(S$9:S$38)=0,0,IF(S40=MAX(S$9:S$38),_xlfn._xlws.FILTER($D$9:$D$38,S$9:S$38=MAX(S$9:S$38),0),0))</f>
        <v>0</v>
      </c>
      <c r="BH40" s="483"/>
      <c r="BI40" s="304">
        <f>'MRS(calc_process)'!$D40</f>
        <v>1931</v>
      </c>
      <c r="BJ40" s="131">
        <f t="shared" si="14"/>
        <v>0</v>
      </c>
      <c r="BK40" s="131">
        <f t="shared" si="14"/>
        <v>0</v>
      </c>
      <c r="BL40" s="131">
        <f t="shared" si="14"/>
        <v>0</v>
      </c>
      <c r="BM40" s="131">
        <f t="shared" si="14"/>
        <v>0</v>
      </c>
      <c r="BN40" s="131">
        <f t="shared" si="14"/>
        <v>0</v>
      </c>
      <c r="BO40" s="131">
        <f t="shared" si="14"/>
        <v>0</v>
      </c>
      <c r="BP40" s="131">
        <f t="shared" si="14"/>
        <v>0</v>
      </c>
      <c r="BQ40" s="131">
        <f t="shared" si="14"/>
        <v>0</v>
      </c>
      <c r="BS40" s="483"/>
      <c r="BT40" s="304">
        <f>'MRS(calc_process)'!$D40</f>
        <v>1931</v>
      </c>
      <c r="BU40" s="131">
        <f t="shared" ref="BU40:CB53" si="16">CF40*$C$58</f>
        <v>0</v>
      </c>
      <c r="BV40" s="131">
        <f t="shared" si="16"/>
        <v>0</v>
      </c>
      <c r="BW40" s="131">
        <f t="shared" si="16"/>
        <v>0</v>
      </c>
      <c r="BX40" s="131">
        <f t="shared" si="16"/>
        <v>0</v>
      </c>
      <c r="BY40" s="131">
        <f t="shared" si="16"/>
        <v>0</v>
      </c>
      <c r="BZ40" s="131">
        <f t="shared" si="16"/>
        <v>0</v>
      </c>
      <c r="CA40" s="131">
        <f t="shared" si="16"/>
        <v>0</v>
      </c>
      <c r="CB40" s="131">
        <f t="shared" si="16"/>
        <v>0</v>
      </c>
      <c r="CD40" s="483"/>
      <c r="CE40" s="304">
        <f>'MRS(calc_process)'!$D40</f>
        <v>1931</v>
      </c>
      <c r="CF40" s="131">
        <f t="shared" si="15"/>
        <v>0</v>
      </c>
      <c r="CG40" s="131">
        <f t="shared" si="15"/>
        <v>0</v>
      </c>
      <c r="CH40" s="131">
        <f t="shared" si="15"/>
        <v>0</v>
      </c>
      <c r="CI40" s="131">
        <f t="shared" si="15"/>
        <v>0</v>
      </c>
      <c r="CJ40" s="131">
        <f t="shared" si="15"/>
        <v>0</v>
      </c>
      <c r="CK40" s="131">
        <f t="shared" si="15"/>
        <v>0</v>
      </c>
      <c r="CL40" s="131">
        <f t="shared" si="15"/>
        <v>0</v>
      </c>
      <c r="CM40" s="131">
        <f t="shared" si="15"/>
        <v>0</v>
      </c>
      <c r="CO40" s="483"/>
      <c r="CP40" s="304">
        <f>'MRS(calc_process)'!$D40</f>
        <v>1931</v>
      </c>
      <c r="CQ40" s="270"/>
      <c r="CR40" s="270"/>
      <c r="CS40" s="270"/>
      <c r="CT40" s="270"/>
      <c r="CU40" s="270"/>
      <c r="CV40" s="270"/>
      <c r="CW40" s="270"/>
      <c r="CX40" s="270"/>
      <c r="CZ40" s="483"/>
      <c r="DA40" s="304">
        <f>'MRS(calc_process)'!$D40</f>
        <v>1931</v>
      </c>
      <c r="DB40" s="270"/>
      <c r="DC40" s="270"/>
      <c r="DD40" s="270"/>
      <c r="DE40" s="270"/>
      <c r="DF40" s="270"/>
      <c r="DG40" s="270"/>
      <c r="DH40" s="270"/>
      <c r="DI40" s="270"/>
    </row>
    <row r="41" spans="1:113" x14ac:dyDescent="0.15">
      <c r="A41" s="484"/>
      <c r="B41" s="60">
        <f>'MRS(calc_process)'!$D41</f>
        <v>1932</v>
      </c>
      <c r="C41" s="130">
        <f t="shared" si="12"/>
        <v>0</v>
      </c>
      <c r="D41" s="316">
        <f t="shared" si="4"/>
        <v>0</v>
      </c>
      <c r="E41" s="316">
        <f t="shared" si="5"/>
        <v>0</v>
      </c>
      <c r="F41" s="316">
        <f t="shared" si="6"/>
        <v>0</v>
      </c>
      <c r="H41" s="483"/>
      <c r="I41" s="304">
        <f>'MRS(calc_process)'!$D41</f>
        <v>1932</v>
      </c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U41" s="483"/>
      <c r="V41" s="304">
        <f>'MRS(calc_process)'!$D41</f>
        <v>1932</v>
      </c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H41" s="483"/>
      <c r="AI41" s="304">
        <f>'MRS(calc_process)'!$D41</f>
        <v>1932</v>
      </c>
      <c r="AJ41" s="131">
        <f t="shared" si="11"/>
        <v>0</v>
      </c>
      <c r="AK41" s="131">
        <f t="shared" si="13"/>
        <v>0</v>
      </c>
      <c r="AL41" s="131">
        <f t="shared" si="13"/>
        <v>0</v>
      </c>
      <c r="AM41" s="131">
        <f t="shared" si="13"/>
        <v>0</v>
      </c>
      <c r="AN41" s="131">
        <f t="shared" si="13"/>
        <v>0</v>
      </c>
      <c r="AO41" s="131">
        <f t="shared" si="13"/>
        <v>0</v>
      </c>
      <c r="AP41" s="131">
        <f t="shared" si="13"/>
        <v>0</v>
      </c>
      <c r="AQ41" s="131">
        <f t="shared" si="13"/>
        <v>0</v>
      </c>
      <c r="AR41" s="131">
        <f t="shared" si="13"/>
        <v>0</v>
      </c>
      <c r="AS41" s="131">
        <f t="shared" si="13"/>
        <v>0</v>
      </c>
      <c r="AU41" s="483"/>
      <c r="AV41" s="304">
        <f>'MRS(calc_process)'!$D41</f>
        <v>1932</v>
      </c>
      <c r="AW41" s="131" cm="1">
        <f t="array" ref="AW41">IF(COUNTA(J$9:J$38)=0,0,IF(J41=MAX(J$9:J$38),_xlfn._xlws.FILTER($D$9:$D$38,J$9:J$38=MAX(J$9:J$38),0),0))</f>
        <v>0</v>
      </c>
      <c r="AX41" s="131" cm="1">
        <f t="array" ref="AX41">IF(COUNTA(K$9:K$38)=0,0,IF(K41=MAX(K$9:K$38),_xlfn._xlws.FILTER($D$9:$D$38,K$9:K$38=MAX(K$9:K$38),0),0))</f>
        <v>0</v>
      </c>
      <c r="AY41" s="131" cm="1">
        <f t="array" ref="AY41">IF(COUNTA(L$9:L$38)=0,0,IF(L41=MAX(L$9:L$38),_xlfn._xlws.FILTER($D$9:$D$38,L$9:L$38=MAX(L$9:L$38),0),0))</f>
        <v>0</v>
      </c>
      <c r="AZ41" s="131" cm="1">
        <f t="array" ref="AZ41">IF(COUNTA(M$9:M$38)=0,0,IF(M41=MAX(M$9:M$38),_xlfn._xlws.FILTER($D$9:$D$38,M$9:M$38=MAX(M$9:M$38),0),0))</f>
        <v>0</v>
      </c>
      <c r="BA41" s="131" cm="1">
        <f t="array" ref="BA41">IF(COUNTA(N$9:N$38)=0,0,IF(N41=MAX(N$9:N$38),_xlfn._xlws.FILTER($D$9:$D$38,N$9:N$38=MAX(N$9:N$38),0),0))</f>
        <v>0</v>
      </c>
      <c r="BB41" s="131" cm="1">
        <f t="array" ref="BB41">IF(COUNTA(O$9:O$38)=0,0,IF(O41=MAX(O$9:O$38),_xlfn._xlws.FILTER($D$9:$D$38,O$9:O$38=MAX(O$9:O$38),0),0))</f>
        <v>0</v>
      </c>
      <c r="BC41" s="131" cm="1">
        <f t="array" ref="BC41">IF(COUNTA(P$9:P$38)=0,0,IF(P41=MAX(P$9:P$38),_xlfn._xlws.FILTER($D$9:$D$38,P$9:P$38=MAX(P$9:P$38),0),0))</f>
        <v>0</v>
      </c>
      <c r="BD41" s="131" cm="1">
        <f t="array" ref="BD41">IF(COUNTA(Q$9:Q$38)=0,0,IF(Q41=MAX(Q$9:Q$38),_xlfn._xlws.FILTER($D$9:$D$38,Q$9:Q$38=MAX(Q$9:Q$38),0),0))</f>
        <v>0</v>
      </c>
      <c r="BE41" s="131" cm="1">
        <f t="array" ref="BE41">IF(COUNTA(R$9:R$38)=0,0,IF(R41=MAX(R$9:R$38),_xlfn._xlws.FILTER($D$9:$D$38,R$9:R$38=MAX(R$9:R$38),0),0))</f>
        <v>0</v>
      </c>
      <c r="BF41" s="131" cm="1">
        <f t="array" ref="BF41">IF(COUNTA(S$9:S$38)=0,0,IF(S41=MAX(S$9:S$38),_xlfn._xlws.FILTER($D$9:$D$38,S$9:S$38=MAX(S$9:S$38),0),0))</f>
        <v>0</v>
      </c>
      <c r="BH41" s="483"/>
      <c r="BI41" s="304">
        <f>'MRS(calc_process)'!$D41</f>
        <v>1932</v>
      </c>
      <c r="BJ41" s="131">
        <f t="shared" si="14"/>
        <v>0</v>
      </c>
      <c r="BK41" s="131">
        <f t="shared" si="14"/>
        <v>0</v>
      </c>
      <c r="BL41" s="131">
        <f t="shared" si="14"/>
        <v>0</v>
      </c>
      <c r="BM41" s="131">
        <f t="shared" si="14"/>
        <v>0</v>
      </c>
      <c r="BN41" s="131">
        <f t="shared" si="14"/>
        <v>0</v>
      </c>
      <c r="BO41" s="131">
        <f t="shared" si="14"/>
        <v>0</v>
      </c>
      <c r="BP41" s="131">
        <f t="shared" si="14"/>
        <v>0</v>
      </c>
      <c r="BQ41" s="131">
        <f t="shared" si="14"/>
        <v>0</v>
      </c>
      <c r="BS41" s="483"/>
      <c r="BT41" s="304">
        <f>'MRS(calc_process)'!$D41</f>
        <v>1932</v>
      </c>
      <c r="BU41" s="131">
        <f t="shared" si="16"/>
        <v>0</v>
      </c>
      <c r="BV41" s="131">
        <f t="shared" si="16"/>
        <v>0</v>
      </c>
      <c r="BW41" s="131">
        <f t="shared" si="16"/>
        <v>0</v>
      </c>
      <c r="BX41" s="131">
        <f t="shared" si="16"/>
        <v>0</v>
      </c>
      <c r="BY41" s="131">
        <f t="shared" si="16"/>
        <v>0</v>
      </c>
      <c r="BZ41" s="131">
        <f t="shared" si="16"/>
        <v>0</v>
      </c>
      <c r="CA41" s="131">
        <f t="shared" si="16"/>
        <v>0</v>
      </c>
      <c r="CB41" s="131">
        <f t="shared" si="16"/>
        <v>0</v>
      </c>
      <c r="CD41" s="483"/>
      <c r="CE41" s="304">
        <f>'MRS(calc_process)'!$D41</f>
        <v>1932</v>
      </c>
      <c r="CF41" s="131">
        <f t="shared" si="15"/>
        <v>0</v>
      </c>
      <c r="CG41" s="131">
        <f t="shared" si="15"/>
        <v>0</v>
      </c>
      <c r="CH41" s="131">
        <f t="shared" si="15"/>
        <v>0</v>
      </c>
      <c r="CI41" s="131">
        <f t="shared" si="15"/>
        <v>0</v>
      </c>
      <c r="CJ41" s="131">
        <f t="shared" si="15"/>
        <v>0</v>
      </c>
      <c r="CK41" s="131">
        <f t="shared" si="15"/>
        <v>0</v>
      </c>
      <c r="CL41" s="131">
        <f t="shared" si="15"/>
        <v>0</v>
      </c>
      <c r="CM41" s="131">
        <f t="shared" si="15"/>
        <v>0</v>
      </c>
      <c r="CO41" s="483"/>
      <c r="CP41" s="304">
        <f>'MRS(calc_process)'!$D41</f>
        <v>1932</v>
      </c>
      <c r="CQ41" s="270"/>
      <c r="CR41" s="270"/>
      <c r="CS41" s="270"/>
      <c r="CT41" s="270"/>
      <c r="CU41" s="270"/>
      <c r="CV41" s="270"/>
      <c r="CW41" s="270"/>
      <c r="CX41" s="270"/>
      <c r="CZ41" s="483"/>
      <c r="DA41" s="304">
        <f>'MRS(calc_process)'!$D41</f>
        <v>1932</v>
      </c>
      <c r="DB41" s="270"/>
      <c r="DC41" s="270"/>
      <c r="DD41" s="270"/>
      <c r="DE41" s="270"/>
      <c r="DF41" s="270"/>
      <c r="DG41" s="270"/>
      <c r="DH41" s="270"/>
      <c r="DI41" s="270"/>
    </row>
    <row r="42" spans="1:113" x14ac:dyDescent="0.15">
      <c r="A42" s="484"/>
      <c r="B42" s="60">
        <f>'MRS(calc_process)'!$D42</f>
        <v>1933</v>
      </c>
      <c r="C42" s="130">
        <f t="shared" si="12"/>
        <v>0</v>
      </c>
      <c r="D42" s="316">
        <f t="shared" si="4"/>
        <v>0</v>
      </c>
      <c r="E42" s="316">
        <f t="shared" si="5"/>
        <v>0</v>
      </c>
      <c r="F42" s="316">
        <f t="shared" si="6"/>
        <v>0</v>
      </c>
      <c r="H42" s="483"/>
      <c r="I42" s="304">
        <f>'MRS(calc_process)'!$D42</f>
        <v>1933</v>
      </c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U42" s="483"/>
      <c r="V42" s="304">
        <f>'MRS(calc_process)'!$D42</f>
        <v>1933</v>
      </c>
      <c r="W42" s="270"/>
      <c r="X42" s="270"/>
      <c r="Y42" s="270"/>
      <c r="Z42" s="270"/>
      <c r="AA42" s="270"/>
      <c r="AB42" s="270"/>
      <c r="AC42" s="270"/>
      <c r="AD42" s="270"/>
      <c r="AE42" s="270"/>
      <c r="AF42" s="270"/>
      <c r="AH42" s="483"/>
      <c r="AI42" s="304">
        <f>'MRS(calc_process)'!$D42</f>
        <v>1933</v>
      </c>
      <c r="AJ42" s="131">
        <f t="shared" si="11"/>
        <v>0</v>
      </c>
      <c r="AK42" s="131">
        <f t="shared" si="13"/>
        <v>0</v>
      </c>
      <c r="AL42" s="131">
        <f t="shared" si="13"/>
        <v>0</v>
      </c>
      <c r="AM42" s="131">
        <f t="shared" si="13"/>
        <v>0</v>
      </c>
      <c r="AN42" s="131">
        <f t="shared" si="13"/>
        <v>0</v>
      </c>
      <c r="AO42" s="131">
        <f t="shared" si="13"/>
        <v>0</v>
      </c>
      <c r="AP42" s="131">
        <f t="shared" si="13"/>
        <v>0</v>
      </c>
      <c r="AQ42" s="131">
        <f t="shared" si="13"/>
        <v>0</v>
      </c>
      <c r="AR42" s="131">
        <f t="shared" si="13"/>
        <v>0</v>
      </c>
      <c r="AS42" s="131">
        <f t="shared" si="13"/>
        <v>0</v>
      </c>
      <c r="AU42" s="483"/>
      <c r="AV42" s="304">
        <f>'MRS(calc_process)'!$D42</f>
        <v>1933</v>
      </c>
      <c r="AW42" s="131" cm="1">
        <f t="array" ref="AW42">IF(COUNTA(J$9:J$38)=0,0,IF(J42=MAX(J$9:J$38),_xlfn._xlws.FILTER($D$9:$D$38,J$9:J$38=MAX(J$9:J$38),0),0))</f>
        <v>0</v>
      </c>
      <c r="AX42" s="131" cm="1">
        <f t="array" ref="AX42">IF(COUNTA(K$9:K$38)=0,0,IF(K42=MAX(K$9:K$38),_xlfn._xlws.FILTER($D$9:$D$38,K$9:K$38=MAX(K$9:K$38),0),0))</f>
        <v>0</v>
      </c>
      <c r="AY42" s="131" cm="1">
        <f t="array" ref="AY42">IF(COUNTA(L$9:L$38)=0,0,IF(L42=MAX(L$9:L$38),_xlfn._xlws.FILTER($D$9:$D$38,L$9:L$38=MAX(L$9:L$38),0),0))</f>
        <v>0</v>
      </c>
      <c r="AZ42" s="131" cm="1">
        <f t="array" ref="AZ42">IF(COUNTA(M$9:M$38)=0,0,IF(M42=MAX(M$9:M$38),_xlfn._xlws.FILTER($D$9:$D$38,M$9:M$38=MAX(M$9:M$38),0),0))</f>
        <v>0</v>
      </c>
      <c r="BA42" s="131" cm="1">
        <f t="array" ref="BA42">IF(COUNTA(N$9:N$38)=0,0,IF(N42=MAX(N$9:N$38),_xlfn._xlws.FILTER($D$9:$D$38,N$9:N$38=MAX(N$9:N$38),0),0))</f>
        <v>0</v>
      </c>
      <c r="BB42" s="131" cm="1">
        <f t="array" ref="BB42">IF(COUNTA(O$9:O$38)=0,0,IF(O42=MAX(O$9:O$38),_xlfn._xlws.FILTER($D$9:$D$38,O$9:O$38=MAX(O$9:O$38),0),0))</f>
        <v>0</v>
      </c>
      <c r="BC42" s="131" cm="1">
        <f t="array" ref="BC42">IF(COUNTA(P$9:P$38)=0,0,IF(P42=MAX(P$9:P$38),_xlfn._xlws.FILTER($D$9:$D$38,P$9:P$38=MAX(P$9:P$38),0),0))</f>
        <v>0</v>
      </c>
      <c r="BD42" s="131" cm="1">
        <f t="array" ref="BD42">IF(COUNTA(Q$9:Q$38)=0,0,IF(Q42=MAX(Q$9:Q$38),_xlfn._xlws.FILTER($D$9:$D$38,Q$9:Q$38=MAX(Q$9:Q$38),0),0))</f>
        <v>0</v>
      </c>
      <c r="BE42" s="131" cm="1">
        <f t="array" ref="BE42">IF(COUNTA(R$9:R$38)=0,0,IF(R42=MAX(R$9:R$38),_xlfn._xlws.FILTER($D$9:$D$38,R$9:R$38=MAX(R$9:R$38),0),0))</f>
        <v>0</v>
      </c>
      <c r="BF42" s="131" cm="1">
        <f t="array" ref="BF42">IF(COUNTA(S$9:S$38)=0,0,IF(S42=MAX(S$9:S$38),_xlfn._xlws.FILTER($D$9:$D$38,S$9:S$38=MAX(S$9:S$38),0),0))</f>
        <v>0</v>
      </c>
      <c r="BH42" s="483"/>
      <c r="BI42" s="304">
        <f>'MRS(calc_process)'!$D42</f>
        <v>1933</v>
      </c>
      <c r="BJ42" s="131">
        <f t="shared" si="14"/>
        <v>0</v>
      </c>
      <c r="BK42" s="131">
        <f t="shared" si="14"/>
        <v>0</v>
      </c>
      <c r="BL42" s="131">
        <f t="shared" si="14"/>
        <v>0</v>
      </c>
      <c r="BM42" s="131">
        <f t="shared" si="14"/>
        <v>0</v>
      </c>
      <c r="BN42" s="131">
        <f t="shared" si="14"/>
        <v>0</v>
      </c>
      <c r="BO42" s="131">
        <f t="shared" si="14"/>
        <v>0</v>
      </c>
      <c r="BP42" s="131">
        <f t="shared" si="14"/>
        <v>0</v>
      </c>
      <c r="BQ42" s="131">
        <f t="shared" si="14"/>
        <v>0</v>
      </c>
      <c r="BS42" s="483"/>
      <c r="BT42" s="304">
        <f>'MRS(calc_process)'!$D42</f>
        <v>1933</v>
      </c>
      <c r="BU42" s="131">
        <f t="shared" si="16"/>
        <v>0</v>
      </c>
      <c r="BV42" s="131">
        <f t="shared" si="16"/>
        <v>0</v>
      </c>
      <c r="BW42" s="131">
        <f t="shared" si="16"/>
        <v>0</v>
      </c>
      <c r="BX42" s="131">
        <f t="shared" si="16"/>
        <v>0</v>
      </c>
      <c r="BY42" s="131">
        <f t="shared" si="16"/>
        <v>0</v>
      </c>
      <c r="BZ42" s="131">
        <f t="shared" si="16"/>
        <v>0</v>
      </c>
      <c r="CA42" s="131">
        <f t="shared" si="16"/>
        <v>0</v>
      </c>
      <c r="CB42" s="131">
        <f t="shared" si="16"/>
        <v>0</v>
      </c>
      <c r="CD42" s="483"/>
      <c r="CE42" s="304">
        <f>'MRS(calc_process)'!$D42</f>
        <v>1933</v>
      </c>
      <c r="CF42" s="131">
        <f t="shared" si="15"/>
        <v>0</v>
      </c>
      <c r="CG42" s="131">
        <f t="shared" si="15"/>
        <v>0</v>
      </c>
      <c r="CH42" s="131">
        <f t="shared" si="15"/>
        <v>0</v>
      </c>
      <c r="CI42" s="131">
        <f t="shared" si="15"/>
        <v>0</v>
      </c>
      <c r="CJ42" s="131">
        <f t="shared" si="15"/>
        <v>0</v>
      </c>
      <c r="CK42" s="131">
        <f t="shared" si="15"/>
        <v>0</v>
      </c>
      <c r="CL42" s="131">
        <f t="shared" si="15"/>
        <v>0</v>
      </c>
      <c r="CM42" s="131">
        <f t="shared" si="15"/>
        <v>0</v>
      </c>
      <c r="CO42" s="483"/>
      <c r="CP42" s="304">
        <f>'MRS(calc_process)'!$D42</f>
        <v>1933</v>
      </c>
      <c r="CQ42" s="270"/>
      <c r="CR42" s="270"/>
      <c r="CS42" s="270"/>
      <c r="CT42" s="270"/>
      <c r="CU42" s="270"/>
      <c r="CV42" s="270"/>
      <c r="CW42" s="270"/>
      <c r="CX42" s="270"/>
      <c r="CZ42" s="483"/>
      <c r="DA42" s="304">
        <f>'MRS(calc_process)'!$D42</f>
        <v>1933</v>
      </c>
      <c r="DB42" s="270"/>
      <c r="DC42" s="270"/>
      <c r="DD42" s="270"/>
      <c r="DE42" s="270"/>
      <c r="DF42" s="270"/>
      <c r="DG42" s="270"/>
      <c r="DH42" s="270"/>
      <c r="DI42" s="270"/>
    </row>
    <row r="43" spans="1:113" x14ac:dyDescent="0.15">
      <c r="A43" s="484"/>
      <c r="B43" s="60">
        <f>'MRS(calc_process)'!$D43</f>
        <v>1934</v>
      </c>
      <c r="C43" s="130">
        <f t="shared" si="12"/>
        <v>0</v>
      </c>
      <c r="D43" s="316">
        <f t="shared" si="4"/>
        <v>0</v>
      </c>
      <c r="E43" s="316">
        <f t="shared" si="5"/>
        <v>0</v>
      </c>
      <c r="F43" s="316">
        <f t="shared" si="6"/>
        <v>0</v>
      </c>
      <c r="H43" s="483"/>
      <c r="I43" s="304">
        <f>'MRS(calc_process)'!$D43</f>
        <v>1934</v>
      </c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U43" s="483"/>
      <c r="V43" s="304">
        <f>'MRS(calc_process)'!$D43</f>
        <v>1934</v>
      </c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H43" s="483"/>
      <c r="AI43" s="304">
        <f>'MRS(calc_process)'!$D43</f>
        <v>1934</v>
      </c>
      <c r="AJ43" s="131">
        <f t="shared" si="11"/>
        <v>0</v>
      </c>
      <c r="AK43" s="131">
        <f t="shared" si="13"/>
        <v>0</v>
      </c>
      <c r="AL43" s="131">
        <f t="shared" si="13"/>
        <v>0</v>
      </c>
      <c r="AM43" s="131">
        <f t="shared" si="13"/>
        <v>0</v>
      </c>
      <c r="AN43" s="131">
        <f t="shared" si="13"/>
        <v>0</v>
      </c>
      <c r="AO43" s="131">
        <f t="shared" si="13"/>
        <v>0</v>
      </c>
      <c r="AP43" s="131">
        <f t="shared" si="13"/>
        <v>0</v>
      </c>
      <c r="AQ43" s="131">
        <f t="shared" si="13"/>
        <v>0</v>
      </c>
      <c r="AR43" s="131">
        <f t="shared" si="13"/>
        <v>0</v>
      </c>
      <c r="AS43" s="131">
        <f t="shared" si="13"/>
        <v>0</v>
      </c>
      <c r="AU43" s="483"/>
      <c r="AV43" s="304">
        <f>'MRS(calc_process)'!$D43</f>
        <v>1934</v>
      </c>
      <c r="AW43" s="131" cm="1">
        <f t="array" ref="AW43">IF(COUNTA(J$9:J$38)=0,0,IF(J43=MAX(J$9:J$38),_xlfn._xlws.FILTER($D$9:$D$38,J$9:J$38=MAX(J$9:J$38),0),0))</f>
        <v>0</v>
      </c>
      <c r="AX43" s="131" cm="1">
        <f t="array" ref="AX43">IF(COUNTA(K$9:K$38)=0,0,IF(K43=MAX(K$9:K$38),_xlfn._xlws.FILTER($D$9:$D$38,K$9:K$38=MAX(K$9:K$38),0),0))</f>
        <v>0</v>
      </c>
      <c r="AY43" s="131" cm="1">
        <f t="array" ref="AY43">IF(COUNTA(L$9:L$38)=0,0,IF(L43=MAX(L$9:L$38),_xlfn._xlws.FILTER($D$9:$D$38,L$9:L$38=MAX(L$9:L$38),0),0))</f>
        <v>0</v>
      </c>
      <c r="AZ43" s="131" cm="1">
        <f t="array" ref="AZ43">IF(COUNTA(M$9:M$38)=0,0,IF(M43=MAX(M$9:M$38),_xlfn._xlws.FILTER($D$9:$D$38,M$9:M$38=MAX(M$9:M$38),0),0))</f>
        <v>0</v>
      </c>
      <c r="BA43" s="131" cm="1">
        <f t="array" ref="BA43">IF(COUNTA(N$9:N$38)=0,0,IF(N43=MAX(N$9:N$38),_xlfn._xlws.FILTER($D$9:$D$38,N$9:N$38=MAX(N$9:N$38),0),0))</f>
        <v>0</v>
      </c>
      <c r="BB43" s="131" cm="1">
        <f t="array" ref="BB43">IF(COUNTA(O$9:O$38)=0,0,IF(O43=MAX(O$9:O$38),_xlfn._xlws.FILTER($D$9:$D$38,O$9:O$38=MAX(O$9:O$38),0),0))</f>
        <v>0</v>
      </c>
      <c r="BC43" s="131" cm="1">
        <f t="array" ref="BC43">IF(COUNTA(P$9:P$38)=0,0,IF(P43=MAX(P$9:P$38),_xlfn._xlws.FILTER($D$9:$D$38,P$9:P$38=MAX(P$9:P$38),0),0))</f>
        <v>0</v>
      </c>
      <c r="BD43" s="131" cm="1">
        <f t="array" ref="BD43">IF(COUNTA(Q$9:Q$38)=0,0,IF(Q43=MAX(Q$9:Q$38),_xlfn._xlws.FILTER($D$9:$D$38,Q$9:Q$38=MAX(Q$9:Q$38),0),0))</f>
        <v>0</v>
      </c>
      <c r="BE43" s="131" cm="1">
        <f t="array" ref="BE43">IF(COUNTA(R$9:R$38)=0,0,IF(R43=MAX(R$9:R$38),_xlfn._xlws.FILTER($D$9:$D$38,R$9:R$38=MAX(R$9:R$38),0),0))</f>
        <v>0</v>
      </c>
      <c r="BF43" s="131" cm="1">
        <f t="array" ref="BF43">IF(COUNTA(S$9:S$38)=0,0,IF(S43=MAX(S$9:S$38),_xlfn._xlws.FILTER($D$9:$D$38,S$9:S$38=MAX(S$9:S$38),0),0))</f>
        <v>0</v>
      </c>
      <c r="BH43" s="483"/>
      <c r="BI43" s="304">
        <f>'MRS(calc_process)'!$D43</f>
        <v>1934</v>
      </c>
      <c r="BJ43" s="131">
        <f t="shared" si="14"/>
        <v>0</v>
      </c>
      <c r="BK43" s="131">
        <f t="shared" si="14"/>
        <v>0</v>
      </c>
      <c r="BL43" s="131">
        <f t="shared" si="14"/>
        <v>0</v>
      </c>
      <c r="BM43" s="131">
        <f t="shared" si="14"/>
        <v>0</v>
      </c>
      <c r="BN43" s="131">
        <f t="shared" si="14"/>
        <v>0</v>
      </c>
      <c r="BO43" s="131">
        <f t="shared" si="14"/>
        <v>0</v>
      </c>
      <c r="BP43" s="131">
        <f t="shared" si="14"/>
        <v>0</v>
      </c>
      <c r="BQ43" s="131">
        <f t="shared" si="14"/>
        <v>0</v>
      </c>
      <c r="BS43" s="483"/>
      <c r="BT43" s="304">
        <f>'MRS(calc_process)'!$D43</f>
        <v>1934</v>
      </c>
      <c r="BU43" s="131">
        <f t="shared" si="16"/>
        <v>0</v>
      </c>
      <c r="BV43" s="131">
        <f t="shared" si="16"/>
        <v>0</v>
      </c>
      <c r="BW43" s="131">
        <f t="shared" si="16"/>
        <v>0</v>
      </c>
      <c r="BX43" s="131">
        <f t="shared" si="16"/>
        <v>0</v>
      </c>
      <c r="BY43" s="131">
        <f t="shared" si="16"/>
        <v>0</v>
      </c>
      <c r="BZ43" s="131">
        <f t="shared" si="16"/>
        <v>0</v>
      </c>
      <c r="CA43" s="131">
        <f t="shared" si="16"/>
        <v>0</v>
      </c>
      <c r="CB43" s="131">
        <f t="shared" si="16"/>
        <v>0</v>
      </c>
      <c r="CD43" s="483"/>
      <c r="CE43" s="304">
        <f>'MRS(calc_process)'!$D43</f>
        <v>1934</v>
      </c>
      <c r="CF43" s="131">
        <f t="shared" si="15"/>
        <v>0</v>
      </c>
      <c r="CG43" s="131">
        <f t="shared" si="15"/>
        <v>0</v>
      </c>
      <c r="CH43" s="131">
        <f t="shared" si="15"/>
        <v>0</v>
      </c>
      <c r="CI43" s="131">
        <f t="shared" si="15"/>
        <v>0</v>
      </c>
      <c r="CJ43" s="131">
        <f t="shared" si="15"/>
        <v>0</v>
      </c>
      <c r="CK43" s="131">
        <f t="shared" si="15"/>
        <v>0</v>
      </c>
      <c r="CL43" s="131">
        <f t="shared" si="15"/>
        <v>0</v>
      </c>
      <c r="CM43" s="131">
        <f t="shared" si="15"/>
        <v>0</v>
      </c>
      <c r="CO43" s="483"/>
      <c r="CP43" s="304">
        <f>'MRS(calc_process)'!$D43</f>
        <v>1934</v>
      </c>
      <c r="CQ43" s="270"/>
      <c r="CR43" s="270"/>
      <c r="CS43" s="270"/>
      <c r="CT43" s="270"/>
      <c r="CU43" s="270"/>
      <c r="CV43" s="270"/>
      <c r="CW43" s="270"/>
      <c r="CX43" s="270"/>
      <c r="CZ43" s="483"/>
      <c r="DA43" s="304">
        <f>'MRS(calc_process)'!$D43</f>
        <v>1934</v>
      </c>
      <c r="DB43" s="270"/>
      <c r="DC43" s="270"/>
      <c r="DD43" s="270"/>
      <c r="DE43" s="270"/>
      <c r="DF43" s="270"/>
      <c r="DG43" s="270"/>
      <c r="DH43" s="270"/>
      <c r="DI43" s="270"/>
    </row>
    <row r="44" spans="1:113" x14ac:dyDescent="0.15">
      <c r="A44" s="484"/>
      <c r="B44" s="60">
        <f>'MRS(calc_process)'!$D44</f>
        <v>1935</v>
      </c>
      <c r="C44" s="130">
        <f t="shared" si="12"/>
        <v>0</v>
      </c>
      <c r="D44" s="316">
        <f t="shared" si="4"/>
        <v>0</v>
      </c>
      <c r="E44" s="316">
        <f t="shared" si="5"/>
        <v>0</v>
      </c>
      <c r="F44" s="316">
        <f t="shared" si="6"/>
        <v>0</v>
      </c>
      <c r="H44" s="483"/>
      <c r="I44" s="304">
        <f>'MRS(calc_process)'!$D44</f>
        <v>1935</v>
      </c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U44" s="483"/>
      <c r="V44" s="304">
        <f>'MRS(calc_process)'!$D44</f>
        <v>1935</v>
      </c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H44" s="483"/>
      <c r="AI44" s="304">
        <f>'MRS(calc_process)'!$D44</f>
        <v>1935</v>
      </c>
      <c r="AJ44" s="131">
        <f t="shared" si="11"/>
        <v>0</v>
      </c>
      <c r="AK44" s="131">
        <f t="shared" si="13"/>
        <v>0</v>
      </c>
      <c r="AL44" s="131">
        <f t="shared" si="13"/>
        <v>0</v>
      </c>
      <c r="AM44" s="131">
        <f t="shared" si="13"/>
        <v>0</v>
      </c>
      <c r="AN44" s="131">
        <f t="shared" si="13"/>
        <v>0</v>
      </c>
      <c r="AO44" s="131">
        <f t="shared" si="13"/>
        <v>0</v>
      </c>
      <c r="AP44" s="131">
        <f t="shared" si="13"/>
        <v>0</v>
      </c>
      <c r="AQ44" s="131">
        <f t="shared" si="13"/>
        <v>0</v>
      </c>
      <c r="AR44" s="131">
        <f t="shared" si="13"/>
        <v>0</v>
      </c>
      <c r="AS44" s="131">
        <f t="shared" si="13"/>
        <v>0</v>
      </c>
      <c r="AU44" s="483"/>
      <c r="AV44" s="304">
        <f>'MRS(calc_process)'!$D44</f>
        <v>1935</v>
      </c>
      <c r="AW44" s="131" cm="1">
        <f t="array" ref="AW44">IF(COUNTA(J$9:J$38)=0,0,IF(J44=MAX(J$9:J$38),_xlfn._xlws.FILTER($D$9:$D$38,J$9:J$38=MAX(J$9:J$38),0),0))</f>
        <v>0</v>
      </c>
      <c r="AX44" s="131" cm="1">
        <f t="array" ref="AX44">IF(COUNTA(K$9:K$38)=0,0,IF(K44=MAX(K$9:K$38),_xlfn._xlws.FILTER($D$9:$D$38,K$9:K$38=MAX(K$9:K$38),0),0))</f>
        <v>0</v>
      </c>
      <c r="AY44" s="131" cm="1">
        <f t="array" ref="AY44">IF(COUNTA(L$9:L$38)=0,0,IF(L44=MAX(L$9:L$38),_xlfn._xlws.FILTER($D$9:$D$38,L$9:L$38=MAX(L$9:L$38),0),0))</f>
        <v>0</v>
      </c>
      <c r="AZ44" s="131" cm="1">
        <f t="array" ref="AZ44">IF(COUNTA(M$9:M$38)=0,0,IF(M44=MAX(M$9:M$38),_xlfn._xlws.FILTER($D$9:$D$38,M$9:M$38=MAX(M$9:M$38),0),0))</f>
        <v>0</v>
      </c>
      <c r="BA44" s="131" cm="1">
        <f t="array" ref="BA44">IF(COUNTA(N$9:N$38)=0,0,IF(N44=MAX(N$9:N$38),_xlfn._xlws.FILTER($D$9:$D$38,N$9:N$38=MAX(N$9:N$38),0),0))</f>
        <v>0</v>
      </c>
      <c r="BB44" s="131" cm="1">
        <f t="array" ref="BB44">IF(COUNTA(O$9:O$38)=0,0,IF(O44=MAX(O$9:O$38),_xlfn._xlws.FILTER($D$9:$D$38,O$9:O$38=MAX(O$9:O$38),0),0))</f>
        <v>0</v>
      </c>
      <c r="BC44" s="131" cm="1">
        <f t="array" ref="BC44">IF(COUNTA(P$9:P$38)=0,0,IF(P44=MAX(P$9:P$38),_xlfn._xlws.FILTER($D$9:$D$38,P$9:P$38=MAX(P$9:P$38),0),0))</f>
        <v>0</v>
      </c>
      <c r="BD44" s="131" cm="1">
        <f t="array" ref="BD44">IF(COUNTA(Q$9:Q$38)=0,0,IF(Q44=MAX(Q$9:Q$38),_xlfn._xlws.FILTER($D$9:$D$38,Q$9:Q$38=MAX(Q$9:Q$38),0),0))</f>
        <v>0</v>
      </c>
      <c r="BE44" s="131" cm="1">
        <f t="array" ref="BE44">IF(COUNTA(R$9:R$38)=0,0,IF(R44=MAX(R$9:R$38),_xlfn._xlws.FILTER($D$9:$D$38,R$9:R$38=MAX(R$9:R$38),0),0))</f>
        <v>0</v>
      </c>
      <c r="BF44" s="131" cm="1">
        <f t="array" ref="BF44">IF(COUNTA(S$9:S$38)=0,0,IF(S44=MAX(S$9:S$38),_xlfn._xlws.FILTER($D$9:$D$38,S$9:S$38=MAX(S$9:S$38),0),0))</f>
        <v>0</v>
      </c>
      <c r="BH44" s="483"/>
      <c r="BI44" s="304">
        <f>'MRS(calc_process)'!$D44</f>
        <v>1935</v>
      </c>
      <c r="BJ44" s="131">
        <f t="shared" si="14"/>
        <v>0</v>
      </c>
      <c r="BK44" s="131">
        <f t="shared" si="14"/>
        <v>0</v>
      </c>
      <c r="BL44" s="131">
        <f t="shared" si="14"/>
        <v>0</v>
      </c>
      <c r="BM44" s="131">
        <f t="shared" si="14"/>
        <v>0</v>
      </c>
      <c r="BN44" s="131">
        <f t="shared" si="14"/>
        <v>0</v>
      </c>
      <c r="BO44" s="131">
        <f t="shared" si="14"/>
        <v>0</v>
      </c>
      <c r="BP44" s="131">
        <f t="shared" si="14"/>
        <v>0</v>
      </c>
      <c r="BQ44" s="131">
        <f t="shared" si="14"/>
        <v>0</v>
      </c>
      <c r="BS44" s="483"/>
      <c r="BT44" s="304">
        <f>'MRS(calc_process)'!$D44</f>
        <v>1935</v>
      </c>
      <c r="BU44" s="131">
        <f t="shared" si="16"/>
        <v>0</v>
      </c>
      <c r="BV44" s="131">
        <f t="shared" si="16"/>
        <v>0</v>
      </c>
      <c r="BW44" s="131">
        <f t="shared" si="16"/>
        <v>0</v>
      </c>
      <c r="BX44" s="131">
        <f t="shared" si="16"/>
        <v>0</v>
      </c>
      <c r="BY44" s="131">
        <f t="shared" si="16"/>
        <v>0</v>
      </c>
      <c r="BZ44" s="131">
        <f t="shared" si="16"/>
        <v>0</v>
      </c>
      <c r="CA44" s="131">
        <f t="shared" si="16"/>
        <v>0</v>
      </c>
      <c r="CB44" s="131">
        <f t="shared" si="16"/>
        <v>0</v>
      </c>
      <c r="CD44" s="483"/>
      <c r="CE44" s="304">
        <f>'MRS(calc_process)'!$D44</f>
        <v>1935</v>
      </c>
      <c r="CF44" s="131">
        <f t="shared" si="15"/>
        <v>0</v>
      </c>
      <c r="CG44" s="131">
        <f t="shared" si="15"/>
        <v>0</v>
      </c>
      <c r="CH44" s="131">
        <f t="shared" si="15"/>
        <v>0</v>
      </c>
      <c r="CI44" s="131">
        <f t="shared" si="15"/>
        <v>0</v>
      </c>
      <c r="CJ44" s="131">
        <f t="shared" si="15"/>
        <v>0</v>
      </c>
      <c r="CK44" s="131">
        <f t="shared" si="15"/>
        <v>0</v>
      </c>
      <c r="CL44" s="131">
        <f t="shared" si="15"/>
        <v>0</v>
      </c>
      <c r="CM44" s="131">
        <f t="shared" si="15"/>
        <v>0</v>
      </c>
      <c r="CO44" s="483"/>
      <c r="CP44" s="304">
        <f>'MRS(calc_process)'!$D44</f>
        <v>1935</v>
      </c>
      <c r="CQ44" s="270"/>
      <c r="CR44" s="270"/>
      <c r="CS44" s="270"/>
      <c r="CT44" s="270"/>
      <c r="CU44" s="270"/>
      <c r="CV44" s="270"/>
      <c r="CW44" s="270"/>
      <c r="CX44" s="270"/>
      <c r="CZ44" s="483"/>
      <c r="DA44" s="304">
        <f>'MRS(calc_process)'!$D44</f>
        <v>1935</v>
      </c>
      <c r="DB44" s="270"/>
      <c r="DC44" s="270"/>
      <c r="DD44" s="270"/>
      <c r="DE44" s="270"/>
      <c r="DF44" s="270"/>
      <c r="DG44" s="270"/>
      <c r="DH44" s="270"/>
      <c r="DI44" s="270"/>
    </row>
    <row r="45" spans="1:113" x14ac:dyDescent="0.15">
      <c r="A45" s="484"/>
      <c r="B45" s="60">
        <f>'MRS(calc_process)'!$D45</f>
        <v>1936</v>
      </c>
      <c r="C45" s="130">
        <f t="shared" si="12"/>
        <v>0</v>
      </c>
      <c r="D45" s="316">
        <f t="shared" si="4"/>
        <v>0</v>
      </c>
      <c r="E45" s="316">
        <f t="shared" si="5"/>
        <v>0</v>
      </c>
      <c r="F45" s="316">
        <f t="shared" si="6"/>
        <v>0</v>
      </c>
      <c r="H45" s="483"/>
      <c r="I45" s="304">
        <f>'MRS(calc_process)'!$D45</f>
        <v>1936</v>
      </c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U45" s="483"/>
      <c r="V45" s="304">
        <f>'MRS(calc_process)'!$D45</f>
        <v>1936</v>
      </c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H45" s="483"/>
      <c r="AI45" s="304">
        <f>'MRS(calc_process)'!$D45</f>
        <v>1936</v>
      </c>
      <c r="AJ45" s="131">
        <f t="shared" si="11"/>
        <v>0</v>
      </c>
      <c r="AK45" s="131">
        <f t="shared" si="13"/>
        <v>0</v>
      </c>
      <c r="AL45" s="131">
        <f t="shared" si="13"/>
        <v>0</v>
      </c>
      <c r="AM45" s="131">
        <f t="shared" si="13"/>
        <v>0</v>
      </c>
      <c r="AN45" s="131">
        <f t="shared" si="13"/>
        <v>0</v>
      </c>
      <c r="AO45" s="131">
        <f t="shared" si="13"/>
        <v>0</v>
      </c>
      <c r="AP45" s="131">
        <f t="shared" si="13"/>
        <v>0</v>
      </c>
      <c r="AQ45" s="131">
        <f t="shared" si="13"/>
        <v>0</v>
      </c>
      <c r="AR45" s="131">
        <f t="shared" si="13"/>
        <v>0</v>
      </c>
      <c r="AS45" s="131">
        <f t="shared" si="13"/>
        <v>0</v>
      </c>
      <c r="AU45" s="483"/>
      <c r="AV45" s="304">
        <f>'MRS(calc_process)'!$D45</f>
        <v>1936</v>
      </c>
      <c r="AW45" s="131" cm="1">
        <f t="array" ref="AW45">IF(COUNTA(J$9:J$38)=0,0,IF(J45=MAX(J$9:J$38),_xlfn._xlws.FILTER($D$9:$D$38,J$9:J$38=MAX(J$9:J$38),0),0))</f>
        <v>0</v>
      </c>
      <c r="AX45" s="131" cm="1">
        <f t="array" ref="AX45">IF(COUNTA(K$9:K$38)=0,0,IF(K45=MAX(K$9:K$38),_xlfn._xlws.FILTER($D$9:$D$38,K$9:K$38=MAX(K$9:K$38),0),0))</f>
        <v>0</v>
      </c>
      <c r="AY45" s="131" cm="1">
        <f t="array" ref="AY45">IF(COUNTA(L$9:L$38)=0,0,IF(L45=MAX(L$9:L$38),_xlfn._xlws.FILTER($D$9:$D$38,L$9:L$38=MAX(L$9:L$38),0),0))</f>
        <v>0</v>
      </c>
      <c r="AZ45" s="131" cm="1">
        <f t="array" ref="AZ45">IF(COUNTA(M$9:M$38)=0,0,IF(M45=MAX(M$9:M$38),_xlfn._xlws.FILTER($D$9:$D$38,M$9:M$38=MAX(M$9:M$38),0),0))</f>
        <v>0</v>
      </c>
      <c r="BA45" s="131" cm="1">
        <f t="array" ref="BA45">IF(COUNTA(N$9:N$38)=0,0,IF(N45=MAX(N$9:N$38),_xlfn._xlws.FILTER($D$9:$D$38,N$9:N$38=MAX(N$9:N$38),0),0))</f>
        <v>0</v>
      </c>
      <c r="BB45" s="131" cm="1">
        <f t="array" ref="BB45">IF(COUNTA(O$9:O$38)=0,0,IF(O45=MAX(O$9:O$38),_xlfn._xlws.FILTER($D$9:$D$38,O$9:O$38=MAX(O$9:O$38),0),0))</f>
        <v>0</v>
      </c>
      <c r="BC45" s="131" cm="1">
        <f t="array" ref="BC45">IF(COUNTA(P$9:P$38)=0,0,IF(P45=MAX(P$9:P$38),_xlfn._xlws.FILTER($D$9:$D$38,P$9:P$38=MAX(P$9:P$38),0),0))</f>
        <v>0</v>
      </c>
      <c r="BD45" s="131" cm="1">
        <f t="array" ref="BD45">IF(COUNTA(Q$9:Q$38)=0,0,IF(Q45=MAX(Q$9:Q$38),_xlfn._xlws.FILTER($D$9:$D$38,Q$9:Q$38=MAX(Q$9:Q$38),0),0))</f>
        <v>0</v>
      </c>
      <c r="BE45" s="131" cm="1">
        <f t="array" ref="BE45">IF(COUNTA(R$9:R$38)=0,0,IF(R45=MAX(R$9:R$38),_xlfn._xlws.FILTER($D$9:$D$38,R$9:R$38=MAX(R$9:R$38),0),0))</f>
        <v>0</v>
      </c>
      <c r="BF45" s="131" cm="1">
        <f t="array" ref="BF45">IF(COUNTA(S$9:S$38)=0,0,IF(S45=MAX(S$9:S$38),_xlfn._xlws.FILTER($D$9:$D$38,S$9:S$38=MAX(S$9:S$38),0),0))</f>
        <v>0</v>
      </c>
      <c r="BH45" s="483"/>
      <c r="BI45" s="304">
        <f>'MRS(calc_process)'!$D45</f>
        <v>1936</v>
      </c>
      <c r="BJ45" s="131">
        <f t="shared" si="14"/>
        <v>0</v>
      </c>
      <c r="BK45" s="131">
        <f t="shared" si="14"/>
        <v>0</v>
      </c>
      <c r="BL45" s="131">
        <f t="shared" si="14"/>
        <v>0</v>
      </c>
      <c r="BM45" s="131">
        <f t="shared" si="14"/>
        <v>0</v>
      </c>
      <c r="BN45" s="131">
        <f t="shared" si="14"/>
        <v>0</v>
      </c>
      <c r="BO45" s="131">
        <f t="shared" si="14"/>
        <v>0</v>
      </c>
      <c r="BP45" s="131">
        <f t="shared" si="14"/>
        <v>0</v>
      </c>
      <c r="BQ45" s="131">
        <f t="shared" si="14"/>
        <v>0</v>
      </c>
      <c r="BS45" s="483"/>
      <c r="BT45" s="304">
        <f>'MRS(calc_process)'!$D45</f>
        <v>1936</v>
      </c>
      <c r="BU45" s="131">
        <f t="shared" si="16"/>
        <v>0</v>
      </c>
      <c r="BV45" s="131">
        <f t="shared" si="16"/>
        <v>0</v>
      </c>
      <c r="BW45" s="131">
        <f t="shared" si="16"/>
        <v>0</v>
      </c>
      <c r="BX45" s="131">
        <f t="shared" si="16"/>
        <v>0</v>
      </c>
      <c r="BY45" s="131">
        <f t="shared" si="16"/>
        <v>0</v>
      </c>
      <c r="BZ45" s="131">
        <f t="shared" si="16"/>
        <v>0</v>
      </c>
      <c r="CA45" s="131">
        <f t="shared" si="16"/>
        <v>0</v>
      </c>
      <c r="CB45" s="131">
        <f t="shared" si="16"/>
        <v>0</v>
      </c>
      <c r="CD45" s="483"/>
      <c r="CE45" s="304">
        <f>'MRS(calc_process)'!$D45</f>
        <v>1936</v>
      </c>
      <c r="CF45" s="131">
        <f t="shared" si="15"/>
        <v>0</v>
      </c>
      <c r="CG45" s="131">
        <f t="shared" si="15"/>
        <v>0</v>
      </c>
      <c r="CH45" s="131">
        <f t="shared" si="15"/>
        <v>0</v>
      </c>
      <c r="CI45" s="131">
        <f t="shared" si="15"/>
        <v>0</v>
      </c>
      <c r="CJ45" s="131">
        <f t="shared" si="15"/>
        <v>0</v>
      </c>
      <c r="CK45" s="131">
        <f t="shared" si="15"/>
        <v>0</v>
      </c>
      <c r="CL45" s="131">
        <f t="shared" si="15"/>
        <v>0</v>
      </c>
      <c r="CM45" s="131">
        <f t="shared" si="15"/>
        <v>0</v>
      </c>
      <c r="CO45" s="483"/>
      <c r="CP45" s="304">
        <f>'MRS(calc_process)'!$D45</f>
        <v>1936</v>
      </c>
      <c r="CQ45" s="270"/>
      <c r="CR45" s="270"/>
      <c r="CS45" s="270"/>
      <c r="CT45" s="270"/>
      <c r="CU45" s="270"/>
      <c r="CV45" s="270"/>
      <c r="CW45" s="270"/>
      <c r="CX45" s="270"/>
      <c r="CZ45" s="483"/>
      <c r="DA45" s="304">
        <f>'MRS(calc_process)'!$D45</f>
        <v>1936</v>
      </c>
      <c r="DB45" s="270"/>
      <c r="DC45" s="270"/>
      <c r="DD45" s="270"/>
      <c r="DE45" s="270"/>
      <c r="DF45" s="270"/>
      <c r="DG45" s="270"/>
      <c r="DH45" s="270"/>
      <c r="DI45" s="270"/>
    </row>
    <row r="46" spans="1:113" x14ac:dyDescent="0.15">
      <c r="A46" s="484"/>
      <c r="B46" s="60">
        <f>'MRS(calc_process)'!$D46</f>
        <v>1937</v>
      </c>
      <c r="C46" s="130">
        <f t="shared" si="12"/>
        <v>0</v>
      </c>
      <c r="D46" s="316">
        <f t="shared" si="4"/>
        <v>0</v>
      </c>
      <c r="E46" s="316">
        <f t="shared" si="5"/>
        <v>0</v>
      </c>
      <c r="F46" s="316">
        <f t="shared" si="6"/>
        <v>0</v>
      </c>
      <c r="H46" s="483"/>
      <c r="I46" s="304">
        <f>'MRS(calc_process)'!$D46</f>
        <v>1937</v>
      </c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U46" s="483"/>
      <c r="V46" s="304">
        <f>'MRS(calc_process)'!$D46</f>
        <v>1937</v>
      </c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H46" s="483"/>
      <c r="AI46" s="304">
        <f>'MRS(calc_process)'!$D46</f>
        <v>1937</v>
      </c>
      <c r="AJ46" s="131">
        <f t="shared" si="11"/>
        <v>0</v>
      </c>
      <c r="AK46" s="131">
        <f t="shared" si="13"/>
        <v>0</v>
      </c>
      <c r="AL46" s="131">
        <f t="shared" si="13"/>
        <v>0</v>
      </c>
      <c r="AM46" s="131">
        <f t="shared" si="13"/>
        <v>0</v>
      </c>
      <c r="AN46" s="131">
        <f t="shared" si="13"/>
        <v>0</v>
      </c>
      <c r="AO46" s="131">
        <f t="shared" si="13"/>
        <v>0</v>
      </c>
      <c r="AP46" s="131">
        <f t="shared" si="13"/>
        <v>0</v>
      </c>
      <c r="AQ46" s="131">
        <f t="shared" si="13"/>
        <v>0</v>
      </c>
      <c r="AR46" s="131">
        <f t="shared" si="13"/>
        <v>0</v>
      </c>
      <c r="AS46" s="131">
        <f t="shared" si="13"/>
        <v>0</v>
      </c>
      <c r="AU46" s="483"/>
      <c r="AV46" s="304">
        <f>'MRS(calc_process)'!$D46</f>
        <v>1937</v>
      </c>
      <c r="AW46" s="131" cm="1">
        <f t="array" ref="AW46">IF(COUNTA(J$9:J$38)=0,0,IF(J46=MAX(J$9:J$38),_xlfn._xlws.FILTER($D$9:$D$38,J$9:J$38=MAX(J$9:J$38),0),0))</f>
        <v>0</v>
      </c>
      <c r="AX46" s="131" cm="1">
        <f t="array" ref="AX46">IF(COUNTA(K$9:K$38)=0,0,IF(K46=MAX(K$9:K$38),_xlfn._xlws.FILTER($D$9:$D$38,K$9:K$38=MAX(K$9:K$38),0),0))</f>
        <v>0</v>
      </c>
      <c r="AY46" s="131" cm="1">
        <f t="array" ref="AY46">IF(COUNTA(L$9:L$38)=0,0,IF(L46=MAX(L$9:L$38),_xlfn._xlws.FILTER($D$9:$D$38,L$9:L$38=MAX(L$9:L$38),0),0))</f>
        <v>0</v>
      </c>
      <c r="AZ46" s="131" cm="1">
        <f t="array" ref="AZ46">IF(COUNTA(M$9:M$38)=0,0,IF(M46=MAX(M$9:M$38),_xlfn._xlws.FILTER($D$9:$D$38,M$9:M$38=MAX(M$9:M$38),0),0))</f>
        <v>0</v>
      </c>
      <c r="BA46" s="131" cm="1">
        <f t="array" ref="BA46">IF(COUNTA(N$9:N$38)=0,0,IF(N46=MAX(N$9:N$38),_xlfn._xlws.FILTER($D$9:$D$38,N$9:N$38=MAX(N$9:N$38),0),0))</f>
        <v>0</v>
      </c>
      <c r="BB46" s="131" cm="1">
        <f t="array" ref="BB46">IF(COUNTA(O$9:O$38)=0,0,IF(O46=MAX(O$9:O$38),_xlfn._xlws.FILTER($D$9:$D$38,O$9:O$38=MAX(O$9:O$38),0),0))</f>
        <v>0</v>
      </c>
      <c r="BC46" s="131" cm="1">
        <f t="array" ref="BC46">IF(COUNTA(P$9:P$38)=0,0,IF(P46=MAX(P$9:P$38),_xlfn._xlws.FILTER($D$9:$D$38,P$9:P$38=MAX(P$9:P$38),0),0))</f>
        <v>0</v>
      </c>
      <c r="BD46" s="131" cm="1">
        <f t="array" ref="BD46">IF(COUNTA(Q$9:Q$38)=0,0,IF(Q46=MAX(Q$9:Q$38),_xlfn._xlws.FILTER($D$9:$D$38,Q$9:Q$38=MAX(Q$9:Q$38),0),0))</f>
        <v>0</v>
      </c>
      <c r="BE46" s="131" cm="1">
        <f t="array" ref="BE46">IF(COUNTA(R$9:R$38)=0,0,IF(R46=MAX(R$9:R$38),_xlfn._xlws.FILTER($D$9:$D$38,R$9:R$38=MAX(R$9:R$38),0),0))</f>
        <v>0</v>
      </c>
      <c r="BF46" s="131" cm="1">
        <f t="array" ref="BF46">IF(COUNTA(S$9:S$38)=0,0,IF(S46=MAX(S$9:S$38),_xlfn._xlws.FILTER($D$9:$D$38,S$9:S$38=MAX(S$9:S$38),0),0))</f>
        <v>0</v>
      </c>
      <c r="BH46" s="483"/>
      <c r="BI46" s="304">
        <f>'MRS(calc_process)'!$D46</f>
        <v>1937</v>
      </c>
      <c r="BJ46" s="131">
        <f t="shared" si="14"/>
        <v>0</v>
      </c>
      <c r="BK46" s="131">
        <f t="shared" si="14"/>
        <v>0</v>
      </c>
      <c r="BL46" s="131">
        <f t="shared" si="14"/>
        <v>0</v>
      </c>
      <c r="BM46" s="131">
        <f t="shared" si="14"/>
        <v>0</v>
      </c>
      <c r="BN46" s="131">
        <f t="shared" si="14"/>
        <v>0</v>
      </c>
      <c r="BO46" s="131">
        <f t="shared" si="14"/>
        <v>0</v>
      </c>
      <c r="BP46" s="131">
        <f t="shared" si="14"/>
        <v>0</v>
      </c>
      <c r="BQ46" s="131">
        <f t="shared" si="14"/>
        <v>0</v>
      </c>
      <c r="BS46" s="483"/>
      <c r="BT46" s="304">
        <f>'MRS(calc_process)'!$D46</f>
        <v>1937</v>
      </c>
      <c r="BU46" s="131">
        <f t="shared" si="16"/>
        <v>0</v>
      </c>
      <c r="BV46" s="131">
        <f t="shared" si="16"/>
        <v>0</v>
      </c>
      <c r="BW46" s="131">
        <f t="shared" si="16"/>
        <v>0</v>
      </c>
      <c r="BX46" s="131">
        <f t="shared" si="16"/>
        <v>0</v>
      </c>
      <c r="BY46" s="131">
        <f t="shared" si="16"/>
        <v>0</v>
      </c>
      <c r="BZ46" s="131">
        <f t="shared" si="16"/>
        <v>0</v>
      </c>
      <c r="CA46" s="131">
        <f t="shared" si="16"/>
        <v>0</v>
      </c>
      <c r="CB46" s="131">
        <f t="shared" si="16"/>
        <v>0</v>
      </c>
      <c r="CD46" s="483"/>
      <c r="CE46" s="304">
        <f>'MRS(calc_process)'!$D46</f>
        <v>1937</v>
      </c>
      <c r="CF46" s="131">
        <f t="shared" si="15"/>
        <v>0</v>
      </c>
      <c r="CG46" s="131">
        <f t="shared" si="15"/>
        <v>0</v>
      </c>
      <c r="CH46" s="131">
        <f t="shared" si="15"/>
        <v>0</v>
      </c>
      <c r="CI46" s="131">
        <f t="shared" si="15"/>
        <v>0</v>
      </c>
      <c r="CJ46" s="131">
        <f t="shared" si="15"/>
        <v>0</v>
      </c>
      <c r="CK46" s="131">
        <f t="shared" si="15"/>
        <v>0</v>
      </c>
      <c r="CL46" s="131">
        <f t="shared" si="15"/>
        <v>0</v>
      </c>
      <c r="CM46" s="131">
        <f t="shared" si="15"/>
        <v>0</v>
      </c>
      <c r="CO46" s="483"/>
      <c r="CP46" s="304">
        <f>'MRS(calc_process)'!$D46</f>
        <v>1937</v>
      </c>
      <c r="CQ46" s="270"/>
      <c r="CR46" s="270"/>
      <c r="CS46" s="270"/>
      <c r="CT46" s="270"/>
      <c r="CU46" s="270"/>
      <c r="CV46" s="270"/>
      <c r="CW46" s="270"/>
      <c r="CX46" s="270"/>
      <c r="CZ46" s="483"/>
      <c r="DA46" s="304">
        <f>'MRS(calc_process)'!$D46</f>
        <v>1937</v>
      </c>
      <c r="DB46" s="270"/>
      <c r="DC46" s="270"/>
      <c r="DD46" s="270"/>
      <c r="DE46" s="270"/>
      <c r="DF46" s="270"/>
      <c r="DG46" s="270"/>
      <c r="DH46" s="270"/>
      <c r="DI46" s="270"/>
    </row>
    <row r="47" spans="1:113" x14ac:dyDescent="0.15">
      <c r="A47" s="484"/>
      <c r="B47" s="60">
        <f>'MRS(calc_process)'!$D47</f>
        <v>1938</v>
      </c>
      <c r="C47" s="130">
        <f t="shared" si="12"/>
        <v>0</v>
      </c>
      <c r="D47" s="316">
        <f t="shared" si="4"/>
        <v>0</v>
      </c>
      <c r="E47" s="316">
        <f t="shared" si="5"/>
        <v>0</v>
      </c>
      <c r="F47" s="316">
        <f t="shared" si="6"/>
        <v>0</v>
      </c>
      <c r="H47" s="483"/>
      <c r="I47" s="304">
        <f>'MRS(calc_process)'!$D47</f>
        <v>1938</v>
      </c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U47" s="483"/>
      <c r="V47" s="304">
        <f>'MRS(calc_process)'!$D47</f>
        <v>1938</v>
      </c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H47" s="483"/>
      <c r="AI47" s="304">
        <f>'MRS(calc_process)'!$D47</f>
        <v>1938</v>
      </c>
      <c r="AJ47" s="131">
        <f t="shared" si="11"/>
        <v>0</v>
      </c>
      <c r="AK47" s="131">
        <f t="shared" si="13"/>
        <v>0</v>
      </c>
      <c r="AL47" s="131">
        <f t="shared" si="13"/>
        <v>0</v>
      </c>
      <c r="AM47" s="131">
        <f t="shared" si="13"/>
        <v>0</v>
      </c>
      <c r="AN47" s="131">
        <f t="shared" si="13"/>
        <v>0</v>
      </c>
      <c r="AO47" s="131">
        <f t="shared" si="13"/>
        <v>0</v>
      </c>
      <c r="AP47" s="131">
        <f t="shared" si="13"/>
        <v>0</v>
      </c>
      <c r="AQ47" s="131">
        <f t="shared" si="13"/>
        <v>0</v>
      </c>
      <c r="AR47" s="131">
        <f t="shared" si="13"/>
        <v>0</v>
      </c>
      <c r="AS47" s="131">
        <f t="shared" si="13"/>
        <v>0</v>
      </c>
      <c r="AU47" s="483"/>
      <c r="AV47" s="304">
        <f>'MRS(calc_process)'!$D47</f>
        <v>1938</v>
      </c>
      <c r="AW47" s="131" cm="1">
        <f t="array" ref="AW47">IF(COUNTA(J$9:J$38)=0,0,IF(J47=MAX(J$9:J$38),_xlfn._xlws.FILTER($D$9:$D$38,J$9:J$38=MAX(J$9:J$38),0),0))</f>
        <v>0</v>
      </c>
      <c r="AX47" s="131" cm="1">
        <f t="array" ref="AX47">IF(COUNTA(K$9:K$38)=0,0,IF(K47=MAX(K$9:K$38),_xlfn._xlws.FILTER($D$9:$D$38,K$9:K$38=MAX(K$9:K$38),0),0))</f>
        <v>0</v>
      </c>
      <c r="AY47" s="131" cm="1">
        <f t="array" ref="AY47">IF(COUNTA(L$9:L$38)=0,0,IF(L47=MAX(L$9:L$38),_xlfn._xlws.FILTER($D$9:$D$38,L$9:L$38=MAX(L$9:L$38),0),0))</f>
        <v>0</v>
      </c>
      <c r="AZ47" s="131" cm="1">
        <f t="array" ref="AZ47">IF(COUNTA(M$9:M$38)=0,0,IF(M47=MAX(M$9:M$38),_xlfn._xlws.FILTER($D$9:$D$38,M$9:M$38=MAX(M$9:M$38),0),0))</f>
        <v>0</v>
      </c>
      <c r="BA47" s="131" cm="1">
        <f t="array" ref="BA47">IF(COUNTA(N$9:N$38)=0,0,IF(N47=MAX(N$9:N$38),_xlfn._xlws.FILTER($D$9:$D$38,N$9:N$38=MAX(N$9:N$38),0),0))</f>
        <v>0</v>
      </c>
      <c r="BB47" s="131" cm="1">
        <f t="array" ref="BB47">IF(COUNTA(O$9:O$38)=0,0,IF(O47=MAX(O$9:O$38),_xlfn._xlws.FILTER($D$9:$D$38,O$9:O$38=MAX(O$9:O$38),0),0))</f>
        <v>0</v>
      </c>
      <c r="BC47" s="131" cm="1">
        <f t="array" ref="BC47">IF(COUNTA(P$9:P$38)=0,0,IF(P47=MAX(P$9:P$38),_xlfn._xlws.FILTER($D$9:$D$38,P$9:P$38=MAX(P$9:P$38),0),0))</f>
        <v>0</v>
      </c>
      <c r="BD47" s="131" cm="1">
        <f t="array" ref="BD47">IF(COUNTA(Q$9:Q$38)=0,0,IF(Q47=MAX(Q$9:Q$38),_xlfn._xlws.FILTER($D$9:$D$38,Q$9:Q$38=MAX(Q$9:Q$38),0),0))</f>
        <v>0</v>
      </c>
      <c r="BE47" s="131" cm="1">
        <f t="array" ref="BE47">IF(COUNTA(R$9:R$38)=0,0,IF(R47=MAX(R$9:R$38),_xlfn._xlws.FILTER($D$9:$D$38,R$9:R$38=MAX(R$9:R$38),0),0))</f>
        <v>0</v>
      </c>
      <c r="BF47" s="131" cm="1">
        <f t="array" ref="BF47">IF(COUNTA(S$9:S$38)=0,0,IF(S47=MAX(S$9:S$38),_xlfn._xlws.FILTER($D$9:$D$38,S$9:S$38=MAX(S$9:S$38),0),0))</f>
        <v>0</v>
      </c>
      <c r="BH47" s="483"/>
      <c r="BI47" s="304">
        <f>'MRS(calc_process)'!$D47</f>
        <v>1938</v>
      </c>
      <c r="BJ47" s="131">
        <f t="shared" si="14"/>
        <v>0</v>
      </c>
      <c r="BK47" s="131">
        <f t="shared" si="14"/>
        <v>0</v>
      </c>
      <c r="BL47" s="131">
        <f t="shared" si="14"/>
        <v>0</v>
      </c>
      <c r="BM47" s="131">
        <f t="shared" si="14"/>
        <v>0</v>
      </c>
      <c r="BN47" s="131">
        <f t="shared" si="14"/>
        <v>0</v>
      </c>
      <c r="BO47" s="131">
        <f t="shared" si="14"/>
        <v>0</v>
      </c>
      <c r="BP47" s="131">
        <f t="shared" si="14"/>
        <v>0</v>
      </c>
      <c r="BQ47" s="131">
        <f t="shared" si="14"/>
        <v>0</v>
      </c>
      <c r="BS47" s="483"/>
      <c r="BT47" s="304">
        <f>'MRS(calc_process)'!$D47</f>
        <v>1938</v>
      </c>
      <c r="BU47" s="131">
        <f t="shared" si="16"/>
        <v>0</v>
      </c>
      <c r="BV47" s="131">
        <f t="shared" si="16"/>
        <v>0</v>
      </c>
      <c r="BW47" s="131">
        <f t="shared" si="16"/>
        <v>0</v>
      </c>
      <c r="BX47" s="131">
        <f t="shared" si="16"/>
        <v>0</v>
      </c>
      <c r="BY47" s="131">
        <f t="shared" si="16"/>
        <v>0</v>
      </c>
      <c r="BZ47" s="131">
        <f t="shared" si="16"/>
        <v>0</v>
      </c>
      <c r="CA47" s="131">
        <f t="shared" si="16"/>
        <v>0</v>
      </c>
      <c r="CB47" s="131">
        <f t="shared" si="16"/>
        <v>0</v>
      </c>
      <c r="CD47" s="483"/>
      <c r="CE47" s="304">
        <f>'MRS(calc_process)'!$D47</f>
        <v>1938</v>
      </c>
      <c r="CF47" s="131">
        <f t="shared" si="15"/>
        <v>0</v>
      </c>
      <c r="CG47" s="131">
        <f t="shared" si="15"/>
        <v>0</v>
      </c>
      <c r="CH47" s="131">
        <f t="shared" si="15"/>
        <v>0</v>
      </c>
      <c r="CI47" s="131">
        <f t="shared" si="15"/>
        <v>0</v>
      </c>
      <c r="CJ47" s="131">
        <f t="shared" si="15"/>
        <v>0</v>
      </c>
      <c r="CK47" s="131">
        <f t="shared" si="15"/>
        <v>0</v>
      </c>
      <c r="CL47" s="131">
        <f t="shared" si="15"/>
        <v>0</v>
      </c>
      <c r="CM47" s="131">
        <f t="shared" si="15"/>
        <v>0</v>
      </c>
      <c r="CO47" s="483"/>
      <c r="CP47" s="304">
        <f>'MRS(calc_process)'!$D47</f>
        <v>1938</v>
      </c>
      <c r="CQ47" s="270"/>
      <c r="CR47" s="270"/>
      <c r="CS47" s="270"/>
      <c r="CT47" s="270"/>
      <c r="CU47" s="270"/>
      <c r="CV47" s="270"/>
      <c r="CW47" s="270"/>
      <c r="CX47" s="270"/>
      <c r="CZ47" s="483"/>
      <c r="DA47" s="304">
        <f>'MRS(calc_process)'!$D47</f>
        <v>1938</v>
      </c>
      <c r="DB47" s="270"/>
      <c r="DC47" s="270"/>
      <c r="DD47" s="270"/>
      <c r="DE47" s="270"/>
      <c r="DF47" s="270"/>
      <c r="DG47" s="270"/>
      <c r="DH47" s="270"/>
      <c r="DI47" s="270"/>
    </row>
    <row r="48" spans="1:113" x14ac:dyDescent="0.15">
      <c r="A48" s="484"/>
      <c r="B48" s="60">
        <f>'MRS(calc_process)'!$D48</f>
        <v>1939</v>
      </c>
      <c r="C48" s="130">
        <f t="shared" si="12"/>
        <v>0</v>
      </c>
      <c r="D48" s="316">
        <f t="shared" si="4"/>
        <v>0</v>
      </c>
      <c r="E48" s="316">
        <f t="shared" si="5"/>
        <v>0</v>
      </c>
      <c r="F48" s="316">
        <f t="shared" si="6"/>
        <v>0</v>
      </c>
      <c r="H48" s="483"/>
      <c r="I48" s="304">
        <f>'MRS(calc_process)'!$D48</f>
        <v>1939</v>
      </c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U48" s="483"/>
      <c r="V48" s="304">
        <f>'MRS(calc_process)'!$D48</f>
        <v>1939</v>
      </c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H48" s="483"/>
      <c r="AI48" s="304">
        <f>'MRS(calc_process)'!$D48</f>
        <v>1939</v>
      </c>
      <c r="AJ48" s="131">
        <f t="shared" si="11"/>
        <v>0</v>
      </c>
      <c r="AK48" s="131">
        <f t="shared" si="13"/>
        <v>0</v>
      </c>
      <c r="AL48" s="131">
        <f t="shared" si="13"/>
        <v>0</v>
      </c>
      <c r="AM48" s="131">
        <f t="shared" si="13"/>
        <v>0</v>
      </c>
      <c r="AN48" s="131">
        <f t="shared" si="13"/>
        <v>0</v>
      </c>
      <c r="AO48" s="131">
        <f t="shared" si="13"/>
        <v>0</v>
      </c>
      <c r="AP48" s="131">
        <f t="shared" si="13"/>
        <v>0</v>
      </c>
      <c r="AQ48" s="131">
        <f t="shared" si="13"/>
        <v>0</v>
      </c>
      <c r="AR48" s="131">
        <f t="shared" si="13"/>
        <v>0</v>
      </c>
      <c r="AS48" s="131">
        <f t="shared" si="13"/>
        <v>0</v>
      </c>
      <c r="AU48" s="483"/>
      <c r="AV48" s="304">
        <f>'MRS(calc_process)'!$D48</f>
        <v>1939</v>
      </c>
      <c r="AW48" s="131" cm="1">
        <f t="array" ref="AW48">IF(COUNTA(J$9:J$38)=0,0,IF(J48=MAX(J$9:J$38),_xlfn._xlws.FILTER($D$9:$D$38,J$9:J$38=MAX(J$9:J$38),0),0))</f>
        <v>0</v>
      </c>
      <c r="AX48" s="131" cm="1">
        <f t="array" ref="AX48">IF(COUNTA(K$9:K$38)=0,0,IF(K48=MAX(K$9:K$38),_xlfn._xlws.FILTER($D$9:$D$38,K$9:K$38=MAX(K$9:K$38),0),0))</f>
        <v>0</v>
      </c>
      <c r="AY48" s="131" cm="1">
        <f t="array" ref="AY48">IF(COUNTA(L$9:L$38)=0,0,IF(L48=MAX(L$9:L$38),_xlfn._xlws.FILTER($D$9:$D$38,L$9:L$38=MAX(L$9:L$38),0),0))</f>
        <v>0</v>
      </c>
      <c r="AZ48" s="131" cm="1">
        <f t="array" ref="AZ48">IF(COUNTA(M$9:M$38)=0,0,IF(M48=MAX(M$9:M$38),_xlfn._xlws.FILTER($D$9:$D$38,M$9:M$38=MAX(M$9:M$38),0),0))</f>
        <v>0</v>
      </c>
      <c r="BA48" s="131" cm="1">
        <f t="array" ref="BA48">IF(COUNTA(N$9:N$38)=0,0,IF(N48=MAX(N$9:N$38),_xlfn._xlws.FILTER($D$9:$D$38,N$9:N$38=MAX(N$9:N$38),0),0))</f>
        <v>0</v>
      </c>
      <c r="BB48" s="131" cm="1">
        <f t="array" ref="BB48">IF(COUNTA(O$9:O$38)=0,0,IF(O48=MAX(O$9:O$38),_xlfn._xlws.FILTER($D$9:$D$38,O$9:O$38=MAX(O$9:O$38),0),0))</f>
        <v>0</v>
      </c>
      <c r="BC48" s="131" cm="1">
        <f t="array" ref="BC48">IF(COUNTA(P$9:P$38)=0,0,IF(P48=MAX(P$9:P$38),_xlfn._xlws.FILTER($D$9:$D$38,P$9:P$38=MAX(P$9:P$38),0),0))</f>
        <v>0</v>
      </c>
      <c r="BD48" s="131" cm="1">
        <f t="array" ref="BD48">IF(COUNTA(Q$9:Q$38)=0,0,IF(Q48=MAX(Q$9:Q$38),_xlfn._xlws.FILTER($D$9:$D$38,Q$9:Q$38=MAX(Q$9:Q$38),0),0))</f>
        <v>0</v>
      </c>
      <c r="BE48" s="131" cm="1">
        <f t="array" ref="BE48">IF(COUNTA(R$9:R$38)=0,0,IF(R48=MAX(R$9:R$38),_xlfn._xlws.FILTER($D$9:$D$38,R$9:R$38=MAX(R$9:R$38),0),0))</f>
        <v>0</v>
      </c>
      <c r="BF48" s="131" cm="1">
        <f t="array" ref="BF48">IF(COUNTA(S$9:S$38)=0,0,IF(S48=MAX(S$9:S$38),_xlfn._xlws.FILTER($D$9:$D$38,S$9:S$38=MAX(S$9:S$38),0),0))</f>
        <v>0</v>
      </c>
      <c r="BH48" s="483"/>
      <c r="BI48" s="304">
        <f>'MRS(calc_process)'!$D48</f>
        <v>1939</v>
      </c>
      <c r="BJ48" s="131">
        <f t="shared" si="14"/>
        <v>0</v>
      </c>
      <c r="BK48" s="131">
        <f t="shared" si="14"/>
        <v>0</v>
      </c>
      <c r="BL48" s="131">
        <f t="shared" si="14"/>
        <v>0</v>
      </c>
      <c r="BM48" s="131">
        <f t="shared" si="14"/>
        <v>0</v>
      </c>
      <c r="BN48" s="131">
        <f t="shared" si="14"/>
        <v>0</v>
      </c>
      <c r="BO48" s="131">
        <f t="shared" si="14"/>
        <v>0</v>
      </c>
      <c r="BP48" s="131">
        <f t="shared" si="14"/>
        <v>0</v>
      </c>
      <c r="BQ48" s="131">
        <f t="shared" si="14"/>
        <v>0</v>
      </c>
      <c r="BS48" s="483"/>
      <c r="BT48" s="304">
        <f>'MRS(calc_process)'!$D48</f>
        <v>1939</v>
      </c>
      <c r="BU48" s="131">
        <f t="shared" si="16"/>
        <v>0</v>
      </c>
      <c r="BV48" s="131">
        <f t="shared" si="16"/>
        <v>0</v>
      </c>
      <c r="BW48" s="131">
        <f t="shared" si="16"/>
        <v>0</v>
      </c>
      <c r="BX48" s="131">
        <f t="shared" si="16"/>
        <v>0</v>
      </c>
      <c r="BY48" s="131">
        <f t="shared" si="16"/>
        <v>0</v>
      </c>
      <c r="BZ48" s="131">
        <f t="shared" si="16"/>
        <v>0</v>
      </c>
      <c r="CA48" s="131">
        <f t="shared" si="16"/>
        <v>0</v>
      </c>
      <c r="CB48" s="131">
        <f t="shared" si="16"/>
        <v>0</v>
      </c>
      <c r="CD48" s="483"/>
      <c r="CE48" s="304">
        <f>'MRS(calc_process)'!$D48</f>
        <v>1939</v>
      </c>
      <c r="CF48" s="131">
        <f t="shared" si="15"/>
        <v>0</v>
      </c>
      <c r="CG48" s="131">
        <f t="shared" si="15"/>
        <v>0</v>
      </c>
      <c r="CH48" s="131">
        <f t="shared" si="15"/>
        <v>0</v>
      </c>
      <c r="CI48" s="131">
        <f t="shared" si="15"/>
        <v>0</v>
      </c>
      <c r="CJ48" s="131">
        <f t="shared" si="15"/>
        <v>0</v>
      </c>
      <c r="CK48" s="131">
        <f t="shared" si="15"/>
        <v>0</v>
      </c>
      <c r="CL48" s="131">
        <f t="shared" si="15"/>
        <v>0</v>
      </c>
      <c r="CM48" s="131">
        <f t="shared" si="15"/>
        <v>0</v>
      </c>
      <c r="CO48" s="483"/>
      <c r="CP48" s="304">
        <f>'MRS(calc_process)'!$D48</f>
        <v>1939</v>
      </c>
      <c r="CQ48" s="270"/>
      <c r="CR48" s="270"/>
      <c r="CS48" s="270"/>
      <c r="CT48" s="270"/>
      <c r="CU48" s="270"/>
      <c r="CV48" s="270"/>
      <c r="CW48" s="270"/>
      <c r="CX48" s="270"/>
      <c r="CZ48" s="483"/>
      <c r="DA48" s="304">
        <f>'MRS(calc_process)'!$D48</f>
        <v>1939</v>
      </c>
      <c r="DB48" s="270"/>
      <c r="DC48" s="270"/>
      <c r="DD48" s="270"/>
      <c r="DE48" s="270"/>
      <c r="DF48" s="270"/>
      <c r="DG48" s="270"/>
      <c r="DH48" s="270"/>
      <c r="DI48" s="270"/>
    </row>
    <row r="49" spans="1:113" x14ac:dyDescent="0.15">
      <c r="A49" s="484"/>
      <c r="B49" s="60">
        <f>'MRS(calc_process)'!$D49</f>
        <v>1940</v>
      </c>
      <c r="C49" s="130">
        <f t="shared" si="12"/>
        <v>0</v>
      </c>
      <c r="D49" s="316">
        <f t="shared" si="4"/>
        <v>0</v>
      </c>
      <c r="E49" s="316">
        <f t="shared" si="5"/>
        <v>0</v>
      </c>
      <c r="F49" s="316">
        <f t="shared" si="6"/>
        <v>0</v>
      </c>
      <c r="H49" s="483"/>
      <c r="I49" s="304">
        <f>'MRS(calc_process)'!$D49</f>
        <v>1940</v>
      </c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U49" s="483"/>
      <c r="V49" s="304">
        <f>'MRS(calc_process)'!$D49</f>
        <v>1940</v>
      </c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H49" s="483"/>
      <c r="AI49" s="304">
        <f>'MRS(calc_process)'!$D49</f>
        <v>1940</v>
      </c>
      <c r="AJ49" s="131">
        <f t="shared" si="11"/>
        <v>0</v>
      </c>
      <c r="AK49" s="131">
        <f t="shared" si="13"/>
        <v>0</v>
      </c>
      <c r="AL49" s="131">
        <f t="shared" si="13"/>
        <v>0</v>
      </c>
      <c r="AM49" s="131">
        <f t="shared" si="13"/>
        <v>0</v>
      </c>
      <c r="AN49" s="131">
        <f t="shared" si="13"/>
        <v>0</v>
      </c>
      <c r="AO49" s="131">
        <f t="shared" si="13"/>
        <v>0</v>
      </c>
      <c r="AP49" s="131">
        <f t="shared" si="13"/>
        <v>0</v>
      </c>
      <c r="AQ49" s="131">
        <f t="shared" si="13"/>
        <v>0</v>
      </c>
      <c r="AR49" s="131">
        <f t="shared" si="13"/>
        <v>0</v>
      </c>
      <c r="AS49" s="131">
        <f t="shared" si="13"/>
        <v>0</v>
      </c>
      <c r="AU49" s="483"/>
      <c r="AV49" s="304">
        <f>'MRS(calc_process)'!$D49</f>
        <v>1940</v>
      </c>
      <c r="AW49" s="131" cm="1">
        <f t="array" ref="AW49">IF(COUNTA(J$9:J$38)=0,0,IF(J49=MAX(J$9:J$38),_xlfn._xlws.FILTER($D$9:$D$38,J$9:J$38=MAX(J$9:J$38),0),0))</f>
        <v>0</v>
      </c>
      <c r="AX49" s="131" cm="1">
        <f t="array" ref="AX49">IF(COUNTA(K$9:K$38)=0,0,IF(K49=MAX(K$9:K$38),_xlfn._xlws.FILTER($D$9:$D$38,K$9:K$38=MAX(K$9:K$38),0),0))</f>
        <v>0</v>
      </c>
      <c r="AY49" s="131" cm="1">
        <f t="array" ref="AY49">IF(COUNTA(L$9:L$38)=0,0,IF(L49=MAX(L$9:L$38),_xlfn._xlws.FILTER($D$9:$D$38,L$9:L$38=MAX(L$9:L$38),0),0))</f>
        <v>0</v>
      </c>
      <c r="AZ49" s="131" cm="1">
        <f t="array" ref="AZ49">IF(COUNTA(M$9:M$38)=0,0,IF(M49=MAX(M$9:M$38),_xlfn._xlws.FILTER($D$9:$D$38,M$9:M$38=MAX(M$9:M$38),0),0))</f>
        <v>0</v>
      </c>
      <c r="BA49" s="131" cm="1">
        <f t="array" ref="BA49">IF(COUNTA(N$9:N$38)=0,0,IF(N49=MAX(N$9:N$38),_xlfn._xlws.FILTER($D$9:$D$38,N$9:N$38=MAX(N$9:N$38),0),0))</f>
        <v>0</v>
      </c>
      <c r="BB49" s="131" cm="1">
        <f t="array" ref="BB49">IF(COUNTA(O$9:O$38)=0,0,IF(O49=MAX(O$9:O$38),_xlfn._xlws.FILTER($D$9:$D$38,O$9:O$38=MAX(O$9:O$38),0),0))</f>
        <v>0</v>
      </c>
      <c r="BC49" s="131" cm="1">
        <f t="array" ref="BC49">IF(COUNTA(P$9:P$38)=0,0,IF(P49=MAX(P$9:P$38),_xlfn._xlws.FILTER($D$9:$D$38,P$9:P$38=MAX(P$9:P$38),0),0))</f>
        <v>0</v>
      </c>
      <c r="BD49" s="131" cm="1">
        <f t="array" ref="BD49">IF(COUNTA(Q$9:Q$38)=0,0,IF(Q49=MAX(Q$9:Q$38),_xlfn._xlws.FILTER($D$9:$D$38,Q$9:Q$38=MAX(Q$9:Q$38),0),0))</f>
        <v>0</v>
      </c>
      <c r="BE49" s="131" cm="1">
        <f t="array" ref="BE49">IF(COUNTA(R$9:R$38)=0,0,IF(R49=MAX(R$9:R$38),_xlfn._xlws.FILTER($D$9:$D$38,R$9:R$38=MAX(R$9:R$38),0),0))</f>
        <v>0</v>
      </c>
      <c r="BF49" s="131" cm="1">
        <f t="array" ref="BF49">IF(COUNTA(S$9:S$38)=0,0,IF(S49=MAX(S$9:S$38),_xlfn._xlws.FILTER($D$9:$D$38,S$9:S$38=MAX(S$9:S$38),0),0))</f>
        <v>0</v>
      </c>
      <c r="BH49" s="483"/>
      <c r="BI49" s="304">
        <f>'MRS(calc_process)'!$D49</f>
        <v>1940</v>
      </c>
      <c r="BJ49" s="131">
        <f t="shared" si="14"/>
        <v>0</v>
      </c>
      <c r="BK49" s="131">
        <f t="shared" si="14"/>
        <v>0</v>
      </c>
      <c r="BL49" s="131">
        <f t="shared" si="14"/>
        <v>0</v>
      </c>
      <c r="BM49" s="131">
        <f t="shared" si="14"/>
        <v>0</v>
      </c>
      <c r="BN49" s="131">
        <f t="shared" si="14"/>
        <v>0</v>
      </c>
      <c r="BO49" s="131">
        <f t="shared" si="14"/>
        <v>0</v>
      </c>
      <c r="BP49" s="131">
        <f t="shared" si="14"/>
        <v>0</v>
      </c>
      <c r="BQ49" s="131">
        <f t="shared" si="14"/>
        <v>0</v>
      </c>
      <c r="BS49" s="483"/>
      <c r="BT49" s="304">
        <f>'MRS(calc_process)'!$D49</f>
        <v>1940</v>
      </c>
      <c r="BU49" s="131">
        <f t="shared" si="16"/>
        <v>0</v>
      </c>
      <c r="BV49" s="131">
        <f t="shared" si="16"/>
        <v>0</v>
      </c>
      <c r="BW49" s="131">
        <f t="shared" si="16"/>
        <v>0</v>
      </c>
      <c r="BX49" s="131">
        <f t="shared" si="16"/>
        <v>0</v>
      </c>
      <c r="BY49" s="131">
        <f t="shared" si="16"/>
        <v>0</v>
      </c>
      <c r="BZ49" s="131">
        <f t="shared" si="16"/>
        <v>0</v>
      </c>
      <c r="CA49" s="131">
        <f t="shared" si="16"/>
        <v>0</v>
      </c>
      <c r="CB49" s="131">
        <f t="shared" si="16"/>
        <v>0</v>
      </c>
      <c r="CD49" s="483"/>
      <c r="CE49" s="304">
        <f>'MRS(calc_process)'!$D49</f>
        <v>1940</v>
      </c>
      <c r="CF49" s="131">
        <f t="shared" si="15"/>
        <v>0</v>
      </c>
      <c r="CG49" s="131">
        <f t="shared" si="15"/>
        <v>0</v>
      </c>
      <c r="CH49" s="131">
        <f t="shared" si="15"/>
        <v>0</v>
      </c>
      <c r="CI49" s="131">
        <f t="shared" si="15"/>
        <v>0</v>
      </c>
      <c r="CJ49" s="131">
        <f t="shared" si="15"/>
        <v>0</v>
      </c>
      <c r="CK49" s="131">
        <f t="shared" si="15"/>
        <v>0</v>
      </c>
      <c r="CL49" s="131">
        <f t="shared" si="15"/>
        <v>0</v>
      </c>
      <c r="CM49" s="131">
        <f t="shared" si="15"/>
        <v>0</v>
      </c>
      <c r="CO49" s="483"/>
      <c r="CP49" s="304">
        <f>'MRS(calc_process)'!$D49</f>
        <v>1940</v>
      </c>
      <c r="CQ49" s="270"/>
      <c r="CR49" s="270"/>
      <c r="CS49" s="270"/>
      <c r="CT49" s="270"/>
      <c r="CU49" s="270"/>
      <c r="CV49" s="270"/>
      <c r="CW49" s="270"/>
      <c r="CX49" s="270"/>
      <c r="CZ49" s="483"/>
      <c r="DA49" s="304">
        <f>'MRS(calc_process)'!$D49</f>
        <v>1940</v>
      </c>
      <c r="DB49" s="270"/>
      <c r="DC49" s="270"/>
      <c r="DD49" s="270"/>
      <c r="DE49" s="270"/>
      <c r="DF49" s="270"/>
      <c r="DG49" s="270"/>
      <c r="DH49" s="270"/>
      <c r="DI49" s="270"/>
    </row>
    <row r="50" spans="1:113" x14ac:dyDescent="0.15">
      <c r="A50" s="484"/>
      <c r="B50" s="60">
        <f>'MRS(calc_process)'!$D50</f>
        <v>1941</v>
      </c>
      <c r="C50" s="130">
        <f t="shared" si="12"/>
        <v>0</v>
      </c>
      <c r="D50" s="316">
        <f t="shared" si="4"/>
        <v>0</v>
      </c>
      <c r="E50" s="316">
        <f t="shared" si="5"/>
        <v>0</v>
      </c>
      <c r="F50" s="316">
        <f t="shared" si="6"/>
        <v>0</v>
      </c>
      <c r="H50" s="483"/>
      <c r="I50" s="304">
        <f>'MRS(calc_process)'!$D50</f>
        <v>1941</v>
      </c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U50" s="483"/>
      <c r="V50" s="304">
        <f>'MRS(calc_process)'!$D50</f>
        <v>1941</v>
      </c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H50" s="483"/>
      <c r="AI50" s="304">
        <f>'MRS(calc_process)'!$D50</f>
        <v>1941</v>
      </c>
      <c r="AJ50" s="131">
        <f t="shared" si="11"/>
        <v>0</v>
      </c>
      <c r="AK50" s="131">
        <f t="shared" si="13"/>
        <v>0</v>
      </c>
      <c r="AL50" s="131">
        <f t="shared" si="13"/>
        <v>0</v>
      </c>
      <c r="AM50" s="131">
        <f t="shared" si="13"/>
        <v>0</v>
      </c>
      <c r="AN50" s="131">
        <f t="shared" si="13"/>
        <v>0</v>
      </c>
      <c r="AO50" s="131">
        <f t="shared" si="13"/>
        <v>0</v>
      </c>
      <c r="AP50" s="131">
        <f t="shared" si="13"/>
        <v>0</v>
      </c>
      <c r="AQ50" s="131">
        <f t="shared" si="13"/>
        <v>0</v>
      </c>
      <c r="AR50" s="131">
        <f t="shared" si="13"/>
        <v>0</v>
      </c>
      <c r="AS50" s="131">
        <f t="shared" si="13"/>
        <v>0</v>
      </c>
      <c r="AU50" s="483"/>
      <c r="AV50" s="304">
        <f>'MRS(calc_process)'!$D50</f>
        <v>1941</v>
      </c>
      <c r="AW50" s="131" cm="1">
        <f t="array" ref="AW50">IF(COUNTA(J$9:J$38)=0,0,IF(J50=MAX(J$9:J$38),_xlfn._xlws.FILTER($D$9:$D$38,J$9:J$38=MAX(J$9:J$38),0),0))</f>
        <v>0</v>
      </c>
      <c r="AX50" s="131" cm="1">
        <f t="array" ref="AX50">IF(COUNTA(K$9:K$38)=0,0,IF(K50=MAX(K$9:K$38),_xlfn._xlws.FILTER($D$9:$D$38,K$9:K$38=MAX(K$9:K$38),0),0))</f>
        <v>0</v>
      </c>
      <c r="AY50" s="131" cm="1">
        <f t="array" ref="AY50">IF(COUNTA(L$9:L$38)=0,0,IF(L50=MAX(L$9:L$38),_xlfn._xlws.FILTER($D$9:$D$38,L$9:L$38=MAX(L$9:L$38),0),0))</f>
        <v>0</v>
      </c>
      <c r="AZ50" s="131" cm="1">
        <f t="array" ref="AZ50">IF(COUNTA(M$9:M$38)=0,0,IF(M50=MAX(M$9:M$38),_xlfn._xlws.FILTER($D$9:$D$38,M$9:M$38=MAX(M$9:M$38),0),0))</f>
        <v>0</v>
      </c>
      <c r="BA50" s="131" cm="1">
        <f t="array" ref="BA50">IF(COUNTA(N$9:N$38)=0,0,IF(N50=MAX(N$9:N$38),_xlfn._xlws.FILTER($D$9:$D$38,N$9:N$38=MAX(N$9:N$38),0),0))</f>
        <v>0</v>
      </c>
      <c r="BB50" s="131" cm="1">
        <f t="array" ref="BB50">IF(COUNTA(O$9:O$38)=0,0,IF(O50=MAX(O$9:O$38),_xlfn._xlws.FILTER($D$9:$D$38,O$9:O$38=MAX(O$9:O$38),0),0))</f>
        <v>0</v>
      </c>
      <c r="BC50" s="131" cm="1">
        <f t="array" ref="BC50">IF(COUNTA(P$9:P$38)=0,0,IF(P50=MAX(P$9:P$38),_xlfn._xlws.FILTER($D$9:$D$38,P$9:P$38=MAX(P$9:P$38),0),0))</f>
        <v>0</v>
      </c>
      <c r="BD50" s="131" cm="1">
        <f t="array" ref="BD50">IF(COUNTA(Q$9:Q$38)=0,0,IF(Q50=MAX(Q$9:Q$38),_xlfn._xlws.FILTER($D$9:$D$38,Q$9:Q$38=MAX(Q$9:Q$38),0),0))</f>
        <v>0</v>
      </c>
      <c r="BE50" s="131" cm="1">
        <f t="array" ref="BE50">IF(COUNTA(R$9:R$38)=0,0,IF(R50=MAX(R$9:R$38),_xlfn._xlws.FILTER($D$9:$D$38,R$9:R$38=MAX(R$9:R$38),0),0))</f>
        <v>0</v>
      </c>
      <c r="BF50" s="131" cm="1">
        <f t="array" ref="BF50">IF(COUNTA(S$9:S$38)=0,0,IF(S50=MAX(S$9:S$38),_xlfn._xlws.FILTER($D$9:$D$38,S$9:S$38=MAX(S$9:S$38),0),0))</f>
        <v>0</v>
      </c>
      <c r="BH50" s="483"/>
      <c r="BI50" s="304">
        <f>'MRS(calc_process)'!$D50</f>
        <v>1941</v>
      </c>
      <c r="BJ50" s="131">
        <f t="shared" si="14"/>
        <v>0</v>
      </c>
      <c r="BK50" s="131">
        <f t="shared" si="14"/>
        <v>0</v>
      </c>
      <c r="BL50" s="131">
        <f t="shared" si="14"/>
        <v>0</v>
      </c>
      <c r="BM50" s="131">
        <f t="shared" si="14"/>
        <v>0</v>
      </c>
      <c r="BN50" s="131">
        <f t="shared" si="14"/>
        <v>0</v>
      </c>
      <c r="BO50" s="131">
        <f t="shared" si="14"/>
        <v>0</v>
      </c>
      <c r="BP50" s="131">
        <f t="shared" si="14"/>
        <v>0</v>
      </c>
      <c r="BQ50" s="131">
        <f t="shared" si="14"/>
        <v>0</v>
      </c>
      <c r="BS50" s="483"/>
      <c r="BT50" s="304">
        <f>'MRS(calc_process)'!$D50</f>
        <v>1941</v>
      </c>
      <c r="BU50" s="131">
        <f t="shared" si="16"/>
        <v>0</v>
      </c>
      <c r="BV50" s="131">
        <f t="shared" si="16"/>
        <v>0</v>
      </c>
      <c r="BW50" s="131">
        <f t="shared" si="16"/>
        <v>0</v>
      </c>
      <c r="BX50" s="131">
        <f t="shared" si="16"/>
        <v>0</v>
      </c>
      <c r="BY50" s="131">
        <f t="shared" si="16"/>
        <v>0</v>
      </c>
      <c r="BZ50" s="131">
        <f t="shared" si="16"/>
        <v>0</v>
      </c>
      <c r="CA50" s="131">
        <f t="shared" si="16"/>
        <v>0</v>
      </c>
      <c r="CB50" s="131">
        <f t="shared" si="16"/>
        <v>0</v>
      </c>
      <c r="CD50" s="483"/>
      <c r="CE50" s="304">
        <f>'MRS(calc_process)'!$D50</f>
        <v>1941</v>
      </c>
      <c r="CF50" s="131">
        <f t="shared" si="15"/>
        <v>0</v>
      </c>
      <c r="CG50" s="131">
        <f t="shared" si="15"/>
        <v>0</v>
      </c>
      <c r="CH50" s="131">
        <f t="shared" si="15"/>
        <v>0</v>
      </c>
      <c r="CI50" s="131">
        <f t="shared" si="15"/>
        <v>0</v>
      </c>
      <c r="CJ50" s="131">
        <f t="shared" si="15"/>
        <v>0</v>
      </c>
      <c r="CK50" s="131">
        <f t="shared" si="15"/>
        <v>0</v>
      </c>
      <c r="CL50" s="131">
        <f t="shared" si="15"/>
        <v>0</v>
      </c>
      <c r="CM50" s="131">
        <f t="shared" si="15"/>
        <v>0</v>
      </c>
      <c r="CO50" s="483"/>
      <c r="CP50" s="304">
        <f>'MRS(calc_process)'!$D50</f>
        <v>1941</v>
      </c>
      <c r="CQ50" s="270"/>
      <c r="CR50" s="270"/>
      <c r="CS50" s="270"/>
      <c r="CT50" s="270"/>
      <c r="CU50" s="270"/>
      <c r="CV50" s="270"/>
      <c r="CW50" s="270"/>
      <c r="CX50" s="270"/>
      <c r="CZ50" s="483"/>
      <c r="DA50" s="304">
        <f>'MRS(calc_process)'!$D50</f>
        <v>1941</v>
      </c>
      <c r="DB50" s="270"/>
      <c r="DC50" s="270"/>
      <c r="DD50" s="270"/>
      <c r="DE50" s="270"/>
      <c r="DF50" s="270"/>
      <c r="DG50" s="270"/>
      <c r="DH50" s="270"/>
      <c r="DI50" s="270"/>
    </row>
    <row r="51" spans="1:113" x14ac:dyDescent="0.15">
      <c r="A51" s="484"/>
      <c r="B51" s="60">
        <f>'MRS(calc_process)'!$D51</f>
        <v>1942</v>
      </c>
      <c r="C51" s="130">
        <f t="shared" si="12"/>
        <v>0</v>
      </c>
      <c r="D51" s="316">
        <f t="shared" si="4"/>
        <v>0</v>
      </c>
      <c r="E51" s="316">
        <f t="shared" si="5"/>
        <v>0</v>
      </c>
      <c r="F51" s="316">
        <f t="shared" si="6"/>
        <v>0</v>
      </c>
      <c r="H51" s="483"/>
      <c r="I51" s="304">
        <f>'MRS(calc_process)'!$D51</f>
        <v>1942</v>
      </c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U51" s="483"/>
      <c r="V51" s="304">
        <f>'MRS(calc_process)'!$D51</f>
        <v>1942</v>
      </c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H51" s="483"/>
      <c r="AI51" s="304">
        <f>'MRS(calc_process)'!$D51</f>
        <v>1942</v>
      </c>
      <c r="AJ51" s="131">
        <f t="shared" si="11"/>
        <v>0</v>
      </c>
      <c r="AK51" s="131">
        <f t="shared" si="13"/>
        <v>0</v>
      </c>
      <c r="AL51" s="131">
        <f t="shared" si="13"/>
        <v>0</v>
      </c>
      <c r="AM51" s="131">
        <f t="shared" si="13"/>
        <v>0</v>
      </c>
      <c r="AN51" s="131">
        <f t="shared" si="13"/>
        <v>0</v>
      </c>
      <c r="AO51" s="131">
        <f t="shared" si="13"/>
        <v>0</v>
      </c>
      <c r="AP51" s="131">
        <f t="shared" si="13"/>
        <v>0</v>
      </c>
      <c r="AQ51" s="131">
        <f t="shared" si="13"/>
        <v>0</v>
      </c>
      <c r="AR51" s="131">
        <f t="shared" si="13"/>
        <v>0</v>
      </c>
      <c r="AS51" s="131">
        <f t="shared" si="13"/>
        <v>0</v>
      </c>
      <c r="AU51" s="483"/>
      <c r="AV51" s="304">
        <f>'MRS(calc_process)'!$D51</f>
        <v>1942</v>
      </c>
      <c r="AW51" s="131" cm="1">
        <f t="array" ref="AW51">IF(COUNTA(J$9:J$38)=0,0,IF(J51=MAX(J$9:J$38),_xlfn._xlws.FILTER($D$9:$D$38,J$9:J$38=MAX(J$9:J$38),0),0))</f>
        <v>0</v>
      </c>
      <c r="AX51" s="131" cm="1">
        <f t="array" ref="AX51">IF(COUNTA(K$9:K$38)=0,0,IF(K51=MAX(K$9:K$38),_xlfn._xlws.FILTER($D$9:$D$38,K$9:K$38=MAX(K$9:K$38),0),0))</f>
        <v>0</v>
      </c>
      <c r="AY51" s="131" cm="1">
        <f t="array" ref="AY51">IF(COUNTA(L$9:L$38)=0,0,IF(L51=MAX(L$9:L$38),_xlfn._xlws.FILTER($D$9:$D$38,L$9:L$38=MAX(L$9:L$38),0),0))</f>
        <v>0</v>
      </c>
      <c r="AZ51" s="131" cm="1">
        <f t="array" ref="AZ51">IF(COUNTA(M$9:M$38)=0,0,IF(M51=MAX(M$9:M$38),_xlfn._xlws.FILTER($D$9:$D$38,M$9:M$38=MAX(M$9:M$38),0),0))</f>
        <v>0</v>
      </c>
      <c r="BA51" s="131" cm="1">
        <f t="array" ref="BA51">IF(COUNTA(N$9:N$38)=0,0,IF(N51=MAX(N$9:N$38),_xlfn._xlws.FILTER($D$9:$D$38,N$9:N$38=MAX(N$9:N$38),0),0))</f>
        <v>0</v>
      </c>
      <c r="BB51" s="131" cm="1">
        <f t="array" ref="BB51">IF(COUNTA(O$9:O$38)=0,0,IF(O51=MAX(O$9:O$38),_xlfn._xlws.FILTER($D$9:$D$38,O$9:O$38=MAX(O$9:O$38),0),0))</f>
        <v>0</v>
      </c>
      <c r="BC51" s="131" cm="1">
        <f t="array" ref="BC51">IF(COUNTA(P$9:P$38)=0,0,IF(P51=MAX(P$9:P$38),_xlfn._xlws.FILTER($D$9:$D$38,P$9:P$38=MAX(P$9:P$38),0),0))</f>
        <v>0</v>
      </c>
      <c r="BD51" s="131" cm="1">
        <f t="array" ref="BD51">IF(COUNTA(Q$9:Q$38)=0,0,IF(Q51=MAX(Q$9:Q$38),_xlfn._xlws.FILTER($D$9:$D$38,Q$9:Q$38=MAX(Q$9:Q$38),0),0))</f>
        <v>0</v>
      </c>
      <c r="BE51" s="131" cm="1">
        <f t="array" ref="BE51">IF(COUNTA(R$9:R$38)=0,0,IF(R51=MAX(R$9:R$38),_xlfn._xlws.FILTER($D$9:$D$38,R$9:R$38=MAX(R$9:R$38),0),0))</f>
        <v>0</v>
      </c>
      <c r="BF51" s="131" cm="1">
        <f t="array" ref="BF51">IF(COUNTA(S$9:S$38)=0,0,IF(S51=MAX(S$9:S$38),_xlfn._xlws.FILTER($D$9:$D$38,S$9:S$38=MAX(S$9:S$38),0),0))</f>
        <v>0</v>
      </c>
      <c r="BH51" s="483"/>
      <c r="BI51" s="304">
        <f>'MRS(calc_process)'!$D51</f>
        <v>1942</v>
      </c>
      <c r="BJ51" s="131">
        <f t="shared" si="14"/>
        <v>0</v>
      </c>
      <c r="BK51" s="131">
        <f t="shared" si="14"/>
        <v>0</v>
      </c>
      <c r="BL51" s="131">
        <f t="shared" si="14"/>
        <v>0</v>
      </c>
      <c r="BM51" s="131">
        <f t="shared" si="14"/>
        <v>0</v>
      </c>
      <c r="BN51" s="131">
        <f t="shared" si="14"/>
        <v>0</v>
      </c>
      <c r="BO51" s="131">
        <f t="shared" si="14"/>
        <v>0</v>
      </c>
      <c r="BP51" s="131">
        <f t="shared" si="14"/>
        <v>0</v>
      </c>
      <c r="BQ51" s="131">
        <f t="shared" si="14"/>
        <v>0</v>
      </c>
      <c r="BS51" s="483"/>
      <c r="BT51" s="304">
        <f>'MRS(calc_process)'!$D51</f>
        <v>1942</v>
      </c>
      <c r="BU51" s="131">
        <f t="shared" si="16"/>
        <v>0</v>
      </c>
      <c r="BV51" s="131">
        <f t="shared" si="16"/>
        <v>0</v>
      </c>
      <c r="BW51" s="131">
        <f t="shared" si="16"/>
        <v>0</v>
      </c>
      <c r="BX51" s="131">
        <f t="shared" si="16"/>
        <v>0</v>
      </c>
      <c r="BY51" s="131">
        <f t="shared" si="16"/>
        <v>0</v>
      </c>
      <c r="BZ51" s="131">
        <f t="shared" si="16"/>
        <v>0</v>
      </c>
      <c r="CA51" s="131">
        <f t="shared" si="16"/>
        <v>0</v>
      </c>
      <c r="CB51" s="131">
        <f t="shared" si="16"/>
        <v>0</v>
      </c>
      <c r="CD51" s="483"/>
      <c r="CE51" s="304">
        <f>'MRS(calc_process)'!$D51</f>
        <v>1942</v>
      </c>
      <c r="CF51" s="131">
        <f t="shared" si="15"/>
        <v>0</v>
      </c>
      <c r="CG51" s="131">
        <f t="shared" si="15"/>
        <v>0</v>
      </c>
      <c r="CH51" s="131">
        <f t="shared" si="15"/>
        <v>0</v>
      </c>
      <c r="CI51" s="131">
        <f t="shared" si="15"/>
        <v>0</v>
      </c>
      <c r="CJ51" s="131">
        <f t="shared" si="15"/>
        <v>0</v>
      </c>
      <c r="CK51" s="131">
        <f t="shared" si="15"/>
        <v>0</v>
      </c>
      <c r="CL51" s="131">
        <f t="shared" si="15"/>
        <v>0</v>
      </c>
      <c r="CM51" s="131">
        <f t="shared" si="15"/>
        <v>0</v>
      </c>
      <c r="CO51" s="483"/>
      <c r="CP51" s="304">
        <f>'MRS(calc_process)'!$D51</f>
        <v>1942</v>
      </c>
      <c r="CQ51" s="270"/>
      <c r="CR51" s="270"/>
      <c r="CS51" s="270"/>
      <c r="CT51" s="270"/>
      <c r="CU51" s="270"/>
      <c r="CV51" s="270"/>
      <c r="CW51" s="270"/>
      <c r="CX51" s="270"/>
      <c r="CZ51" s="483"/>
      <c r="DA51" s="304">
        <f>'MRS(calc_process)'!$D51</f>
        <v>1942</v>
      </c>
      <c r="DB51" s="270"/>
      <c r="DC51" s="270"/>
      <c r="DD51" s="270"/>
      <c r="DE51" s="270"/>
      <c r="DF51" s="270"/>
      <c r="DG51" s="270"/>
      <c r="DH51" s="270"/>
      <c r="DI51" s="270"/>
    </row>
    <row r="52" spans="1:113" x14ac:dyDescent="0.15">
      <c r="A52" s="484"/>
      <c r="B52" s="60">
        <f>'MRS(calc_process)'!$D52</f>
        <v>1943</v>
      </c>
      <c r="C52" s="130">
        <f t="shared" si="12"/>
        <v>0</v>
      </c>
      <c r="D52" s="316">
        <f t="shared" si="4"/>
        <v>0</v>
      </c>
      <c r="E52" s="316">
        <f t="shared" si="5"/>
        <v>0</v>
      </c>
      <c r="F52" s="316">
        <f t="shared" si="6"/>
        <v>0</v>
      </c>
      <c r="H52" s="483"/>
      <c r="I52" s="304">
        <f>'MRS(calc_process)'!$D52</f>
        <v>1943</v>
      </c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U52" s="483"/>
      <c r="V52" s="304">
        <f>'MRS(calc_process)'!$D52</f>
        <v>1943</v>
      </c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H52" s="483"/>
      <c r="AI52" s="304">
        <f>'MRS(calc_process)'!$D52</f>
        <v>1943</v>
      </c>
      <c r="AJ52" s="131">
        <f t="shared" si="11"/>
        <v>0</v>
      </c>
      <c r="AK52" s="131">
        <f t="shared" si="13"/>
        <v>0</v>
      </c>
      <c r="AL52" s="131">
        <f t="shared" si="13"/>
        <v>0</v>
      </c>
      <c r="AM52" s="131">
        <f t="shared" si="13"/>
        <v>0</v>
      </c>
      <c r="AN52" s="131">
        <f t="shared" si="13"/>
        <v>0</v>
      </c>
      <c r="AO52" s="131">
        <f t="shared" si="13"/>
        <v>0</v>
      </c>
      <c r="AP52" s="131">
        <f t="shared" si="13"/>
        <v>0</v>
      </c>
      <c r="AQ52" s="131">
        <f t="shared" si="13"/>
        <v>0</v>
      </c>
      <c r="AR52" s="131">
        <f t="shared" si="13"/>
        <v>0</v>
      </c>
      <c r="AS52" s="131">
        <f t="shared" si="13"/>
        <v>0</v>
      </c>
      <c r="AU52" s="483"/>
      <c r="AV52" s="304">
        <f>'MRS(calc_process)'!$D52</f>
        <v>1943</v>
      </c>
      <c r="AW52" s="131" cm="1">
        <f t="array" ref="AW52">IF(COUNTA(J$9:J$38)=0,0,IF(J52=MAX(J$9:J$38),_xlfn._xlws.FILTER($D$9:$D$38,J$9:J$38=MAX(J$9:J$38),0),0))</f>
        <v>0</v>
      </c>
      <c r="AX52" s="131" cm="1">
        <f t="array" ref="AX52">IF(COUNTA(K$9:K$38)=0,0,IF(K52=MAX(K$9:K$38),_xlfn._xlws.FILTER($D$9:$D$38,K$9:K$38=MAX(K$9:K$38),0),0))</f>
        <v>0</v>
      </c>
      <c r="AY52" s="131" cm="1">
        <f t="array" ref="AY52">IF(COUNTA(L$9:L$38)=0,0,IF(L52=MAX(L$9:L$38),_xlfn._xlws.FILTER($D$9:$D$38,L$9:L$38=MAX(L$9:L$38),0),0))</f>
        <v>0</v>
      </c>
      <c r="AZ52" s="131" cm="1">
        <f t="array" ref="AZ52">IF(COUNTA(M$9:M$38)=0,0,IF(M52=MAX(M$9:M$38),_xlfn._xlws.FILTER($D$9:$D$38,M$9:M$38=MAX(M$9:M$38),0),0))</f>
        <v>0</v>
      </c>
      <c r="BA52" s="131" cm="1">
        <f t="array" ref="BA52">IF(COUNTA(N$9:N$38)=0,0,IF(N52=MAX(N$9:N$38),_xlfn._xlws.FILTER($D$9:$D$38,N$9:N$38=MAX(N$9:N$38),0),0))</f>
        <v>0</v>
      </c>
      <c r="BB52" s="131" cm="1">
        <f t="array" ref="BB52">IF(COUNTA(O$9:O$38)=0,0,IF(O52=MAX(O$9:O$38),_xlfn._xlws.FILTER($D$9:$D$38,O$9:O$38=MAX(O$9:O$38),0),0))</f>
        <v>0</v>
      </c>
      <c r="BC52" s="131" cm="1">
        <f t="array" ref="BC52">IF(COUNTA(P$9:P$38)=0,0,IF(P52=MAX(P$9:P$38),_xlfn._xlws.FILTER($D$9:$D$38,P$9:P$38=MAX(P$9:P$38),0),0))</f>
        <v>0</v>
      </c>
      <c r="BD52" s="131" cm="1">
        <f t="array" ref="BD52">IF(COUNTA(Q$9:Q$38)=0,0,IF(Q52=MAX(Q$9:Q$38),_xlfn._xlws.FILTER($D$9:$D$38,Q$9:Q$38=MAX(Q$9:Q$38),0),0))</f>
        <v>0</v>
      </c>
      <c r="BE52" s="131" cm="1">
        <f t="array" ref="BE52">IF(COUNTA(R$9:R$38)=0,0,IF(R52=MAX(R$9:R$38),_xlfn._xlws.FILTER($D$9:$D$38,R$9:R$38=MAX(R$9:R$38),0),0))</f>
        <v>0</v>
      </c>
      <c r="BF52" s="131" cm="1">
        <f t="array" ref="BF52">IF(COUNTA(S$9:S$38)=0,0,IF(S52=MAX(S$9:S$38),_xlfn._xlws.FILTER($D$9:$D$38,S$9:S$38=MAX(S$9:S$38),0),0))</f>
        <v>0</v>
      </c>
      <c r="BH52" s="483"/>
      <c r="BI52" s="304">
        <f>'MRS(calc_process)'!$D52</f>
        <v>1943</v>
      </c>
      <c r="BJ52" s="131">
        <f t="shared" si="14"/>
        <v>0</v>
      </c>
      <c r="BK52" s="131">
        <f t="shared" si="14"/>
        <v>0</v>
      </c>
      <c r="BL52" s="131">
        <f t="shared" si="14"/>
        <v>0</v>
      </c>
      <c r="BM52" s="131">
        <f t="shared" si="14"/>
        <v>0</v>
      </c>
      <c r="BN52" s="131">
        <f t="shared" si="14"/>
        <v>0</v>
      </c>
      <c r="BO52" s="131">
        <f t="shared" si="14"/>
        <v>0</v>
      </c>
      <c r="BP52" s="131">
        <f t="shared" si="14"/>
        <v>0</v>
      </c>
      <c r="BQ52" s="131">
        <f t="shared" si="14"/>
        <v>0</v>
      </c>
      <c r="BS52" s="483"/>
      <c r="BT52" s="304">
        <f>'MRS(calc_process)'!$D52</f>
        <v>1943</v>
      </c>
      <c r="BU52" s="131">
        <f t="shared" si="16"/>
        <v>0</v>
      </c>
      <c r="BV52" s="131">
        <f t="shared" si="16"/>
        <v>0</v>
      </c>
      <c r="BW52" s="131">
        <f t="shared" si="16"/>
        <v>0</v>
      </c>
      <c r="BX52" s="131">
        <f t="shared" si="16"/>
        <v>0</v>
      </c>
      <c r="BY52" s="131">
        <f t="shared" si="16"/>
        <v>0</v>
      </c>
      <c r="BZ52" s="131">
        <f t="shared" si="16"/>
        <v>0</v>
      </c>
      <c r="CA52" s="131">
        <f t="shared" si="16"/>
        <v>0</v>
      </c>
      <c r="CB52" s="131">
        <f t="shared" si="16"/>
        <v>0</v>
      </c>
      <c r="CD52" s="483"/>
      <c r="CE52" s="304">
        <f>'MRS(calc_process)'!$D52</f>
        <v>1943</v>
      </c>
      <c r="CF52" s="131">
        <f t="shared" si="15"/>
        <v>0</v>
      </c>
      <c r="CG52" s="131">
        <f t="shared" si="15"/>
        <v>0</v>
      </c>
      <c r="CH52" s="131">
        <f t="shared" si="15"/>
        <v>0</v>
      </c>
      <c r="CI52" s="131">
        <f t="shared" si="15"/>
        <v>0</v>
      </c>
      <c r="CJ52" s="131">
        <f t="shared" si="15"/>
        <v>0</v>
      </c>
      <c r="CK52" s="131">
        <f t="shared" si="15"/>
        <v>0</v>
      </c>
      <c r="CL52" s="131">
        <f t="shared" si="15"/>
        <v>0</v>
      </c>
      <c r="CM52" s="131">
        <f t="shared" si="15"/>
        <v>0</v>
      </c>
      <c r="CO52" s="483"/>
      <c r="CP52" s="304">
        <f>'MRS(calc_process)'!$D52</f>
        <v>1943</v>
      </c>
      <c r="CQ52" s="270"/>
      <c r="CR52" s="270"/>
      <c r="CS52" s="270"/>
      <c r="CT52" s="270"/>
      <c r="CU52" s="270"/>
      <c r="CV52" s="270"/>
      <c r="CW52" s="270"/>
      <c r="CX52" s="270"/>
      <c r="CZ52" s="483"/>
      <c r="DA52" s="304">
        <f>'MRS(calc_process)'!$D52</f>
        <v>1943</v>
      </c>
      <c r="DB52" s="270"/>
      <c r="DC52" s="270"/>
      <c r="DD52" s="270"/>
      <c r="DE52" s="270"/>
      <c r="DF52" s="270"/>
      <c r="DG52" s="270"/>
      <c r="DH52" s="270"/>
      <c r="DI52" s="270"/>
    </row>
    <row r="53" spans="1:113" x14ac:dyDescent="0.15">
      <c r="A53" s="484"/>
      <c r="B53" s="60">
        <f>'MRS(calc_process)'!$D53</f>
        <v>1944</v>
      </c>
      <c r="C53" s="130">
        <f t="shared" si="12"/>
        <v>0</v>
      </c>
      <c r="D53" s="316">
        <f t="shared" si="4"/>
        <v>0</v>
      </c>
      <c r="E53" s="316">
        <f t="shared" si="5"/>
        <v>0</v>
      </c>
      <c r="F53" s="316">
        <f t="shared" si="6"/>
        <v>0</v>
      </c>
      <c r="H53" s="483"/>
      <c r="I53" s="304">
        <f>'MRS(calc_process)'!$D53</f>
        <v>1944</v>
      </c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U53" s="483"/>
      <c r="V53" s="304">
        <f>'MRS(calc_process)'!$D53</f>
        <v>1944</v>
      </c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H53" s="483"/>
      <c r="AI53" s="304">
        <f>'MRS(calc_process)'!$D53</f>
        <v>1944</v>
      </c>
      <c r="AJ53" s="131">
        <f t="shared" si="11"/>
        <v>0</v>
      </c>
      <c r="AK53" s="131">
        <f t="shared" si="13"/>
        <v>0</v>
      </c>
      <c r="AL53" s="131">
        <f t="shared" si="13"/>
        <v>0</v>
      </c>
      <c r="AM53" s="131">
        <f t="shared" si="13"/>
        <v>0</v>
      </c>
      <c r="AN53" s="131">
        <f t="shared" si="13"/>
        <v>0</v>
      </c>
      <c r="AO53" s="131">
        <f t="shared" si="13"/>
        <v>0</v>
      </c>
      <c r="AP53" s="131">
        <f t="shared" si="13"/>
        <v>0</v>
      </c>
      <c r="AQ53" s="131">
        <f t="shared" si="13"/>
        <v>0</v>
      </c>
      <c r="AR53" s="131">
        <f t="shared" si="13"/>
        <v>0</v>
      </c>
      <c r="AS53" s="131">
        <f t="shared" si="13"/>
        <v>0</v>
      </c>
      <c r="AU53" s="483"/>
      <c r="AV53" s="304">
        <f>'MRS(calc_process)'!$D53</f>
        <v>1944</v>
      </c>
      <c r="AW53" s="131" cm="1">
        <f t="array" ref="AW53">IF(COUNTA(J$9:J$38)=0,0,IF(J53=MAX(J$9:J$38),_xlfn._xlws.FILTER($D$9:$D$38,J$9:J$38=MAX(J$9:J$38),0),0))</f>
        <v>0</v>
      </c>
      <c r="AX53" s="131" cm="1">
        <f t="array" ref="AX53">IF(COUNTA(K$9:K$38)=0,0,IF(K53=MAX(K$9:K$38),_xlfn._xlws.FILTER($D$9:$D$38,K$9:K$38=MAX(K$9:K$38),0),0))</f>
        <v>0</v>
      </c>
      <c r="AY53" s="131" cm="1">
        <f t="array" ref="AY53">IF(COUNTA(L$9:L$38)=0,0,IF(L53=MAX(L$9:L$38),_xlfn._xlws.FILTER($D$9:$D$38,L$9:L$38=MAX(L$9:L$38),0),0))</f>
        <v>0</v>
      </c>
      <c r="AZ53" s="131" cm="1">
        <f t="array" ref="AZ53">IF(COUNTA(M$9:M$38)=0,0,IF(M53=MAX(M$9:M$38),_xlfn._xlws.FILTER($D$9:$D$38,M$9:M$38=MAX(M$9:M$38),0),0))</f>
        <v>0</v>
      </c>
      <c r="BA53" s="131" cm="1">
        <f t="array" ref="BA53">IF(COUNTA(N$9:N$38)=0,0,IF(N53=MAX(N$9:N$38),_xlfn._xlws.FILTER($D$9:$D$38,N$9:N$38=MAX(N$9:N$38),0),0))</f>
        <v>0</v>
      </c>
      <c r="BB53" s="131" cm="1">
        <f t="array" ref="BB53">IF(COUNTA(O$9:O$38)=0,0,IF(O53=MAX(O$9:O$38),_xlfn._xlws.FILTER($D$9:$D$38,O$9:O$38=MAX(O$9:O$38),0),0))</f>
        <v>0</v>
      </c>
      <c r="BC53" s="131" cm="1">
        <f t="array" ref="BC53">IF(COUNTA(P$9:P$38)=0,0,IF(P53=MAX(P$9:P$38),_xlfn._xlws.FILTER($D$9:$D$38,P$9:P$38=MAX(P$9:P$38),0),0))</f>
        <v>0</v>
      </c>
      <c r="BD53" s="131" cm="1">
        <f t="array" ref="BD53">IF(COUNTA(Q$9:Q$38)=0,0,IF(Q53=MAX(Q$9:Q$38),_xlfn._xlws.FILTER($D$9:$D$38,Q$9:Q$38=MAX(Q$9:Q$38),0),0))</f>
        <v>0</v>
      </c>
      <c r="BE53" s="131" cm="1">
        <f t="array" ref="BE53">IF(COUNTA(R$9:R$38)=0,0,IF(R53=MAX(R$9:R$38),_xlfn._xlws.FILTER($D$9:$D$38,R$9:R$38=MAX(R$9:R$38),0),0))</f>
        <v>0</v>
      </c>
      <c r="BF53" s="131" cm="1">
        <f t="array" ref="BF53">IF(COUNTA(S$9:S$38)=0,0,IF(S53=MAX(S$9:S$38),_xlfn._xlws.FILTER($D$9:$D$38,S$9:S$38=MAX(S$9:S$38),0),0))</f>
        <v>0</v>
      </c>
      <c r="BH53" s="483"/>
      <c r="BI53" s="304">
        <f>'MRS(calc_process)'!$D53</f>
        <v>1944</v>
      </c>
      <c r="BJ53" s="131">
        <f t="shared" si="14"/>
        <v>0</v>
      </c>
      <c r="BK53" s="131">
        <f t="shared" si="14"/>
        <v>0</v>
      </c>
      <c r="BL53" s="131">
        <f t="shared" si="14"/>
        <v>0</v>
      </c>
      <c r="BM53" s="131">
        <f t="shared" si="14"/>
        <v>0</v>
      </c>
      <c r="BN53" s="131">
        <f t="shared" si="14"/>
        <v>0</v>
      </c>
      <c r="BO53" s="131">
        <f t="shared" si="14"/>
        <v>0</v>
      </c>
      <c r="BP53" s="131">
        <f t="shared" si="14"/>
        <v>0</v>
      </c>
      <c r="BQ53" s="131">
        <f t="shared" si="14"/>
        <v>0</v>
      </c>
      <c r="BS53" s="483"/>
      <c r="BT53" s="304">
        <f>'MRS(calc_process)'!$D53</f>
        <v>1944</v>
      </c>
      <c r="BU53" s="131">
        <f t="shared" si="16"/>
        <v>0</v>
      </c>
      <c r="BV53" s="131">
        <f t="shared" si="16"/>
        <v>0</v>
      </c>
      <c r="BW53" s="131">
        <f t="shared" si="16"/>
        <v>0</v>
      </c>
      <c r="BX53" s="131">
        <f t="shared" si="16"/>
        <v>0</v>
      </c>
      <c r="BY53" s="131">
        <f t="shared" si="16"/>
        <v>0</v>
      </c>
      <c r="BZ53" s="131">
        <f t="shared" si="16"/>
        <v>0</v>
      </c>
      <c r="CA53" s="131">
        <f t="shared" si="16"/>
        <v>0</v>
      </c>
      <c r="CB53" s="131">
        <f t="shared" si="16"/>
        <v>0</v>
      </c>
      <c r="CD53" s="483"/>
      <c r="CE53" s="304">
        <f>'MRS(calc_process)'!$D53</f>
        <v>1944</v>
      </c>
      <c r="CF53" s="131">
        <f t="shared" si="15"/>
        <v>0</v>
      </c>
      <c r="CG53" s="131">
        <f t="shared" si="15"/>
        <v>0</v>
      </c>
      <c r="CH53" s="131">
        <f t="shared" si="15"/>
        <v>0</v>
      </c>
      <c r="CI53" s="131">
        <f t="shared" si="15"/>
        <v>0</v>
      </c>
      <c r="CJ53" s="131">
        <f t="shared" si="15"/>
        <v>0</v>
      </c>
      <c r="CK53" s="131">
        <f t="shared" si="15"/>
        <v>0</v>
      </c>
      <c r="CL53" s="131">
        <f t="shared" si="15"/>
        <v>0</v>
      </c>
      <c r="CM53" s="131">
        <f t="shared" si="15"/>
        <v>0</v>
      </c>
      <c r="CO53" s="483"/>
      <c r="CP53" s="304">
        <f>'MRS(calc_process)'!$D53</f>
        <v>1944</v>
      </c>
      <c r="CQ53" s="270"/>
      <c r="CR53" s="270"/>
      <c r="CS53" s="270"/>
      <c r="CT53" s="270"/>
      <c r="CU53" s="270"/>
      <c r="CV53" s="270"/>
      <c r="CW53" s="270"/>
      <c r="CX53" s="270"/>
      <c r="CZ53" s="483"/>
      <c r="DA53" s="304">
        <f>'MRS(calc_process)'!$D53</f>
        <v>1944</v>
      </c>
      <c r="DB53" s="270"/>
      <c r="DC53" s="270"/>
      <c r="DD53" s="270"/>
      <c r="DE53" s="270"/>
      <c r="DF53" s="270"/>
      <c r="DG53" s="270"/>
      <c r="DH53" s="270"/>
      <c r="DI53" s="270"/>
    </row>
    <row r="54" spans="1:113" x14ac:dyDescent="0.15">
      <c r="H54" s="28" t="s">
        <v>605</v>
      </c>
    </row>
    <row r="55" spans="1:113" ht="16.5" x14ac:dyDescent="0.15">
      <c r="A55" s="26" t="s">
        <v>70</v>
      </c>
      <c r="B55" s="102" t="s">
        <v>122</v>
      </c>
      <c r="C55" s="102" t="s">
        <v>123</v>
      </c>
      <c r="D55" s="103" t="s">
        <v>459</v>
      </c>
    </row>
    <row r="56" spans="1:113" ht="57" x14ac:dyDescent="0.15">
      <c r="A56" s="26" t="s">
        <v>71</v>
      </c>
      <c r="B56" s="29" t="s">
        <v>72</v>
      </c>
      <c r="C56" s="29" t="s">
        <v>73</v>
      </c>
      <c r="D56" s="104" t="s">
        <v>420</v>
      </c>
    </row>
    <row r="57" spans="1:113" x14ac:dyDescent="0.15">
      <c r="A57" s="26" t="s">
        <v>92</v>
      </c>
      <c r="B57" s="29" t="s">
        <v>936</v>
      </c>
      <c r="C57" s="29" t="s">
        <v>418</v>
      </c>
      <c r="D57" s="60" t="s">
        <v>93</v>
      </c>
    </row>
    <row r="58" spans="1:113" ht="13.7" customHeight="1" x14ac:dyDescent="0.15">
      <c r="A58" s="26" t="s">
        <v>417</v>
      </c>
      <c r="B58" s="300"/>
      <c r="C58" s="300"/>
      <c r="D58" s="105">
        <f>44/12</f>
        <v>3.6666666666666665</v>
      </c>
    </row>
  </sheetData>
  <sheetProtection algorithmName="SHA-512" hashValue="RJoKeiD9r8lRjcoCKCws26n7XcfyQqTkcTm14U8OA+IWdPgA1OgsF2//Yj3KfsgOnJP86HHOF1NvwpWEemrGyA==" saltValue="Tmv1RWz2iIErT/p/dYiG2g==" spinCount="100000" sheet="1" objects="1" scenarios="1"/>
  <mergeCells count="12">
    <mergeCell ref="CZ9:CZ53"/>
    <mergeCell ref="A3:J3"/>
    <mergeCell ref="A4:J4"/>
    <mergeCell ref="A9:A53"/>
    <mergeCell ref="H9:H53"/>
    <mergeCell ref="U9:U53"/>
    <mergeCell ref="AH9:AH53"/>
    <mergeCell ref="AU9:AU53"/>
    <mergeCell ref="BH9:BH53"/>
    <mergeCell ref="BS9:BS53"/>
    <mergeCell ref="CD9:CD53"/>
    <mergeCell ref="CO9:CO53"/>
  </mergeCells>
  <phoneticPr fontId="11"/>
  <pageMargins left="0.70866141732283472" right="0.70866141732283472" top="0.74803149606299213" bottom="0.74803149606299213" header="0.31496062992125984" footer="0.31496062992125984"/>
  <pageSetup paperSize="9" scale="32" fitToHeight="2" orientation="portrait" r:id="rId1"/>
  <colBreaks count="4" manualBreakCount="4">
    <brk id="20" max="58" man="1"/>
    <brk id="45" max="58" man="1"/>
    <brk id="69" max="58" man="1"/>
    <brk id="91" max="5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A607-EC98-45F5-9BA2-5BAD43F365A8}">
  <sheetPr codeName="Sheet14">
    <tabColor rgb="FFDA9694"/>
  </sheetPr>
  <dimension ref="A1:CI58"/>
  <sheetViews>
    <sheetView workbookViewId="0"/>
  </sheetViews>
  <sheetFormatPr defaultColWidth="9" defaultRowHeight="14.25" x14ac:dyDescent="0.15"/>
  <cols>
    <col min="1" max="1" width="3" style="28" customWidth="1"/>
    <col min="2" max="2" width="13.375" style="28" customWidth="1"/>
    <col min="3" max="3" width="9" style="28"/>
    <col min="4" max="4" width="13.5" style="28" customWidth="1"/>
    <col min="5" max="9" width="11.125" style="28" customWidth="1"/>
    <col min="10" max="10" width="3.5" style="28" customWidth="1"/>
    <col min="11" max="11" width="12.375" style="28" customWidth="1"/>
    <col min="12" max="20" width="11.125" style="28" customWidth="1"/>
    <col min="21" max="21" width="3.125" style="28" customWidth="1"/>
    <col min="22" max="22" width="12.625" style="28" customWidth="1"/>
    <col min="23" max="23" width="11.125" style="28" customWidth="1"/>
    <col min="24" max="31" width="13.875" style="28" customWidth="1"/>
    <col min="32" max="32" width="3.625" style="28" customWidth="1"/>
    <col min="33" max="33" width="12" style="28" customWidth="1"/>
    <col min="34" max="34" width="11.125" style="28" customWidth="1"/>
    <col min="35" max="42" width="12.875" style="28" customWidth="1"/>
    <col min="43" max="43" width="3.5" style="28" customWidth="1"/>
    <col min="44" max="44" width="12.125" style="28" customWidth="1"/>
    <col min="45" max="45" width="11.125" style="28" customWidth="1"/>
    <col min="46" max="53" width="13.5" style="28" customWidth="1"/>
    <col min="54" max="54" width="4.125" style="28" customWidth="1"/>
    <col min="55" max="55" width="12.875" style="28" customWidth="1"/>
    <col min="56" max="64" width="11.125" style="28" customWidth="1"/>
    <col min="65" max="65" width="4.125" style="28" customWidth="1"/>
    <col min="66" max="66" width="12.25" style="28" customWidth="1"/>
    <col min="67" max="75" width="11.125" style="28" customWidth="1"/>
    <col min="76" max="76" width="4" style="28" customWidth="1"/>
    <col min="77" max="77" width="12.25" style="28" customWidth="1"/>
    <col min="78" max="78" width="11.125" style="28" customWidth="1"/>
    <col min="79" max="86" width="10.25" style="28" customWidth="1"/>
    <col min="87" max="87" width="3.625" style="28" customWidth="1"/>
    <col min="88" max="16384" width="9" style="28"/>
  </cols>
  <sheetData>
    <row r="1" spans="1:87" s="1" customFormat="1" x14ac:dyDescent="0.15">
      <c r="CI1" s="8" t="str">
        <f>'MPS(input)'!$K$1</f>
        <v>Monitoring Spreadsheet: JCM_PH_AM005_ver01.0</v>
      </c>
    </row>
    <row r="2" spans="1:87" s="1" customFormat="1" ht="18" customHeight="1" x14ac:dyDescent="0.15">
      <c r="CI2" s="8" t="str">
        <f>'MPS(input)'!$K$2</f>
        <v>Reference Number:</v>
      </c>
    </row>
    <row r="3" spans="1:87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</row>
    <row r="4" spans="1:87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</row>
    <row r="5" spans="1:87" s="1" customFormat="1" ht="18" customHeight="1" x14ac:dyDescent="0.15"/>
    <row r="6" spans="1:87" s="36" customFormat="1" ht="35.450000000000003" customHeight="1" x14ac:dyDescent="0.15">
      <c r="B6" s="26" t="s">
        <v>70</v>
      </c>
      <c r="C6" s="77" t="s">
        <v>98</v>
      </c>
      <c r="D6" s="43" t="s">
        <v>120</v>
      </c>
      <c r="E6" s="43" t="s">
        <v>516</v>
      </c>
      <c r="F6" s="43" t="s">
        <v>517</v>
      </c>
      <c r="G6" s="43" t="s">
        <v>124</v>
      </c>
      <c r="H6" s="43" t="s">
        <v>565</v>
      </c>
      <c r="I6" s="43" t="s">
        <v>566</v>
      </c>
      <c r="K6" s="26" t="s">
        <v>70</v>
      </c>
      <c r="L6" s="55" t="s">
        <v>421</v>
      </c>
      <c r="M6" s="43" t="s">
        <v>507</v>
      </c>
      <c r="N6" s="43" t="s">
        <v>507</v>
      </c>
      <c r="O6" s="43" t="s">
        <v>507</v>
      </c>
      <c r="P6" s="43" t="s">
        <v>507</v>
      </c>
      <c r="Q6" s="43" t="s">
        <v>507</v>
      </c>
      <c r="R6" s="43" t="s">
        <v>507</v>
      </c>
      <c r="S6" s="43" t="s">
        <v>507</v>
      </c>
      <c r="T6" s="43" t="s">
        <v>507</v>
      </c>
      <c r="V6" s="26" t="s">
        <v>70</v>
      </c>
      <c r="W6" s="55" t="s">
        <v>421</v>
      </c>
      <c r="X6" s="43" t="s">
        <v>498</v>
      </c>
      <c r="Y6" s="43" t="s">
        <v>498</v>
      </c>
      <c r="Z6" s="43" t="s">
        <v>498</v>
      </c>
      <c r="AA6" s="43" t="s">
        <v>498</v>
      </c>
      <c r="AB6" s="43" t="s">
        <v>498</v>
      </c>
      <c r="AC6" s="43" t="s">
        <v>498</v>
      </c>
      <c r="AD6" s="43" t="s">
        <v>498</v>
      </c>
      <c r="AE6" s="43" t="s">
        <v>498</v>
      </c>
      <c r="AG6" s="123" t="s">
        <v>70</v>
      </c>
      <c r="AH6" s="126" t="s">
        <v>421</v>
      </c>
      <c r="AI6" s="85" t="s">
        <v>497</v>
      </c>
      <c r="AJ6" s="85" t="s">
        <v>497</v>
      </c>
      <c r="AK6" s="85" t="s">
        <v>497</v>
      </c>
      <c r="AL6" s="85" t="s">
        <v>497</v>
      </c>
      <c r="AM6" s="85" t="s">
        <v>497</v>
      </c>
      <c r="AN6" s="85" t="s">
        <v>497</v>
      </c>
      <c r="AO6" s="85" t="s">
        <v>497</v>
      </c>
      <c r="AP6" s="85" t="s">
        <v>497</v>
      </c>
      <c r="AR6" s="123" t="s">
        <v>70</v>
      </c>
      <c r="AS6" s="126" t="s">
        <v>421</v>
      </c>
      <c r="AT6" s="128" t="s">
        <v>487</v>
      </c>
      <c r="AU6" s="128" t="s">
        <v>487</v>
      </c>
      <c r="AV6" s="128" t="s">
        <v>487</v>
      </c>
      <c r="AW6" s="128" t="s">
        <v>487</v>
      </c>
      <c r="AX6" s="128" t="s">
        <v>487</v>
      </c>
      <c r="AY6" s="128" t="s">
        <v>487</v>
      </c>
      <c r="AZ6" s="128" t="s">
        <v>487</v>
      </c>
      <c r="BA6" s="128" t="s">
        <v>487</v>
      </c>
      <c r="BC6" s="26" t="s">
        <v>70</v>
      </c>
      <c r="BD6" s="55" t="s">
        <v>421</v>
      </c>
      <c r="BE6" s="132" t="s">
        <v>530</v>
      </c>
      <c r="BF6" s="132" t="s">
        <v>530</v>
      </c>
      <c r="BG6" s="132" t="s">
        <v>530</v>
      </c>
      <c r="BH6" s="132" t="s">
        <v>530</v>
      </c>
      <c r="BI6" s="132" t="s">
        <v>530</v>
      </c>
      <c r="BJ6" s="132" t="s">
        <v>530</v>
      </c>
      <c r="BK6" s="132" t="s">
        <v>530</v>
      </c>
      <c r="BL6" s="132" t="s">
        <v>530</v>
      </c>
      <c r="BN6" s="26" t="s">
        <v>70</v>
      </c>
      <c r="BO6" s="55" t="s">
        <v>421</v>
      </c>
      <c r="BP6" s="43" t="s">
        <v>518</v>
      </c>
      <c r="BQ6" s="43" t="s">
        <v>518</v>
      </c>
      <c r="BR6" s="43" t="s">
        <v>518</v>
      </c>
      <c r="BS6" s="43" t="s">
        <v>518</v>
      </c>
      <c r="BT6" s="43" t="s">
        <v>518</v>
      </c>
      <c r="BU6" s="43" t="s">
        <v>518</v>
      </c>
      <c r="BV6" s="43" t="s">
        <v>518</v>
      </c>
      <c r="BW6" s="43" t="s">
        <v>518</v>
      </c>
      <c r="BY6" s="26" t="s">
        <v>70</v>
      </c>
      <c r="BZ6" s="55" t="s">
        <v>421</v>
      </c>
      <c r="CA6" s="132" t="s">
        <v>496</v>
      </c>
      <c r="CB6" s="132" t="s">
        <v>496</v>
      </c>
      <c r="CC6" s="132" t="s">
        <v>496</v>
      </c>
      <c r="CD6" s="132" t="s">
        <v>496</v>
      </c>
      <c r="CE6" s="132" t="s">
        <v>496</v>
      </c>
      <c r="CF6" s="132" t="s">
        <v>496</v>
      </c>
      <c r="CG6" s="132" t="s">
        <v>496</v>
      </c>
      <c r="CH6" s="132" t="s">
        <v>496</v>
      </c>
    </row>
    <row r="7" spans="1:87" ht="150.94999999999999" customHeight="1" x14ac:dyDescent="0.15">
      <c r="B7" s="26" t="s">
        <v>71</v>
      </c>
      <c r="C7" s="35" t="s">
        <v>422</v>
      </c>
      <c r="D7" s="29" t="s">
        <v>74</v>
      </c>
      <c r="E7" s="29" t="s">
        <v>519</v>
      </c>
      <c r="F7" s="29" t="s">
        <v>520</v>
      </c>
      <c r="G7" s="29" t="s">
        <v>521</v>
      </c>
      <c r="H7" s="29" t="s">
        <v>567</v>
      </c>
      <c r="I7" s="29" t="s">
        <v>568</v>
      </c>
      <c r="K7" s="26" t="s">
        <v>71</v>
      </c>
      <c r="L7" s="35" t="s">
        <v>422</v>
      </c>
      <c r="M7" s="29" t="s">
        <v>508</v>
      </c>
      <c r="N7" s="29" t="s">
        <v>509</v>
      </c>
      <c r="O7" s="29" t="s">
        <v>510</v>
      </c>
      <c r="P7" s="29" t="s">
        <v>511</v>
      </c>
      <c r="Q7" s="29" t="s">
        <v>512</v>
      </c>
      <c r="R7" s="29" t="s">
        <v>513</v>
      </c>
      <c r="S7" s="29" t="s">
        <v>514</v>
      </c>
      <c r="T7" s="29" t="s">
        <v>515</v>
      </c>
      <c r="V7" s="26" t="s">
        <v>71</v>
      </c>
      <c r="W7" s="35" t="s">
        <v>422</v>
      </c>
      <c r="X7" s="29" t="s">
        <v>499</v>
      </c>
      <c r="Y7" s="29" t="s">
        <v>500</v>
      </c>
      <c r="Z7" s="29" t="s">
        <v>501</v>
      </c>
      <c r="AA7" s="29" t="s">
        <v>502</v>
      </c>
      <c r="AB7" s="29" t="s">
        <v>503</v>
      </c>
      <c r="AC7" s="29" t="s">
        <v>504</v>
      </c>
      <c r="AD7" s="29" t="s">
        <v>505</v>
      </c>
      <c r="AE7" s="29" t="s">
        <v>506</v>
      </c>
      <c r="AG7" s="123" t="s">
        <v>71</v>
      </c>
      <c r="AH7" s="83" t="s">
        <v>422</v>
      </c>
      <c r="AI7" s="86" t="s">
        <v>627</v>
      </c>
      <c r="AJ7" s="86" t="s">
        <v>628</v>
      </c>
      <c r="AK7" s="86" t="s">
        <v>629</v>
      </c>
      <c r="AL7" s="86" t="s">
        <v>630</v>
      </c>
      <c r="AM7" s="86" t="s">
        <v>631</v>
      </c>
      <c r="AN7" s="86" t="s">
        <v>632</v>
      </c>
      <c r="AO7" s="86" t="s">
        <v>633</v>
      </c>
      <c r="AP7" s="86" t="s">
        <v>634</v>
      </c>
      <c r="AR7" s="123" t="s">
        <v>71</v>
      </c>
      <c r="AS7" s="83" t="s">
        <v>422</v>
      </c>
      <c r="AT7" s="86" t="s">
        <v>488</v>
      </c>
      <c r="AU7" s="86" t="s">
        <v>489</v>
      </c>
      <c r="AV7" s="86" t="s">
        <v>490</v>
      </c>
      <c r="AW7" s="86" t="s">
        <v>491</v>
      </c>
      <c r="AX7" s="86" t="s">
        <v>492</v>
      </c>
      <c r="AY7" s="86" t="s">
        <v>493</v>
      </c>
      <c r="AZ7" s="86" t="s">
        <v>494</v>
      </c>
      <c r="BA7" s="86" t="s">
        <v>495</v>
      </c>
      <c r="BC7" s="26" t="s">
        <v>71</v>
      </c>
      <c r="BD7" s="35" t="s">
        <v>422</v>
      </c>
      <c r="BE7" s="29" t="s">
        <v>531</v>
      </c>
      <c r="BF7" s="29" t="s">
        <v>532</v>
      </c>
      <c r="BG7" s="29" t="s">
        <v>533</v>
      </c>
      <c r="BH7" s="29" t="s">
        <v>534</v>
      </c>
      <c r="BI7" s="29" t="s">
        <v>535</v>
      </c>
      <c r="BJ7" s="29" t="s">
        <v>536</v>
      </c>
      <c r="BK7" s="29" t="s">
        <v>537</v>
      </c>
      <c r="BL7" s="29" t="s">
        <v>538</v>
      </c>
      <c r="BN7" s="26" t="s">
        <v>71</v>
      </c>
      <c r="BO7" s="35" t="s">
        <v>422</v>
      </c>
      <c r="BP7" s="29" t="s">
        <v>522</v>
      </c>
      <c r="BQ7" s="29" t="s">
        <v>523</v>
      </c>
      <c r="BR7" s="29" t="s">
        <v>524</v>
      </c>
      <c r="BS7" s="29" t="s">
        <v>525</v>
      </c>
      <c r="BT7" s="29" t="s">
        <v>526</v>
      </c>
      <c r="BU7" s="29" t="s">
        <v>527</v>
      </c>
      <c r="BV7" s="29" t="s">
        <v>528</v>
      </c>
      <c r="BW7" s="29" t="s">
        <v>529</v>
      </c>
      <c r="BY7" s="26" t="s">
        <v>71</v>
      </c>
      <c r="BZ7" s="35" t="s">
        <v>422</v>
      </c>
      <c r="CA7" s="29" t="s">
        <v>969</v>
      </c>
      <c r="CB7" s="29" t="s">
        <v>970</v>
      </c>
      <c r="CC7" s="29" t="s">
        <v>971</v>
      </c>
      <c r="CD7" s="29" t="s">
        <v>972</v>
      </c>
      <c r="CE7" s="29" t="s">
        <v>973</v>
      </c>
      <c r="CF7" s="29" t="s">
        <v>974</v>
      </c>
      <c r="CG7" s="29" t="s">
        <v>975</v>
      </c>
      <c r="CH7" s="29" t="s">
        <v>976</v>
      </c>
    </row>
    <row r="8" spans="1:87" x14ac:dyDescent="0.15">
      <c r="B8" s="26" t="s">
        <v>92</v>
      </c>
      <c r="C8" s="35" t="s">
        <v>93</v>
      </c>
      <c r="D8" s="29" t="s">
        <v>419</v>
      </c>
      <c r="E8" s="29" t="s">
        <v>419</v>
      </c>
      <c r="F8" s="29" t="s">
        <v>419</v>
      </c>
      <c r="G8" s="29" t="s">
        <v>418</v>
      </c>
      <c r="H8" s="29" t="s">
        <v>418</v>
      </c>
      <c r="I8" s="29" t="s">
        <v>418</v>
      </c>
      <c r="K8" s="26" t="s">
        <v>92</v>
      </c>
      <c r="L8" s="35" t="s">
        <v>93</v>
      </c>
      <c r="M8" s="29" t="s">
        <v>419</v>
      </c>
      <c r="N8" s="29" t="s">
        <v>419</v>
      </c>
      <c r="O8" s="29" t="s">
        <v>419</v>
      </c>
      <c r="P8" s="29" t="s">
        <v>419</v>
      </c>
      <c r="Q8" s="29" t="s">
        <v>419</v>
      </c>
      <c r="R8" s="29" t="s">
        <v>419</v>
      </c>
      <c r="S8" s="29" t="s">
        <v>419</v>
      </c>
      <c r="T8" s="29" t="s">
        <v>419</v>
      </c>
      <c r="V8" s="26" t="s">
        <v>92</v>
      </c>
      <c r="W8" s="35" t="s">
        <v>93</v>
      </c>
      <c r="X8" s="29" t="s">
        <v>419</v>
      </c>
      <c r="Y8" s="29" t="s">
        <v>419</v>
      </c>
      <c r="Z8" s="29" t="s">
        <v>419</v>
      </c>
      <c r="AA8" s="29" t="s">
        <v>419</v>
      </c>
      <c r="AB8" s="29" t="s">
        <v>419</v>
      </c>
      <c r="AC8" s="29" t="s">
        <v>419</v>
      </c>
      <c r="AD8" s="29" t="s">
        <v>419</v>
      </c>
      <c r="AE8" s="29" t="s">
        <v>419</v>
      </c>
      <c r="AG8" s="123" t="s">
        <v>92</v>
      </c>
      <c r="AH8" s="83" t="s">
        <v>93</v>
      </c>
      <c r="AI8" s="86" t="s">
        <v>419</v>
      </c>
      <c r="AJ8" s="86" t="s">
        <v>419</v>
      </c>
      <c r="AK8" s="86" t="s">
        <v>419</v>
      </c>
      <c r="AL8" s="86" t="s">
        <v>419</v>
      </c>
      <c r="AM8" s="86" t="s">
        <v>419</v>
      </c>
      <c r="AN8" s="86" t="s">
        <v>419</v>
      </c>
      <c r="AO8" s="86" t="s">
        <v>419</v>
      </c>
      <c r="AP8" s="86" t="s">
        <v>419</v>
      </c>
      <c r="AR8" s="123" t="s">
        <v>92</v>
      </c>
      <c r="AS8" s="83" t="s">
        <v>93</v>
      </c>
      <c r="AT8" s="86" t="s">
        <v>94</v>
      </c>
      <c r="AU8" s="86" t="s">
        <v>94</v>
      </c>
      <c r="AV8" s="86" t="s">
        <v>94</v>
      </c>
      <c r="AW8" s="86" t="s">
        <v>94</v>
      </c>
      <c r="AX8" s="86" t="s">
        <v>94</v>
      </c>
      <c r="AY8" s="86" t="s">
        <v>94</v>
      </c>
      <c r="AZ8" s="86" t="s">
        <v>94</v>
      </c>
      <c r="BA8" s="86" t="s">
        <v>94</v>
      </c>
      <c r="BC8" s="26" t="s">
        <v>92</v>
      </c>
      <c r="BD8" s="35" t="s">
        <v>93</v>
      </c>
      <c r="BE8" s="29" t="s">
        <v>94</v>
      </c>
      <c r="BF8" s="29" t="s">
        <v>94</v>
      </c>
      <c r="BG8" s="29" t="s">
        <v>94</v>
      </c>
      <c r="BH8" s="29" t="s">
        <v>94</v>
      </c>
      <c r="BI8" s="29" t="s">
        <v>94</v>
      </c>
      <c r="BJ8" s="29" t="s">
        <v>94</v>
      </c>
      <c r="BK8" s="29" t="s">
        <v>94</v>
      </c>
      <c r="BL8" s="29" t="s">
        <v>94</v>
      </c>
      <c r="BN8" s="26" t="s">
        <v>92</v>
      </c>
      <c r="BO8" s="35" t="s">
        <v>93</v>
      </c>
      <c r="BP8" s="29" t="s">
        <v>419</v>
      </c>
      <c r="BQ8" s="29" t="s">
        <v>419</v>
      </c>
      <c r="BR8" s="29" t="s">
        <v>419</v>
      </c>
      <c r="BS8" s="29" t="s">
        <v>419</v>
      </c>
      <c r="BT8" s="29" t="s">
        <v>419</v>
      </c>
      <c r="BU8" s="29" t="s">
        <v>419</v>
      </c>
      <c r="BV8" s="29" t="s">
        <v>419</v>
      </c>
      <c r="BW8" s="29" t="s">
        <v>419</v>
      </c>
      <c r="BY8" s="26" t="s">
        <v>92</v>
      </c>
      <c r="BZ8" s="35" t="s">
        <v>93</v>
      </c>
      <c r="CA8" s="29" t="s">
        <v>95</v>
      </c>
      <c r="CB8" s="29" t="s">
        <v>95</v>
      </c>
      <c r="CC8" s="29" t="s">
        <v>95</v>
      </c>
      <c r="CD8" s="29" t="s">
        <v>95</v>
      </c>
      <c r="CE8" s="29" t="s">
        <v>95</v>
      </c>
      <c r="CF8" s="29" t="s">
        <v>95</v>
      </c>
      <c r="CG8" s="29" t="s">
        <v>95</v>
      </c>
      <c r="CH8" s="29" t="s">
        <v>95</v>
      </c>
    </row>
    <row r="9" spans="1:87" ht="14.25" customHeight="1" x14ac:dyDescent="0.15">
      <c r="B9" s="484" t="s">
        <v>189</v>
      </c>
      <c r="C9" s="60">
        <f>'MRS(calc_process)'!$D9</f>
        <v>1900</v>
      </c>
      <c r="D9" s="125">
        <f>(E9+F9)*(1+G9)</f>
        <v>0</v>
      </c>
      <c r="E9" s="125">
        <f>SUM(M9:T9)</f>
        <v>0</v>
      </c>
      <c r="F9" s="125">
        <f>SUM(BP9:BW9)</f>
        <v>0</v>
      </c>
      <c r="G9" s="129">
        <f>IFERROR(MIN(1, MAX(0, SQRT((H9*E9)^2+(I9*F9)^2)/(E9+F9)-0.1)), 0)</f>
        <v>0</v>
      </c>
      <c r="H9" s="302"/>
      <c r="I9" s="302"/>
      <c r="K9" s="484" t="s">
        <v>189</v>
      </c>
      <c r="L9" s="60">
        <f>'MRS(calc_process)'!$D9</f>
        <v>1900</v>
      </c>
      <c r="M9" s="130">
        <f>X9+AI9</f>
        <v>0</v>
      </c>
      <c r="N9" s="130">
        <f t="shared" ref="N9:T24" si="0">Y9+AJ9</f>
        <v>0</v>
      </c>
      <c r="O9" s="130">
        <f t="shared" si="0"/>
        <v>0</v>
      </c>
      <c r="P9" s="130">
        <f t="shared" si="0"/>
        <v>0</v>
      </c>
      <c r="Q9" s="130">
        <f t="shared" si="0"/>
        <v>0</v>
      </c>
      <c r="R9" s="130">
        <f t="shared" si="0"/>
        <v>0</v>
      </c>
      <c r="S9" s="130">
        <f t="shared" si="0"/>
        <v>0</v>
      </c>
      <c r="T9" s="130">
        <f t="shared" si="0"/>
        <v>0</v>
      </c>
      <c r="V9" s="484" t="s">
        <v>189</v>
      </c>
      <c r="W9" s="60">
        <f>'MRS(calc_process)'!$D9</f>
        <v>1900</v>
      </c>
      <c r="X9" s="130">
        <f t="shared" ref="X9:AE38" si="1">AI9*$M$58</f>
        <v>0</v>
      </c>
      <c r="Y9" s="130">
        <f t="shared" si="1"/>
        <v>0</v>
      </c>
      <c r="Z9" s="130">
        <f t="shared" si="1"/>
        <v>0</v>
      </c>
      <c r="AA9" s="130">
        <f t="shared" si="1"/>
        <v>0</v>
      </c>
      <c r="AB9" s="130">
        <f t="shared" si="1"/>
        <v>0</v>
      </c>
      <c r="AC9" s="130">
        <f t="shared" si="1"/>
        <v>0</v>
      </c>
      <c r="AD9" s="130">
        <f t="shared" si="1"/>
        <v>0</v>
      </c>
      <c r="AE9" s="130">
        <f t="shared" si="1"/>
        <v>0</v>
      </c>
      <c r="AG9" s="483" t="s">
        <v>189</v>
      </c>
      <c r="AH9" s="304">
        <f>'MRS(calc_process)'!$D9</f>
        <v>1900</v>
      </c>
      <c r="AI9" s="131">
        <f t="shared" ref="AI9:AP38" si="2">AT9*CA9*$L$58*$N$58</f>
        <v>0</v>
      </c>
      <c r="AJ9" s="131">
        <f t="shared" si="2"/>
        <v>0</v>
      </c>
      <c r="AK9" s="131">
        <f t="shared" si="2"/>
        <v>0</v>
      </c>
      <c r="AL9" s="131">
        <f t="shared" si="2"/>
        <v>0</v>
      </c>
      <c r="AM9" s="131">
        <f t="shared" si="2"/>
        <v>0</v>
      </c>
      <c r="AN9" s="131">
        <f t="shared" si="2"/>
        <v>0</v>
      </c>
      <c r="AO9" s="131">
        <f t="shared" si="2"/>
        <v>0</v>
      </c>
      <c r="AP9" s="131">
        <f t="shared" si="2"/>
        <v>0</v>
      </c>
      <c r="AR9" s="483" t="s">
        <v>189</v>
      </c>
      <c r="AS9" s="304">
        <f>'MRS(calc_process)'!$D9</f>
        <v>1900</v>
      </c>
      <c r="AT9" s="270"/>
      <c r="AU9" s="270"/>
      <c r="AV9" s="270"/>
      <c r="AW9" s="270"/>
      <c r="AX9" s="270"/>
      <c r="AY9" s="270"/>
      <c r="AZ9" s="270"/>
      <c r="BA9" s="270"/>
      <c r="BC9" s="484" t="s">
        <v>189</v>
      </c>
      <c r="BD9" s="60">
        <f>'MRS(calc_process)'!$D9</f>
        <v>1900</v>
      </c>
      <c r="BE9" s="74"/>
      <c r="BF9" s="74"/>
      <c r="BG9" s="74"/>
      <c r="BH9" s="74"/>
      <c r="BI9" s="74"/>
      <c r="BJ9" s="74"/>
      <c r="BK9" s="74"/>
      <c r="BL9" s="74"/>
      <c r="BN9" s="484" t="s">
        <v>189</v>
      </c>
      <c r="BO9" s="60">
        <f>'MRS(calc_process)'!$D9</f>
        <v>1900</v>
      </c>
      <c r="BP9" s="130">
        <f>$N$58*$O$58*BE9*CA9</f>
        <v>0</v>
      </c>
      <c r="BQ9" s="130">
        <f t="shared" ref="BQ9:BW24" si="3">$N$58*$O$58*BF9*CB9</f>
        <v>0</v>
      </c>
      <c r="BR9" s="130">
        <f t="shared" si="3"/>
        <v>0</v>
      </c>
      <c r="BS9" s="130">
        <f t="shared" si="3"/>
        <v>0</v>
      </c>
      <c r="BT9" s="130">
        <f t="shared" si="3"/>
        <v>0</v>
      </c>
      <c r="BU9" s="130">
        <f t="shared" si="3"/>
        <v>0</v>
      </c>
      <c r="BV9" s="130">
        <f t="shared" si="3"/>
        <v>0</v>
      </c>
      <c r="BW9" s="130">
        <f t="shared" si="3"/>
        <v>0</v>
      </c>
      <c r="BY9" s="485" t="s">
        <v>189</v>
      </c>
      <c r="BZ9" s="60">
        <f>'MRS(calc_process)'!$D9</f>
        <v>1900</v>
      </c>
      <c r="CA9" s="74"/>
      <c r="CB9" s="74"/>
      <c r="CC9" s="74"/>
      <c r="CD9" s="74"/>
      <c r="CE9" s="74"/>
      <c r="CF9" s="74"/>
      <c r="CG9" s="74"/>
      <c r="CH9" s="74"/>
    </row>
    <row r="10" spans="1:87" ht="13.7" customHeight="1" x14ac:dyDescent="0.15">
      <c r="B10" s="484"/>
      <c r="C10" s="60">
        <f>'MRS(calc_process)'!$D10</f>
        <v>1901</v>
      </c>
      <c r="D10" s="125">
        <f>(E10+F10)*(1+G10)</f>
        <v>0</v>
      </c>
      <c r="E10" s="125">
        <f t="shared" ref="E10:E53" si="4">SUM(M10:T10)</f>
        <v>0</v>
      </c>
      <c r="F10" s="125">
        <f t="shared" ref="F10:F53" si="5">SUM(BP10:BW10)</f>
        <v>0</v>
      </c>
      <c r="G10" s="129">
        <f t="shared" ref="G10:G53" si="6">IFERROR(MIN(1, MAX(0, SQRT((H10*E10)^2+(I10*F10)^2)/(E10+F10)-0.1)), 0)</f>
        <v>0</v>
      </c>
      <c r="H10" s="302"/>
      <c r="I10" s="302"/>
      <c r="K10" s="484"/>
      <c r="L10" s="60">
        <f>'MRS(calc_process)'!$D10</f>
        <v>1901</v>
      </c>
      <c r="M10" s="130">
        <f t="shared" ref="M10:T38" si="7">X10+AI10</f>
        <v>0</v>
      </c>
      <c r="N10" s="130">
        <f t="shared" si="0"/>
        <v>0</v>
      </c>
      <c r="O10" s="130">
        <f t="shared" si="0"/>
        <v>0</v>
      </c>
      <c r="P10" s="130">
        <f t="shared" si="0"/>
        <v>0</v>
      </c>
      <c r="Q10" s="130">
        <f t="shared" si="0"/>
        <v>0</v>
      </c>
      <c r="R10" s="130">
        <f t="shared" si="0"/>
        <v>0</v>
      </c>
      <c r="S10" s="130">
        <f t="shared" si="0"/>
        <v>0</v>
      </c>
      <c r="T10" s="130">
        <f t="shared" si="0"/>
        <v>0</v>
      </c>
      <c r="V10" s="484"/>
      <c r="W10" s="60">
        <f>'MRS(calc_process)'!$D10</f>
        <v>1901</v>
      </c>
      <c r="X10" s="130">
        <f t="shared" si="1"/>
        <v>0</v>
      </c>
      <c r="Y10" s="130">
        <f t="shared" si="1"/>
        <v>0</v>
      </c>
      <c r="Z10" s="130">
        <f t="shared" si="1"/>
        <v>0</v>
      </c>
      <c r="AA10" s="130">
        <f t="shared" si="1"/>
        <v>0</v>
      </c>
      <c r="AB10" s="130">
        <f t="shared" si="1"/>
        <v>0</v>
      </c>
      <c r="AC10" s="130">
        <f t="shared" si="1"/>
        <v>0</v>
      </c>
      <c r="AD10" s="130">
        <f t="shared" si="1"/>
        <v>0</v>
      </c>
      <c r="AE10" s="130">
        <f t="shared" si="1"/>
        <v>0</v>
      </c>
      <c r="AG10" s="483"/>
      <c r="AH10" s="304">
        <f>'MRS(calc_process)'!$D10</f>
        <v>1901</v>
      </c>
      <c r="AI10" s="131">
        <f t="shared" si="2"/>
        <v>0</v>
      </c>
      <c r="AJ10" s="131">
        <f t="shared" si="2"/>
        <v>0</v>
      </c>
      <c r="AK10" s="131">
        <f t="shared" si="2"/>
        <v>0</v>
      </c>
      <c r="AL10" s="131">
        <f t="shared" si="2"/>
        <v>0</v>
      </c>
      <c r="AM10" s="131">
        <f t="shared" si="2"/>
        <v>0</v>
      </c>
      <c r="AN10" s="131">
        <f t="shared" si="2"/>
        <v>0</v>
      </c>
      <c r="AO10" s="131">
        <f t="shared" si="2"/>
        <v>0</v>
      </c>
      <c r="AP10" s="131">
        <f t="shared" si="2"/>
        <v>0</v>
      </c>
      <c r="AR10" s="483"/>
      <c r="AS10" s="304">
        <f>'MRS(calc_process)'!$D10</f>
        <v>1901</v>
      </c>
      <c r="AT10" s="270"/>
      <c r="AU10" s="270"/>
      <c r="AV10" s="270"/>
      <c r="AW10" s="270"/>
      <c r="AX10" s="270"/>
      <c r="AY10" s="270"/>
      <c r="AZ10" s="270"/>
      <c r="BA10" s="270"/>
      <c r="BC10" s="484"/>
      <c r="BD10" s="60">
        <f>'MRS(calc_process)'!$D10</f>
        <v>1901</v>
      </c>
      <c r="BE10" s="74"/>
      <c r="BF10" s="74"/>
      <c r="BG10" s="74"/>
      <c r="BH10" s="74"/>
      <c r="BI10" s="74"/>
      <c r="BJ10" s="74"/>
      <c r="BK10" s="74"/>
      <c r="BL10" s="74"/>
      <c r="BN10" s="484"/>
      <c r="BO10" s="60">
        <f>'MRS(calc_process)'!$D10</f>
        <v>1901</v>
      </c>
      <c r="BP10" s="130">
        <f t="shared" ref="BP10:BW38" si="8">$N$58*$O$58*BE10*CA10</f>
        <v>0</v>
      </c>
      <c r="BQ10" s="130">
        <f t="shared" si="3"/>
        <v>0</v>
      </c>
      <c r="BR10" s="130">
        <f t="shared" si="3"/>
        <v>0</v>
      </c>
      <c r="BS10" s="130">
        <f t="shared" si="3"/>
        <v>0</v>
      </c>
      <c r="BT10" s="130">
        <f t="shared" si="3"/>
        <v>0</v>
      </c>
      <c r="BU10" s="130">
        <f t="shared" si="3"/>
        <v>0</v>
      </c>
      <c r="BV10" s="130">
        <f t="shared" si="3"/>
        <v>0</v>
      </c>
      <c r="BW10" s="130">
        <f t="shared" si="3"/>
        <v>0</v>
      </c>
      <c r="BY10" s="486"/>
      <c r="BZ10" s="60">
        <f>'MRS(calc_process)'!$D10</f>
        <v>1901</v>
      </c>
      <c r="CA10" s="74"/>
      <c r="CB10" s="74"/>
      <c r="CC10" s="74"/>
      <c r="CD10" s="74"/>
      <c r="CE10" s="74"/>
      <c r="CF10" s="74"/>
      <c r="CG10" s="74"/>
      <c r="CH10" s="74"/>
    </row>
    <row r="11" spans="1:87" x14ac:dyDescent="0.15">
      <c r="B11" s="484"/>
      <c r="C11" s="60">
        <f>'MRS(calc_process)'!$D11</f>
        <v>1902</v>
      </c>
      <c r="D11" s="125">
        <f t="shared" ref="D11:D53" si="9">(E11+F11)*(1+G11)</f>
        <v>0</v>
      </c>
      <c r="E11" s="125">
        <f t="shared" si="4"/>
        <v>0</v>
      </c>
      <c r="F11" s="125">
        <f t="shared" si="5"/>
        <v>0</v>
      </c>
      <c r="G11" s="129">
        <f t="shared" si="6"/>
        <v>0</v>
      </c>
      <c r="H11" s="302"/>
      <c r="I11" s="302"/>
      <c r="K11" s="484"/>
      <c r="L11" s="60">
        <f>'MRS(calc_process)'!$D11</f>
        <v>1902</v>
      </c>
      <c r="M11" s="130">
        <f t="shared" si="7"/>
        <v>0</v>
      </c>
      <c r="N11" s="130">
        <f t="shared" si="0"/>
        <v>0</v>
      </c>
      <c r="O11" s="130">
        <f t="shared" si="0"/>
        <v>0</v>
      </c>
      <c r="P11" s="130">
        <f t="shared" si="0"/>
        <v>0</v>
      </c>
      <c r="Q11" s="130">
        <f t="shared" si="0"/>
        <v>0</v>
      </c>
      <c r="R11" s="130">
        <f t="shared" si="0"/>
        <v>0</v>
      </c>
      <c r="S11" s="130">
        <f t="shared" si="0"/>
        <v>0</v>
      </c>
      <c r="T11" s="130">
        <f t="shared" si="0"/>
        <v>0</v>
      </c>
      <c r="V11" s="484"/>
      <c r="W11" s="60">
        <f>'MRS(calc_process)'!$D11</f>
        <v>1902</v>
      </c>
      <c r="X11" s="130">
        <f t="shared" si="1"/>
        <v>0</v>
      </c>
      <c r="Y11" s="130">
        <f t="shared" si="1"/>
        <v>0</v>
      </c>
      <c r="Z11" s="130">
        <f t="shared" si="1"/>
        <v>0</v>
      </c>
      <c r="AA11" s="130">
        <f t="shared" si="1"/>
        <v>0</v>
      </c>
      <c r="AB11" s="130">
        <f t="shared" si="1"/>
        <v>0</v>
      </c>
      <c r="AC11" s="130">
        <f t="shared" si="1"/>
        <v>0</v>
      </c>
      <c r="AD11" s="130">
        <f t="shared" si="1"/>
        <v>0</v>
      </c>
      <c r="AE11" s="130">
        <f t="shared" si="1"/>
        <v>0</v>
      </c>
      <c r="AG11" s="483"/>
      <c r="AH11" s="304">
        <f>'MRS(calc_process)'!$D11</f>
        <v>1902</v>
      </c>
      <c r="AI11" s="131">
        <f t="shared" si="2"/>
        <v>0</v>
      </c>
      <c r="AJ11" s="131">
        <f t="shared" si="2"/>
        <v>0</v>
      </c>
      <c r="AK11" s="131">
        <f t="shared" si="2"/>
        <v>0</v>
      </c>
      <c r="AL11" s="131">
        <f t="shared" si="2"/>
        <v>0</v>
      </c>
      <c r="AM11" s="131">
        <f t="shared" si="2"/>
        <v>0</v>
      </c>
      <c r="AN11" s="131">
        <f t="shared" si="2"/>
        <v>0</v>
      </c>
      <c r="AO11" s="131">
        <f t="shared" si="2"/>
        <v>0</v>
      </c>
      <c r="AP11" s="131">
        <f t="shared" si="2"/>
        <v>0</v>
      </c>
      <c r="AR11" s="483"/>
      <c r="AS11" s="304">
        <f>'MRS(calc_process)'!$D11</f>
        <v>1902</v>
      </c>
      <c r="AT11" s="270"/>
      <c r="AU11" s="270"/>
      <c r="AV11" s="270"/>
      <c r="AW11" s="270"/>
      <c r="AX11" s="270"/>
      <c r="AY11" s="270"/>
      <c r="AZ11" s="270"/>
      <c r="BA11" s="270"/>
      <c r="BC11" s="484"/>
      <c r="BD11" s="60">
        <f>'MRS(calc_process)'!$D11</f>
        <v>1902</v>
      </c>
      <c r="BE11" s="74"/>
      <c r="BF11" s="74"/>
      <c r="BG11" s="74"/>
      <c r="BH11" s="74"/>
      <c r="BI11" s="74"/>
      <c r="BJ11" s="74"/>
      <c r="BK11" s="74"/>
      <c r="BL11" s="74"/>
      <c r="BN11" s="484"/>
      <c r="BO11" s="60">
        <f>'MRS(calc_process)'!$D11</f>
        <v>1902</v>
      </c>
      <c r="BP11" s="130">
        <f t="shared" si="8"/>
        <v>0</v>
      </c>
      <c r="BQ11" s="130">
        <f t="shared" si="3"/>
        <v>0</v>
      </c>
      <c r="BR11" s="130">
        <f t="shared" si="3"/>
        <v>0</v>
      </c>
      <c r="BS11" s="130">
        <f t="shared" si="3"/>
        <v>0</v>
      </c>
      <c r="BT11" s="130">
        <f t="shared" si="3"/>
        <v>0</v>
      </c>
      <c r="BU11" s="130">
        <f t="shared" si="3"/>
        <v>0</v>
      </c>
      <c r="BV11" s="130">
        <f t="shared" si="3"/>
        <v>0</v>
      </c>
      <c r="BW11" s="130">
        <f t="shared" si="3"/>
        <v>0</v>
      </c>
      <c r="BY11" s="486"/>
      <c r="BZ11" s="60">
        <f>'MRS(calc_process)'!$D11</f>
        <v>1902</v>
      </c>
      <c r="CA11" s="74"/>
      <c r="CB11" s="74"/>
      <c r="CC11" s="74"/>
      <c r="CD11" s="74"/>
      <c r="CE11" s="74"/>
      <c r="CF11" s="74"/>
      <c r="CG11" s="74"/>
      <c r="CH11" s="74"/>
    </row>
    <row r="12" spans="1:87" x14ac:dyDescent="0.15">
      <c r="B12" s="484"/>
      <c r="C12" s="60">
        <f>'MRS(calc_process)'!$D12</f>
        <v>1903</v>
      </c>
      <c r="D12" s="125">
        <f t="shared" si="9"/>
        <v>0</v>
      </c>
      <c r="E12" s="125">
        <f t="shared" si="4"/>
        <v>0</v>
      </c>
      <c r="F12" s="125">
        <f t="shared" si="5"/>
        <v>0</v>
      </c>
      <c r="G12" s="129">
        <f t="shared" si="6"/>
        <v>0</v>
      </c>
      <c r="H12" s="302"/>
      <c r="I12" s="302"/>
      <c r="K12" s="484"/>
      <c r="L12" s="60">
        <f>'MRS(calc_process)'!$D12</f>
        <v>1903</v>
      </c>
      <c r="M12" s="130">
        <f t="shared" si="7"/>
        <v>0</v>
      </c>
      <c r="N12" s="130">
        <f t="shared" si="0"/>
        <v>0</v>
      </c>
      <c r="O12" s="130">
        <f t="shared" si="0"/>
        <v>0</v>
      </c>
      <c r="P12" s="130">
        <f t="shared" si="0"/>
        <v>0</v>
      </c>
      <c r="Q12" s="130">
        <f t="shared" si="0"/>
        <v>0</v>
      </c>
      <c r="R12" s="130">
        <f t="shared" si="0"/>
        <v>0</v>
      </c>
      <c r="S12" s="130">
        <f t="shared" si="0"/>
        <v>0</v>
      </c>
      <c r="T12" s="130">
        <f t="shared" si="0"/>
        <v>0</v>
      </c>
      <c r="V12" s="484"/>
      <c r="W12" s="60">
        <f>'MRS(calc_process)'!$D12</f>
        <v>1903</v>
      </c>
      <c r="X12" s="130">
        <f t="shared" si="1"/>
        <v>0</v>
      </c>
      <c r="Y12" s="130">
        <f t="shared" si="1"/>
        <v>0</v>
      </c>
      <c r="Z12" s="130">
        <f t="shared" si="1"/>
        <v>0</v>
      </c>
      <c r="AA12" s="130">
        <f t="shared" si="1"/>
        <v>0</v>
      </c>
      <c r="AB12" s="130">
        <f t="shared" si="1"/>
        <v>0</v>
      </c>
      <c r="AC12" s="130">
        <f t="shared" si="1"/>
        <v>0</v>
      </c>
      <c r="AD12" s="130">
        <f t="shared" si="1"/>
        <v>0</v>
      </c>
      <c r="AE12" s="130">
        <f t="shared" si="1"/>
        <v>0</v>
      </c>
      <c r="AG12" s="483"/>
      <c r="AH12" s="304">
        <f>'MRS(calc_process)'!$D12</f>
        <v>1903</v>
      </c>
      <c r="AI12" s="131">
        <f t="shared" si="2"/>
        <v>0</v>
      </c>
      <c r="AJ12" s="131">
        <f t="shared" si="2"/>
        <v>0</v>
      </c>
      <c r="AK12" s="131">
        <f t="shared" si="2"/>
        <v>0</v>
      </c>
      <c r="AL12" s="131">
        <f t="shared" si="2"/>
        <v>0</v>
      </c>
      <c r="AM12" s="131">
        <f t="shared" si="2"/>
        <v>0</v>
      </c>
      <c r="AN12" s="131">
        <f t="shared" si="2"/>
        <v>0</v>
      </c>
      <c r="AO12" s="131">
        <f t="shared" si="2"/>
        <v>0</v>
      </c>
      <c r="AP12" s="131">
        <f t="shared" si="2"/>
        <v>0</v>
      </c>
      <c r="AR12" s="483"/>
      <c r="AS12" s="304">
        <f>'MRS(calc_process)'!$D12</f>
        <v>1903</v>
      </c>
      <c r="AT12" s="270"/>
      <c r="AU12" s="270"/>
      <c r="AV12" s="270"/>
      <c r="AW12" s="270"/>
      <c r="AX12" s="270"/>
      <c r="AY12" s="270"/>
      <c r="AZ12" s="270"/>
      <c r="BA12" s="270"/>
      <c r="BC12" s="484"/>
      <c r="BD12" s="60">
        <f>'MRS(calc_process)'!$D12</f>
        <v>1903</v>
      </c>
      <c r="BE12" s="74"/>
      <c r="BF12" s="74"/>
      <c r="BG12" s="74"/>
      <c r="BH12" s="74"/>
      <c r="BI12" s="74"/>
      <c r="BJ12" s="74"/>
      <c r="BK12" s="74"/>
      <c r="BL12" s="74"/>
      <c r="BN12" s="484"/>
      <c r="BO12" s="60">
        <f>'MRS(calc_process)'!$D12</f>
        <v>1903</v>
      </c>
      <c r="BP12" s="130">
        <f t="shared" si="8"/>
        <v>0</v>
      </c>
      <c r="BQ12" s="130">
        <f t="shared" si="3"/>
        <v>0</v>
      </c>
      <c r="BR12" s="130">
        <f t="shared" si="3"/>
        <v>0</v>
      </c>
      <c r="BS12" s="130">
        <f t="shared" si="3"/>
        <v>0</v>
      </c>
      <c r="BT12" s="130">
        <f t="shared" si="3"/>
        <v>0</v>
      </c>
      <c r="BU12" s="130">
        <f t="shared" si="3"/>
        <v>0</v>
      </c>
      <c r="BV12" s="130">
        <f t="shared" si="3"/>
        <v>0</v>
      </c>
      <c r="BW12" s="130">
        <f t="shared" si="3"/>
        <v>0</v>
      </c>
      <c r="BY12" s="486"/>
      <c r="BZ12" s="60">
        <f>'MRS(calc_process)'!$D12</f>
        <v>1903</v>
      </c>
      <c r="CA12" s="74"/>
      <c r="CB12" s="74"/>
      <c r="CC12" s="74"/>
      <c r="CD12" s="74"/>
      <c r="CE12" s="74"/>
      <c r="CF12" s="74"/>
      <c r="CG12" s="74"/>
      <c r="CH12" s="74"/>
    </row>
    <row r="13" spans="1:87" x14ac:dyDescent="0.15">
      <c r="B13" s="484"/>
      <c r="C13" s="60">
        <f>'MRS(calc_process)'!$D13</f>
        <v>1904</v>
      </c>
      <c r="D13" s="125">
        <f t="shared" si="9"/>
        <v>0</v>
      </c>
      <c r="E13" s="125">
        <f t="shared" si="4"/>
        <v>0</v>
      </c>
      <c r="F13" s="125">
        <f t="shared" si="5"/>
        <v>0</v>
      </c>
      <c r="G13" s="129">
        <f t="shared" si="6"/>
        <v>0</v>
      </c>
      <c r="H13" s="302"/>
      <c r="I13" s="302"/>
      <c r="K13" s="484"/>
      <c r="L13" s="60">
        <f>'MRS(calc_process)'!$D13</f>
        <v>1904</v>
      </c>
      <c r="M13" s="130">
        <f t="shared" si="7"/>
        <v>0</v>
      </c>
      <c r="N13" s="130">
        <f t="shared" si="0"/>
        <v>0</v>
      </c>
      <c r="O13" s="130">
        <f t="shared" si="0"/>
        <v>0</v>
      </c>
      <c r="P13" s="130">
        <f t="shared" si="0"/>
        <v>0</v>
      </c>
      <c r="Q13" s="130">
        <f t="shared" si="0"/>
        <v>0</v>
      </c>
      <c r="R13" s="130">
        <f t="shared" si="0"/>
        <v>0</v>
      </c>
      <c r="S13" s="130">
        <f t="shared" si="0"/>
        <v>0</v>
      </c>
      <c r="T13" s="130">
        <f t="shared" si="0"/>
        <v>0</v>
      </c>
      <c r="V13" s="484"/>
      <c r="W13" s="60">
        <f>'MRS(calc_process)'!$D13</f>
        <v>1904</v>
      </c>
      <c r="X13" s="130">
        <f t="shared" si="1"/>
        <v>0</v>
      </c>
      <c r="Y13" s="130">
        <f t="shared" si="1"/>
        <v>0</v>
      </c>
      <c r="Z13" s="130">
        <f t="shared" si="1"/>
        <v>0</v>
      </c>
      <c r="AA13" s="130">
        <f t="shared" si="1"/>
        <v>0</v>
      </c>
      <c r="AB13" s="130">
        <f t="shared" si="1"/>
        <v>0</v>
      </c>
      <c r="AC13" s="130">
        <f t="shared" si="1"/>
        <v>0</v>
      </c>
      <c r="AD13" s="130">
        <f t="shared" si="1"/>
        <v>0</v>
      </c>
      <c r="AE13" s="130">
        <f t="shared" si="1"/>
        <v>0</v>
      </c>
      <c r="AG13" s="483"/>
      <c r="AH13" s="304">
        <f>'MRS(calc_process)'!$D13</f>
        <v>1904</v>
      </c>
      <c r="AI13" s="131">
        <f t="shared" si="2"/>
        <v>0</v>
      </c>
      <c r="AJ13" s="131">
        <f t="shared" si="2"/>
        <v>0</v>
      </c>
      <c r="AK13" s="131">
        <f t="shared" si="2"/>
        <v>0</v>
      </c>
      <c r="AL13" s="131">
        <f t="shared" si="2"/>
        <v>0</v>
      </c>
      <c r="AM13" s="131">
        <f t="shared" si="2"/>
        <v>0</v>
      </c>
      <c r="AN13" s="131">
        <f t="shared" si="2"/>
        <v>0</v>
      </c>
      <c r="AO13" s="131">
        <f t="shared" si="2"/>
        <v>0</v>
      </c>
      <c r="AP13" s="131">
        <f t="shared" si="2"/>
        <v>0</v>
      </c>
      <c r="AR13" s="483"/>
      <c r="AS13" s="304">
        <f>'MRS(calc_process)'!$D13</f>
        <v>1904</v>
      </c>
      <c r="AT13" s="270"/>
      <c r="AU13" s="270"/>
      <c r="AV13" s="270"/>
      <c r="AW13" s="270"/>
      <c r="AX13" s="270"/>
      <c r="AY13" s="270"/>
      <c r="AZ13" s="270"/>
      <c r="BA13" s="270"/>
      <c r="BC13" s="484"/>
      <c r="BD13" s="60">
        <f>'MRS(calc_process)'!$D13</f>
        <v>1904</v>
      </c>
      <c r="BE13" s="74"/>
      <c r="BF13" s="74"/>
      <c r="BG13" s="74"/>
      <c r="BH13" s="74"/>
      <c r="BI13" s="74"/>
      <c r="BJ13" s="74"/>
      <c r="BK13" s="74"/>
      <c r="BL13" s="74"/>
      <c r="BN13" s="484"/>
      <c r="BO13" s="60">
        <f>'MRS(calc_process)'!$D13</f>
        <v>1904</v>
      </c>
      <c r="BP13" s="130">
        <f t="shared" si="8"/>
        <v>0</v>
      </c>
      <c r="BQ13" s="130">
        <f t="shared" si="3"/>
        <v>0</v>
      </c>
      <c r="BR13" s="130">
        <f t="shared" si="3"/>
        <v>0</v>
      </c>
      <c r="BS13" s="130">
        <f t="shared" si="3"/>
        <v>0</v>
      </c>
      <c r="BT13" s="130">
        <f t="shared" si="3"/>
        <v>0</v>
      </c>
      <c r="BU13" s="130">
        <f t="shared" si="3"/>
        <v>0</v>
      </c>
      <c r="BV13" s="130">
        <f t="shared" si="3"/>
        <v>0</v>
      </c>
      <c r="BW13" s="130">
        <f t="shared" si="3"/>
        <v>0</v>
      </c>
      <c r="BY13" s="486"/>
      <c r="BZ13" s="60">
        <f>'MRS(calc_process)'!$D13</f>
        <v>1904</v>
      </c>
      <c r="CA13" s="74"/>
      <c r="CB13" s="74"/>
      <c r="CC13" s="74"/>
      <c r="CD13" s="74"/>
      <c r="CE13" s="74"/>
      <c r="CF13" s="74"/>
      <c r="CG13" s="74"/>
      <c r="CH13" s="74"/>
    </row>
    <row r="14" spans="1:87" x14ac:dyDescent="0.15">
      <c r="B14" s="484"/>
      <c r="C14" s="60">
        <f>'MRS(calc_process)'!$D14</f>
        <v>1905</v>
      </c>
      <c r="D14" s="125">
        <f t="shared" si="9"/>
        <v>0</v>
      </c>
      <c r="E14" s="125">
        <f t="shared" si="4"/>
        <v>0</v>
      </c>
      <c r="F14" s="125">
        <f t="shared" si="5"/>
        <v>0</v>
      </c>
      <c r="G14" s="129">
        <f t="shared" si="6"/>
        <v>0</v>
      </c>
      <c r="H14" s="302"/>
      <c r="I14" s="302"/>
      <c r="K14" s="484"/>
      <c r="L14" s="60">
        <f>'MRS(calc_process)'!$D14</f>
        <v>1905</v>
      </c>
      <c r="M14" s="130">
        <f t="shared" si="7"/>
        <v>0</v>
      </c>
      <c r="N14" s="130">
        <f t="shared" si="0"/>
        <v>0</v>
      </c>
      <c r="O14" s="130">
        <f t="shared" si="0"/>
        <v>0</v>
      </c>
      <c r="P14" s="130">
        <f t="shared" si="0"/>
        <v>0</v>
      </c>
      <c r="Q14" s="130">
        <f t="shared" si="0"/>
        <v>0</v>
      </c>
      <c r="R14" s="130">
        <f t="shared" si="0"/>
        <v>0</v>
      </c>
      <c r="S14" s="130">
        <f t="shared" si="0"/>
        <v>0</v>
      </c>
      <c r="T14" s="130">
        <f t="shared" si="0"/>
        <v>0</v>
      </c>
      <c r="V14" s="484"/>
      <c r="W14" s="60">
        <f>'MRS(calc_process)'!$D14</f>
        <v>1905</v>
      </c>
      <c r="X14" s="130">
        <f t="shared" si="1"/>
        <v>0</v>
      </c>
      <c r="Y14" s="130">
        <f t="shared" si="1"/>
        <v>0</v>
      </c>
      <c r="Z14" s="130">
        <f t="shared" si="1"/>
        <v>0</v>
      </c>
      <c r="AA14" s="130">
        <f t="shared" si="1"/>
        <v>0</v>
      </c>
      <c r="AB14" s="130">
        <f t="shared" si="1"/>
        <v>0</v>
      </c>
      <c r="AC14" s="130">
        <f t="shared" si="1"/>
        <v>0</v>
      </c>
      <c r="AD14" s="130">
        <f t="shared" si="1"/>
        <v>0</v>
      </c>
      <c r="AE14" s="130">
        <f t="shared" si="1"/>
        <v>0</v>
      </c>
      <c r="AG14" s="483"/>
      <c r="AH14" s="304">
        <f>'MRS(calc_process)'!$D14</f>
        <v>1905</v>
      </c>
      <c r="AI14" s="131">
        <f t="shared" si="2"/>
        <v>0</v>
      </c>
      <c r="AJ14" s="131">
        <f t="shared" si="2"/>
        <v>0</v>
      </c>
      <c r="AK14" s="131">
        <f t="shared" si="2"/>
        <v>0</v>
      </c>
      <c r="AL14" s="131">
        <f t="shared" si="2"/>
        <v>0</v>
      </c>
      <c r="AM14" s="131">
        <f t="shared" si="2"/>
        <v>0</v>
      </c>
      <c r="AN14" s="131">
        <f t="shared" si="2"/>
        <v>0</v>
      </c>
      <c r="AO14" s="131">
        <f t="shared" si="2"/>
        <v>0</v>
      </c>
      <c r="AP14" s="131">
        <f t="shared" si="2"/>
        <v>0</v>
      </c>
      <c r="AR14" s="483"/>
      <c r="AS14" s="304">
        <f>'MRS(calc_process)'!$D14</f>
        <v>1905</v>
      </c>
      <c r="AT14" s="270"/>
      <c r="AU14" s="270"/>
      <c r="AV14" s="270"/>
      <c r="AW14" s="270"/>
      <c r="AX14" s="270"/>
      <c r="AY14" s="270"/>
      <c r="AZ14" s="270"/>
      <c r="BA14" s="270"/>
      <c r="BC14" s="484"/>
      <c r="BD14" s="60">
        <f>'MRS(calc_process)'!$D14</f>
        <v>1905</v>
      </c>
      <c r="BE14" s="74"/>
      <c r="BF14" s="74"/>
      <c r="BG14" s="74"/>
      <c r="BH14" s="74"/>
      <c r="BI14" s="74"/>
      <c r="BJ14" s="74"/>
      <c r="BK14" s="74"/>
      <c r="BL14" s="74"/>
      <c r="BN14" s="484"/>
      <c r="BO14" s="60">
        <f>'MRS(calc_process)'!$D14</f>
        <v>1905</v>
      </c>
      <c r="BP14" s="130">
        <f t="shared" si="8"/>
        <v>0</v>
      </c>
      <c r="BQ14" s="130">
        <f t="shared" si="3"/>
        <v>0</v>
      </c>
      <c r="BR14" s="130">
        <f t="shared" si="3"/>
        <v>0</v>
      </c>
      <c r="BS14" s="130">
        <f t="shared" si="3"/>
        <v>0</v>
      </c>
      <c r="BT14" s="130">
        <f t="shared" si="3"/>
        <v>0</v>
      </c>
      <c r="BU14" s="130">
        <f t="shared" si="3"/>
        <v>0</v>
      </c>
      <c r="BV14" s="130">
        <f t="shared" si="3"/>
        <v>0</v>
      </c>
      <c r="BW14" s="130">
        <f t="shared" si="3"/>
        <v>0</v>
      </c>
      <c r="BY14" s="486"/>
      <c r="BZ14" s="60">
        <f>'MRS(calc_process)'!$D14</f>
        <v>1905</v>
      </c>
      <c r="CA14" s="74"/>
      <c r="CB14" s="74"/>
      <c r="CC14" s="74"/>
      <c r="CD14" s="74"/>
      <c r="CE14" s="74"/>
      <c r="CF14" s="74"/>
      <c r="CG14" s="74"/>
      <c r="CH14" s="74"/>
    </row>
    <row r="15" spans="1:87" x14ac:dyDescent="0.15">
      <c r="B15" s="484"/>
      <c r="C15" s="60">
        <f>'MRS(calc_process)'!$D15</f>
        <v>1906</v>
      </c>
      <c r="D15" s="125">
        <f t="shared" si="9"/>
        <v>0</v>
      </c>
      <c r="E15" s="125">
        <f t="shared" si="4"/>
        <v>0</v>
      </c>
      <c r="F15" s="125">
        <f t="shared" si="5"/>
        <v>0</v>
      </c>
      <c r="G15" s="129">
        <f t="shared" si="6"/>
        <v>0</v>
      </c>
      <c r="H15" s="302"/>
      <c r="I15" s="302"/>
      <c r="K15" s="484"/>
      <c r="L15" s="60">
        <f>'MRS(calc_process)'!$D15</f>
        <v>1906</v>
      </c>
      <c r="M15" s="130">
        <f t="shared" si="7"/>
        <v>0</v>
      </c>
      <c r="N15" s="130">
        <f t="shared" si="0"/>
        <v>0</v>
      </c>
      <c r="O15" s="130">
        <f t="shared" si="0"/>
        <v>0</v>
      </c>
      <c r="P15" s="130">
        <f t="shared" si="0"/>
        <v>0</v>
      </c>
      <c r="Q15" s="130">
        <f t="shared" si="0"/>
        <v>0</v>
      </c>
      <c r="R15" s="130">
        <f t="shared" si="0"/>
        <v>0</v>
      </c>
      <c r="S15" s="130">
        <f t="shared" si="0"/>
        <v>0</v>
      </c>
      <c r="T15" s="130">
        <f t="shared" si="0"/>
        <v>0</v>
      </c>
      <c r="V15" s="484"/>
      <c r="W15" s="60">
        <f>'MRS(calc_process)'!$D15</f>
        <v>1906</v>
      </c>
      <c r="X15" s="130">
        <f t="shared" si="1"/>
        <v>0</v>
      </c>
      <c r="Y15" s="130">
        <f t="shared" si="1"/>
        <v>0</v>
      </c>
      <c r="Z15" s="130">
        <f t="shared" si="1"/>
        <v>0</v>
      </c>
      <c r="AA15" s="130">
        <f t="shared" si="1"/>
        <v>0</v>
      </c>
      <c r="AB15" s="130">
        <f t="shared" si="1"/>
        <v>0</v>
      </c>
      <c r="AC15" s="130">
        <f t="shared" si="1"/>
        <v>0</v>
      </c>
      <c r="AD15" s="130">
        <f t="shared" si="1"/>
        <v>0</v>
      </c>
      <c r="AE15" s="130">
        <f t="shared" si="1"/>
        <v>0</v>
      </c>
      <c r="AG15" s="483"/>
      <c r="AH15" s="304">
        <f>'MRS(calc_process)'!$D15</f>
        <v>1906</v>
      </c>
      <c r="AI15" s="131">
        <f t="shared" si="2"/>
        <v>0</v>
      </c>
      <c r="AJ15" s="131">
        <f t="shared" si="2"/>
        <v>0</v>
      </c>
      <c r="AK15" s="131">
        <f t="shared" si="2"/>
        <v>0</v>
      </c>
      <c r="AL15" s="131">
        <f t="shared" si="2"/>
        <v>0</v>
      </c>
      <c r="AM15" s="131">
        <f t="shared" si="2"/>
        <v>0</v>
      </c>
      <c r="AN15" s="131">
        <f t="shared" si="2"/>
        <v>0</v>
      </c>
      <c r="AO15" s="131">
        <f t="shared" si="2"/>
        <v>0</v>
      </c>
      <c r="AP15" s="131">
        <f t="shared" si="2"/>
        <v>0</v>
      </c>
      <c r="AR15" s="483"/>
      <c r="AS15" s="304">
        <f>'MRS(calc_process)'!$D15</f>
        <v>1906</v>
      </c>
      <c r="AT15" s="270"/>
      <c r="AU15" s="270"/>
      <c r="AV15" s="270"/>
      <c r="AW15" s="270"/>
      <c r="AX15" s="270"/>
      <c r="AY15" s="270"/>
      <c r="AZ15" s="270"/>
      <c r="BA15" s="270"/>
      <c r="BC15" s="484"/>
      <c r="BD15" s="60">
        <f>'MRS(calc_process)'!$D15</f>
        <v>1906</v>
      </c>
      <c r="BE15" s="74"/>
      <c r="BF15" s="74"/>
      <c r="BG15" s="74"/>
      <c r="BH15" s="74"/>
      <c r="BI15" s="74"/>
      <c r="BJ15" s="74"/>
      <c r="BK15" s="74"/>
      <c r="BL15" s="74"/>
      <c r="BN15" s="484"/>
      <c r="BO15" s="60">
        <f>'MRS(calc_process)'!$D15</f>
        <v>1906</v>
      </c>
      <c r="BP15" s="130">
        <f t="shared" si="8"/>
        <v>0</v>
      </c>
      <c r="BQ15" s="130">
        <f t="shared" si="3"/>
        <v>0</v>
      </c>
      <c r="BR15" s="130">
        <f t="shared" si="3"/>
        <v>0</v>
      </c>
      <c r="BS15" s="130">
        <f t="shared" si="3"/>
        <v>0</v>
      </c>
      <c r="BT15" s="130">
        <f t="shared" si="3"/>
        <v>0</v>
      </c>
      <c r="BU15" s="130">
        <f t="shared" si="3"/>
        <v>0</v>
      </c>
      <c r="BV15" s="130">
        <f t="shared" si="3"/>
        <v>0</v>
      </c>
      <c r="BW15" s="130">
        <f t="shared" si="3"/>
        <v>0</v>
      </c>
      <c r="BY15" s="486"/>
      <c r="BZ15" s="60">
        <f>'MRS(calc_process)'!$D15</f>
        <v>1906</v>
      </c>
      <c r="CA15" s="74"/>
      <c r="CB15" s="74"/>
      <c r="CC15" s="74"/>
      <c r="CD15" s="74"/>
      <c r="CE15" s="74"/>
      <c r="CF15" s="74"/>
      <c r="CG15" s="74"/>
      <c r="CH15" s="74"/>
    </row>
    <row r="16" spans="1:87" x14ac:dyDescent="0.15">
      <c r="B16" s="484"/>
      <c r="C16" s="60">
        <f>'MRS(calc_process)'!$D16</f>
        <v>1907</v>
      </c>
      <c r="D16" s="125">
        <f t="shared" si="9"/>
        <v>0</v>
      </c>
      <c r="E16" s="125">
        <f t="shared" si="4"/>
        <v>0</v>
      </c>
      <c r="F16" s="125">
        <f t="shared" si="5"/>
        <v>0</v>
      </c>
      <c r="G16" s="129">
        <f t="shared" si="6"/>
        <v>0</v>
      </c>
      <c r="H16" s="302"/>
      <c r="I16" s="302"/>
      <c r="K16" s="484"/>
      <c r="L16" s="60">
        <f>'MRS(calc_process)'!$D16</f>
        <v>1907</v>
      </c>
      <c r="M16" s="130">
        <f t="shared" si="7"/>
        <v>0</v>
      </c>
      <c r="N16" s="130">
        <f t="shared" si="0"/>
        <v>0</v>
      </c>
      <c r="O16" s="130">
        <f t="shared" si="0"/>
        <v>0</v>
      </c>
      <c r="P16" s="130">
        <f t="shared" si="0"/>
        <v>0</v>
      </c>
      <c r="Q16" s="130">
        <f t="shared" si="0"/>
        <v>0</v>
      </c>
      <c r="R16" s="130">
        <f t="shared" si="0"/>
        <v>0</v>
      </c>
      <c r="S16" s="130">
        <f t="shared" si="0"/>
        <v>0</v>
      </c>
      <c r="T16" s="130">
        <f t="shared" si="0"/>
        <v>0</v>
      </c>
      <c r="V16" s="484"/>
      <c r="W16" s="60">
        <f>'MRS(calc_process)'!$D16</f>
        <v>1907</v>
      </c>
      <c r="X16" s="130">
        <f t="shared" si="1"/>
        <v>0</v>
      </c>
      <c r="Y16" s="130">
        <f t="shared" si="1"/>
        <v>0</v>
      </c>
      <c r="Z16" s="130">
        <f t="shared" si="1"/>
        <v>0</v>
      </c>
      <c r="AA16" s="130">
        <f t="shared" si="1"/>
        <v>0</v>
      </c>
      <c r="AB16" s="130">
        <f t="shared" si="1"/>
        <v>0</v>
      </c>
      <c r="AC16" s="130">
        <f t="shared" si="1"/>
        <v>0</v>
      </c>
      <c r="AD16" s="130">
        <f t="shared" si="1"/>
        <v>0</v>
      </c>
      <c r="AE16" s="130">
        <f t="shared" si="1"/>
        <v>0</v>
      </c>
      <c r="AG16" s="483"/>
      <c r="AH16" s="304">
        <f>'MRS(calc_process)'!$D16</f>
        <v>1907</v>
      </c>
      <c r="AI16" s="131">
        <f t="shared" si="2"/>
        <v>0</v>
      </c>
      <c r="AJ16" s="131">
        <f t="shared" si="2"/>
        <v>0</v>
      </c>
      <c r="AK16" s="131">
        <f t="shared" si="2"/>
        <v>0</v>
      </c>
      <c r="AL16" s="131">
        <f t="shared" si="2"/>
        <v>0</v>
      </c>
      <c r="AM16" s="131">
        <f t="shared" si="2"/>
        <v>0</v>
      </c>
      <c r="AN16" s="131">
        <f t="shared" si="2"/>
        <v>0</v>
      </c>
      <c r="AO16" s="131">
        <f t="shared" si="2"/>
        <v>0</v>
      </c>
      <c r="AP16" s="131">
        <f t="shared" si="2"/>
        <v>0</v>
      </c>
      <c r="AR16" s="483"/>
      <c r="AS16" s="304">
        <f>'MRS(calc_process)'!$D16</f>
        <v>1907</v>
      </c>
      <c r="AT16" s="270"/>
      <c r="AU16" s="270"/>
      <c r="AV16" s="270"/>
      <c r="AW16" s="270"/>
      <c r="AX16" s="270"/>
      <c r="AY16" s="270"/>
      <c r="AZ16" s="270"/>
      <c r="BA16" s="270"/>
      <c r="BC16" s="484"/>
      <c r="BD16" s="60">
        <f>'MRS(calc_process)'!$D16</f>
        <v>1907</v>
      </c>
      <c r="BE16" s="74"/>
      <c r="BF16" s="74"/>
      <c r="BG16" s="74"/>
      <c r="BH16" s="74"/>
      <c r="BI16" s="74"/>
      <c r="BJ16" s="74"/>
      <c r="BK16" s="74"/>
      <c r="BL16" s="74"/>
      <c r="BN16" s="484"/>
      <c r="BO16" s="60">
        <f>'MRS(calc_process)'!$D16</f>
        <v>1907</v>
      </c>
      <c r="BP16" s="130">
        <f t="shared" si="8"/>
        <v>0</v>
      </c>
      <c r="BQ16" s="130">
        <f t="shared" si="3"/>
        <v>0</v>
      </c>
      <c r="BR16" s="130">
        <f t="shared" si="3"/>
        <v>0</v>
      </c>
      <c r="BS16" s="130">
        <f t="shared" si="3"/>
        <v>0</v>
      </c>
      <c r="BT16" s="130">
        <f t="shared" si="3"/>
        <v>0</v>
      </c>
      <c r="BU16" s="130">
        <f t="shared" si="3"/>
        <v>0</v>
      </c>
      <c r="BV16" s="130">
        <f t="shared" si="3"/>
        <v>0</v>
      </c>
      <c r="BW16" s="130">
        <f t="shared" si="3"/>
        <v>0</v>
      </c>
      <c r="BY16" s="486"/>
      <c r="BZ16" s="60">
        <f>'MRS(calc_process)'!$D16</f>
        <v>1907</v>
      </c>
      <c r="CA16" s="74"/>
      <c r="CB16" s="74"/>
      <c r="CC16" s="74"/>
      <c r="CD16" s="74"/>
      <c r="CE16" s="74"/>
      <c r="CF16" s="74"/>
      <c r="CG16" s="74"/>
      <c r="CH16" s="74"/>
    </row>
    <row r="17" spans="2:86" x14ac:dyDescent="0.15">
      <c r="B17" s="484"/>
      <c r="C17" s="60">
        <f>'MRS(calc_process)'!$D17</f>
        <v>1908</v>
      </c>
      <c r="D17" s="125">
        <f t="shared" si="9"/>
        <v>0</v>
      </c>
      <c r="E17" s="125">
        <f t="shared" si="4"/>
        <v>0</v>
      </c>
      <c r="F17" s="125">
        <f t="shared" si="5"/>
        <v>0</v>
      </c>
      <c r="G17" s="129">
        <f t="shared" si="6"/>
        <v>0</v>
      </c>
      <c r="H17" s="302"/>
      <c r="I17" s="302"/>
      <c r="K17" s="484"/>
      <c r="L17" s="60">
        <f>'MRS(calc_process)'!$D17</f>
        <v>1908</v>
      </c>
      <c r="M17" s="130">
        <f t="shared" si="7"/>
        <v>0</v>
      </c>
      <c r="N17" s="130">
        <f t="shared" si="0"/>
        <v>0</v>
      </c>
      <c r="O17" s="130">
        <f t="shared" si="0"/>
        <v>0</v>
      </c>
      <c r="P17" s="130">
        <f t="shared" si="0"/>
        <v>0</v>
      </c>
      <c r="Q17" s="130">
        <f t="shared" si="0"/>
        <v>0</v>
      </c>
      <c r="R17" s="130">
        <f t="shared" si="0"/>
        <v>0</v>
      </c>
      <c r="S17" s="130">
        <f t="shared" si="0"/>
        <v>0</v>
      </c>
      <c r="T17" s="130">
        <f t="shared" si="0"/>
        <v>0</v>
      </c>
      <c r="V17" s="484"/>
      <c r="W17" s="60">
        <f>'MRS(calc_process)'!$D17</f>
        <v>1908</v>
      </c>
      <c r="X17" s="130">
        <f t="shared" si="1"/>
        <v>0</v>
      </c>
      <c r="Y17" s="130">
        <f t="shared" si="1"/>
        <v>0</v>
      </c>
      <c r="Z17" s="130">
        <f t="shared" si="1"/>
        <v>0</v>
      </c>
      <c r="AA17" s="130">
        <f t="shared" si="1"/>
        <v>0</v>
      </c>
      <c r="AB17" s="130">
        <f t="shared" si="1"/>
        <v>0</v>
      </c>
      <c r="AC17" s="130">
        <f t="shared" si="1"/>
        <v>0</v>
      </c>
      <c r="AD17" s="130">
        <f t="shared" si="1"/>
        <v>0</v>
      </c>
      <c r="AE17" s="130">
        <f t="shared" si="1"/>
        <v>0</v>
      </c>
      <c r="AG17" s="483"/>
      <c r="AH17" s="304">
        <f>'MRS(calc_process)'!$D17</f>
        <v>1908</v>
      </c>
      <c r="AI17" s="131">
        <f t="shared" si="2"/>
        <v>0</v>
      </c>
      <c r="AJ17" s="131">
        <f t="shared" si="2"/>
        <v>0</v>
      </c>
      <c r="AK17" s="131">
        <f t="shared" si="2"/>
        <v>0</v>
      </c>
      <c r="AL17" s="131">
        <f t="shared" si="2"/>
        <v>0</v>
      </c>
      <c r="AM17" s="131">
        <f t="shared" si="2"/>
        <v>0</v>
      </c>
      <c r="AN17" s="131">
        <f t="shared" si="2"/>
        <v>0</v>
      </c>
      <c r="AO17" s="131">
        <f t="shared" si="2"/>
        <v>0</v>
      </c>
      <c r="AP17" s="131">
        <f t="shared" si="2"/>
        <v>0</v>
      </c>
      <c r="AR17" s="483"/>
      <c r="AS17" s="304">
        <f>'MRS(calc_process)'!$D17</f>
        <v>1908</v>
      </c>
      <c r="AT17" s="270"/>
      <c r="AU17" s="270"/>
      <c r="AV17" s="270"/>
      <c r="AW17" s="270"/>
      <c r="AX17" s="270"/>
      <c r="AY17" s="270"/>
      <c r="AZ17" s="270"/>
      <c r="BA17" s="270"/>
      <c r="BC17" s="484"/>
      <c r="BD17" s="60">
        <f>'MRS(calc_process)'!$D17</f>
        <v>1908</v>
      </c>
      <c r="BE17" s="74"/>
      <c r="BF17" s="74"/>
      <c r="BG17" s="74"/>
      <c r="BH17" s="74"/>
      <c r="BI17" s="74"/>
      <c r="BJ17" s="74"/>
      <c r="BK17" s="74"/>
      <c r="BL17" s="74"/>
      <c r="BN17" s="484"/>
      <c r="BO17" s="60">
        <f>'MRS(calc_process)'!$D17</f>
        <v>1908</v>
      </c>
      <c r="BP17" s="130">
        <f t="shared" si="8"/>
        <v>0</v>
      </c>
      <c r="BQ17" s="130">
        <f t="shared" si="3"/>
        <v>0</v>
      </c>
      <c r="BR17" s="130">
        <f t="shared" si="3"/>
        <v>0</v>
      </c>
      <c r="BS17" s="130">
        <f t="shared" si="3"/>
        <v>0</v>
      </c>
      <c r="BT17" s="130">
        <f t="shared" si="3"/>
        <v>0</v>
      </c>
      <c r="BU17" s="130">
        <f t="shared" si="3"/>
        <v>0</v>
      </c>
      <c r="BV17" s="130">
        <f t="shared" si="3"/>
        <v>0</v>
      </c>
      <c r="BW17" s="130">
        <f t="shared" si="3"/>
        <v>0</v>
      </c>
      <c r="BY17" s="486"/>
      <c r="BZ17" s="60">
        <f>'MRS(calc_process)'!$D17</f>
        <v>1908</v>
      </c>
      <c r="CA17" s="74"/>
      <c r="CB17" s="74"/>
      <c r="CC17" s="74"/>
      <c r="CD17" s="74"/>
      <c r="CE17" s="74"/>
      <c r="CF17" s="74"/>
      <c r="CG17" s="74"/>
      <c r="CH17" s="74"/>
    </row>
    <row r="18" spans="2:86" x14ac:dyDescent="0.15">
      <c r="B18" s="484"/>
      <c r="C18" s="60">
        <f>'MRS(calc_process)'!$D18</f>
        <v>1909</v>
      </c>
      <c r="D18" s="125">
        <f t="shared" si="9"/>
        <v>0</v>
      </c>
      <c r="E18" s="125">
        <f t="shared" si="4"/>
        <v>0</v>
      </c>
      <c r="F18" s="125">
        <f t="shared" si="5"/>
        <v>0</v>
      </c>
      <c r="G18" s="129">
        <f t="shared" si="6"/>
        <v>0</v>
      </c>
      <c r="H18" s="302"/>
      <c r="I18" s="302"/>
      <c r="K18" s="484"/>
      <c r="L18" s="60">
        <f>'MRS(calc_process)'!$D18</f>
        <v>1909</v>
      </c>
      <c r="M18" s="130">
        <f t="shared" si="7"/>
        <v>0</v>
      </c>
      <c r="N18" s="130">
        <f t="shared" si="0"/>
        <v>0</v>
      </c>
      <c r="O18" s="130">
        <f t="shared" si="0"/>
        <v>0</v>
      </c>
      <c r="P18" s="130">
        <f t="shared" si="0"/>
        <v>0</v>
      </c>
      <c r="Q18" s="130">
        <f t="shared" si="0"/>
        <v>0</v>
      </c>
      <c r="R18" s="130">
        <f t="shared" si="0"/>
        <v>0</v>
      </c>
      <c r="S18" s="130">
        <f t="shared" si="0"/>
        <v>0</v>
      </c>
      <c r="T18" s="130">
        <f t="shared" si="0"/>
        <v>0</v>
      </c>
      <c r="V18" s="484"/>
      <c r="W18" s="60">
        <f>'MRS(calc_process)'!$D18</f>
        <v>1909</v>
      </c>
      <c r="X18" s="130">
        <f t="shared" si="1"/>
        <v>0</v>
      </c>
      <c r="Y18" s="130">
        <f t="shared" si="1"/>
        <v>0</v>
      </c>
      <c r="Z18" s="130">
        <f t="shared" si="1"/>
        <v>0</v>
      </c>
      <c r="AA18" s="130">
        <f t="shared" si="1"/>
        <v>0</v>
      </c>
      <c r="AB18" s="130">
        <f t="shared" si="1"/>
        <v>0</v>
      </c>
      <c r="AC18" s="130">
        <f t="shared" si="1"/>
        <v>0</v>
      </c>
      <c r="AD18" s="130">
        <f t="shared" si="1"/>
        <v>0</v>
      </c>
      <c r="AE18" s="130">
        <f t="shared" si="1"/>
        <v>0</v>
      </c>
      <c r="AG18" s="483"/>
      <c r="AH18" s="304">
        <f>'MRS(calc_process)'!$D18</f>
        <v>1909</v>
      </c>
      <c r="AI18" s="131">
        <f t="shared" si="2"/>
        <v>0</v>
      </c>
      <c r="AJ18" s="131">
        <f t="shared" si="2"/>
        <v>0</v>
      </c>
      <c r="AK18" s="131">
        <f t="shared" si="2"/>
        <v>0</v>
      </c>
      <c r="AL18" s="131">
        <f t="shared" si="2"/>
        <v>0</v>
      </c>
      <c r="AM18" s="131">
        <f t="shared" si="2"/>
        <v>0</v>
      </c>
      <c r="AN18" s="131">
        <f t="shared" si="2"/>
        <v>0</v>
      </c>
      <c r="AO18" s="131">
        <f t="shared" si="2"/>
        <v>0</v>
      </c>
      <c r="AP18" s="131">
        <f t="shared" si="2"/>
        <v>0</v>
      </c>
      <c r="AR18" s="483"/>
      <c r="AS18" s="304">
        <f>'MRS(calc_process)'!$D18</f>
        <v>1909</v>
      </c>
      <c r="AT18" s="270"/>
      <c r="AU18" s="270"/>
      <c r="AV18" s="270"/>
      <c r="AW18" s="270"/>
      <c r="AX18" s="270"/>
      <c r="AY18" s="270"/>
      <c r="AZ18" s="270"/>
      <c r="BA18" s="270"/>
      <c r="BC18" s="484"/>
      <c r="BD18" s="60">
        <f>'MRS(calc_process)'!$D18</f>
        <v>1909</v>
      </c>
      <c r="BE18" s="74"/>
      <c r="BF18" s="74"/>
      <c r="BG18" s="74"/>
      <c r="BH18" s="74"/>
      <c r="BI18" s="74"/>
      <c r="BJ18" s="74"/>
      <c r="BK18" s="74"/>
      <c r="BL18" s="74"/>
      <c r="BN18" s="484"/>
      <c r="BO18" s="60">
        <f>'MRS(calc_process)'!$D18</f>
        <v>1909</v>
      </c>
      <c r="BP18" s="130">
        <f t="shared" si="8"/>
        <v>0</v>
      </c>
      <c r="BQ18" s="130">
        <f t="shared" si="3"/>
        <v>0</v>
      </c>
      <c r="BR18" s="130">
        <f t="shared" si="3"/>
        <v>0</v>
      </c>
      <c r="BS18" s="130">
        <f t="shared" si="3"/>
        <v>0</v>
      </c>
      <c r="BT18" s="130">
        <f t="shared" si="3"/>
        <v>0</v>
      </c>
      <c r="BU18" s="130">
        <f t="shared" si="3"/>
        <v>0</v>
      </c>
      <c r="BV18" s="130">
        <f t="shared" si="3"/>
        <v>0</v>
      </c>
      <c r="BW18" s="130">
        <f t="shared" si="3"/>
        <v>0</v>
      </c>
      <c r="BY18" s="486"/>
      <c r="BZ18" s="60">
        <f>'MRS(calc_process)'!$D18</f>
        <v>1909</v>
      </c>
      <c r="CA18" s="74"/>
      <c r="CB18" s="74"/>
      <c r="CC18" s="74"/>
      <c r="CD18" s="74"/>
      <c r="CE18" s="74"/>
      <c r="CF18" s="74"/>
      <c r="CG18" s="74"/>
      <c r="CH18" s="74"/>
    </row>
    <row r="19" spans="2:86" x14ac:dyDescent="0.15">
      <c r="B19" s="484"/>
      <c r="C19" s="60">
        <f>'MRS(calc_process)'!$D19</f>
        <v>1910</v>
      </c>
      <c r="D19" s="125">
        <f t="shared" si="9"/>
        <v>0</v>
      </c>
      <c r="E19" s="125">
        <f t="shared" si="4"/>
        <v>0</v>
      </c>
      <c r="F19" s="125">
        <f t="shared" si="5"/>
        <v>0</v>
      </c>
      <c r="G19" s="129">
        <f t="shared" si="6"/>
        <v>0</v>
      </c>
      <c r="H19" s="302"/>
      <c r="I19" s="302"/>
      <c r="K19" s="484"/>
      <c r="L19" s="60">
        <f>'MRS(calc_process)'!$D19</f>
        <v>1910</v>
      </c>
      <c r="M19" s="130">
        <f t="shared" si="7"/>
        <v>0</v>
      </c>
      <c r="N19" s="130">
        <f t="shared" si="0"/>
        <v>0</v>
      </c>
      <c r="O19" s="130">
        <f t="shared" si="0"/>
        <v>0</v>
      </c>
      <c r="P19" s="130">
        <f t="shared" si="0"/>
        <v>0</v>
      </c>
      <c r="Q19" s="130">
        <f t="shared" si="0"/>
        <v>0</v>
      </c>
      <c r="R19" s="130">
        <f t="shared" si="0"/>
        <v>0</v>
      </c>
      <c r="S19" s="130">
        <f t="shared" si="0"/>
        <v>0</v>
      </c>
      <c r="T19" s="130">
        <f t="shared" si="0"/>
        <v>0</v>
      </c>
      <c r="V19" s="484"/>
      <c r="W19" s="60">
        <f>'MRS(calc_process)'!$D19</f>
        <v>1910</v>
      </c>
      <c r="X19" s="130">
        <f t="shared" si="1"/>
        <v>0</v>
      </c>
      <c r="Y19" s="130">
        <f t="shared" si="1"/>
        <v>0</v>
      </c>
      <c r="Z19" s="130">
        <f t="shared" si="1"/>
        <v>0</v>
      </c>
      <c r="AA19" s="130">
        <f t="shared" si="1"/>
        <v>0</v>
      </c>
      <c r="AB19" s="130">
        <f t="shared" si="1"/>
        <v>0</v>
      </c>
      <c r="AC19" s="130">
        <f t="shared" si="1"/>
        <v>0</v>
      </c>
      <c r="AD19" s="130">
        <f t="shared" si="1"/>
        <v>0</v>
      </c>
      <c r="AE19" s="130">
        <f t="shared" si="1"/>
        <v>0</v>
      </c>
      <c r="AG19" s="483"/>
      <c r="AH19" s="304">
        <f>'MRS(calc_process)'!$D19</f>
        <v>1910</v>
      </c>
      <c r="AI19" s="131">
        <f t="shared" si="2"/>
        <v>0</v>
      </c>
      <c r="AJ19" s="131">
        <f t="shared" si="2"/>
        <v>0</v>
      </c>
      <c r="AK19" s="131">
        <f t="shared" si="2"/>
        <v>0</v>
      </c>
      <c r="AL19" s="131">
        <f t="shared" si="2"/>
        <v>0</v>
      </c>
      <c r="AM19" s="131">
        <f t="shared" si="2"/>
        <v>0</v>
      </c>
      <c r="AN19" s="131">
        <f t="shared" si="2"/>
        <v>0</v>
      </c>
      <c r="AO19" s="131">
        <f t="shared" si="2"/>
        <v>0</v>
      </c>
      <c r="AP19" s="131">
        <f t="shared" si="2"/>
        <v>0</v>
      </c>
      <c r="AR19" s="483"/>
      <c r="AS19" s="304">
        <f>'MRS(calc_process)'!$D19</f>
        <v>1910</v>
      </c>
      <c r="AT19" s="270"/>
      <c r="AU19" s="270"/>
      <c r="AV19" s="270"/>
      <c r="AW19" s="270"/>
      <c r="AX19" s="270"/>
      <c r="AY19" s="270"/>
      <c r="AZ19" s="270"/>
      <c r="BA19" s="270"/>
      <c r="BC19" s="484"/>
      <c r="BD19" s="60">
        <f>'MRS(calc_process)'!$D19</f>
        <v>1910</v>
      </c>
      <c r="BE19" s="74"/>
      <c r="BF19" s="74"/>
      <c r="BG19" s="74"/>
      <c r="BH19" s="74"/>
      <c r="BI19" s="74"/>
      <c r="BJ19" s="74"/>
      <c r="BK19" s="74"/>
      <c r="BL19" s="74"/>
      <c r="BN19" s="484"/>
      <c r="BO19" s="60">
        <f>'MRS(calc_process)'!$D19</f>
        <v>1910</v>
      </c>
      <c r="BP19" s="130">
        <f t="shared" si="8"/>
        <v>0</v>
      </c>
      <c r="BQ19" s="130">
        <f t="shared" si="3"/>
        <v>0</v>
      </c>
      <c r="BR19" s="130">
        <f t="shared" si="3"/>
        <v>0</v>
      </c>
      <c r="BS19" s="130">
        <f t="shared" si="3"/>
        <v>0</v>
      </c>
      <c r="BT19" s="130">
        <f t="shared" si="3"/>
        <v>0</v>
      </c>
      <c r="BU19" s="130">
        <f t="shared" si="3"/>
        <v>0</v>
      </c>
      <c r="BV19" s="130">
        <f t="shared" si="3"/>
        <v>0</v>
      </c>
      <c r="BW19" s="130">
        <f t="shared" si="3"/>
        <v>0</v>
      </c>
      <c r="BY19" s="486"/>
      <c r="BZ19" s="60">
        <f>'MRS(calc_process)'!$D19</f>
        <v>1910</v>
      </c>
      <c r="CA19" s="74"/>
      <c r="CB19" s="74"/>
      <c r="CC19" s="74"/>
      <c r="CD19" s="74"/>
      <c r="CE19" s="74"/>
      <c r="CF19" s="74"/>
      <c r="CG19" s="74"/>
      <c r="CH19" s="74"/>
    </row>
    <row r="20" spans="2:86" x14ac:dyDescent="0.15">
      <c r="B20" s="484"/>
      <c r="C20" s="60">
        <f>'MRS(calc_process)'!$D20</f>
        <v>1911</v>
      </c>
      <c r="D20" s="125">
        <f t="shared" si="9"/>
        <v>0</v>
      </c>
      <c r="E20" s="125">
        <f t="shared" si="4"/>
        <v>0</v>
      </c>
      <c r="F20" s="125">
        <f t="shared" si="5"/>
        <v>0</v>
      </c>
      <c r="G20" s="129">
        <f t="shared" si="6"/>
        <v>0</v>
      </c>
      <c r="H20" s="302"/>
      <c r="I20" s="302"/>
      <c r="K20" s="484"/>
      <c r="L20" s="60">
        <f>'MRS(calc_process)'!$D20</f>
        <v>1911</v>
      </c>
      <c r="M20" s="130">
        <f t="shared" si="7"/>
        <v>0</v>
      </c>
      <c r="N20" s="130">
        <f t="shared" si="0"/>
        <v>0</v>
      </c>
      <c r="O20" s="130">
        <f t="shared" si="0"/>
        <v>0</v>
      </c>
      <c r="P20" s="130">
        <f t="shared" si="0"/>
        <v>0</v>
      </c>
      <c r="Q20" s="130">
        <f t="shared" si="0"/>
        <v>0</v>
      </c>
      <c r="R20" s="130">
        <f t="shared" si="0"/>
        <v>0</v>
      </c>
      <c r="S20" s="130">
        <f t="shared" si="0"/>
        <v>0</v>
      </c>
      <c r="T20" s="130">
        <f t="shared" si="0"/>
        <v>0</v>
      </c>
      <c r="V20" s="484"/>
      <c r="W20" s="60">
        <f>'MRS(calc_process)'!$D20</f>
        <v>1911</v>
      </c>
      <c r="X20" s="130">
        <f t="shared" si="1"/>
        <v>0</v>
      </c>
      <c r="Y20" s="130">
        <f t="shared" si="1"/>
        <v>0</v>
      </c>
      <c r="Z20" s="130">
        <f t="shared" si="1"/>
        <v>0</v>
      </c>
      <c r="AA20" s="130">
        <f t="shared" si="1"/>
        <v>0</v>
      </c>
      <c r="AB20" s="130">
        <f t="shared" si="1"/>
        <v>0</v>
      </c>
      <c r="AC20" s="130">
        <f t="shared" si="1"/>
        <v>0</v>
      </c>
      <c r="AD20" s="130">
        <f t="shared" si="1"/>
        <v>0</v>
      </c>
      <c r="AE20" s="130">
        <f t="shared" si="1"/>
        <v>0</v>
      </c>
      <c r="AG20" s="483"/>
      <c r="AH20" s="304">
        <f>'MRS(calc_process)'!$D20</f>
        <v>1911</v>
      </c>
      <c r="AI20" s="131">
        <f t="shared" si="2"/>
        <v>0</v>
      </c>
      <c r="AJ20" s="131">
        <f t="shared" si="2"/>
        <v>0</v>
      </c>
      <c r="AK20" s="131">
        <f t="shared" si="2"/>
        <v>0</v>
      </c>
      <c r="AL20" s="131">
        <f t="shared" si="2"/>
        <v>0</v>
      </c>
      <c r="AM20" s="131">
        <f t="shared" si="2"/>
        <v>0</v>
      </c>
      <c r="AN20" s="131">
        <f t="shared" si="2"/>
        <v>0</v>
      </c>
      <c r="AO20" s="131">
        <f t="shared" si="2"/>
        <v>0</v>
      </c>
      <c r="AP20" s="131">
        <f t="shared" si="2"/>
        <v>0</v>
      </c>
      <c r="AR20" s="483"/>
      <c r="AS20" s="304">
        <f>'MRS(calc_process)'!$D20</f>
        <v>1911</v>
      </c>
      <c r="AT20" s="270"/>
      <c r="AU20" s="270"/>
      <c r="AV20" s="270"/>
      <c r="AW20" s="270"/>
      <c r="AX20" s="270"/>
      <c r="AY20" s="270"/>
      <c r="AZ20" s="270"/>
      <c r="BA20" s="270"/>
      <c r="BC20" s="484"/>
      <c r="BD20" s="60">
        <f>'MRS(calc_process)'!$D20</f>
        <v>1911</v>
      </c>
      <c r="BE20" s="74"/>
      <c r="BF20" s="74"/>
      <c r="BG20" s="74"/>
      <c r="BH20" s="74"/>
      <c r="BI20" s="74"/>
      <c r="BJ20" s="74"/>
      <c r="BK20" s="74"/>
      <c r="BL20" s="74"/>
      <c r="BN20" s="484"/>
      <c r="BO20" s="60">
        <f>'MRS(calc_process)'!$D20</f>
        <v>1911</v>
      </c>
      <c r="BP20" s="130">
        <f t="shared" si="8"/>
        <v>0</v>
      </c>
      <c r="BQ20" s="130">
        <f t="shared" si="3"/>
        <v>0</v>
      </c>
      <c r="BR20" s="130">
        <f t="shared" si="3"/>
        <v>0</v>
      </c>
      <c r="BS20" s="130">
        <f t="shared" si="3"/>
        <v>0</v>
      </c>
      <c r="BT20" s="130">
        <f t="shared" si="3"/>
        <v>0</v>
      </c>
      <c r="BU20" s="130">
        <f t="shared" si="3"/>
        <v>0</v>
      </c>
      <c r="BV20" s="130">
        <f t="shared" si="3"/>
        <v>0</v>
      </c>
      <c r="BW20" s="130">
        <f t="shared" si="3"/>
        <v>0</v>
      </c>
      <c r="BY20" s="486"/>
      <c r="BZ20" s="60">
        <f>'MRS(calc_process)'!$D20</f>
        <v>1911</v>
      </c>
      <c r="CA20" s="74"/>
      <c r="CB20" s="74"/>
      <c r="CC20" s="74"/>
      <c r="CD20" s="74"/>
      <c r="CE20" s="74"/>
      <c r="CF20" s="74"/>
      <c r="CG20" s="74"/>
      <c r="CH20" s="74"/>
    </row>
    <row r="21" spans="2:86" x14ac:dyDescent="0.15">
      <c r="B21" s="484"/>
      <c r="C21" s="60">
        <f>'MRS(calc_process)'!$D21</f>
        <v>1912</v>
      </c>
      <c r="D21" s="125">
        <f t="shared" si="9"/>
        <v>0</v>
      </c>
      <c r="E21" s="125">
        <f t="shared" si="4"/>
        <v>0</v>
      </c>
      <c r="F21" s="125">
        <f t="shared" si="5"/>
        <v>0</v>
      </c>
      <c r="G21" s="129">
        <f t="shared" si="6"/>
        <v>0</v>
      </c>
      <c r="H21" s="302"/>
      <c r="I21" s="302"/>
      <c r="K21" s="484"/>
      <c r="L21" s="60">
        <f>'MRS(calc_process)'!$D21</f>
        <v>1912</v>
      </c>
      <c r="M21" s="130">
        <f t="shared" si="7"/>
        <v>0</v>
      </c>
      <c r="N21" s="130">
        <f t="shared" si="0"/>
        <v>0</v>
      </c>
      <c r="O21" s="130">
        <f t="shared" si="0"/>
        <v>0</v>
      </c>
      <c r="P21" s="130">
        <f t="shared" si="0"/>
        <v>0</v>
      </c>
      <c r="Q21" s="130">
        <f t="shared" si="0"/>
        <v>0</v>
      </c>
      <c r="R21" s="130">
        <f t="shared" si="0"/>
        <v>0</v>
      </c>
      <c r="S21" s="130">
        <f t="shared" si="0"/>
        <v>0</v>
      </c>
      <c r="T21" s="130">
        <f t="shared" si="0"/>
        <v>0</v>
      </c>
      <c r="V21" s="484"/>
      <c r="W21" s="60">
        <f>'MRS(calc_process)'!$D21</f>
        <v>1912</v>
      </c>
      <c r="X21" s="130">
        <f t="shared" si="1"/>
        <v>0</v>
      </c>
      <c r="Y21" s="130">
        <f t="shared" si="1"/>
        <v>0</v>
      </c>
      <c r="Z21" s="130">
        <f t="shared" si="1"/>
        <v>0</v>
      </c>
      <c r="AA21" s="130">
        <f t="shared" si="1"/>
        <v>0</v>
      </c>
      <c r="AB21" s="130">
        <f t="shared" si="1"/>
        <v>0</v>
      </c>
      <c r="AC21" s="130">
        <f t="shared" si="1"/>
        <v>0</v>
      </c>
      <c r="AD21" s="130">
        <f t="shared" si="1"/>
        <v>0</v>
      </c>
      <c r="AE21" s="130">
        <f t="shared" si="1"/>
        <v>0</v>
      </c>
      <c r="AG21" s="483"/>
      <c r="AH21" s="304">
        <f>'MRS(calc_process)'!$D21</f>
        <v>1912</v>
      </c>
      <c r="AI21" s="131">
        <f t="shared" si="2"/>
        <v>0</v>
      </c>
      <c r="AJ21" s="131">
        <f t="shared" si="2"/>
        <v>0</v>
      </c>
      <c r="AK21" s="131">
        <f t="shared" si="2"/>
        <v>0</v>
      </c>
      <c r="AL21" s="131">
        <f t="shared" si="2"/>
        <v>0</v>
      </c>
      <c r="AM21" s="131">
        <f t="shared" si="2"/>
        <v>0</v>
      </c>
      <c r="AN21" s="131">
        <f t="shared" si="2"/>
        <v>0</v>
      </c>
      <c r="AO21" s="131">
        <f t="shared" si="2"/>
        <v>0</v>
      </c>
      <c r="AP21" s="131">
        <f t="shared" si="2"/>
        <v>0</v>
      </c>
      <c r="AR21" s="483"/>
      <c r="AS21" s="304">
        <f>'MRS(calc_process)'!$D21</f>
        <v>1912</v>
      </c>
      <c r="AT21" s="270"/>
      <c r="AU21" s="270"/>
      <c r="AV21" s="270"/>
      <c r="AW21" s="270"/>
      <c r="AX21" s="270"/>
      <c r="AY21" s="270"/>
      <c r="AZ21" s="270"/>
      <c r="BA21" s="270"/>
      <c r="BC21" s="484"/>
      <c r="BD21" s="60">
        <f>'MRS(calc_process)'!$D21</f>
        <v>1912</v>
      </c>
      <c r="BE21" s="74"/>
      <c r="BF21" s="74"/>
      <c r="BG21" s="74"/>
      <c r="BH21" s="74"/>
      <c r="BI21" s="74"/>
      <c r="BJ21" s="74"/>
      <c r="BK21" s="74"/>
      <c r="BL21" s="74"/>
      <c r="BN21" s="484"/>
      <c r="BO21" s="60">
        <f>'MRS(calc_process)'!$D21</f>
        <v>1912</v>
      </c>
      <c r="BP21" s="130">
        <f t="shared" si="8"/>
        <v>0</v>
      </c>
      <c r="BQ21" s="130">
        <f t="shared" si="3"/>
        <v>0</v>
      </c>
      <c r="BR21" s="130">
        <f t="shared" si="3"/>
        <v>0</v>
      </c>
      <c r="BS21" s="130">
        <f t="shared" si="3"/>
        <v>0</v>
      </c>
      <c r="BT21" s="130">
        <f t="shared" si="3"/>
        <v>0</v>
      </c>
      <c r="BU21" s="130">
        <f t="shared" si="3"/>
        <v>0</v>
      </c>
      <c r="BV21" s="130">
        <f t="shared" si="3"/>
        <v>0</v>
      </c>
      <c r="BW21" s="130">
        <f t="shared" si="3"/>
        <v>0</v>
      </c>
      <c r="BY21" s="486"/>
      <c r="BZ21" s="60">
        <f>'MRS(calc_process)'!$D21</f>
        <v>1912</v>
      </c>
      <c r="CA21" s="74"/>
      <c r="CB21" s="74"/>
      <c r="CC21" s="74"/>
      <c r="CD21" s="74"/>
      <c r="CE21" s="74"/>
      <c r="CF21" s="74"/>
      <c r="CG21" s="74"/>
      <c r="CH21" s="74"/>
    </row>
    <row r="22" spans="2:86" x14ac:dyDescent="0.15">
      <c r="B22" s="484"/>
      <c r="C22" s="60">
        <f>'MRS(calc_process)'!$D22</f>
        <v>1913</v>
      </c>
      <c r="D22" s="125">
        <f t="shared" si="9"/>
        <v>0</v>
      </c>
      <c r="E22" s="125">
        <f t="shared" si="4"/>
        <v>0</v>
      </c>
      <c r="F22" s="125">
        <f t="shared" si="5"/>
        <v>0</v>
      </c>
      <c r="G22" s="129">
        <f t="shared" si="6"/>
        <v>0</v>
      </c>
      <c r="H22" s="302"/>
      <c r="I22" s="302"/>
      <c r="K22" s="484"/>
      <c r="L22" s="60">
        <f>'MRS(calc_process)'!$D22</f>
        <v>1913</v>
      </c>
      <c r="M22" s="130">
        <f t="shared" si="7"/>
        <v>0</v>
      </c>
      <c r="N22" s="130">
        <f t="shared" si="0"/>
        <v>0</v>
      </c>
      <c r="O22" s="130">
        <f t="shared" si="0"/>
        <v>0</v>
      </c>
      <c r="P22" s="130">
        <f t="shared" si="0"/>
        <v>0</v>
      </c>
      <c r="Q22" s="130">
        <f t="shared" si="0"/>
        <v>0</v>
      </c>
      <c r="R22" s="130">
        <f t="shared" si="0"/>
        <v>0</v>
      </c>
      <c r="S22" s="130">
        <f t="shared" si="0"/>
        <v>0</v>
      </c>
      <c r="T22" s="130">
        <f t="shared" si="0"/>
        <v>0</v>
      </c>
      <c r="V22" s="484"/>
      <c r="W22" s="60">
        <f>'MRS(calc_process)'!$D22</f>
        <v>1913</v>
      </c>
      <c r="X22" s="130">
        <f t="shared" si="1"/>
        <v>0</v>
      </c>
      <c r="Y22" s="130">
        <f t="shared" si="1"/>
        <v>0</v>
      </c>
      <c r="Z22" s="130">
        <f t="shared" si="1"/>
        <v>0</v>
      </c>
      <c r="AA22" s="130">
        <f t="shared" si="1"/>
        <v>0</v>
      </c>
      <c r="AB22" s="130">
        <f t="shared" si="1"/>
        <v>0</v>
      </c>
      <c r="AC22" s="130">
        <f t="shared" si="1"/>
        <v>0</v>
      </c>
      <c r="AD22" s="130">
        <f t="shared" si="1"/>
        <v>0</v>
      </c>
      <c r="AE22" s="130">
        <f t="shared" si="1"/>
        <v>0</v>
      </c>
      <c r="AG22" s="483"/>
      <c r="AH22" s="304">
        <f>'MRS(calc_process)'!$D22</f>
        <v>1913</v>
      </c>
      <c r="AI22" s="131">
        <f t="shared" si="2"/>
        <v>0</v>
      </c>
      <c r="AJ22" s="131">
        <f t="shared" si="2"/>
        <v>0</v>
      </c>
      <c r="AK22" s="131">
        <f t="shared" si="2"/>
        <v>0</v>
      </c>
      <c r="AL22" s="131">
        <f t="shared" si="2"/>
        <v>0</v>
      </c>
      <c r="AM22" s="131">
        <f t="shared" si="2"/>
        <v>0</v>
      </c>
      <c r="AN22" s="131">
        <f t="shared" si="2"/>
        <v>0</v>
      </c>
      <c r="AO22" s="131">
        <f t="shared" si="2"/>
        <v>0</v>
      </c>
      <c r="AP22" s="131">
        <f t="shared" si="2"/>
        <v>0</v>
      </c>
      <c r="AR22" s="483"/>
      <c r="AS22" s="304">
        <f>'MRS(calc_process)'!$D22</f>
        <v>1913</v>
      </c>
      <c r="AT22" s="270"/>
      <c r="AU22" s="270"/>
      <c r="AV22" s="270"/>
      <c r="AW22" s="270"/>
      <c r="AX22" s="270"/>
      <c r="AY22" s="270"/>
      <c r="AZ22" s="270"/>
      <c r="BA22" s="270"/>
      <c r="BC22" s="484"/>
      <c r="BD22" s="60">
        <f>'MRS(calc_process)'!$D22</f>
        <v>1913</v>
      </c>
      <c r="BE22" s="74"/>
      <c r="BF22" s="74"/>
      <c r="BG22" s="74"/>
      <c r="BH22" s="74"/>
      <c r="BI22" s="74"/>
      <c r="BJ22" s="74"/>
      <c r="BK22" s="74"/>
      <c r="BL22" s="74"/>
      <c r="BN22" s="484"/>
      <c r="BO22" s="60">
        <f>'MRS(calc_process)'!$D22</f>
        <v>1913</v>
      </c>
      <c r="BP22" s="130">
        <f t="shared" si="8"/>
        <v>0</v>
      </c>
      <c r="BQ22" s="130">
        <f t="shared" si="3"/>
        <v>0</v>
      </c>
      <c r="BR22" s="130">
        <f t="shared" si="3"/>
        <v>0</v>
      </c>
      <c r="BS22" s="130">
        <f t="shared" si="3"/>
        <v>0</v>
      </c>
      <c r="BT22" s="130">
        <f t="shared" si="3"/>
        <v>0</v>
      </c>
      <c r="BU22" s="130">
        <f t="shared" si="3"/>
        <v>0</v>
      </c>
      <c r="BV22" s="130">
        <f t="shared" si="3"/>
        <v>0</v>
      </c>
      <c r="BW22" s="130">
        <f t="shared" si="3"/>
        <v>0</v>
      </c>
      <c r="BY22" s="486"/>
      <c r="BZ22" s="60">
        <f>'MRS(calc_process)'!$D22</f>
        <v>1913</v>
      </c>
      <c r="CA22" s="74"/>
      <c r="CB22" s="74"/>
      <c r="CC22" s="74"/>
      <c r="CD22" s="74"/>
      <c r="CE22" s="74"/>
      <c r="CF22" s="74"/>
      <c r="CG22" s="74"/>
      <c r="CH22" s="74"/>
    </row>
    <row r="23" spans="2:86" x14ac:dyDescent="0.15">
      <c r="B23" s="484"/>
      <c r="C23" s="60">
        <f>'MRS(calc_process)'!$D23</f>
        <v>1914</v>
      </c>
      <c r="D23" s="125">
        <f t="shared" si="9"/>
        <v>0</v>
      </c>
      <c r="E23" s="125">
        <f t="shared" si="4"/>
        <v>0</v>
      </c>
      <c r="F23" s="125">
        <f t="shared" si="5"/>
        <v>0</v>
      </c>
      <c r="G23" s="129">
        <f t="shared" si="6"/>
        <v>0</v>
      </c>
      <c r="H23" s="302"/>
      <c r="I23" s="302"/>
      <c r="K23" s="484"/>
      <c r="L23" s="60">
        <f>'MRS(calc_process)'!$D23</f>
        <v>1914</v>
      </c>
      <c r="M23" s="130">
        <f t="shared" si="7"/>
        <v>0</v>
      </c>
      <c r="N23" s="130">
        <f t="shared" si="0"/>
        <v>0</v>
      </c>
      <c r="O23" s="130">
        <f t="shared" si="0"/>
        <v>0</v>
      </c>
      <c r="P23" s="130">
        <f t="shared" si="0"/>
        <v>0</v>
      </c>
      <c r="Q23" s="130">
        <f t="shared" si="0"/>
        <v>0</v>
      </c>
      <c r="R23" s="130">
        <f t="shared" si="0"/>
        <v>0</v>
      </c>
      <c r="S23" s="130">
        <f t="shared" si="0"/>
        <v>0</v>
      </c>
      <c r="T23" s="130">
        <f t="shared" si="0"/>
        <v>0</v>
      </c>
      <c r="V23" s="484"/>
      <c r="W23" s="60">
        <f>'MRS(calc_process)'!$D23</f>
        <v>1914</v>
      </c>
      <c r="X23" s="130">
        <f t="shared" si="1"/>
        <v>0</v>
      </c>
      <c r="Y23" s="130">
        <f t="shared" si="1"/>
        <v>0</v>
      </c>
      <c r="Z23" s="130">
        <f t="shared" si="1"/>
        <v>0</v>
      </c>
      <c r="AA23" s="130">
        <f t="shared" si="1"/>
        <v>0</v>
      </c>
      <c r="AB23" s="130">
        <f t="shared" si="1"/>
        <v>0</v>
      </c>
      <c r="AC23" s="130">
        <f t="shared" si="1"/>
        <v>0</v>
      </c>
      <c r="AD23" s="130">
        <f t="shared" si="1"/>
        <v>0</v>
      </c>
      <c r="AE23" s="130">
        <f t="shared" si="1"/>
        <v>0</v>
      </c>
      <c r="AG23" s="483"/>
      <c r="AH23" s="304">
        <f>'MRS(calc_process)'!$D23</f>
        <v>1914</v>
      </c>
      <c r="AI23" s="131">
        <f t="shared" si="2"/>
        <v>0</v>
      </c>
      <c r="AJ23" s="131">
        <f t="shared" si="2"/>
        <v>0</v>
      </c>
      <c r="AK23" s="131">
        <f t="shared" si="2"/>
        <v>0</v>
      </c>
      <c r="AL23" s="131">
        <f t="shared" si="2"/>
        <v>0</v>
      </c>
      <c r="AM23" s="131">
        <f t="shared" si="2"/>
        <v>0</v>
      </c>
      <c r="AN23" s="131">
        <f t="shared" si="2"/>
        <v>0</v>
      </c>
      <c r="AO23" s="131">
        <f t="shared" si="2"/>
        <v>0</v>
      </c>
      <c r="AP23" s="131">
        <f t="shared" si="2"/>
        <v>0</v>
      </c>
      <c r="AR23" s="483"/>
      <c r="AS23" s="304">
        <f>'MRS(calc_process)'!$D23</f>
        <v>1914</v>
      </c>
      <c r="AT23" s="270"/>
      <c r="AU23" s="270"/>
      <c r="AV23" s="270"/>
      <c r="AW23" s="270"/>
      <c r="AX23" s="270"/>
      <c r="AY23" s="270"/>
      <c r="AZ23" s="270"/>
      <c r="BA23" s="270"/>
      <c r="BC23" s="484"/>
      <c r="BD23" s="60">
        <f>'MRS(calc_process)'!$D23</f>
        <v>1914</v>
      </c>
      <c r="BE23" s="74"/>
      <c r="BF23" s="74"/>
      <c r="BG23" s="74"/>
      <c r="BH23" s="74"/>
      <c r="BI23" s="74"/>
      <c r="BJ23" s="74"/>
      <c r="BK23" s="74"/>
      <c r="BL23" s="74"/>
      <c r="BN23" s="484"/>
      <c r="BO23" s="60">
        <f>'MRS(calc_process)'!$D23</f>
        <v>1914</v>
      </c>
      <c r="BP23" s="130">
        <f t="shared" si="8"/>
        <v>0</v>
      </c>
      <c r="BQ23" s="130">
        <f t="shared" si="3"/>
        <v>0</v>
      </c>
      <c r="BR23" s="130">
        <f t="shared" si="3"/>
        <v>0</v>
      </c>
      <c r="BS23" s="130">
        <f t="shared" si="3"/>
        <v>0</v>
      </c>
      <c r="BT23" s="130">
        <f t="shared" si="3"/>
        <v>0</v>
      </c>
      <c r="BU23" s="130">
        <f t="shared" si="3"/>
        <v>0</v>
      </c>
      <c r="BV23" s="130">
        <f t="shared" si="3"/>
        <v>0</v>
      </c>
      <c r="BW23" s="130">
        <f t="shared" si="3"/>
        <v>0</v>
      </c>
      <c r="BY23" s="486"/>
      <c r="BZ23" s="60">
        <f>'MRS(calc_process)'!$D23</f>
        <v>1914</v>
      </c>
      <c r="CA23" s="74"/>
      <c r="CB23" s="74"/>
      <c r="CC23" s="74"/>
      <c r="CD23" s="74"/>
      <c r="CE23" s="74"/>
      <c r="CF23" s="74"/>
      <c r="CG23" s="74"/>
      <c r="CH23" s="74"/>
    </row>
    <row r="24" spans="2:86" x14ac:dyDescent="0.15">
      <c r="B24" s="484"/>
      <c r="C24" s="60">
        <f>'MRS(calc_process)'!$D24</f>
        <v>1915</v>
      </c>
      <c r="D24" s="125">
        <f t="shared" si="9"/>
        <v>0</v>
      </c>
      <c r="E24" s="125">
        <f t="shared" si="4"/>
        <v>0</v>
      </c>
      <c r="F24" s="125">
        <f t="shared" si="5"/>
        <v>0</v>
      </c>
      <c r="G24" s="129">
        <f t="shared" si="6"/>
        <v>0</v>
      </c>
      <c r="H24" s="302"/>
      <c r="I24" s="302"/>
      <c r="K24" s="484"/>
      <c r="L24" s="60">
        <f>'MRS(calc_process)'!$D24</f>
        <v>1915</v>
      </c>
      <c r="M24" s="130">
        <f t="shared" si="7"/>
        <v>0</v>
      </c>
      <c r="N24" s="130">
        <f t="shared" si="0"/>
        <v>0</v>
      </c>
      <c r="O24" s="130">
        <f t="shared" si="0"/>
        <v>0</v>
      </c>
      <c r="P24" s="130">
        <f t="shared" si="0"/>
        <v>0</v>
      </c>
      <c r="Q24" s="130">
        <f t="shared" si="0"/>
        <v>0</v>
      </c>
      <c r="R24" s="130">
        <f t="shared" si="0"/>
        <v>0</v>
      </c>
      <c r="S24" s="130">
        <f t="shared" si="0"/>
        <v>0</v>
      </c>
      <c r="T24" s="130">
        <f t="shared" si="0"/>
        <v>0</v>
      </c>
      <c r="V24" s="484"/>
      <c r="W24" s="60">
        <f>'MRS(calc_process)'!$D24</f>
        <v>1915</v>
      </c>
      <c r="X24" s="130">
        <f t="shared" si="1"/>
        <v>0</v>
      </c>
      <c r="Y24" s="130">
        <f t="shared" si="1"/>
        <v>0</v>
      </c>
      <c r="Z24" s="130">
        <f t="shared" si="1"/>
        <v>0</v>
      </c>
      <c r="AA24" s="130">
        <f t="shared" si="1"/>
        <v>0</v>
      </c>
      <c r="AB24" s="130">
        <f t="shared" si="1"/>
        <v>0</v>
      </c>
      <c r="AC24" s="130">
        <f t="shared" si="1"/>
        <v>0</v>
      </c>
      <c r="AD24" s="130">
        <f t="shared" si="1"/>
        <v>0</v>
      </c>
      <c r="AE24" s="130">
        <f t="shared" si="1"/>
        <v>0</v>
      </c>
      <c r="AG24" s="483"/>
      <c r="AH24" s="304">
        <f>'MRS(calc_process)'!$D24</f>
        <v>1915</v>
      </c>
      <c r="AI24" s="131">
        <f t="shared" si="2"/>
        <v>0</v>
      </c>
      <c r="AJ24" s="131">
        <f t="shared" si="2"/>
        <v>0</v>
      </c>
      <c r="AK24" s="131">
        <f t="shared" si="2"/>
        <v>0</v>
      </c>
      <c r="AL24" s="131">
        <f t="shared" si="2"/>
        <v>0</v>
      </c>
      <c r="AM24" s="131">
        <f t="shared" si="2"/>
        <v>0</v>
      </c>
      <c r="AN24" s="131">
        <f t="shared" si="2"/>
        <v>0</v>
      </c>
      <c r="AO24" s="131">
        <f t="shared" si="2"/>
        <v>0</v>
      </c>
      <c r="AP24" s="131">
        <f t="shared" si="2"/>
        <v>0</v>
      </c>
      <c r="AR24" s="483"/>
      <c r="AS24" s="304">
        <f>'MRS(calc_process)'!$D24</f>
        <v>1915</v>
      </c>
      <c r="AT24" s="270"/>
      <c r="AU24" s="270"/>
      <c r="AV24" s="270"/>
      <c r="AW24" s="270"/>
      <c r="AX24" s="270"/>
      <c r="AY24" s="270"/>
      <c r="AZ24" s="270"/>
      <c r="BA24" s="270"/>
      <c r="BC24" s="484"/>
      <c r="BD24" s="60">
        <f>'MRS(calc_process)'!$D24</f>
        <v>1915</v>
      </c>
      <c r="BE24" s="74"/>
      <c r="BF24" s="74"/>
      <c r="BG24" s="74"/>
      <c r="BH24" s="74"/>
      <c r="BI24" s="74"/>
      <c r="BJ24" s="74"/>
      <c r="BK24" s="74"/>
      <c r="BL24" s="74"/>
      <c r="BN24" s="484"/>
      <c r="BO24" s="60">
        <f>'MRS(calc_process)'!$D24</f>
        <v>1915</v>
      </c>
      <c r="BP24" s="130">
        <f t="shared" si="8"/>
        <v>0</v>
      </c>
      <c r="BQ24" s="130">
        <f t="shared" si="3"/>
        <v>0</v>
      </c>
      <c r="BR24" s="130">
        <f t="shared" si="3"/>
        <v>0</v>
      </c>
      <c r="BS24" s="130">
        <f t="shared" si="3"/>
        <v>0</v>
      </c>
      <c r="BT24" s="130">
        <f t="shared" si="3"/>
        <v>0</v>
      </c>
      <c r="BU24" s="130">
        <f t="shared" si="3"/>
        <v>0</v>
      </c>
      <c r="BV24" s="130">
        <f t="shared" si="3"/>
        <v>0</v>
      </c>
      <c r="BW24" s="130">
        <f t="shared" si="3"/>
        <v>0</v>
      </c>
      <c r="BY24" s="486"/>
      <c r="BZ24" s="60">
        <f>'MRS(calc_process)'!$D24</f>
        <v>1915</v>
      </c>
      <c r="CA24" s="74"/>
      <c r="CB24" s="74"/>
      <c r="CC24" s="74"/>
      <c r="CD24" s="74"/>
      <c r="CE24" s="74"/>
      <c r="CF24" s="74"/>
      <c r="CG24" s="74"/>
      <c r="CH24" s="74"/>
    </row>
    <row r="25" spans="2:86" x14ac:dyDescent="0.15">
      <c r="B25" s="484"/>
      <c r="C25" s="60">
        <f>'MRS(calc_process)'!$D25</f>
        <v>1916</v>
      </c>
      <c r="D25" s="125">
        <f t="shared" si="9"/>
        <v>0</v>
      </c>
      <c r="E25" s="125">
        <f t="shared" si="4"/>
        <v>0</v>
      </c>
      <c r="F25" s="125">
        <f t="shared" si="5"/>
        <v>0</v>
      </c>
      <c r="G25" s="129">
        <f t="shared" si="6"/>
        <v>0</v>
      </c>
      <c r="H25" s="302"/>
      <c r="I25" s="302"/>
      <c r="K25" s="484"/>
      <c r="L25" s="60">
        <f>'MRS(calc_process)'!$D25</f>
        <v>1916</v>
      </c>
      <c r="M25" s="130">
        <f t="shared" si="7"/>
        <v>0</v>
      </c>
      <c r="N25" s="130">
        <f t="shared" si="7"/>
        <v>0</v>
      </c>
      <c r="O25" s="130">
        <f t="shared" si="7"/>
        <v>0</v>
      </c>
      <c r="P25" s="130">
        <f t="shared" si="7"/>
        <v>0</v>
      </c>
      <c r="Q25" s="130">
        <f t="shared" si="7"/>
        <v>0</v>
      </c>
      <c r="R25" s="130">
        <f t="shared" si="7"/>
        <v>0</v>
      </c>
      <c r="S25" s="130">
        <f t="shared" si="7"/>
        <v>0</v>
      </c>
      <c r="T25" s="130">
        <f t="shared" si="7"/>
        <v>0</v>
      </c>
      <c r="V25" s="484"/>
      <c r="W25" s="60">
        <f>'MRS(calc_process)'!$D25</f>
        <v>1916</v>
      </c>
      <c r="X25" s="130">
        <f t="shared" si="1"/>
        <v>0</v>
      </c>
      <c r="Y25" s="130">
        <f t="shared" si="1"/>
        <v>0</v>
      </c>
      <c r="Z25" s="130">
        <f t="shared" si="1"/>
        <v>0</v>
      </c>
      <c r="AA25" s="130">
        <f t="shared" si="1"/>
        <v>0</v>
      </c>
      <c r="AB25" s="130">
        <f t="shared" si="1"/>
        <v>0</v>
      </c>
      <c r="AC25" s="130">
        <f t="shared" si="1"/>
        <v>0</v>
      </c>
      <c r="AD25" s="130">
        <f t="shared" si="1"/>
        <v>0</v>
      </c>
      <c r="AE25" s="130">
        <f t="shared" si="1"/>
        <v>0</v>
      </c>
      <c r="AG25" s="483"/>
      <c r="AH25" s="304">
        <f>'MRS(calc_process)'!$D25</f>
        <v>1916</v>
      </c>
      <c r="AI25" s="131">
        <f t="shared" si="2"/>
        <v>0</v>
      </c>
      <c r="AJ25" s="131">
        <f t="shared" si="2"/>
        <v>0</v>
      </c>
      <c r="AK25" s="131">
        <f t="shared" si="2"/>
        <v>0</v>
      </c>
      <c r="AL25" s="131">
        <f t="shared" si="2"/>
        <v>0</v>
      </c>
      <c r="AM25" s="131">
        <f t="shared" si="2"/>
        <v>0</v>
      </c>
      <c r="AN25" s="131">
        <f t="shared" si="2"/>
        <v>0</v>
      </c>
      <c r="AO25" s="131">
        <f t="shared" si="2"/>
        <v>0</v>
      </c>
      <c r="AP25" s="131">
        <f t="shared" si="2"/>
        <v>0</v>
      </c>
      <c r="AR25" s="483"/>
      <c r="AS25" s="304">
        <f>'MRS(calc_process)'!$D25</f>
        <v>1916</v>
      </c>
      <c r="AT25" s="270"/>
      <c r="AU25" s="270"/>
      <c r="AV25" s="270"/>
      <c r="AW25" s="270"/>
      <c r="AX25" s="270"/>
      <c r="AY25" s="270"/>
      <c r="AZ25" s="270"/>
      <c r="BA25" s="270"/>
      <c r="BC25" s="484"/>
      <c r="BD25" s="60">
        <f>'MRS(calc_process)'!$D25</f>
        <v>1916</v>
      </c>
      <c r="BE25" s="74"/>
      <c r="BF25" s="74"/>
      <c r="BG25" s="74"/>
      <c r="BH25" s="74"/>
      <c r="BI25" s="74"/>
      <c r="BJ25" s="74"/>
      <c r="BK25" s="74"/>
      <c r="BL25" s="74"/>
      <c r="BN25" s="484"/>
      <c r="BO25" s="60">
        <f>'MRS(calc_process)'!$D25</f>
        <v>1916</v>
      </c>
      <c r="BP25" s="130">
        <f t="shared" si="8"/>
        <v>0</v>
      </c>
      <c r="BQ25" s="130">
        <f t="shared" si="8"/>
        <v>0</v>
      </c>
      <c r="BR25" s="130">
        <f t="shared" si="8"/>
        <v>0</v>
      </c>
      <c r="BS25" s="130">
        <f t="shared" si="8"/>
        <v>0</v>
      </c>
      <c r="BT25" s="130">
        <f t="shared" si="8"/>
        <v>0</v>
      </c>
      <c r="BU25" s="130">
        <f t="shared" si="8"/>
        <v>0</v>
      </c>
      <c r="BV25" s="130">
        <f t="shared" si="8"/>
        <v>0</v>
      </c>
      <c r="BW25" s="130">
        <f t="shared" si="8"/>
        <v>0</v>
      </c>
      <c r="BY25" s="486"/>
      <c r="BZ25" s="60">
        <f>'MRS(calc_process)'!$D25</f>
        <v>1916</v>
      </c>
      <c r="CA25" s="74"/>
      <c r="CB25" s="74"/>
      <c r="CC25" s="74"/>
      <c r="CD25" s="74"/>
      <c r="CE25" s="74"/>
      <c r="CF25" s="74"/>
      <c r="CG25" s="74"/>
      <c r="CH25" s="74"/>
    </row>
    <row r="26" spans="2:86" x14ac:dyDescent="0.15">
      <c r="B26" s="484"/>
      <c r="C26" s="60">
        <f>'MRS(calc_process)'!$D26</f>
        <v>1917</v>
      </c>
      <c r="D26" s="125">
        <f t="shared" si="9"/>
        <v>0</v>
      </c>
      <c r="E26" s="125">
        <f t="shared" si="4"/>
        <v>0</v>
      </c>
      <c r="F26" s="125">
        <f t="shared" si="5"/>
        <v>0</v>
      </c>
      <c r="G26" s="129">
        <f t="shared" si="6"/>
        <v>0</v>
      </c>
      <c r="H26" s="302"/>
      <c r="I26" s="302"/>
      <c r="K26" s="484"/>
      <c r="L26" s="60">
        <f>'MRS(calc_process)'!$D26</f>
        <v>1917</v>
      </c>
      <c r="M26" s="130">
        <f t="shared" si="7"/>
        <v>0</v>
      </c>
      <c r="N26" s="130">
        <f t="shared" si="7"/>
        <v>0</v>
      </c>
      <c r="O26" s="130">
        <f t="shared" si="7"/>
        <v>0</v>
      </c>
      <c r="P26" s="130">
        <f t="shared" si="7"/>
        <v>0</v>
      </c>
      <c r="Q26" s="130">
        <f t="shared" si="7"/>
        <v>0</v>
      </c>
      <c r="R26" s="130">
        <f t="shared" si="7"/>
        <v>0</v>
      </c>
      <c r="S26" s="130">
        <f t="shared" si="7"/>
        <v>0</v>
      </c>
      <c r="T26" s="130">
        <f t="shared" si="7"/>
        <v>0</v>
      </c>
      <c r="V26" s="484"/>
      <c r="W26" s="60">
        <f>'MRS(calc_process)'!$D26</f>
        <v>1917</v>
      </c>
      <c r="X26" s="130">
        <f t="shared" si="1"/>
        <v>0</v>
      </c>
      <c r="Y26" s="130">
        <f t="shared" si="1"/>
        <v>0</v>
      </c>
      <c r="Z26" s="130">
        <f t="shared" si="1"/>
        <v>0</v>
      </c>
      <c r="AA26" s="130">
        <f t="shared" si="1"/>
        <v>0</v>
      </c>
      <c r="AB26" s="130">
        <f t="shared" si="1"/>
        <v>0</v>
      </c>
      <c r="AC26" s="130">
        <f t="shared" si="1"/>
        <v>0</v>
      </c>
      <c r="AD26" s="130">
        <f t="shared" si="1"/>
        <v>0</v>
      </c>
      <c r="AE26" s="130">
        <f t="shared" si="1"/>
        <v>0</v>
      </c>
      <c r="AG26" s="483"/>
      <c r="AH26" s="304">
        <f>'MRS(calc_process)'!$D26</f>
        <v>1917</v>
      </c>
      <c r="AI26" s="131">
        <f t="shared" si="2"/>
        <v>0</v>
      </c>
      <c r="AJ26" s="131">
        <f t="shared" si="2"/>
        <v>0</v>
      </c>
      <c r="AK26" s="131">
        <f t="shared" si="2"/>
        <v>0</v>
      </c>
      <c r="AL26" s="131">
        <f t="shared" si="2"/>
        <v>0</v>
      </c>
      <c r="AM26" s="131">
        <f t="shared" si="2"/>
        <v>0</v>
      </c>
      <c r="AN26" s="131">
        <f t="shared" si="2"/>
        <v>0</v>
      </c>
      <c r="AO26" s="131">
        <f t="shared" si="2"/>
        <v>0</v>
      </c>
      <c r="AP26" s="131">
        <f t="shared" si="2"/>
        <v>0</v>
      </c>
      <c r="AR26" s="483"/>
      <c r="AS26" s="304">
        <f>'MRS(calc_process)'!$D26</f>
        <v>1917</v>
      </c>
      <c r="AT26" s="270"/>
      <c r="AU26" s="270"/>
      <c r="AV26" s="270"/>
      <c r="AW26" s="270"/>
      <c r="AX26" s="270"/>
      <c r="AY26" s="270"/>
      <c r="AZ26" s="270"/>
      <c r="BA26" s="270"/>
      <c r="BC26" s="484"/>
      <c r="BD26" s="60">
        <f>'MRS(calc_process)'!$D26</f>
        <v>1917</v>
      </c>
      <c r="BE26" s="74"/>
      <c r="BF26" s="74"/>
      <c r="BG26" s="74"/>
      <c r="BH26" s="74"/>
      <c r="BI26" s="74"/>
      <c r="BJ26" s="74"/>
      <c r="BK26" s="74"/>
      <c r="BL26" s="74"/>
      <c r="BN26" s="484"/>
      <c r="BO26" s="60">
        <f>'MRS(calc_process)'!$D26</f>
        <v>1917</v>
      </c>
      <c r="BP26" s="130">
        <f t="shared" si="8"/>
        <v>0</v>
      </c>
      <c r="BQ26" s="130">
        <f t="shared" si="8"/>
        <v>0</v>
      </c>
      <c r="BR26" s="130">
        <f t="shared" si="8"/>
        <v>0</v>
      </c>
      <c r="BS26" s="130">
        <f t="shared" si="8"/>
        <v>0</v>
      </c>
      <c r="BT26" s="130">
        <f t="shared" si="8"/>
        <v>0</v>
      </c>
      <c r="BU26" s="130">
        <f t="shared" si="8"/>
        <v>0</v>
      </c>
      <c r="BV26" s="130">
        <f t="shared" si="8"/>
        <v>0</v>
      </c>
      <c r="BW26" s="130">
        <f t="shared" si="8"/>
        <v>0</v>
      </c>
      <c r="BY26" s="486"/>
      <c r="BZ26" s="60">
        <f>'MRS(calc_process)'!$D26</f>
        <v>1917</v>
      </c>
      <c r="CA26" s="74"/>
      <c r="CB26" s="74"/>
      <c r="CC26" s="74"/>
      <c r="CD26" s="74"/>
      <c r="CE26" s="74"/>
      <c r="CF26" s="74"/>
      <c r="CG26" s="74"/>
      <c r="CH26" s="74"/>
    </row>
    <row r="27" spans="2:86" x14ac:dyDescent="0.15">
      <c r="B27" s="484"/>
      <c r="C27" s="60">
        <f>'MRS(calc_process)'!$D27</f>
        <v>1918</v>
      </c>
      <c r="D27" s="125">
        <f t="shared" si="9"/>
        <v>0</v>
      </c>
      <c r="E27" s="125">
        <f t="shared" si="4"/>
        <v>0</v>
      </c>
      <c r="F27" s="125">
        <f t="shared" si="5"/>
        <v>0</v>
      </c>
      <c r="G27" s="129">
        <f t="shared" si="6"/>
        <v>0</v>
      </c>
      <c r="H27" s="302"/>
      <c r="I27" s="302"/>
      <c r="K27" s="484"/>
      <c r="L27" s="60">
        <f>'MRS(calc_process)'!$D27</f>
        <v>1918</v>
      </c>
      <c r="M27" s="130">
        <f t="shared" si="7"/>
        <v>0</v>
      </c>
      <c r="N27" s="130">
        <f t="shared" si="7"/>
        <v>0</v>
      </c>
      <c r="O27" s="130">
        <f t="shared" si="7"/>
        <v>0</v>
      </c>
      <c r="P27" s="130">
        <f t="shared" si="7"/>
        <v>0</v>
      </c>
      <c r="Q27" s="130">
        <f t="shared" si="7"/>
        <v>0</v>
      </c>
      <c r="R27" s="130">
        <f t="shared" si="7"/>
        <v>0</v>
      </c>
      <c r="S27" s="130">
        <f t="shared" si="7"/>
        <v>0</v>
      </c>
      <c r="T27" s="130">
        <f t="shared" si="7"/>
        <v>0</v>
      </c>
      <c r="V27" s="484"/>
      <c r="W27" s="60">
        <f>'MRS(calc_process)'!$D27</f>
        <v>1918</v>
      </c>
      <c r="X27" s="130">
        <f t="shared" si="1"/>
        <v>0</v>
      </c>
      <c r="Y27" s="130">
        <f t="shared" si="1"/>
        <v>0</v>
      </c>
      <c r="Z27" s="130">
        <f t="shared" si="1"/>
        <v>0</v>
      </c>
      <c r="AA27" s="130">
        <f t="shared" si="1"/>
        <v>0</v>
      </c>
      <c r="AB27" s="130">
        <f t="shared" si="1"/>
        <v>0</v>
      </c>
      <c r="AC27" s="130">
        <f t="shared" si="1"/>
        <v>0</v>
      </c>
      <c r="AD27" s="130">
        <f t="shared" si="1"/>
        <v>0</v>
      </c>
      <c r="AE27" s="130">
        <f t="shared" si="1"/>
        <v>0</v>
      </c>
      <c r="AG27" s="483"/>
      <c r="AH27" s="304">
        <f>'MRS(calc_process)'!$D27</f>
        <v>1918</v>
      </c>
      <c r="AI27" s="131">
        <f t="shared" si="2"/>
        <v>0</v>
      </c>
      <c r="AJ27" s="131">
        <f t="shared" si="2"/>
        <v>0</v>
      </c>
      <c r="AK27" s="131">
        <f t="shared" si="2"/>
        <v>0</v>
      </c>
      <c r="AL27" s="131">
        <f t="shared" si="2"/>
        <v>0</v>
      </c>
      <c r="AM27" s="131">
        <f t="shared" si="2"/>
        <v>0</v>
      </c>
      <c r="AN27" s="131">
        <f t="shared" si="2"/>
        <v>0</v>
      </c>
      <c r="AO27" s="131">
        <f t="shared" si="2"/>
        <v>0</v>
      </c>
      <c r="AP27" s="131">
        <f t="shared" si="2"/>
        <v>0</v>
      </c>
      <c r="AR27" s="483"/>
      <c r="AS27" s="304">
        <f>'MRS(calc_process)'!$D27</f>
        <v>1918</v>
      </c>
      <c r="AT27" s="270"/>
      <c r="AU27" s="270"/>
      <c r="AV27" s="270"/>
      <c r="AW27" s="270"/>
      <c r="AX27" s="270"/>
      <c r="AY27" s="270"/>
      <c r="AZ27" s="270"/>
      <c r="BA27" s="270"/>
      <c r="BC27" s="484"/>
      <c r="BD27" s="60">
        <f>'MRS(calc_process)'!$D27</f>
        <v>1918</v>
      </c>
      <c r="BE27" s="74"/>
      <c r="BF27" s="74"/>
      <c r="BG27" s="74"/>
      <c r="BH27" s="74"/>
      <c r="BI27" s="74"/>
      <c r="BJ27" s="74"/>
      <c r="BK27" s="74"/>
      <c r="BL27" s="74"/>
      <c r="BN27" s="484"/>
      <c r="BO27" s="60">
        <f>'MRS(calc_process)'!$D27</f>
        <v>1918</v>
      </c>
      <c r="BP27" s="130">
        <f t="shared" si="8"/>
        <v>0</v>
      </c>
      <c r="BQ27" s="130">
        <f t="shared" si="8"/>
        <v>0</v>
      </c>
      <c r="BR27" s="130">
        <f t="shared" si="8"/>
        <v>0</v>
      </c>
      <c r="BS27" s="130">
        <f t="shared" si="8"/>
        <v>0</v>
      </c>
      <c r="BT27" s="130">
        <f t="shared" si="8"/>
        <v>0</v>
      </c>
      <c r="BU27" s="130">
        <f t="shared" si="8"/>
        <v>0</v>
      </c>
      <c r="BV27" s="130">
        <f t="shared" si="8"/>
        <v>0</v>
      </c>
      <c r="BW27" s="130">
        <f t="shared" si="8"/>
        <v>0</v>
      </c>
      <c r="BY27" s="486"/>
      <c r="BZ27" s="60">
        <f>'MRS(calc_process)'!$D27</f>
        <v>1918</v>
      </c>
      <c r="CA27" s="74"/>
      <c r="CB27" s="74"/>
      <c r="CC27" s="74"/>
      <c r="CD27" s="74"/>
      <c r="CE27" s="74"/>
      <c r="CF27" s="74"/>
      <c r="CG27" s="74"/>
      <c r="CH27" s="74"/>
    </row>
    <row r="28" spans="2:86" x14ac:dyDescent="0.15">
      <c r="B28" s="484"/>
      <c r="C28" s="60">
        <f>'MRS(calc_process)'!$D28</f>
        <v>1919</v>
      </c>
      <c r="D28" s="125">
        <f t="shared" si="9"/>
        <v>0</v>
      </c>
      <c r="E28" s="125">
        <f t="shared" si="4"/>
        <v>0</v>
      </c>
      <c r="F28" s="125">
        <f t="shared" si="5"/>
        <v>0</v>
      </c>
      <c r="G28" s="129">
        <f t="shared" si="6"/>
        <v>0</v>
      </c>
      <c r="H28" s="302"/>
      <c r="I28" s="302"/>
      <c r="K28" s="484"/>
      <c r="L28" s="60">
        <f>'MRS(calc_process)'!$D28</f>
        <v>1919</v>
      </c>
      <c r="M28" s="130">
        <f t="shared" si="7"/>
        <v>0</v>
      </c>
      <c r="N28" s="130">
        <f t="shared" si="7"/>
        <v>0</v>
      </c>
      <c r="O28" s="130">
        <f t="shared" si="7"/>
        <v>0</v>
      </c>
      <c r="P28" s="130">
        <f t="shared" si="7"/>
        <v>0</v>
      </c>
      <c r="Q28" s="130">
        <f t="shared" si="7"/>
        <v>0</v>
      </c>
      <c r="R28" s="130">
        <f t="shared" si="7"/>
        <v>0</v>
      </c>
      <c r="S28" s="130">
        <f t="shared" si="7"/>
        <v>0</v>
      </c>
      <c r="T28" s="130">
        <f t="shared" si="7"/>
        <v>0</v>
      </c>
      <c r="V28" s="484"/>
      <c r="W28" s="60">
        <f>'MRS(calc_process)'!$D28</f>
        <v>1919</v>
      </c>
      <c r="X28" s="130">
        <f t="shared" si="1"/>
        <v>0</v>
      </c>
      <c r="Y28" s="130">
        <f t="shared" si="1"/>
        <v>0</v>
      </c>
      <c r="Z28" s="130">
        <f t="shared" si="1"/>
        <v>0</v>
      </c>
      <c r="AA28" s="130">
        <f t="shared" si="1"/>
        <v>0</v>
      </c>
      <c r="AB28" s="130">
        <f t="shared" si="1"/>
        <v>0</v>
      </c>
      <c r="AC28" s="130">
        <f t="shared" si="1"/>
        <v>0</v>
      </c>
      <c r="AD28" s="130">
        <f t="shared" si="1"/>
        <v>0</v>
      </c>
      <c r="AE28" s="130">
        <f t="shared" si="1"/>
        <v>0</v>
      </c>
      <c r="AG28" s="483"/>
      <c r="AH28" s="304">
        <f>'MRS(calc_process)'!$D28</f>
        <v>1919</v>
      </c>
      <c r="AI28" s="131">
        <f t="shared" si="2"/>
        <v>0</v>
      </c>
      <c r="AJ28" s="131">
        <f t="shared" si="2"/>
        <v>0</v>
      </c>
      <c r="AK28" s="131">
        <f t="shared" si="2"/>
        <v>0</v>
      </c>
      <c r="AL28" s="131">
        <f t="shared" si="2"/>
        <v>0</v>
      </c>
      <c r="AM28" s="131">
        <f t="shared" si="2"/>
        <v>0</v>
      </c>
      <c r="AN28" s="131">
        <f t="shared" si="2"/>
        <v>0</v>
      </c>
      <c r="AO28" s="131">
        <f t="shared" si="2"/>
        <v>0</v>
      </c>
      <c r="AP28" s="131">
        <f t="shared" si="2"/>
        <v>0</v>
      </c>
      <c r="AR28" s="483"/>
      <c r="AS28" s="304">
        <f>'MRS(calc_process)'!$D28</f>
        <v>1919</v>
      </c>
      <c r="AT28" s="270"/>
      <c r="AU28" s="270"/>
      <c r="AV28" s="270"/>
      <c r="AW28" s="270"/>
      <c r="AX28" s="270"/>
      <c r="AY28" s="270"/>
      <c r="AZ28" s="270"/>
      <c r="BA28" s="270"/>
      <c r="BC28" s="484"/>
      <c r="BD28" s="60">
        <f>'MRS(calc_process)'!$D28</f>
        <v>1919</v>
      </c>
      <c r="BE28" s="74"/>
      <c r="BF28" s="74"/>
      <c r="BG28" s="74"/>
      <c r="BH28" s="74"/>
      <c r="BI28" s="74"/>
      <c r="BJ28" s="74"/>
      <c r="BK28" s="74"/>
      <c r="BL28" s="74"/>
      <c r="BN28" s="484"/>
      <c r="BO28" s="60">
        <f>'MRS(calc_process)'!$D28</f>
        <v>1919</v>
      </c>
      <c r="BP28" s="130">
        <f t="shared" si="8"/>
        <v>0</v>
      </c>
      <c r="BQ28" s="130">
        <f t="shared" si="8"/>
        <v>0</v>
      </c>
      <c r="BR28" s="130">
        <f t="shared" si="8"/>
        <v>0</v>
      </c>
      <c r="BS28" s="130">
        <f t="shared" si="8"/>
        <v>0</v>
      </c>
      <c r="BT28" s="130">
        <f t="shared" si="8"/>
        <v>0</v>
      </c>
      <c r="BU28" s="130">
        <f t="shared" si="8"/>
        <v>0</v>
      </c>
      <c r="BV28" s="130">
        <f t="shared" si="8"/>
        <v>0</v>
      </c>
      <c r="BW28" s="130">
        <f t="shared" si="8"/>
        <v>0</v>
      </c>
      <c r="BY28" s="486"/>
      <c r="BZ28" s="60">
        <f>'MRS(calc_process)'!$D28</f>
        <v>1919</v>
      </c>
      <c r="CA28" s="74"/>
      <c r="CB28" s="74"/>
      <c r="CC28" s="74"/>
      <c r="CD28" s="74"/>
      <c r="CE28" s="74"/>
      <c r="CF28" s="74"/>
      <c r="CG28" s="74"/>
      <c r="CH28" s="74"/>
    </row>
    <row r="29" spans="2:86" x14ac:dyDescent="0.15">
      <c r="B29" s="484"/>
      <c r="C29" s="60">
        <f>'MRS(calc_process)'!$D29</f>
        <v>1920</v>
      </c>
      <c r="D29" s="125">
        <f t="shared" si="9"/>
        <v>0</v>
      </c>
      <c r="E29" s="125">
        <f t="shared" si="4"/>
        <v>0</v>
      </c>
      <c r="F29" s="125">
        <f t="shared" si="5"/>
        <v>0</v>
      </c>
      <c r="G29" s="129">
        <f t="shared" si="6"/>
        <v>0</v>
      </c>
      <c r="H29" s="302"/>
      <c r="I29" s="302"/>
      <c r="K29" s="484"/>
      <c r="L29" s="60">
        <f>'MRS(calc_process)'!$D29</f>
        <v>1920</v>
      </c>
      <c r="M29" s="130">
        <f t="shared" si="7"/>
        <v>0</v>
      </c>
      <c r="N29" s="130">
        <f t="shared" si="7"/>
        <v>0</v>
      </c>
      <c r="O29" s="130">
        <f t="shared" si="7"/>
        <v>0</v>
      </c>
      <c r="P29" s="130">
        <f t="shared" si="7"/>
        <v>0</v>
      </c>
      <c r="Q29" s="130">
        <f t="shared" si="7"/>
        <v>0</v>
      </c>
      <c r="R29" s="130">
        <f t="shared" si="7"/>
        <v>0</v>
      </c>
      <c r="S29" s="130">
        <f t="shared" si="7"/>
        <v>0</v>
      </c>
      <c r="T29" s="130">
        <f t="shared" si="7"/>
        <v>0</v>
      </c>
      <c r="V29" s="484"/>
      <c r="W29" s="60">
        <f>'MRS(calc_process)'!$D29</f>
        <v>1920</v>
      </c>
      <c r="X29" s="130">
        <f t="shared" si="1"/>
        <v>0</v>
      </c>
      <c r="Y29" s="130">
        <f t="shared" si="1"/>
        <v>0</v>
      </c>
      <c r="Z29" s="130">
        <f t="shared" si="1"/>
        <v>0</v>
      </c>
      <c r="AA29" s="130">
        <f t="shared" si="1"/>
        <v>0</v>
      </c>
      <c r="AB29" s="130">
        <f t="shared" si="1"/>
        <v>0</v>
      </c>
      <c r="AC29" s="130">
        <f t="shared" si="1"/>
        <v>0</v>
      </c>
      <c r="AD29" s="130">
        <f t="shared" si="1"/>
        <v>0</v>
      </c>
      <c r="AE29" s="130">
        <f t="shared" si="1"/>
        <v>0</v>
      </c>
      <c r="AG29" s="483"/>
      <c r="AH29" s="304">
        <f>'MRS(calc_process)'!$D29</f>
        <v>1920</v>
      </c>
      <c r="AI29" s="131">
        <f t="shared" si="2"/>
        <v>0</v>
      </c>
      <c r="AJ29" s="131">
        <f t="shared" si="2"/>
        <v>0</v>
      </c>
      <c r="AK29" s="131">
        <f t="shared" si="2"/>
        <v>0</v>
      </c>
      <c r="AL29" s="131">
        <f t="shared" si="2"/>
        <v>0</v>
      </c>
      <c r="AM29" s="131">
        <f t="shared" si="2"/>
        <v>0</v>
      </c>
      <c r="AN29" s="131">
        <f t="shared" si="2"/>
        <v>0</v>
      </c>
      <c r="AO29" s="131">
        <f t="shared" si="2"/>
        <v>0</v>
      </c>
      <c r="AP29" s="131">
        <f t="shared" si="2"/>
        <v>0</v>
      </c>
      <c r="AR29" s="483"/>
      <c r="AS29" s="304">
        <f>'MRS(calc_process)'!$D29</f>
        <v>1920</v>
      </c>
      <c r="AT29" s="270"/>
      <c r="AU29" s="270"/>
      <c r="AV29" s="270"/>
      <c r="AW29" s="270"/>
      <c r="AX29" s="270"/>
      <c r="AY29" s="270"/>
      <c r="AZ29" s="270"/>
      <c r="BA29" s="270"/>
      <c r="BC29" s="484"/>
      <c r="BD29" s="60">
        <f>'MRS(calc_process)'!$D29</f>
        <v>1920</v>
      </c>
      <c r="BE29" s="74"/>
      <c r="BF29" s="74"/>
      <c r="BG29" s="74"/>
      <c r="BH29" s="74"/>
      <c r="BI29" s="74"/>
      <c r="BJ29" s="74"/>
      <c r="BK29" s="74"/>
      <c r="BL29" s="74"/>
      <c r="BN29" s="484"/>
      <c r="BO29" s="60">
        <f>'MRS(calc_process)'!$D29</f>
        <v>1920</v>
      </c>
      <c r="BP29" s="130">
        <f t="shared" si="8"/>
        <v>0</v>
      </c>
      <c r="BQ29" s="130">
        <f t="shared" si="8"/>
        <v>0</v>
      </c>
      <c r="BR29" s="130">
        <f t="shared" si="8"/>
        <v>0</v>
      </c>
      <c r="BS29" s="130">
        <f t="shared" si="8"/>
        <v>0</v>
      </c>
      <c r="BT29" s="130">
        <f t="shared" si="8"/>
        <v>0</v>
      </c>
      <c r="BU29" s="130">
        <f t="shared" si="8"/>
        <v>0</v>
      </c>
      <c r="BV29" s="130">
        <f t="shared" si="8"/>
        <v>0</v>
      </c>
      <c r="BW29" s="130">
        <f t="shared" si="8"/>
        <v>0</v>
      </c>
      <c r="BY29" s="486"/>
      <c r="BZ29" s="60">
        <f>'MRS(calc_process)'!$D29</f>
        <v>1920</v>
      </c>
      <c r="CA29" s="74"/>
      <c r="CB29" s="74"/>
      <c r="CC29" s="74"/>
      <c r="CD29" s="74"/>
      <c r="CE29" s="74"/>
      <c r="CF29" s="74"/>
      <c r="CG29" s="74"/>
      <c r="CH29" s="74"/>
    </row>
    <row r="30" spans="2:86" x14ac:dyDescent="0.15">
      <c r="B30" s="484"/>
      <c r="C30" s="60">
        <f>'MRS(calc_process)'!$D30</f>
        <v>1921</v>
      </c>
      <c r="D30" s="125">
        <f t="shared" si="9"/>
        <v>0</v>
      </c>
      <c r="E30" s="125">
        <f t="shared" si="4"/>
        <v>0</v>
      </c>
      <c r="F30" s="125">
        <f t="shared" si="5"/>
        <v>0</v>
      </c>
      <c r="G30" s="129">
        <f t="shared" si="6"/>
        <v>0</v>
      </c>
      <c r="H30" s="302"/>
      <c r="I30" s="302"/>
      <c r="K30" s="484"/>
      <c r="L30" s="60">
        <f>'MRS(calc_process)'!$D30</f>
        <v>1921</v>
      </c>
      <c r="M30" s="130">
        <f t="shared" si="7"/>
        <v>0</v>
      </c>
      <c r="N30" s="130">
        <f t="shared" si="7"/>
        <v>0</v>
      </c>
      <c r="O30" s="130">
        <f t="shared" si="7"/>
        <v>0</v>
      </c>
      <c r="P30" s="130">
        <f t="shared" si="7"/>
        <v>0</v>
      </c>
      <c r="Q30" s="130">
        <f t="shared" si="7"/>
        <v>0</v>
      </c>
      <c r="R30" s="130">
        <f t="shared" si="7"/>
        <v>0</v>
      </c>
      <c r="S30" s="130">
        <f t="shared" si="7"/>
        <v>0</v>
      </c>
      <c r="T30" s="130">
        <f t="shared" si="7"/>
        <v>0</v>
      </c>
      <c r="V30" s="484"/>
      <c r="W30" s="60">
        <f>'MRS(calc_process)'!$D30</f>
        <v>1921</v>
      </c>
      <c r="X30" s="130">
        <f t="shared" si="1"/>
        <v>0</v>
      </c>
      <c r="Y30" s="130">
        <f t="shared" si="1"/>
        <v>0</v>
      </c>
      <c r="Z30" s="130">
        <f t="shared" si="1"/>
        <v>0</v>
      </c>
      <c r="AA30" s="130">
        <f t="shared" si="1"/>
        <v>0</v>
      </c>
      <c r="AB30" s="130">
        <f t="shared" si="1"/>
        <v>0</v>
      </c>
      <c r="AC30" s="130">
        <f t="shared" si="1"/>
        <v>0</v>
      </c>
      <c r="AD30" s="130">
        <f t="shared" si="1"/>
        <v>0</v>
      </c>
      <c r="AE30" s="130">
        <f t="shared" si="1"/>
        <v>0</v>
      </c>
      <c r="AG30" s="483"/>
      <c r="AH30" s="304">
        <f>'MRS(calc_process)'!$D30</f>
        <v>1921</v>
      </c>
      <c r="AI30" s="131">
        <f t="shared" si="2"/>
        <v>0</v>
      </c>
      <c r="AJ30" s="131">
        <f t="shared" si="2"/>
        <v>0</v>
      </c>
      <c r="AK30" s="131">
        <f t="shared" si="2"/>
        <v>0</v>
      </c>
      <c r="AL30" s="131">
        <f t="shared" si="2"/>
        <v>0</v>
      </c>
      <c r="AM30" s="131">
        <f t="shared" si="2"/>
        <v>0</v>
      </c>
      <c r="AN30" s="131">
        <f t="shared" si="2"/>
        <v>0</v>
      </c>
      <c r="AO30" s="131">
        <f t="shared" si="2"/>
        <v>0</v>
      </c>
      <c r="AP30" s="131">
        <f t="shared" si="2"/>
        <v>0</v>
      </c>
      <c r="AR30" s="483"/>
      <c r="AS30" s="304">
        <f>'MRS(calc_process)'!$D30</f>
        <v>1921</v>
      </c>
      <c r="AT30" s="270"/>
      <c r="AU30" s="270"/>
      <c r="AV30" s="270"/>
      <c r="AW30" s="270"/>
      <c r="AX30" s="270"/>
      <c r="AY30" s="270"/>
      <c r="AZ30" s="270"/>
      <c r="BA30" s="270"/>
      <c r="BC30" s="484"/>
      <c r="BD30" s="60">
        <f>'MRS(calc_process)'!$D30</f>
        <v>1921</v>
      </c>
      <c r="BE30" s="74"/>
      <c r="BF30" s="74"/>
      <c r="BG30" s="74"/>
      <c r="BH30" s="74"/>
      <c r="BI30" s="74"/>
      <c r="BJ30" s="74"/>
      <c r="BK30" s="74"/>
      <c r="BL30" s="74"/>
      <c r="BN30" s="484"/>
      <c r="BO30" s="60">
        <f>'MRS(calc_process)'!$D30</f>
        <v>1921</v>
      </c>
      <c r="BP30" s="130">
        <f t="shared" si="8"/>
        <v>0</v>
      </c>
      <c r="BQ30" s="130">
        <f t="shared" si="8"/>
        <v>0</v>
      </c>
      <c r="BR30" s="130">
        <f t="shared" si="8"/>
        <v>0</v>
      </c>
      <c r="BS30" s="130">
        <f t="shared" si="8"/>
        <v>0</v>
      </c>
      <c r="BT30" s="130">
        <f t="shared" si="8"/>
        <v>0</v>
      </c>
      <c r="BU30" s="130">
        <f t="shared" si="8"/>
        <v>0</v>
      </c>
      <c r="BV30" s="130">
        <f t="shared" si="8"/>
        <v>0</v>
      </c>
      <c r="BW30" s="130">
        <f t="shared" si="8"/>
        <v>0</v>
      </c>
      <c r="BY30" s="486"/>
      <c r="BZ30" s="60">
        <f>'MRS(calc_process)'!$D30</f>
        <v>1921</v>
      </c>
      <c r="CA30" s="74"/>
      <c r="CB30" s="74"/>
      <c r="CC30" s="74"/>
      <c r="CD30" s="74"/>
      <c r="CE30" s="74"/>
      <c r="CF30" s="74"/>
      <c r="CG30" s="74"/>
      <c r="CH30" s="74"/>
    </row>
    <row r="31" spans="2:86" x14ac:dyDescent="0.15">
      <c r="B31" s="484"/>
      <c r="C31" s="60">
        <f>'MRS(calc_process)'!$D31</f>
        <v>1922</v>
      </c>
      <c r="D31" s="125">
        <f t="shared" si="9"/>
        <v>0</v>
      </c>
      <c r="E31" s="125">
        <f t="shared" si="4"/>
        <v>0</v>
      </c>
      <c r="F31" s="125">
        <f t="shared" si="5"/>
        <v>0</v>
      </c>
      <c r="G31" s="129">
        <f t="shared" si="6"/>
        <v>0</v>
      </c>
      <c r="H31" s="302"/>
      <c r="I31" s="302"/>
      <c r="K31" s="484"/>
      <c r="L31" s="60">
        <f>'MRS(calc_process)'!$D31</f>
        <v>1922</v>
      </c>
      <c r="M31" s="130">
        <f t="shared" si="7"/>
        <v>0</v>
      </c>
      <c r="N31" s="130">
        <f t="shared" si="7"/>
        <v>0</v>
      </c>
      <c r="O31" s="130">
        <f t="shared" si="7"/>
        <v>0</v>
      </c>
      <c r="P31" s="130">
        <f t="shared" si="7"/>
        <v>0</v>
      </c>
      <c r="Q31" s="130">
        <f t="shared" si="7"/>
        <v>0</v>
      </c>
      <c r="R31" s="130">
        <f t="shared" si="7"/>
        <v>0</v>
      </c>
      <c r="S31" s="130">
        <f t="shared" si="7"/>
        <v>0</v>
      </c>
      <c r="T31" s="130">
        <f t="shared" si="7"/>
        <v>0</v>
      </c>
      <c r="V31" s="484"/>
      <c r="W31" s="60">
        <f>'MRS(calc_process)'!$D31</f>
        <v>1922</v>
      </c>
      <c r="X31" s="130">
        <f t="shared" si="1"/>
        <v>0</v>
      </c>
      <c r="Y31" s="130">
        <f t="shared" si="1"/>
        <v>0</v>
      </c>
      <c r="Z31" s="130">
        <f t="shared" si="1"/>
        <v>0</v>
      </c>
      <c r="AA31" s="130">
        <f t="shared" si="1"/>
        <v>0</v>
      </c>
      <c r="AB31" s="130">
        <f t="shared" si="1"/>
        <v>0</v>
      </c>
      <c r="AC31" s="130">
        <f t="shared" si="1"/>
        <v>0</v>
      </c>
      <c r="AD31" s="130">
        <f t="shared" si="1"/>
        <v>0</v>
      </c>
      <c r="AE31" s="130">
        <f t="shared" si="1"/>
        <v>0</v>
      </c>
      <c r="AG31" s="483"/>
      <c r="AH31" s="304">
        <f>'MRS(calc_process)'!$D31</f>
        <v>1922</v>
      </c>
      <c r="AI31" s="131">
        <f t="shared" si="2"/>
        <v>0</v>
      </c>
      <c r="AJ31" s="131">
        <f t="shared" si="2"/>
        <v>0</v>
      </c>
      <c r="AK31" s="131">
        <f t="shared" si="2"/>
        <v>0</v>
      </c>
      <c r="AL31" s="131">
        <f t="shared" si="2"/>
        <v>0</v>
      </c>
      <c r="AM31" s="131">
        <f t="shared" si="2"/>
        <v>0</v>
      </c>
      <c r="AN31" s="131">
        <f t="shared" si="2"/>
        <v>0</v>
      </c>
      <c r="AO31" s="131">
        <f t="shared" si="2"/>
        <v>0</v>
      </c>
      <c r="AP31" s="131">
        <f t="shared" si="2"/>
        <v>0</v>
      </c>
      <c r="AR31" s="483"/>
      <c r="AS31" s="304">
        <f>'MRS(calc_process)'!$D31</f>
        <v>1922</v>
      </c>
      <c r="AT31" s="270"/>
      <c r="AU31" s="270"/>
      <c r="AV31" s="270"/>
      <c r="AW31" s="270"/>
      <c r="AX31" s="270"/>
      <c r="AY31" s="270"/>
      <c r="AZ31" s="270"/>
      <c r="BA31" s="270"/>
      <c r="BC31" s="484"/>
      <c r="BD31" s="60">
        <f>'MRS(calc_process)'!$D31</f>
        <v>1922</v>
      </c>
      <c r="BE31" s="74"/>
      <c r="BF31" s="74"/>
      <c r="BG31" s="74"/>
      <c r="BH31" s="74"/>
      <c r="BI31" s="74"/>
      <c r="BJ31" s="74"/>
      <c r="BK31" s="74"/>
      <c r="BL31" s="74"/>
      <c r="BN31" s="484"/>
      <c r="BO31" s="60">
        <f>'MRS(calc_process)'!$D31</f>
        <v>1922</v>
      </c>
      <c r="BP31" s="130">
        <f t="shared" si="8"/>
        <v>0</v>
      </c>
      <c r="BQ31" s="130">
        <f t="shared" si="8"/>
        <v>0</v>
      </c>
      <c r="BR31" s="130">
        <f t="shared" si="8"/>
        <v>0</v>
      </c>
      <c r="BS31" s="130">
        <f t="shared" si="8"/>
        <v>0</v>
      </c>
      <c r="BT31" s="130">
        <f t="shared" si="8"/>
        <v>0</v>
      </c>
      <c r="BU31" s="130">
        <f t="shared" si="8"/>
        <v>0</v>
      </c>
      <c r="BV31" s="130">
        <f t="shared" si="8"/>
        <v>0</v>
      </c>
      <c r="BW31" s="130">
        <f t="shared" si="8"/>
        <v>0</v>
      </c>
      <c r="BY31" s="486"/>
      <c r="BZ31" s="60">
        <f>'MRS(calc_process)'!$D31</f>
        <v>1922</v>
      </c>
      <c r="CA31" s="74"/>
      <c r="CB31" s="74"/>
      <c r="CC31" s="74"/>
      <c r="CD31" s="74"/>
      <c r="CE31" s="74"/>
      <c r="CF31" s="74"/>
      <c r="CG31" s="74"/>
      <c r="CH31" s="74"/>
    </row>
    <row r="32" spans="2:86" x14ac:dyDescent="0.15">
      <c r="B32" s="484"/>
      <c r="C32" s="60">
        <f>'MRS(calc_process)'!$D32</f>
        <v>1923</v>
      </c>
      <c r="D32" s="125">
        <f t="shared" si="9"/>
        <v>0</v>
      </c>
      <c r="E32" s="125">
        <f t="shared" si="4"/>
        <v>0</v>
      </c>
      <c r="F32" s="125">
        <f t="shared" si="5"/>
        <v>0</v>
      </c>
      <c r="G32" s="129">
        <f t="shared" si="6"/>
        <v>0</v>
      </c>
      <c r="H32" s="302"/>
      <c r="I32" s="302"/>
      <c r="K32" s="484"/>
      <c r="L32" s="60">
        <f>'MRS(calc_process)'!$D32</f>
        <v>1923</v>
      </c>
      <c r="M32" s="130">
        <f t="shared" si="7"/>
        <v>0</v>
      </c>
      <c r="N32" s="130">
        <f t="shared" si="7"/>
        <v>0</v>
      </c>
      <c r="O32" s="130">
        <f t="shared" si="7"/>
        <v>0</v>
      </c>
      <c r="P32" s="130">
        <f t="shared" si="7"/>
        <v>0</v>
      </c>
      <c r="Q32" s="130">
        <f t="shared" si="7"/>
        <v>0</v>
      </c>
      <c r="R32" s="130">
        <f t="shared" si="7"/>
        <v>0</v>
      </c>
      <c r="S32" s="130">
        <f t="shared" si="7"/>
        <v>0</v>
      </c>
      <c r="T32" s="130">
        <f t="shared" si="7"/>
        <v>0</v>
      </c>
      <c r="V32" s="484"/>
      <c r="W32" s="60">
        <f>'MRS(calc_process)'!$D32</f>
        <v>1923</v>
      </c>
      <c r="X32" s="130">
        <f t="shared" si="1"/>
        <v>0</v>
      </c>
      <c r="Y32" s="130">
        <f t="shared" si="1"/>
        <v>0</v>
      </c>
      <c r="Z32" s="130">
        <f t="shared" si="1"/>
        <v>0</v>
      </c>
      <c r="AA32" s="130">
        <f t="shared" si="1"/>
        <v>0</v>
      </c>
      <c r="AB32" s="130">
        <f t="shared" si="1"/>
        <v>0</v>
      </c>
      <c r="AC32" s="130">
        <f t="shared" si="1"/>
        <v>0</v>
      </c>
      <c r="AD32" s="130">
        <f t="shared" si="1"/>
        <v>0</v>
      </c>
      <c r="AE32" s="130">
        <f t="shared" si="1"/>
        <v>0</v>
      </c>
      <c r="AG32" s="483"/>
      <c r="AH32" s="304">
        <f>'MRS(calc_process)'!$D32</f>
        <v>1923</v>
      </c>
      <c r="AI32" s="131">
        <f t="shared" si="2"/>
        <v>0</v>
      </c>
      <c r="AJ32" s="131">
        <f t="shared" si="2"/>
        <v>0</v>
      </c>
      <c r="AK32" s="131">
        <f t="shared" si="2"/>
        <v>0</v>
      </c>
      <c r="AL32" s="131">
        <f t="shared" si="2"/>
        <v>0</v>
      </c>
      <c r="AM32" s="131">
        <f t="shared" si="2"/>
        <v>0</v>
      </c>
      <c r="AN32" s="131">
        <f t="shared" si="2"/>
        <v>0</v>
      </c>
      <c r="AO32" s="131">
        <f t="shared" si="2"/>
        <v>0</v>
      </c>
      <c r="AP32" s="131">
        <f t="shared" si="2"/>
        <v>0</v>
      </c>
      <c r="AR32" s="483"/>
      <c r="AS32" s="304">
        <f>'MRS(calc_process)'!$D32</f>
        <v>1923</v>
      </c>
      <c r="AT32" s="270"/>
      <c r="AU32" s="270"/>
      <c r="AV32" s="270"/>
      <c r="AW32" s="270"/>
      <c r="AX32" s="270"/>
      <c r="AY32" s="270"/>
      <c r="AZ32" s="270"/>
      <c r="BA32" s="270"/>
      <c r="BC32" s="484"/>
      <c r="BD32" s="60">
        <f>'MRS(calc_process)'!$D32</f>
        <v>1923</v>
      </c>
      <c r="BE32" s="74"/>
      <c r="BF32" s="74"/>
      <c r="BG32" s="74"/>
      <c r="BH32" s="74"/>
      <c r="BI32" s="74"/>
      <c r="BJ32" s="74"/>
      <c r="BK32" s="74"/>
      <c r="BL32" s="74"/>
      <c r="BN32" s="484"/>
      <c r="BO32" s="60">
        <f>'MRS(calc_process)'!$D32</f>
        <v>1923</v>
      </c>
      <c r="BP32" s="130">
        <f t="shared" si="8"/>
        <v>0</v>
      </c>
      <c r="BQ32" s="130">
        <f t="shared" si="8"/>
        <v>0</v>
      </c>
      <c r="BR32" s="130">
        <f t="shared" si="8"/>
        <v>0</v>
      </c>
      <c r="BS32" s="130">
        <f t="shared" si="8"/>
        <v>0</v>
      </c>
      <c r="BT32" s="130">
        <f t="shared" si="8"/>
        <v>0</v>
      </c>
      <c r="BU32" s="130">
        <f t="shared" si="8"/>
        <v>0</v>
      </c>
      <c r="BV32" s="130">
        <f t="shared" si="8"/>
        <v>0</v>
      </c>
      <c r="BW32" s="130">
        <f t="shared" si="8"/>
        <v>0</v>
      </c>
      <c r="BY32" s="486"/>
      <c r="BZ32" s="60">
        <f>'MRS(calc_process)'!$D32</f>
        <v>1923</v>
      </c>
      <c r="CA32" s="74"/>
      <c r="CB32" s="74"/>
      <c r="CC32" s="74"/>
      <c r="CD32" s="74"/>
      <c r="CE32" s="74"/>
      <c r="CF32" s="74"/>
      <c r="CG32" s="74"/>
      <c r="CH32" s="74"/>
    </row>
    <row r="33" spans="2:86" x14ac:dyDescent="0.15">
      <c r="B33" s="484"/>
      <c r="C33" s="60">
        <f>'MRS(calc_process)'!$D33</f>
        <v>1924</v>
      </c>
      <c r="D33" s="125">
        <f t="shared" si="9"/>
        <v>0</v>
      </c>
      <c r="E33" s="125">
        <f t="shared" si="4"/>
        <v>0</v>
      </c>
      <c r="F33" s="125">
        <f t="shared" si="5"/>
        <v>0</v>
      </c>
      <c r="G33" s="129">
        <f t="shared" si="6"/>
        <v>0</v>
      </c>
      <c r="H33" s="302"/>
      <c r="I33" s="302"/>
      <c r="K33" s="484"/>
      <c r="L33" s="60">
        <f>'MRS(calc_process)'!$D33</f>
        <v>1924</v>
      </c>
      <c r="M33" s="130">
        <f t="shared" si="7"/>
        <v>0</v>
      </c>
      <c r="N33" s="130">
        <f t="shared" si="7"/>
        <v>0</v>
      </c>
      <c r="O33" s="130">
        <f t="shared" si="7"/>
        <v>0</v>
      </c>
      <c r="P33" s="130">
        <f t="shared" si="7"/>
        <v>0</v>
      </c>
      <c r="Q33" s="130">
        <f t="shared" si="7"/>
        <v>0</v>
      </c>
      <c r="R33" s="130">
        <f t="shared" si="7"/>
        <v>0</v>
      </c>
      <c r="S33" s="130">
        <f t="shared" si="7"/>
        <v>0</v>
      </c>
      <c r="T33" s="130">
        <f t="shared" si="7"/>
        <v>0</v>
      </c>
      <c r="V33" s="484"/>
      <c r="W33" s="60">
        <f>'MRS(calc_process)'!$D33</f>
        <v>1924</v>
      </c>
      <c r="X33" s="130">
        <f t="shared" si="1"/>
        <v>0</v>
      </c>
      <c r="Y33" s="130">
        <f t="shared" si="1"/>
        <v>0</v>
      </c>
      <c r="Z33" s="130">
        <f t="shared" si="1"/>
        <v>0</v>
      </c>
      <c r="AA33" s="130">
        <f t="shared" si="1"/>
        <v>0</v>
      </c>
      <c r="AB33" s="130">
        <f t="shared" si="1"/>
        <v>0</v>
      </c>
      <c r="AC33" s="130">
        <f t="shared" si="1"/>
        <v>0</v>
      </c>
      <c r="AD33" s="130">
        <f t="shared" si="1"/>
        <v>0</v>
      </c>
      <c r="AE33" s="130">
        <f t="shared" si="1"/>
        <v>0</v>
      </c>
      <c r="AG33" s="483"/>
      <c r="AH33" s="304">
        <f>'MRS(calc_process)'!$D33</f>
        <v>1924</v>
      </c>
      <c r="AI33" s="131">
        <f t="shared" si="2"/>
        <v>0</v>
      </c>
      <c r="AJ33" s="131">
        <f t="shared" si="2"/>
        <v>0</v>
      </c>
      <c r="AK33" s="131">
        <f t="shared" si="2"/>
        <v>0</v>
      </c>
      <c r="AL33" s="131">
        <f t="shared" si="2"/>
        <v>0</v>
      </c>
      <c r="AM33" s="131">
        <f t="shared" si="2"/>
        <v>0</v>
      </c>
      <c r="AN33" s="131">
        <f t="shared" si="2"/>
        <v>0</v>
      </c>
      <c r="AO33" s="131">
        <f t="shared" si="2"/>
        <v>0</v>
      </c>
      <c r="AP33" s="131">
        <f t="shared" si="2"/>
        <v>0</v>
      </c>
      <c r="AR33" s="483"/>
      <c r="AS33" s="304">
        <f>'MRS(calc_process)'!$D33</f>
        <v>1924</v>
      </c>
      <c r="AT33" s="270"/>
      <c r="AU33" s="270"/>
      <c r="AV33" s="270"/>
      <c r="AW33" s="270"/>
      <c r="AX33" s="270"/>
      <c r="AY33" s="270"/>
      <c r="AZ33" s="270"/>
      <c r="BA33" s="270"/>
      <c r="BC33" s="484"/>
      <c r="BD33" s="60">
        <f>'MRS(calc_process)'!$D33</f>
        <v>1924</v>
      </c>
      <c r="BE33" s="74"/>
      <c r="BF33" s="74"/>
      <c r="BG33" s="74"/>
      <c r="BH33" s="74"/>
      <c r="BI33" s="74"/>
      <c r="BJ33" s="74"/>
      <c r="BK33" s="74"/>
      <c r="BL33" s="74"/>
      <c r="BN33" s="484"/>
      <c r="BO33" s="60">
        <f>'MRS(calc_process)'!$D33</f>
        <v>1924</v>
      </c>
      <c r="BP33" s="130">
        <f t="shared" si="8"/>
        <v>0</v>
      </c>
      <c r="BQ33" s="130">
        <f t="shared" si="8"/>
        <v>0</v>
      </c>
      <c r="BR33" s="130">
        <f t="shared" si="8"/>
        <v>0</v>
      </c>
      <c r="BS33" s="130">
        <f t="shared" si="8"/>
        <v>0</v>
      </c>
      <c r="BT33" s="130">
        <f t="shared" si="8"/>
        <v>0</v>
      </c>
      <c r="BU33" s="130">
        <f t="shared" si="8"/>
        <v>0</v>
      </c>
      <c r="BV33" s="130">
        <f t="shared" si="8"/>
        <v>0</v>
      </c>
      <c r="BW33" s="130">
        <f t="shared" si="8"/>
        <v>0</v>
      </c>
      <c r="BY33" s="486"/>
      <c r="BZ33" s="60">
        <f>'MRS(calc_process)'!$D33</f>
        <v>1924</v>
      </c>
      <c r="CA33" s="74"/>
      <c r="CB33" s="74"/>
      <c r="CC33" s="74"/>
      <c r="CD33" s="74"/>
      <c r="CE33" s="74"/>
      <c r="CF33" s="74"/>
      <c r="CG33" s="74"/>
      <c r="CH33" s="74"/>
    </row>
    <row r="34" spans="2:86" x14ac:dyDescent="0.15">
      <c r="B34" s="484"/>
      <c r="C34" s="60">
        <f>'MRS(calc_process)'!$D34</f>
        <v>1925</v>
      </c>
      <c r="D34" s="125">
        <f t="shared" si="9"/>
        <v>0</v>
      </c>
      <c r="E34" s="125">
        <f t="shared" si="4"/>
        <v>0</v>
      </c>
      <c r="F34" s="125">
        <f t="shared" si="5"/>
        <v>0</v>
      </c>
      <c r="G34" s="129">
        <f t="shared" si="6"/>
        <v>0</v>
      </c>
      <c r="H34" s="302"/>
      <c r="I34" s="302"/>
      <c r="K34" s="484"/>
      <c r="L34" s="60">
        <f>'MRS(calc_process)'!$D34</f>
        <v>1925</v>
      </c>
      <c r="M34" s="130">
        <f t="shared" si="7"/>
        <v>0</v>
      </c>
      <c r="N34" s="130">
        <f t="shared" si="7"/>
        <v>0</v>
      </c>
      <c r="O34" s="130">
        <f t="shared" si="7"/>
        <v>0</v>
      </c>
      <c r="P34" s="130">
        <f t="shared" si="7"/>
        <v>0</v>
      </c>
      <c r="Q34" s="130">
        <f t="shared" si="7"/>
        <v>0</v>
      </c>
      <c r="R34" s="130">
        <f t="shared" si="7"/>
        <v>0</v>
      </c>
      <c r="S34" s="130">
        <f t="shared" si="7"/>
        <v>0</v>
      </c>
      <c r="T34" s="130">
        <f t="shared" si="7"/>
        <v>0</v>
      </c>
      <c r="V34" s="484"/>
      <c r="W34" s="60">
        <f>'MRS(calc_process)'!$D34</f>
        <v>1925</v>
      </c>
      <c r="X34" s="130">
        <f t="shared" si="1"/>
        <v>0</v>
      </c>
      <c r="Y34" s="130">
        <f t="shared" si="1"/>
        <v>0</v>
      </c>
      <c r="Z34" s="130">
        <f t="shared" si="1"/>
        <v>0</v>
      </c>
      <c r="AA34" s="130">
        <f t="shared" si="1"/>
        <v>0</v>
      </c>
      <c r="AB34" s="130">
        <f t="shared" si="1"/>
        <v>0</v>
      </c>
      <c r="AC34" s="130">
        <f t="shared" si="1"/>
        <v>0</v>
      </c>
      <c r="AD34" s="130">
        <f t="shared" si="1"/>
        <v>0</v>
      </c>
      <c r="AE34" s="130">
        <f t="shared" si="1"/>
        <v>0</v>
      </c>
      <c r="AG34" s="483"/>
      <c r="AH34" s="304">
        <f>'MRS(calc_process)'!$D34</f>
        <v>1925</v>
      </c>
      <c r="AI34" s="131">
        <f t="shared" si="2"/>
        <v>0</v>
      </c>
      <c r="AJ34" s="131">
        <f t="shared" si="2"/>
        <v>0</v>
      </c>
      <c r="AK34" s="131">
        <f t="shared" si="2"/>
        <v>0</v>
      </c>
      <c r="AL34" s="131">
        <f t="shared" si="2"/>
        <v>0</v>
      </c>
      <c r="AM34" s="131">
        <f t="shared" si="2"/>
        <v>0</v>
      </c>
      <c r="AN34" s="131">
        <f t="shared" si="2"/>
        <v>0</v>
      </c>
      <c r="AO34" s="131">
        <f t="shared" si="2"/>
        <v>0</v>
      </c>
      <c r="AP34" s="131">
        <f t="shared" si="2"/>
        <v>0</v>
      </c>
      <c r="AR34" s="483"/>
      <c r="AS34" s="304">
        <f>'MRS(calc_process)'!$D34</f>
        <v>1925</v>
      </c>
      <c r="AT34" s="270"/>
      <c r="AU34" s="270"/>
      <c r="AV34" s="270"/>
      <c r="AW34" s="270"/>
      <c r="AX34" s="270"/>
      <c r="AY34" s="270"/>
      <c r="AZ34" s="270"/>
      <c r="BA34" s="270"/>
      <c r="BC34" s="484"/>
      <c r="BD34" s="60">
        <f>'MRS(calc_process)'!$D34</f>
        <v>1925</v>
      </c>
      <c r="BE34" s="74"/>
      <c r="BF34" s="74"/>
      <c r="BG34" s="74"/>
      <c r="BH34" s="74"/>
      <c r="BI34" s="74"/>
      <c r="BJ34" s="74"/>
      <c r="BK34" s="74"/>
      <c r="BL34" s="74"/>
      <c r="BN34" s="484"/>
      <c r="BO34" s="60">
        <f>'MRS(calc_process)'!$D34</f>
        <v>1925</v>
      </c>
      <c r="BP34" s="130">
        <f t="shared" si="8"/>
        <v>0</v>
      </c>
      <c r="BQ34" s="130">
        <f t="shared" si="8"/>
        <v>0</v>
      </c>
      <c r="BR34" s="130">
        <f t="shared" si="8"/>
        <v>0</v>
      </c>
      <c r="BS34" s="130">
        <f t="shared" si="8"/>
        <v>0</v>
      </c>
      <c r="BT34" s="130">
        <f t="shared" si="8"/>
        <v>0</v>
      </c>
      <c r="BU34" s="130">
        <f t="shared" si="8"/>
        <v>0</v>
      </c>
      <c r="BV34" s="130">
        <f t="shared" si="8"/>
        <v>0</v>
      </c>
      <c r="BW34" s="130">
        <f t="shared" si="8"/>
        <v>0</v>
      </c>
      <c r="BY34" s="486"/>
      <c r="BZ34" s="60">
        <f>'MRS(calc_process)'!$D34</f>
        <v>1925</v>
      </c>
      <c r="CA34" s="74"/>
      <c r="CB34" s="74"/>
      <c r="CC34" s="74"/>
      <c r="CD34" s="74"/>
      <c r="CE34" s="74"/>
      <c r="CF34" s="74"/>
      <c r="CG34" s="74"/>
      <c r="CH34" s="74"/>
    </row>
    <row r="35" spans="2:86" x14ac:dyDescent="0.15">
      <c r="B35" s="484"/>
      <c r="C35" s="60">
        <f>'MRS(calc_process)'!$D35</f>
        <v>1926</v>
      </c>
      <c r="D35" s="125">
        <f t="shared" si="9"/>
        <v>0</v>
      </c>
      <c r="E35" s="125">
        <f t="shared" si="4"/>
        <v>0</v>
      </c>
      <c r="F35" s="125">
        <f t="shared" si="5"/>
        <v>0</v>
      </c>
      <c r="G35" s="129">
        <f t="shared" si="6"/>
        <v>0</v>
      </c>
      <c r="H35" s="302"/>
      <c r="I35" s="302"/>
      <c r="K35" s="484"/>
      <c r="L35" s="60">
        <f>'MRS(calc_process)'!$D35</f>
        <v>1926</v>
      </c>
      <c r="M35" s="130">
        <f t="shared" si="7"/>
        <v>0</v>
      </c>
      <c r="N35" s="130">
        <f t="shared" si="7"/>
        <v>0</v>
      </c>
      <c r="O35" s="130">
        <f t="shared" si="7"/>
        <v>0</v>
      </c>
      <c r="P35" s="130">
        <f t="shared" si="7"/>
        <v>0</v>
      </c>
      <c r="Q35" s="130">
        <f t="shared" si="7"/>
        <v>0</v>
      </c>
      <c r="R35" s="130">
        <f t="shared" si="7"/>
        <v>0</v>
      </c>
      <c r="S35" s="130">
        <f t="shared" si="7"/>
        <v>0</v>
      </c>
      <c r="T35" s="130">
        <f t="shared" si="7"/>
        <v>0</v>
      </c>
      <c r="V35" s="484"/>
      <c r="W35" s="60">
        <f>'MRS(calc_process)'!$D35</f>
        <v>1926</v>
      </c>
      <c r="X35" s="130">
        <f t="shared" si="1"/>
        <v>0</v>
      </c>
      <c r="Y35" s="130">
        <f t="shared" si="1"/>
        <v>0</v>
      </c>
      <c r="Z35" s="130">
        <f t="shared" si="1"/>
        <v>0</v>
      </c>
      <c r="AA35" s="130">
        <f t="shared" si="1"/>
        <v>0</v>
      </c>
      <c r="AB35" s="130">
        <f t="shared" si="1"/>
        <v>0</v>
      </c>
      <c r="AC35" s="130">
        <f t="shared" si="1"/>
        <v>0</v>
      </c>
      <c r="AD35" s="130">
        <f t="shared" si="1"/>
        <v>0</v>
      </c>
      <c r="AE35" s="130">
        <f t="shared" si="1"/>
        <v>0</v>
      </c>
      <c r="AG35" s="483"/>
      <c r="AH35" s="304">
        <f>'MRS(calc_process)'!$D35</f>
        <v>1926</v>
      </c>
      <c r="AI35" s="131">
        <f t="shared" si="2"/>
        <v>0</v>
      </c>
      <c r="AJ35" s="131">
        <f t="shared" si="2"/>
        <v>0</v>
      </c>
      <c r="AK35" s="131">
        <f t="shared" si="2"/>
        <v>0</v>
      </c>
      <c r="AL35" s="131">
        <f t="shared" si="2"/>
        <v>0</v>
      </c>
      <c r="AM35" s="131">
        <f t="shared" si="2"/>
        <v>0</v>
      </c>
      <c r="AN35" s="131">
        <f t="shared" si="2"/>
        <v>0</v>
      </c>
      <c r="AO35" s="131">
        <f t="shared" si="2"/>
        <v>0</v>
      </c>
      <c r="AP35" s="131">
        <f t="shared" si="2"/>
        <v>0</v>
      </c>
      <c r="AR35" s="483"/>
      <c r="AS35" s="304">
        <f>'MRS(calc_process)'!$D35</f>
        <v>1926</v>
      </c>
      <c r="AT35" s="270"/>
      <c r="AU35" s="270"/>
      <c r="AV35" s="270"/>
      <c r="AW35" s="270"/>
      <c r="AX35" s="270"/>
      <c r="AY35" s="270"/>
      <c r="AZ35" s="270"/>
      <c r="BA35" s="270"/>
      <c r="BC35" s="484"/>
      <c r="BD35" s="60">
        <f>'MRS(calc_process)'!$D35</f>
        <v>1926</v>
      </c>
      <c r="BE35" s="74"/>
      <c r="BF35" s="74"/>
      <c r="BG35" s="74"/>
      <c r="BH35" s="74"/>
      <c r="BI35" s="74"/>
      <c r="BJ35" s="74"/>
      <c r="BK35" s="74"/>
      <c r="BL35" s="74"/>
      <c r="BN35" s="484"/>
      <c r="BO35" s="60">
        <f>'MRS(calc_process)'!$D35</f>
        <v>1926</v>
      </c>
      <c r="BP35" s="130">
        <f t="shared" si="8"/>
        <v>0</v>
      </c>
      <c r="BQ35" s="130">
        <f t="shared" si="8"/>
        <v>0</v>
      </c>
      <c r="BR35" s="130">
        <f t="shared" si="8"/>
        <v>0</v>
      </c>
      <c r="BS35" s="130">
        <f t="shared" si="8"/>
        <v>0</v>
      </c>
      <c r="BT35" s="130">
        <f t="shared" si="8"/>
        <v>0</v>
      </c>
      <c r="BU35" s="130">
        <f t="shared" si="8"/>
        <v>0</v>
      </c>
      <c r="BV35" s="130">
        <f t="shared" si="8"/>
        <v>0</v>
      </c>
      <c r="BW35" s="130">
        <f t="shared" si="8"/>
        <v>0</v>
      </c>
      <c r="BY35" s="486"/>
      <c r="BZ35" s="60">
        <f>'MRS(calc_process)'!$D35</f>
        <v>1926</v>
      </c>
      <c r="CA35" s="74"/>
      <c r="CB35" s="74"/>
      <c r="CC35" s="74"/>
      <c r="CD35" s="74"/>
      <c r="CE35" s="74"/>
      <c r="CF35" s="74"/>
      <c r="CG35" s="74"/>
      <c r="CH35" s="74"/>
    </row>
    <row r="36" spans="2:86" x14ac:dyDescent="0.15">
      <c r="B36" s="484"/>
      <c r="C36" s="60">
        <f>'MRS(calc_process)'!$D36</f>
        <v>1927</v>
      </c>
      <c r="D36" s="125">
        <f t="shared" si="9"/>
        <v>0</v>
      </c>
      <c r="E36" s="125">
        <f t="shared" si="4"/>
        <v>0</v>
      </c>
      <c r="F36" s="125">
        <f t="shared" si="5"/>
        <v>0</v>
      </c>
      <c r="G36" s="129">
        <f t="shared" si="6"/>
        <v>0</v>
      </c>
      <c r="H36" s="302"/>
      <c r="I36" s="302"/>
      <c r="K36" s="484"/>
      <c r="L36" s="60">
        <f>'MRS(calc_process)'!$D36</f>
        <v>1927</v>
      </c>
      <c r="M36" s="130">
        <f t="shared" si="7"/>
        <v>0</v>
      </c>
      <c r="N36" s="130">
        <f t="shared" si="7"/>
        <v>0</v>
      </c>
      <c r="O36" s="130">
        <f t="shared" si="7"/>
        <v>0</v>
      </c>
      <c r="P36" s="130">
        <f t="shared" si="7"/>
        <v>0</v>
      </c>
      <c r="Q36" s="130">
        <f t="shared" si="7"/>
        <v>0</v>
      </c>
      <c r="R36" s="130">
        <f t="shared" si="7"/>
        <v>0</v>
      </c>
      <c r="S36" s="130">
        <f t="shared" si="7"/>
        <v>0</v>
      </c>
      <c r="T36" s="130">
        <f t="shared" si="7"/>
        <v>0</v>
      </c>
      <c r="V36" s="484"/>
      <c r="W36" s="60">
        <f>'MRS(calc_process)'!$D36</f>
        <v>1927</v>
      </c>
      <c r="X36" s="130">
        <f t="shared" si="1"/>
        <v>0</v>
      </c>
      <c r="Y36" s="130">
        <f t="shared" si="1"/>
        <v>0</v>
      </c>
      <c r="Z36" s="130">
        <f t="shared" si="1"/>
        <v>0</v>
      </c>
      <c r="AA36" s="130">
        <f t="shared" si="1"/>
        <v>0</v>
      </c>
      <c r="AB36" s="130">
        <f t="shared" si="1"/>
        <v>0</v>
      </c>
      <c r="AC36" s="130">
        <f t="shared" si="1"/>
        <v>0</v>
      </c>
      <c r="AD36" s="130">
        <f t="shared" si="1"/>
        <v>0</v>
      </c>
      <c r="AE36" s="130">
        <f t="shared" si="1"/>
        <v>0</v>
      </c>
      <c r="AG36" s="483"/>
      <c r="AH36" s="304">
        <f>'MRS(calc_process)'!$D36</f>
        <v>1927</v>
      </c>
      <c r="AI36" s="131">
        <f t="shared" si="2"/>
        <v>0</v>
      </c>
      <c r="AJ36" s="131">
        <f t="shared" si="2"/>
        <v>0</v>
      </c>
      <c r="AK36" s="131">
        <f t="shared" si="2"/>
        <v>0</v>
      </c>
      <c r="AL36" s="131">
        <f t="shared" si="2"/>
        <v>0</v>
      </c>
      <c r="AM36" s="131">
        <f t="shared" si="2"/>
        <v>0</v>
      </c>
      <c r="AN36" s="131">
        <f t="shared" si="2"/>
        <v>0</v>
      </c>
      <c r="AO36" s="131">
        <f t="shared" si="2"/>
        <v>0</v>
      </c>
      <c r="AP36" s="131">
        <f t="shared" si="2"/>
        <v>0</v>
      </c>
      <c r="AR36" s="483"/>
      <c r="AS36" s="304">
        <f>'MRS(calc_process)'!$D36</f>
        <v>1927</v>
      </c>
      <c r="AT36" s="270"/>
      <c r="AU36" s="270"/>
      <c r="AV36" s="270"/>
      <c r="AW36" s="270"/>
      <c r="AX36" s="270"/>
      <c r="AY36" s="270"/>
      <c r="AZ36" s="270"/>
      <c r="BA36" s="270"/>
      <c r="BC36" s="484"/>
      <c r="BD36" s="60">
        <f>'MRS(calc_process)'!$D36</f>
        <v>1927</v>
      </c>
      <c r="BE36" s="74"/>
      <c r="BF36" s="74"/>
      <c r="BG36" s="74"/>
      <c r="BH36" s="74"/>
      <c r="BI36" s="74"/>
      <c r="BJ36" s="74"/>
      <c r="BK36" s="74"/>
      <c r="BL36" s="74"/>
      <c r="BN36" s="484"/>
      <c r="BO36" s="60">
        <f>'MRS(calc_process)'!$D36</f>
        <v>1927</v>
      </c>
      <c r="BP36" s="130">
        <f t="shared" si="8"/>
        <v>0</v>
      </c>
      <c r="BQ36" s="130">
        <f t="shared" si="8"/>
        <v>0</v>
      </c>
      <c r="BR36" s="130">
        <f t="shared" si="8"/>
        <v>0</v>
      </c>
      <c r="BS36" s="130">
        <f t="shared" si="8"/>
        <v>0</v>
      </c>
      <c r="BT36" s="130">
        <f t="shared" si="8"/>
        <v>0</v>
      </c>
      <c r="BU36" s="130">
        <f t="shared" si="8"/>
        <v>0</v>
      </c>
      <c r="BV36" s="130">
        <f t="shared" si="8"/>
        <v>0</v>
      </c>
      <c r="BW36" s="130">
        <f t="shared" si="8"/>
        <v>0</v>
      </c>
      <c r="BY36" s="486"/>
      <c r="BZ36" s="60">
        <f>'MRS(calc_process)'!$D36</f>
        <v>1927</v>
      </c>
      <c r="CA36" s="74"/>
      <c r="CB36" s="74"/>
      <c r="CC36" s="74"/>
      <c r="CD36" s="74"/>
      <c r="CE36" s="74"/>
      <c r="CF36" s="74"/>
      <c r="CG36" s="74"/>
      <c r="CH36" s="74"/>
    </row>
    <row r="37" spans="2:86" x14ac:dyDescent="0.15">
      <c r="B37" s="484"/>
      <c r="C37" s="60">
        <f>'MRS(calc_process)'!$D37</f>
        <v>1928</v>
      </c>
      <c r="D37" s="125">
        <f t="shared" si="9"/>
        <v>0</v>
      </c>
      <c r="E37" s="125">
        <f t="shared" si="4"/>
        <v>0</v>
      </c>
      <c r="F37" s="125">
        <f t="shared" si="5"/>
        <v>0</v>
      </c>
      <c r="G37" s="129">
        <f t="shared" si="6"/>
        <v>0</v>
      </c>
      <c r="H37" s="302"/>
      <c r="I37" s="302"/>
      <c r="K37" s="484"/>
      <c r="L37" s="60">
        <f>'MRS(calc_process)'!$D37</f>
        <v>1928</v>
      </c>
      <c r="M37" s="130">
        <f t="shared" si="7"/>
        <v>0</v>
      </c>
      <c r="N37" s="130">
        <f t="shared" si="7"/>
        <v>0</v>
      </c>
      <c r="O37" s="130">
        <f t="shared" si="7"/>
        <v>0</v>
      </c>
      <c r="P37" s="130">
        <f t="shared" si="7"/>
        <v>0</v>
      </c>
      <c r="Q37" s="130">
        <f t="shared" si="7"/>
        <v>0</v>
      </c>
      <c r="R37" s="130">
        <f t="shared" si="7"/>
        <v>0</v>
      </c>
      <c r="S37" s="130">
        <f t="shared" si="7"/>
        <v>0</v>
      </c>
      <c r="T37" s="130">
        <f t="shared" si="7"/>
        <v>0</v>
      </c>
      <c r="V37" s="484"/>
      <c r="W37" s="60">
        <f>'MRS(calc_process)'!$D37</f>
        <v>1928</v>
      </c>
      <c r="X37" s="130">
        <f t="shared" si="1"/>
        <v>0</v>
      </c>
      <c r="Y37" s="130">
        <f t="shared" si="1"/>
        <v>0</v>
      </c>
      <c r="Z37" s="130">
        <f t="shared" si="1"/>
        <v>0</v>
      </c>
      <c r="AA37" s="130">
        <f t="shared" si="1"/>
        <v>0</v>
      </c>
      <c r="AB37" s="130">
        <f t="shared" si="1"/>
        <v>0</v>
      </c>
      <c r="AC37" s="130">
        <f t="shared" si="1"/>
        <v>0</v>
      </c>
      <c r="AD37" s="130">
        <f t="shared" si="1"/>
        <v>0</v>
      </c>
      <c r="AE37" s="130">
        <f t="shared" si="1"/>
        <v>0</v>
      </c>
      <c r="AG37" s="483"/>
      <c r="AH37" s="304">
        <f>'MRS(calc_process)'!$D37</f>
        <v>1928</v>
      </c>
      <c r="AI37" s="131">
        <f t="shared" si="2"/>
        <v>0</v>
      </c>
      <c r="AJ37" s="131">
        <f t="shared" si="2"/>
        <v>0</v>
      </c>
      <c r="AK37" s="131">
        <f t="shared" si="2"/>
        <v>0</v>
      </c>
      <c r="AL37" s="131">
        <f t="shared" si="2"/>
        <v>0</v>
      </c>
      <c r="AM37" s="131">
        <f t="shared" si="2"/>
        <v>0</v>
      </c>
      <c r="AN37" s="131">
        <f t="shared" si="2"/>
        <v>0</v>
      </c>
      <c r="AO37" s="131">
        <f t="shared" si="2"/>
        <v>0</v>
      </c>
      <c r="AP37" s="131">
        <f t="shared" si="2"/>
        <v>0</v>
      </c>
      <c r="AR37" s="483"/>
      <c r="AS37" s="304">
        <f>'MRS(calc_process)'!$D37</f>
        <v>1928</v>
      </c>
      <c r="AT37" s="270"/>
      <c r="AU37" s="270"/>
      <c r="AV37" s="270"/>
      <c r="AW37" s="270"/>
      <c r="AX37" s="270"/>
      <c r="AY37" s="270"/>
      <c r="AZ37" s="270"/>
      <c r="BA37" s="270"/>
      <c r="BC37" s="484"/>
      <c r="BD37" s="60">
        <f>'MRS(calc_process)'!$D37</f>
        <v>1928</v>
      </c>
      <c r="BE37" s="74"/>
      <c r="BF37" s="74"/>
      <c r="BG37" s="74"/>
      <c r="BH37" s="74"/>
      <c r="BI37" s="74"/>
      <c r="BJ37" s="74"/>
      <c r="BK37" s="74"/>
      <c r="BL37" s="74"/>
      <c r="BN37" s="484"/>
      <c r="BO37" s="60">
        <f>'MRS(calc_process)'!$D37</f>
        <v>1928</v>
      </c>
      <c r="BP37" s="130">
        <f t="shared" si="8"/>
        <v>0</v>
      </c>
      <c r="BQ37" s="130">
        <f t="shared" si="8"/>
        <v>0</v>
      </c>
      <c r="BR37" s="130">
        <f t="shared" si="8"/>
        <v>0</v>
      </c>
      <c r="BS37" s="130">
        <f t="shared" si="8"/>
        <v>0</v>
      </c>
      <c r="BT37" s="130">
        <f t="shared" si="8"/>
        <v>0</v>
      </c>
      <c r="BU37" s="130">
        <f t="shared" si="8"/>
        <v>0</v>
      </c>
      <c r="BV37" s="130">
        <f t="shared" si="8"/>
        <v>0</v>
      </c>
      <c r="BW37" s="130">
        <f t="shared" si="8"/>
        <v>0</v>
      </c>
      <c r="BY37" s="486"/>
      <c r="BZ37" s="60">
        <f>'MRS(calc_process)'!$D37</f>
        <v>1928</v>
      </c>
      <c r="CA37" s="74"/>
      <c r="CB37" s="74"/>
      <c r="CC37" s="74"/>
      <c r="CD37" s="74"/>
      <c r="CE37" s="74"/>
      <c r="CF37" s="74"/>
      <c r="CG37" s="74"/>
      <c r="CH37" s="74"/>
    </row>
    <row r="38" spans="2:86" x14ac:dyDescent="0.15">
      <c r="B38" s="484"/>
      <c r="C38" s="60">
        <f>'MRS(calc_process)'!$D38</f>
        <v>1929</v>
      </c>
      <c r="D38" s="125">
        <f t="shared" si="9"/>
        <v>0</v>
      </c>
      <c r="E38" s="125">
        <f t="shared" si="4"/>
        <v>0</v>
      </c>
      <c r="F38" s="125">
        <f t="shared" si="5"/>
        <v>0</v>
      </c>
      <c r="G38" s="129">
        <f t="shared" si="6"/>
        <v>0</v>
      </c>
      <c r="H38" s="302"/>
      <c r="I38" s="302"/>
      <c r="K38" s="484"/>
      <c r="L38" s="60">
        <f>'MRS(calc_process)'!$D38</f>
        <v>1929</v>
      </c>
      <c r="M38" s="130">
        <f t="shared" si="7"/>
        <v>0</v>
      </c>
      <c r="N38" s="130">
        <f t="shared" si="7"/>
        <v>0</v>
      </c>
      <c r="O38" s="130">
        <f t="shared" si="7"/>
        <v>0</v>
      </c>
      <c r="P38" s="130">
        <f t="shared" si="7"/>
        <v>0</v>
      </c>
      <c r="Q38" s="130">
        <f t="shared" si="7"/>
        <v>0</v>
      </c>
      <c r="R38" s="130">
        <f t="shared" si="7"/>
        <v>0</v>
      </c>
      <c r="S38" s="130">
        <f t="shared" si="7"/>
        <v>0</v>
      </c>
      <c r="T38" s="130">
        <f t="shared" si="7"/>
        <v>0</v>
      </c>
      <c r="V38" s="484"/>
      <c r="W38" s="60">
        <f>'MRS(calc_process)'!$D38</f>
        <v>1929</v>
      </c>
      <c r="X38" s="130">
        <f t="shared" si="1"/>
        <v>0</v>
      </c>
      <c r="Y38" s="130">
        <f t="shared" si="1"/>
        <v>0</v>
      </c>
      <c r="Z38" s="130">
        <f t="shared" si="1"/>
        <v>0</v>
      </c>
      <c r="AA38" s="130">
        <f t="shared" si="1"/>
        <v>0</v>
      </c>
      <c r="AB38" s="130">
        <f t="shared" si="1"/>
        <v>0</v>
      </c>
      <c r="AC38" s="130">
        <f t="shared" si="1"/>
        <v>0</v>
      </c>
      <c r="AD38" s="130">
        <f t="shared" si="1"/>
        <v>0</v>
      </c>
      <c r="AE38" s="130">
        <f t="shared" si="1"/>
        <v>0</v>
      </c>
      <c r="AG38" s="483"/>
      <c r="AH38" s="304">
        <f>'MRS(calc_process)'!$D38</f>
        <v>1929</v>
      </c>
      <c r="AI38" s="131">
        <f t="shared" si="2"/>
        <v>0</v>
      </c>
      <c r="AJ38" s="131">
        <f t="shared" si="2"/>
        <v>0</v>
      </c>
      <c r="AK38" s="131">
        <f t="shared" si="2"/>
        <v>0</v>
      </c>
      <c r="AL38" s="131">
        <f t="shared" si="2"/>
        <v>0</v>
      </c>
      <c r="AM38" s="131">
        <f t="shared" si="2"/>
        <v>0</v>
      </c>
      <c r="AN38" s="131">
        <f t="shared" si="2"/>
        <v>0</v>
      </c>
      <c r="AO38" s="131">
        <f t="shared" si="2"/>
        <v>0</v>
      </c>
      <c r="AP38" s="131">
        <f t="shared" si="2"/>
        <v>0</v>
      </c>
      <c r="AR38" s="483"/>
      <c r="AS38" s="304">
        <f>'MRS(calc_process)'!$D38</f>
        <v>1929</v>
      </c>
      <c r="AT38" s="270"/>
      <c r="AU38" s="270"/>
      <c r="AV38" s="270"/>
      <c r="AW38" s="270"/>
      <c r="AX38" s="270"/>
      <c r="AY38" s="270"/>
      <c r="AZ38" s="270"/>
      <c r="BA38" s="270"/>
      <c r="BC38" s="484"/>
      <c r="BD38" s="60">
        <f>'MRS(calc_process)'!$D38</f>
        <v>1929</v>
      </c>
      <c r="BE38" s="74"/>
      <c r="BF38" s="74"/>
      <c r="BG38" s="74"/>
      <c r="BH38" s="74"/>
      <c r="BI38" s="74"/>
      <c r="BJ38" s="74"/>
      <c r="BK38" s="74"/>
      <c r="BL38" s="74"/>
      <c r="BN38" s="484"/>
      <c r="BO38" s="60">
        <f>'MRS(calc_process)'!$D38</f>
        <v>1929</v>
      </c>
      <c r="BP38" s="130">
        <f t="shared" si="8"/>
        <v>0</v>
      </c>
      <c r="BQ38" s="130">
        <f t="shared" si="8"/>
        <v>0</v>
      </c>
      <c r="BR38" s="130">
        <f t="shared" si="8"/>
        <v>0</v>
      </c>
      <c r="BS38" s="130">
        <f t="shared" si="8"/>
        <v>0</v>
      </c>
      <c r="BT38" s="130">
        <f t="shared" si="8"/>
        <v>0</v>
      </c>
      <c r="BU38" s="130">
        <f t="shared" si="8"/>
        <v>0</v>
      </c>
      <c r="BV38" s="130">
        <f t="shared" si="8"/>
        <v>0</v>
      </c>
      <c r="BW38" s="130">
        <f t="shared" si="8"/>
        <v>0</v>
      </c>
      <c r="BY38" s="486"/>
      <c r="BZ38" s="60">
        <f>'MRS(calc_process)'!$D38</f>
        <v>1929</v>
      </c>
      <c r="CA38" s="74"/>
      <c r="CB38" s="74"/>
      <c r="CC38" s="74"/>
      <c r="CD38" s="74"/>
      <c r="CE38" s="74"/>
      <c r="CF38" s="74"/>
      <c r="CG38" s="74"/>
      <c r="CH38" s="74"/>
    </row>
    <row r="39" spans="2:86" x14ac:dyDescent="0.15">
      <c r="B39" s="484"/>
      <c r="C39" s="60">
        <f>'MRS(calc_process)'!$D39</f>
        <v>1930</v>
      </c>
      <c r="D39" s="125">
        <f t="shared" si="9"/>
        <v>0</v>
      </c>
      <c r="E39" s="125">
        <f t="shared" si="4"/>
        <v>0</v>
      </c>
      <c r="F39" s="125">
        <f t="shared" si="5"/>
        <v>0</v>
      </c>
      <c r="G39" s="129">
        <f t="shared" si="6"/>
        <v>0</v>
      </c>
      <c r="H39" s="302"/>
      <c r="I39" s="302"/>
      <c r="K39" s="484"/>
      <c r="L39" s="60">
        <f>'MRS(calc_process)'!$D39</f>
        <v>1930</v>
      </c>
      <c r="M39" s="130">
        <f t="shared" ref="M39:T53" si="10">X39+AI39</f>
        <v>0</v>
      </c>
      <c r="N39" s="130">
        <f t="shared" si="10"/>
        <v>0</v>
      </c>
      <c r="O39" s="130">
        <f t="shared" si="10"/>
        <v>0</v>
      </c>
      <c r="P39" s="130">
        <f t="shared" si="10"/>
        <v>0</v>
      </c>
      <c r="Q39" s="130">
        <f t="shared" si="10"/>
        <v>0</v>
      </c>
      <c r="R39" s="130">
        <f t="shared" si="10"/>
        <v>0</v>
      </c>
      <c r="S39" s="130">
        <f t="shared" si="10"/>
        <v>0</v>
      </c>
      <c r="T39" s="130">
        <f t="shared" si="10"/>
        <v>0</v>
      </c>
      <c r="V39" s="484"/>
      <c r="W39" s="60">
        <f>'MRS(calc_process)'!$D39</f>
        <v>1930</v>
      </c>
      <c r="X39" s="130">
        <f t="shared" ref="X39:AE53" si="11">AI39*$M$58</f>
        <v>0</v>
      </c>
      <c r="Y39" s="130">
        <f t="shared" si="11"/>
        <v>0</v>
      </c>
      <c r="Z39" s="130">
        <f t="shared" si="11"/>
        <v>0</v>
      </c>
      <c r="AA39" s="130">
        <f t="shared" si="11"/>
        <v>0</v>
      </c>
      <c r="AB39" s="130">
        <f t="shared" si="11"/>
        <v>0</v>
      </c>
      <c r="AC39" s="130">
        <f t="shared" si="11"/>
        <v>0</v>
      </c>
      <c r="AD39" s="130">
        <f t="shared" si="11"/>
        <v>0</v>
      </c>
      <c r="AE39" s="130">
        <f t="shared" si="11"/>
        <v>0</v>
      </c>
      <c r="AG39" s="483"/>
      <c r="AH39" s="304">
        <f>'MRS(calc_process)'!$D39</f>
        <v>1930</v>
      </c>
      <c r="AI39" s="131">
        <f t="shared" ref="AI39:AP53" si="12">AT39*CA39*$L$58*$N$58</f>
        <v>0</v>
      </c>
      <c r="AJ39" s="131">
        <f t="shared" si="12"/>
        <v>0</v>
      </c>
      <c r="AK39" s="131">
        <f t="shared" si="12"/>
        <v>0</v>
      </c>
      <c r="AL39" s="131">
        <f t="shared" si="12"/>
        <v>0</v>
      </c>
      <c r="AM39" s="131">
        <f t="shared" si="12"/>
        <v>0</v>
      </c>
      <c r="AN39" s="131">
        <f t="shared" si="12"/>
        <v>0</v>
      </c>
      <c r="AO39" s="131">
        <f t="shared" si="12"/>
        <v>0</v>
      </c>
      <c r="AP39" s="131">
        <f t="shared" si="12"/>
        <v>0</v>
      </c>
      <c r="AR39" s="483"/>
      <c r="AS39" s="304">
        <f>'MRS(calc_process)'!$D39</f>
        <v>1930</v>
      </c>
      <c r="AT39" s="270"/>
      <c r="AU39" s="270"/>
      <c r="AV39" s="270"/>
      <c r="AW39" s="270"/>
      <c r="AX39" s="270"/>
      <c r="AY39" s="270"/>
      <c r="AZ39" s="270"/>
      <c r="BA39" s="270"/>
      <c r="BC39" s="484"/>
      <c r="BD39" s="60">
        <f>'MRS(calc_process)'!$D39</f>
        <v>1930</v>
      </c>
      <c r="BE39" s="74"/>
      <c r="BF39" s="74"/>
      <c r="BG39" s="74"/>
      <c r="BH39" s="74"/>
      <c r="BI39" s="74"/>
      <c r="BJ39" s="74"/>
      <c r="BK39" s="74"/>
      <c r="BL39" s="74"/>
      <c r="BN39" s="484"/>
      <c r="BO39" s="60">
        <f>'MRS(calc_process)'!$D39</f>
        <v>1930</v>
      </c>
      <c r="BP39" s="130">
        <f t="shared" ref="BP39:BW53" si="13">$N$58*$O$58*BE39*CA39</f>
        <v>0</v>
      </c>
      <c r="BQ39" s="130">
        <f t="shared" si="13"/>
        <v>0</v>
      </c>
      <c r="BR39" s="130">
        <f t="shared" si="13"/>
        <v>0</v>
      </c>
      <c r="BS39" s="130">
        <f t="shared" si="13"/>
        <v>0</v>
      </c>
      <c r="BT39" s="130">
        <f t="shared" si="13"/>
        <v>0</v>
      </c>
      <c r="BU39" s="130">
        <f t="shared" si="13"/>
        <v>0</v>
      </c>
      <c r="BV39" s="130">
        <f t="shared" si="13"/>
        <v>0</v>
      </c>
      <c r="BW39" s="130">
        <f t="shared" si="13"/>
        <v>0</v>
      </c>
      <c r="BY39" s="486"/>
      <c r="BZ39" s="60">
        <f>'MRS(calc_process)'!$D39</f>
        <v>1930</v>
      </c>
      <c r="CA39" s="74"/>
      <c r="CB39" s="74"/>
      <c r="CC39" s="74"/>
      <c r="CD39" s="74"/>
      <c r="CE39" s="74"/>
      <c r="CF39" s="74"/>
      <c r="CG39" s="74"/>
      <c r="CH39" s="74"/>
    </row>
    <row r="40" spans="2:86" x14ac:dyDescent="0.15">
      <c r="B40" s="484"/>
      <c r="C40" s="60">
        <f>'MRS(calc_process)'!$D40</f>
        <v>1931</v>
      </c>
      <c r="D40" s="125">
        <f t="shared" si="9"/>
        <v>0</v>
      </c>
      <c r="E40" s="125">
        <f t="shared" si="4"/>
        <v>0</v>
      </c>
      <c r="F40" s="125">
        <f t="shared" si="5"/>
        <v>0</v>
      </c>
      <c r="G40" s="129">
        <f t="shared" si="6"/>
        <v>0</v>
      </c>
      <c r="H40" s="302"/>
      <c r="I40" s="302"/>
      <c r="K40" s="484"/>
      <c r="L40" s="60">
        <f>'MRS(calc_process)'!$D40</f>
        <v>1931</v>
      </c>
      <c r="M40" s="130">
        <f t="shared" si="10"/>
        <v>0</v>
      </c>
      <c r="N40" s="130">
        <f t="shared" si="10"/>
        <v>0</v>
      </c>
      <c r="O40" s="130">
        <f t="shared" si="10"/>
        <v>0</v>
      </c>
      <c r="P40" s="130">
        <f t="shared" si="10"/>
        <v>0</v>
      </c>
      <c r="Q40" s="130">
        <f t="shared" si="10"/>
        <v>0</v>
      </c>
      <c r="R40" s="130">
        <f t="shared" si="10"/>
        <v>0</v>
      </c>
      <c r="S40" s="130">
        <f t="shared" si="10"/>
        <v>0</v>
      </c>
      <c r="T40" s="130">
        <f t="shared" si="10"/>
        <v>0</v>
      </c>
      <c r="V40" s="484"/>
      <c r="W40" s="60">
        <f>'MRS(calc_process)'!$D40</f>
        <v>1931</v>
      </c>
      <c r="X40" s="130">
        <f t="shared" si="11"/>
        <v>0</v>
      </c>
      <c r="Y40" s="130">
        <f t="shared" si="11"/>
        <v>0</v>
      </c>
      <c r="Z40" s="130">
        <f t="shared" si="11"/>
        <v>0</v>
      </c>
      <c r="AA40" s="130">
        <f t="shared" si="11"/>
        <v>0</v>
      </c>
      <c r="AB40" s="130">
        <f t="shared" si="11"/>
        <v>0</v>
      </c>
      <c r="AC40" s="130">
        <f t="shared" si="11"/>
        <v>0</v>
      </c>
      <c r="AD40" s="130">
        <f t="shared" si="11"/>
        <v>0</v>
      </c>
      <c r="AE40" s="130">
        <f t="shared" si="11"/>
        <v>0</v>
      </c>
      <c r="AG40" s="483"/>
      <c r="AH40" s="304">
        <f>'MRS(calc_process)'!$D40</f>
        <v>1931</v>
      </c>
      <c r="AI40" s="131">
        <f t="shared" si="12"/>
        <v>0</v>
      </c>
      <c r="AJ40" s="131">
        <f t="shared" si="12"/>
        <v>0</v>
      </c>
      <c r="AK40" s="131">
        <f t="shared" si="12"/>
        <v>0</v>
      </c>
      <c r="AL40" s="131">
        <f t="shared" si="12"/>
        <v>0</v>
      </c>
      <c r="AM40" s="131">
        <f t="shared" si="12"/>
        <v>0</v>
      </c>
      <c r="AN40" s="131">
        <f t="shared" si="12"/>
        <v>0</v>
      </c>
      <c r="AO40" s="131">
        <f t="shared" si="12"/>
        <v>0</v>
      </c>
      <c r="AP40" s="131">
        <f t="shared" si="12"/>
        <v>0</v>
      </c>
      <c r="AR40" s="483"/>
      <c r="AS40" s="304">
        <f>'MRS(calc_process)'!$D40</f>
        <v>1931</v>
      </c>
      <c r="AT40" s="270"/>
      <c r="AU40" s="270"/>
      <c r="AV40" s="270"/>
      <c r="AW40" s="270"/>
      <c r="AX40" s="270"/>
      <c r="AY40" s="270"/>
      <c r="AZ40" s="270"/>
      <c r="BA40" s="270"/>
      <c r="BC40" s="484"/>
      <c r="BD40" s="60">
        <f>'MRS(calc_process)'!$D40</f>
        <v>1931</v>
      </c>
      <c r="BE40" s="74"/>
      <c r="BF40" s="74"/>
      <c r="BG40" s="74"/>
      <c r="BH40" s="74"/>
      <c r="BI40" s="74"/>
      <c r="BJ40" s="74"/>
      <c r="BK40" s="74"/>
      <c r="BL40" s="74"/>
      <c r="BN40" s="484"/>
      <c r="BO40" s="60">
        <f>'MRS(calc_process)'!$D40</f>
        <v>1931</v>
      </c>
      <c r="BP40" s="130">
        <f t="shared" si="13"/>
        <v>0</v>
      </c>
      <c r="BQ40" s="130">
        <f t="shared" si="13"/>
        <v>0</v>
      </c>
      <c r="BR40" s="130">
        <f t="shared" si="13"/>
        <v>0</v>
      </c>
      <c r="BS40" s="130">
        <f t="shared" si="13"/>
        <v>0</v>
      </c>
      <c r="BT40" s="130">
        <f t="shared" si="13"/>
        <v>0</v>
      </c>
      <c r="BU40" s="130">
        <f t="shared" si="13"/>
        <v>0</v>
      </c>
      <c r="BV40" s="130">
        <f t="shared" si="13"/>
        <v>0</v>
      </c>
      <c r="BW40" s="130">
        <f t="shared" si="13"/>
        <v>0</v>
      </c>
      <c r="BY40" s="486"/>
      <c r="BZ40" s="60">
        <f>'MRS(calc_process)'!$D40</f>
        <v>1931</v>
      </c>
      <c r="CA40" s="74"/>
      <c r="CB40" s="74"/>
      <c r="CC40" s="74"/>
      <c r="CD40" s="74"/>
      <c r="CE40" s="74"/>
      <c r="CF40" s="74"/>
      <c r="CG40" s="74"/>
      <c r="CH40" s="74"/>
    </row>
    <row r="41" spans="2:86" x14ac:dyDescent="0.15">
      <c r="B41" s="484"/>
      <c r="C41" s="60">
        <f>'MRS(calc_process)'!$D41</f>
        <v>1932</v>
      </c>
      <c r="D41" s="125">
        <f t="shared" si="9"/>
        <v>0</v>
      </c>
      <c r="E41" s="125">
        <f t="shared" si="4"/>
        <v>0</v>
      </c>
      <c r="F41" s="125">
        <f t="shared" si="5"/>
        <v>0</v>
      </c>
      <c r="G41" s="129">
        <f t="shared" si="6"/>
        <v>0</v>
      </c>
      <c r="H41" s="302"/>
      <c r="I41" s="302"/>
      <c r="K41" s="484"/>
      <c r="L41" s="60">
        <f>'MRS(calc_process)'!$D41</f>
        <v>1932</v>
      </c>
      <c r="M41" s="130">
        <f t="shared" si="10"/>
        <v>0</v>
      </c>
      <c r="N41" s="130">
        <f t="shared" si="10"/>
        <v>0</v>
      </c>
      <c r="O41" s="130">
        <f t="shared" si="10"/>
        <v>0</v>
      </c>
      <c r="P41" s="130">
        <f t="shared" si="10"/>
        <v>0</v>
      </c>
      <c r="Q41" s="130">
        <f t="shared" si="10"/>
        <v>0</v>
      </c>
      <c r="R41" s="130">
        <f t="shared" si="10"/>
        <v>0</v>
      </c>
      <c r="S41" s="130">
        <f t="shared" si="10"/>
        <v>0</v>
      </c>
      <c r="T41" s="130">
        <f t="shared" si="10"/>
        <v>0</v>
      </c>
      <c r="V41" s="484"/>
      <c r="W41" s="60">
        <f>'MRS(calc_process)'!$D41</f>
        <v>1932</v>
      </c>
      <c r="X41" s="130">
        <f t="shared" si="11"/>
        <v>0</v>
      </c>
      <c r="Y41" s="130">
        <f t="shared" si="11"/>
        <v>0</v>
      </c>
      <c r="Z41" s="130">
        <f t="shared" si="11"/>
        <v>0</v>
      </c>
      <c r="AA41" s="130">
        <f t="shared" si="11"/>
        <v>0</v>
      </c>
      <c r="AB41" s="130">
        <f t="shared" si="11"/>
        <v>0</v>
      </c>
      <c r="AC41" s="130">
        <f t="shared" si="11"/>
        <v>0</v>
      </c>
      <c r="AD41" s="130">
        <f t="shared" si="11"/>
        <v>0</v>
      </c>
      <c r="AE41" s="130">
        <f t="shared" si="11"/>
        <v>0</v>
      </c>
      <c r="AG41" s="483"/>
      <c r="AH41" s="304">
        <f>'MRS(calc_process)'!$D41</f>
        <v>1932</v>
      </c>
      <c r="AI41" s="131">
        <f t="shared" si="12"/>
        <v>0</v>
      </c>
      <c r="AJ41" s="131">
        <f t="shared" si="12"/>
        <v>0</v>
      </c>
      <c r="AK41" s="131">
        <f t="shared" si="12"/>
        <v>0</v>
      </c>
      <c r="AL41" s="131">
        <f t="shared" si="12"/>
        <v>0</v>
      </c>
      <c r="AM41" s="131">
        <f t="shared" si="12"/>
        <v>0</v>
      </c>
      <c r="AN41" s="131">
        <f t="shared" si="12"/>
        <v>0</v>
      </c>
      <c r="AO41" s="131">
        <f t="shared" si="12"/>
        <v>0</v>
      </c>
      <c r="AP41" s="131">
        <f t="shared" si="12"/>
        <v>0</v>
      </c>
      <c r="AR41" s="483"/>
      <c r="AS41" s="304">
        <f>'MRS(calc_process)'!$D41</f>
        <v>1932</v>
      </c>
      <c r="AT41" s="270"/>
      <c r="AU41" s="270"/>
      <c r="AV41" s="270"/>
      <c r="AW41" s="270"/>
      <c r="AX41" s="270"/>
      <c r="AY41" s="270"/>
      <c r="AZ41" s="270"/>
      <c r="BA41" s="270"/>
      <c r="BC41" s="484"/>
      <c r="BD41" s="60">
        <f>'MRS(calc_process)'!$D41</f>
        <v>1932</v>
      </c>
      <c r="BE41" s="74"/>
      <c r="BF41" s="74"/>
      <c r="BG41" s="74"/>
      <c r="BH41" s="74"/>
      <c r="BI41" s="74"/>
      <c r="BJ41" s="74"/>
      <c r="BK41" s="74"/>
      <c r="BL41" s="74"/>
      <c r="BN41" s="484"/>
      <c r="BO41" s="60">
        <f>'MRS(calc_process)'!$D41</f>
        <v>1932</v>
      </c>
      <c r="BP41" s="130">
        <f t="shared" si="13"/>
        <v>0</v>
      </c>
      <c r="BQ41" s="130">
        <f t="shared" si="13"/>
        <v>0</v>
      </c>
      <c r="BR41" s="130">
        <f t="shared" si="13"/>
        <v>0</v>
      </c>
      <c r="BS41" s="130">
        <f t="shared" si="13"/>
        <v>0</v>
      </c>
      <c r="BT41" s="130">
        <f t="shared" si="13"/>
        <v>0</v>
      </c>
      <c r="BU41" s="130">
        <f t="shared" si="13"/>
        <v>0</v>
      </c>
      <c r="BV41" s="130">
        <f t="shared" si="13"/>
        <v>0</v>
      </c>
      <c r="BW41" s="130">
        <f t="shared" si="13"/>
        <v>0</v>
      </c>
      <c r="BY41" s="486"/>
      <c r="BZ41" s="60">
        <f>'MRS(calc_process)'!$D41</f>
        <v>1932</v>
      </c>
      <c r="CA41" s="74"/>
      <c r="CB41" s="74"/>
      <c r="CC41" s="74"/>
      <c r="CD41" s="74"/>
      <c r="CE41" s="74"/>
      <c r="CF41" s="74"/>
      <c r="CG41" s="74"/>
      <c r="CH41" s="74"/>
    </row>
    <row r="42" spans="2:86" x14ac:dyDescent="0.15">
      <c r="B42" s="484"/>
      <c r="C42" s="60">
        <f>'MRS(calc_process)'!$D42</f>
        <v>1933</v>
      </c>
      <c r="D42" s="125">
        <f t="shared" si="9"/>
        <v>0</v>
      </c>
      <c r="E42" s="125">
        <f t="shared" si="4"/>
        <v>0</v>
      </c>
      <c r="F42" s="125">
        <f t="shared" si="5"/>
        <v>0</v>
      </c>
      <c r="G42" s="129">
        <f t="shared" si="6"/>
        <v>0</v>
      </c>
      <c r="H42" s="302"/>
      <c r="I42" s="302"/>
      <c r="K42" s="484"/>
      <c r="L42" s="60">
        <f>'MRS(calc_process)'!$D42</f>
        <v>1933</v>
      </c>
      <c r="M42" s="130">
        <f t="shared" si="10"/>
        <v>0</v>
      </c>
      <c r="N42" s="130">
        <f t="shared" si="10"/>
        <v>0</v>
      </c>
      <c r="O42" s="130">
        <f t="shared" si="10"/>
        <v>0</v>
      </c>
      <c r="P42" s="130">
        <f t="shared" si="10"/>
        <v>0</v>
      </c>
      <c r="Q42" s="130">
        <f t="shared" si="10"/>
        <v>0</v>
      </c>
      <c r="R42" s="130">
        <f t="shared" si="10"/>
        <v>0</v>
      </c>
      <c r="S42" s="130">
        <f t="shared" si="10"/>
        <v>0</v>
      </c>
      <c r="T42" s="130">
        <f t="shared" si="10"/>
        <v>0</v>
      </c>
      <c r="V42" s="484"/>
      <c r="W42" s="60">
        <f>'MRS(calc_process)'!$D42</f>
        <v>1933</v>
      </c>
      <c r="X42" s="130">
        <f t="shared" si="11"/>
        <v>0</v>
      </c>
      <c r="Y42" s="130">
        <f t="shared" si="11"/>
        <v>0</v>
      </c>
      <c r="Z42" s="130">
        <f t="shared" si="11"/>
        <v>0</v>
      </c>
      <c r="AA42" s="130">
        <f t="shared" si="11"/>
        <v>0</v>
      </c>
      <c r="AB42" s="130">
        <f t="shared" si="11"/>
        <v>0</v>
      </c>
      <c r="AC42" s="130">
        <f t="shared" si="11"/>
        <v>0</v>
      </c>
      <c r="AD42" s="130">
        <f t="shared" si="11"/>
        <v>0</v>
      </c>
      <c r="AE42" s="130">
        <f t="shared" si="11"/>
        <v>0</v>
      </c>
      <c r="AG42" s="483"/>
      <c r="AH42" s="304">
        <f>'MRS(calc_process)'!$D42</f>
        <v>1933</v>
      </c>
      <c r="AI42" s="131">
        <f t="shared" si="12"/>
        <v>0</v>
      </c>
      <c r="AJ42" s="131">
        <f t="shared" si="12"/>
        <v>0</v>
      </c>
      <c r="AK42" s="131">
        <f t="shared" si="12"/>
        <v>0</v>
      </c>
      <c r="AL42" s="131">
        <f t="shared" si="12"/>
        <v>0</v>
      </c>
      <c r="AM42" s="131">
        <f t="shared" si="12"/>
        <v>0</v>
      </c>
      <c r="AN42" s="131">
        <f t="shared" si="12"/>
        <v>0</v>
      </c>
      <c r="AO42" s="131">
        <f t="shared" si="12"/>
        <v>0</v>
      </c>
      <c r="AP42" s="131">
        <f t="shared" si="12"/>
        <v>0</v>
      </c>
      <c r="AR42" s="483"/>
      <c r="AS42" s="304">
        <f>'MRS(calc_process)'!$D42</f>
        <v>1933</v>
      </c>
      <c r="AT42" s="270"/>
      <c r="AU42" s="270"/>
      <c r="AV42" s="270"/>
      <c r="AW42" s="270"/>
      <c r="AX42" s="270"/>
      <c r="AY42" s="270"/>
      <c r="AZ42" s="270"/>
      <c r="BA42" s="270"/>
      <c r="BC42" s="484"/>
      <c r="BD42" s="60">
        <f>'MRS(calc_process)'!$D42</f>
        <v>1933</v>
      </c>
      <c r="BE42" s="74"/>
      <c r="BF42" s="74"/>
      <c r="BG42" s="74"/>
      <c r="BH42" s="74"/>
      <c r="BI42" s="74"/>
      <c r="BJ42" s="74"/>
      <c r="BK42" s="74"/>
      <c r="BL42" s="74"/>
      <c r="BN42" s="484"/>
      <c r="BO42" s="60">
        <f>'MRS(calc_process)'!$D42</f>
        <v>1933</v>
      </c>
      <c r="BP42" s="130">
        <f t="shared" si="13"/>
        <v>0</v>
      </c>
      <c r="BQ42" s="130">
        <f t="shared" si="13"/>
        <v>0</v>
      </c>
      <c r="BR42" s="130">
        <f t="shared" si="13"/>
        <v>0</v>
      </c>
      <c r="BS42" s="130">
        <f t="shared" si="13"/>
        <v>0</v>
      </c>
      <c r="BT42" s="130">
        <f t="shared" si="13"/>
        <v>0</v>
      </c>
      <c r="BU42" s="130">
        <f t="shared" si="13"/>
        <v>0</v>
      </c>
      <c r="BV42" s="130">
        <f t="shared" si="13"/>
        <v>0</v>
      </c>
      <c r="BW42" s="130">
        <f t="shared" si="13"/>
        <v>0</v>
      </c>
      <c r="BY42" s="486"/>
      <c r="BZ42" s="60">
        <f>'MRS(calc_process)'!$D42</f>
        <v>1933</v>
      </c>
      <c r="CA42" s="74"/>
      <c r="CB42" s="74"/>
      <c r="CC42" s="74"/>
      <c r="CD42" s="74"/>
      <c r="CE42" s="74"/>
      <c r="CF42" s="74"/>
      <c r="CG42" s="74"/>
      <c r="CH42" s="74"/>
    </row>
    <row r="43" spans="2:86" x14ac:dyDescent="0.15">
      <c r="B43" s="484"/>
      <c r="C43" s="60">
        <f>'MRS(calc_process)'!$D43</f>
        <v>1934</v>
      </c>
      <c r="D43" s="125">
        <f t="shared" si="9"/>
        <v>0</v>
      </c>
      <c r="E43" s="125">
        <f t="shared" si="4"/>
        <v>0</v>
      </c>
      <c r="F43" s="125">
        <f t="shared" si="5"/>
        <v>0</v>
      </c>
      <c r="G43" s="129">
        <f t="shared" si="6"/>
        <v>0</v>
      </c>
      <c r="H43" s="302"/>
      <c r="I43" s="302"/>
      <c r="K43" s="484"/>
      <c r="L43" s="60">
        <f>'MRS(calc_process)'!$D43</f>
        <v>1934</v>
      </c>
      <c r="M43" s="130">
        <f t="shared" si="10"/>
        <v>0</v>
      </c>
      <c r="N43" s="130">
        <f t="shared" si="10"/>
        <v>0</v>
      </c>
      <c r="O43" s="130">
        <f t="shared" si="10"/>
        <v>0</v>
      </c>
      <c r="P43" s="130">
        <f t="shared" si="10"/>
        <v>0</v>
      </c>
      <c r="Q43" s="130">
        <f t="shared" si="10"/>
        <v>0</v>
      </c>
      <c r="R43" s="130">
        <f t="shared" si="10"/>
        <v>0</v>
      </c>
      <c r="S43" s="130">
        <f t="shared" si="10"/>
        <v>0</v>
      </c>
      <c r="T43" s="130">
        <f t="shared" si="10"/>
        <v>0</v>
      </c>
      <c r="V43" s="484"/>
      <c r="W43" s="60">
        <f>'MRS(calc_process)'!$D43</f>
        <v>1934</v>
      </c>
      <c r="X43" s="130">
        <f t="shared" si="11"/>
        <v>0</v>
      </c>
      <c r="Y43" s="130">
        <f t="shared" si="11"/>
        <v>0</v>
      </c>
      <c r="Z43" s="130">
        <f t="shared" si="11"/>
        <v>0</v>
      </c>
      <c r="AA43" s="130">
        <f t="shared" si="11"/>
        <v>0</v>
      </c>
      <c r="AB43" s="130">
        <f t="shared" si="11"/>
        <v>0</v>
      </c>
      <c r="AC43" s="130">
        <f t="shared" si="11"/>
        <v>0</v>
      </c>
      <c r="AD43" s="130">
        <f t="shared" si="11"/>
        <v>0</v>
      </c>
      <c r="AE43" s="130">
        <f t="shared" si="11"/>
        <v>0</v>
      </c>
      <c r="AG43" s="483"/>
      <c r="AH43" s="304">
        <f>'MRS(calc_process)'!$D43</f>
        <v>1934</v>
      </c>
      <c r="AI43" s="131">
        <f t="shared" si="12"/>
        <v>0</v>
      </c>
      <c r="AJ43" s="131">
        <f t="shared" si="12"/>
        <v>0</v>
      </c>
      <c r="AK43" s="131">
        <f t="shared" si="12"/>
        <v>0</v>
      </c>
      <c r="AL43" s="131">
        <f t="shared" si="12"/>
        <v>0</v>
      </c>
      <c r="AM43" s="131">
        <f t="shared" si="12"/>
        <v>0</v>
      </c>
      <c r="AN43" s="131">
        <f t="shared" si="12"/>
        <v>0</v>
      </c>
      <c r="AO43" s="131">
        <f t="shared" si="12"/>
        <v>0</v>
      </c>
      <c r="AP43" s="131">
        <f t="shared" si="12"/>
        <v>0</v>
      </c>
      <c r="AR43" s="483"/>
      <c r="AS43" s="304">
        <f>'MRS(calc_process)'!$D43</f>
        <v>1934</v>
      </c>
      <c r="AT43" s="270"/>
      <c r="AU43" s="270"/>
      <c r="AV43" s="270"/>
      <c r="AW43" s="270"/>
      <c r="AX43" s="270"/>
      <c r="AY43" s="270"/>
      <c r="AZ43" s="270"/>
      <c r="BA43" s="270"/>
      <c r="BC43" s="484"/>
      <c r="BD43" s="60">
        <f>'MRS(calc_process)'!$D43</f>
        <v>1934</v>
      </c>
      <c r="BE43" s="74"/>
      <c r="BF43" s="74"/>
      <c r="BG43" s="74"/>
      <c r="BH43" s="74"/>
      <c r="BI43" s="74"/>
      <c r="BJ43" s="74"/>
      <c r="BK43" s="74"/>
      <c r="BL43" s="74"/>
      <c r="BN43" s="484"/>
      <c r="BO43" s="60">
        <f>'MRS(calc_process)'!$D43</f>
        <v>1934</v>
      </c>
      <c r="BP43" s="130">
        <f t="shared" si="13"/>
        <v>0</v>
      </c>
      <c r="BQ43" s="130">
        <f t="shared" si="13"/>
        <v>0</v>
      </c>
      <c r="BR43" s="130">
        <f t="shared" si="13"/>
        <v>0</v>
      </c>
      <c r="BS43" s="130">
        <f t="shared" si="13"/>
        <v>0</v>
      </c>
      <c r="BT43" s="130">
        <f t="shared" si="13"/>
        <v>0</v>
      </c>
      <c r="BU43" s="130">
        <f t="shared" si="13"/>
        <v>0</v>
      </c>
      <c r="BV43" s="130">
        <f t="shared" si="13"/>
        <v>0</v>
      </c>
      <c r="BW43" s="130">
        <f t="shared" si="13"/>
        <v>0</v>
      </c>
      <c r="BY43" s="486"/>
      <c r="BZ43" s="60">
        <f>'MRS(calc_process)'!$D43</f>
        <v>1934</v>
      </c>
      <c r="CA43" s="74"/>
      <c r="CB43" s="74"/>
      <c r="CC43" s="74"/>
      <c r="CD43" s="74"/>
      <c r="CE43" s="74"/>
      <c r="CF43" s="74"/>
      <c r="CG43" s="74"/>
      <c r="CH43" s="74"/>
    </row>
    <row r="44" spans="2:86" x14ac:dyDescent="0.15">
      <c r="B44" s="484"/>
      <c r="C44" s="60">
        <f>'MRS(calc_process)'!$D44</f>
        <v>1935</v>
      </c>
      <c r="D44" s="125">
        <f t="shared" si="9"/>
        <v>0</v>
      </c>
      <c r="E44" s="125">
        <f t="shared" si="4"/>
        <v>0</v>
      </c>
      <c r="F44" s="125">
        <f t="shared" si="5"/>
        <v>0</v>
      </c>
      <c r="G44" s="129">
        <f t="shared" si="6"/>
        <v>0</v>
      </c>
      <c r="H44" s="302"/>
      <c r="I44" s="302"/>
      <c r="K44" s="484"/>
      <c r="L44" s="60">
        <f>'MRS(calc_process)'!$D44</f>
        <v>1935</v>
      </c>
      <c r="M44" s="130">
        <f t="shared" si="10"/>
        <v>0</v>
      </c>
      <c r="N44" s="130">
        <f t="shared" si="10"/>
        <v>0</v>
      </c>
      <c r="O44" s="130">
        <f t="shared" si="10"/>
        <v>0</v>
      </c>
      <c r="P44" s="130">
        <f t="shared" si="10"/>
        <v>0</v>
      </c>
      <c r="Q44" s="130">
        <f t="shared" si="10"/>
        <v>0</v>
      </c>
      <c r="R44" s="130">
        <f t="shared" si="10"/>
        <v>0</v>
      </c>
      <c r="S44" s="130">
        <f t="shared" si="10"/>
        <v>0</v>
      </c>
      <c r="T44" s="130">
        <f t="shared" si="10"/>
        <v>0</v>
      </c>
      <c r="V44" s="484"/>
      <c r="W44" s="60">
        <f>'MRS(calc_process)'!$D44</f>
        <v>1935</v>
      </c>
      <c r="X44" s="130">
        <f t="shared" si="11"/>
        <v>0</v>
      </c>
      <c r="Y44" s="130">
        <f t="shared" si="11"/>
        <v>0</v>
      </c>
      <c r="Z44" s="130">
        <f t="shared" si="11"/>
        <v>0</v>
      </c>
      <c r="AA44" s="130">
        <f t="shared" si="11"/>
        <v>0</v>
      </c>
      <c r="AB44" s="130">
        <f t="shared" si="11"/>
        <v>0</v>
      </c>
      <c r="AC44" s="130">
        <f t="shared" si="11"/>
        <v>0</v>
      </c>
      <c r="AD44" s="130">
        <f t="shared" si="11"/>
        <v>0</v>
      </c>
      <c r="AE44" s="130">
        <f t="shared" si="11"/>
        <v>0</v>
      </c>
      <c r="AG44" s="483"/>
      <c r="AH44" s="304">
        <f>'MRS(calc_process)'!$D44</f>
        <v>1935</v>
      </c>
      <c r="AI44" s="131">
        <f t="shared" si="12"/>
        <v>0</v>
      </c>
      <c r="AJ44" s="131">
        <f t="shared" si="12"/>
        <v>0</v>
      </c>
      <c r="AK44" s="131">
        <f t="shared" si="12"/>
        <v>0</v>
      </c>
      <c r="AL44" s="131">
        <f t="shared" si="12"/>
        <v>0</v>
      </c>
      <c r="AM44" s="131">
        <f t="shared" si="12"/>
        <v>0</v>
      </c>
      <c r="AN44" s="131">
        <f t="shared" si="12"/>
        <v>0</v>
      </c>
      <c r="AO44" s="131">
        <f t="shared" si="12"/>
        <v>0</v>
      </c>
      <c r="AP44" s="131">
        <f t="shared" si="12"/>
        <v>0</v>
      </c>
      <c r="AR44" s="483"/>
      <c r="AS44" s="304">
        <f>'MRS(calc_process)'!$D44</f>
        <v>1935</v>
      </c>
      <c r="AT44" s="270"/>
      <c r="AU44" s="270"/>
      <c r="AV44" s="270"/>
      <c r="AW44" s="270"/>
      <c r="AX44" s="270"/>
      <c r="AY44" s="270"/>
      <c r="AZ44" s="270"/>
      <c r="BA44" s="270"/>
      <c r="BC44" s="484"/>
      <c r="BD44" s="60">
        <f>'MRS(calc_process)'!$D44</f>
        <v>1935</v>
      </c>
      <c r="BE44" s="74"/>
      <c r="BF44" s="74"/>
      <c r="BG44" s="74"/>
      <c r="BH44" s="74"/>
      <c r="BI44" s="74"/>
      <c r="BJ44" s="74"/>
      <c r="BK44" s="74"/>
      <c r="BL44" s="74"/>
      <c r="BN44" s="484"/>
      <c r="BO44" s="60">
        <f>'MRS(calc_process)'!$D44</f>
        <v>1935</v>
      </c>
      <c r="BP44" s="130">
        <f t="shared" si="13"/>
        <v>0</v>
      </c>
      <c r="BQ44" s="130">
        <f t="shared" si="13"/>
        <v>0</v>
      </c>
      <c r="BR44" s="130">
        <f t="shared" si="13"/>
        <v>0</v>
      </c>
      <c r="BS44" s="130">
        <f t="shared" si="13"/>
        <v>0</v>
      </c>
      <c r="BT44" s="130">
        <f t="shared" si="13"/>
        <v>0</v>
      </c>
      <c r="BU44" s="130">
        <f t="shared" si="13"/>
        <v>0</v>
      </c>
      <c r="BV44" s="130">
        <f t="shared" si="13"/>
        <v>0</v>
      </c>
      <c r="BW44" s="130">
        <f t="shared" si="13"/>
        <v>0</v>
      </c>
      <c r="BY44" s="486"/>
      <c r="BZ44" s="60">
        <f>'MRS(calc_process)'!$D44</f>
        <v>1935</v>
      </c>
      <c r="CA44" s="74"/>
      <c r="CB44" s="74"/>
      <c r="CC44" s="74"/>
      <c r="CD44" s="74"/>
      <c r="CE44" s="74"/>
      <c r="CF44" s="74"/>
      <c r="CG44" s="74"/>
      <c r="CH44" s="74"/>
    </row>
    <row r="45" spans="2:86" x14ac:dyDescent="0.15">
      <c r="B45" s="484"/>
      <c r="C45" s="60">
        <f>'MRS(calc_process)'!$D45</f>
        <v>1936</v>
      </c>
      <c r="D45" s="125">
        <f t="shared" si="9"/>
        <v>0</v>
      </c>
      <c r="E45" s="125">
        <f t="shared" si="4"/>
        <v>0</v>
      </c>
      <c r="F45" s="125">
        <f t="shared" si="5"/>
        <v>0</v>
      </c>
      <c r="G45" s="129">
        <f t="shared" si="6"/>
        <v>0</v>
      </c>
      <c r="H45" s="302"/>
      <c r="I45" s="302"/>
      <c r="K45" s="484"/>
      <c r="L45" s="60">
        <f>'MRS(calc_process)'!$D45</f>
        <v>1936</v>
      </c>
      <c r="M45" s="130">
        <f t="shared" si="10"/>
        <v>0</v>
      </c>
      <c r="N45" s="130">
        <f t="shared" si="10"/>
        <v>0</v>
      </c>
      <c r="O45" s="130">
        <f t="shared" si="10"/>
        <v>0</v>
      </c>
      <c r="P45" s="130">
        <f t="shared" si="10"/>
        <v>0</v>
      </c>
      <c r="Q45" s="130">
        <f t="shared" si="10"/>
        <v>0</v>
      </c>
      <c r="R45" s="130">
        <f t="shared" si="10"/>
        <v>0</v>
      </c>
      <c r="S45" s="130">
        <f t="shared" si="10"/>
        <v>0</v>
      </c>
      <c r="T45" s="130">
        <f t="shared" si="10"/>
        <v>0</v>
      </c>
      <c r="V45" s="484"/>
      <c r="W45" s="60">
        <f>'MRS(calc_process)'!$D45</f>
        <v>1936</v>
      </c>
      <c r="X45" s="130">
        <f t="shared" si="11"/>
        <v>0</v>
      </c>
      <c r="Y45" s="130">
        <f t="shared" si="11"/>
        <v>0</v>
      </c>
      <c r="Z45" s="130">
        <f t="shared" si="11"/>
        <v>0</v>
      </c>
      <c r="AA45" s="130">
        <f t="shared" si="11"/>
        <v>0</v>
      </c>
      <c r="AB45" s="130">
        <f t="shared" si="11"/>
        <v>0</v>
      </c>
      <c r="AC45" s="130">
        <f t="shared" si="11"/>
        <v>0</v>
      </c>
      <c r="AD45" s="130">
        <f t="shared" si="11"/>
        <v>0</v>
      </c>
      <c r="AE45" s="130">
        <f t="shared" si="11"/>
        <v>0</v>
      </c>
      <c r="AG45" s="483"/>
      <c r="AH45" s="304">
        <f>'MRS(calc_process)'!$D45</f>
        <v>1936</v>
      </c>
      <c r="AI45" s="131">
        <f t="shared" si="12"/>
        <v>0</v>
      </c>
      <c r="AJ45" s="131">
        <f t="shared" si="12"/>
        <v>0</v>
      </c>
      <c r="AK45" s="131">
        <f t="shared" si="12"/>
        <v>0</v>
      </c>
      <c r="AL45" s="131">
        <f t="shared" si="12"/>
        <v>0</v>
      </c>
      <c r="AM45" s="131">
        <f t="shared" si="12"/>
        <v>0</v>
      </c>
      <c r="AN45" s="131">
        <f t="shared" si="12"/>
        <v>0</v>
      </c>
      <c r="AO45" s="131">
        <f t="shared" si="12"/>
        <v>0</v>
      </c>
      <c r="AP45" s="131">
        <f t="shared" si="12"/>
        <v>0</v>
      </c>
      <c r="AR45" s="483"/>
      <c r="AS45" s="304">
        <f>'MRS(calc_process)'!$D45</f>
        <v>1936</v>
      </c>
      <c r="AT45" s="270"/>
      <c r="AU45" s="270"/>
      <c r="AV45" s="270"/>
      <c r="AW45" s="270"/>
      <c r="AX45" s="270"/>
      <c r="AY45" s="270"/>
      <c r="AZ45" s="270"/>
      <c r="BA45" s="270"/>
      <c r="BC45" s="484"/>
      <c r="BD45" s="60">
        <f>'MRS(calc_process)'!$D45</f>
        <v>1936</v>
      </c>
      <c r="BE45" s="74"/>
      <c r="BF45" s="74"/>
      <c r="BG45" s="74"/>
      <c r="BH45" s="74"/>
      <c r="BI45" s="74"/>
      <c r="BJ45" s="74"/>
      <c r="BK45" s="74"/>
      <c r="BL45" s="74"/>
      <c r="BN45" s="484"/>
      <c r="BO45" s="60">
        <f>'MRS(calc_process)'!$D45</f>
        <v>1936</v>
      </c>
      <c r="BP45" s="130">
        <f t="shared" si="13"/>
        <v>0</v>
      </c>
      <c r="BQ45" s="130">
        <f t="shared" si="13"/>
        <v>0</v>
      </c>
      <c r="BR45" s="130">
        <f t="shared" si="13"/>
        <v>0</v>
      </c>
      <c r="BS45" s="130">
        <f t="shared" si="13"/>
        <v>0</v>
      </c>
      <c r="BT45" s="130">
        <f t="shared" si="13"/>
        <v>0</v>
      </c>
      <c r="BU45" s="130">
        <f t="shared" si="13"/>
        <v>0</v>
      </c>
      <c r="BV45" s="130">
        <f t="shared" si="13"/>
        <v>0</v>
      </c>
      <c r="BW45" s="130">
        <f t="shared" si="13"/>
        <v>0</v>
      </c>
      <c r="BY45" s="486"/>
      <c r="BZ45" s="60">
        <f>'MRS(calc_process)'!$D45</f>
        <v>1936</v>
      </c>
      <c r="CA45" s="74"/>
      <c r="CB45" s="74"/>
      <c r="CC45" s="74"/>
      <c r="CD45" s="74"/>
      <c r="CE45" s="74"/>
      <c r="CF45" s="74"/>
      <c r="CG45" s="74"/>
      <c r="CH45" s="74"/>
    </row>
    <row r="46" spans="2:86" x14ac:dyDescent="0.15">
      <c r="B46" s="484"/>
      <c r="C46" s="60">
        <f>'MRS(calc_process)'!$D46</f>
        <v>1937</v>
      </c>
      <c r="D46" s="125">
        <f t="shared" si="9"/>
        <v>0</v>
      </c>
      <c r="E46" s="125">
        <f t="shared" si="4"/>
        <v>0</v>
      </c>
      <c r="F46" s="125">
        <f t="shared" si="5"/>
        <v>0</v>
      </c>
      <c r="G46" s="129">
        <f t="shared" si="6"/>
        <v>0</v>
      </c>
      <c r="H46" s="302"/>
      <c r="I46" s="302"/>
      <c r="K46" s="484"/>
      <c r="L46" s="60">
        <f>'MRS(calc_process)'!$D46</f>
        <v>1937</v>
      </c>
      <c r="M46" s="130">
        <f t="shared" si="10"/>
        <v>0</v>
      </c>
      <c r="N46" s="130">
        <f t="shared" si="10"/>
        <v>0</v>
      </c>
      <c r="O46" s="130">
        <f t="shared" si="10"/>
        <v>0</v>
      </c>
      <c r="P46" s="130">
        <f t="shared" si="10"/>
        <v>0</v>
      </c>
      <c r="Q46" s="130">
        <f t="shared" si="10"/>
        <v>0</v>
      </c>
      <c r="R46" s="130">
        <f t="shared" si="10"/>
        <v>0</v>
      </c>
      <c r="S46" s="130">
        <f t="shared" si="10"/>
        <v>0</v>
      </c>
      <c r="T46" s="130">
        <f t="shared" si="10"/>
        <v>0</v>
      </c>
      <c r="V46" s="484"/>
      <c r="W46" s="60">
        <f>'MRS(calc_process)'!$D46</f>
        <v>1937</v>
      </c>
      <c r="X46" s="130">
        <f t="shared" si="11"/>
        <v>0</v>
      </c>
      <c r="Y46" s="130">
        <f t="shared" si="11"/>
        <v>0</v>
      </c>
      <c r="Z46" s="130">
        <f t="shared" si="11"/>
        <v>0</v>
      </c>
      <c r="AA46" s="130">
        <f t="shared" si="11"/>
        <v>0</v>
      </c>
      <c r="AB46" s="130">
        <f t="shared" si="11"/>
        <v>0</v>
      </c>
      <c r="AC46" s="130">
        <f t="shared" si="11"/>
        <v>0</v>
      </c>
      <c r="AD46" s="130">
        <f t="shared" si="11"/>
        <v>0</v>
      </c>
      <c r="AE46" s="130">
        <f t="shared" si="11"/>
        <v>0</v>
      </c>
      <c r="AG46" s="483"/>
      <c r="AH46" s="304">
        <f>'MRS(calc_process)'!$D46</f>
        <v>1937</v>
      </c>
      <c r="AI46" s="131">
        <f t="shared" si="12"/>
        <v>0</v>
      </c>
      <c r="AJ46" s="131">
        <f t="shared" si="12"/>
        <v>0</v>
      </c>
      <c r="AK46" s="131">
        <f t="shared" si="12"/>
        <v>0</v>
      </c>
      <c r="AL46" s="131">
        <f t="shared" si="12"/>
        <v>0</v>
      </c>
      <c r="AM46" s="131">
        <f t="shared" si="12"/>
        <v>0</v>
      </c>
      <c r="AN46" s="131">
        <f t="shared" si="12"/>
        <v>0</v>
      </c>
      <c r="AO46" s="131">
        <f t="shared" si="12"/>
        <v>0</v>
      </c>
      <c r="AP46" s="131">
        <f t="shared" si="12"/>
        <v>0</v>
      </c>
      <c r="AR46" s="483"/>
      <c r="AS46" s="304">
        <f>'MRS(calc_process)'!$D46</f>
        <v>1937</v>
      </c>
      <c r="AT46" s="270"/>
      <c r="AU46" s="270"/>
      <c r="AV46" s="270"/>
      <c r="AW46" s="270"/>
      <c r="AX46" s="270"/>
      <c r="AY46" s="270"/>
      <c r="AZ46" s="270"/>
      <c r="BA46" s="270"/>
      <c r="BC46" s="484"/>
      <c r="BD46" s="60">
        <f>'MRS(calc_process)'!$D46</f>
        <v>1937</v>
      </c>
      <c r="BE46" s="74"/>
      <c r="BF46" s="74"/>
      <c r="BG46" s="74"/>
      <c r="BH46" s="74"/>
      <c r="BI46" s="74"/>
      <c r="BJ46" s="74"/>
      <c r="BK46" s="74"/>
      <c r="BL46" s="74"/>
      <c r="BN46" s="484"/>
      <c r="BO46" s="60">
        <f>'MRS(calc_process)'!$D46</f>
        <v>1937</v>
      </c>
      <c r="BP46" s="130">
        <f t="shared" si="13"/>
        <v>0</v>
      </c>
      <c r="BQ46" s="130">
        <f t="shared" si="13"/>
        <v>0</v>
      </c>
      <c r="BR46" s="130">
        <f t="shared" si="13"/>
        <v>0</v>
      </c>
      <c r="BS46" s="130">
        <f t="shared" si="13"/>
        <v>0</v>
      </c>
      <c r="BT46" s="130">
        <f t="shared" si="13"/>
        <v>0</v>
      </c>
      <c r="BU46" s="130">
        <f t="shared" si="13"/>
        <v>0</v>
      </c>
      <c r="BV46" s="130">
        <f t="shared" si="13"/>
        <v>0</v>
      </c>
      <c r="BW46" s="130">
        <f t="shared" si="13"/>
        <v>0</v>
      </c>
      <c r="BY46" s="486"/>
      <c r="BZ46" s="60">
        <f>'MRS(calc_process)'!$D46</f>
        <v>1937</v>
      </c>
      <c r="CA46" s="74"/>
      <c r="CB46" s="74"/>
      <c r="CC46" s="74"/>
      <c r="CD46" s="74"/>
      <c r="CE46" s="74"/>
      <c r="CF46" s="74"/>
      <c r="CG46" s="74"/>
      <c r="CH46" s="74"/>
    </row>
    <row r="47" spans="2:86" x14ac:dyDescent="0.15">
      <c r="B47" s="484"/>
      <c r="C47" s="60">
        <f>'MRS(calc_process)'!$D47</f>
        <v>1938</v>
      </c>
      <c r="D47" s="125">
        <f t="shared" si="9"/>
        <v>0</v>
      </c>
      <c r="E47" s="125">
        <f t="shared" si="4"/>
        <v>0</v>
      </c>
      <c r="F47" s="125">
        <f t="shared" si="5"/>
        <v>0</v>
      </c>
      <c r="G47" s="129">
        <f t="shared" si="6"/>
        <v>0</v>
      </c>
      <c r="H47" s="302"/>
      <c r="I47" s="302"/>
      <c r="K47" s="484"/>
      <c r="L47" s="60">
        <f>'MRS(calc_process)'!$D47</f>
        <v>1938</v>
      </c>
      <c r="M47" s="130">
        <f t="shared" si="10"/>
        <v>0</v>
      </c>
      <c r="N47" s="130">
        <f t="shared" si="10"/>
        <v>0</v>
      </c>
      <c r="O47" s="130">
        <f t="shared" si="10"/>
        <v>0</v>
      </c>
      <c r="P47" s="130">
        <f t="shared" si="10"/>
        <v>0</v>
      </c>
      <c r="Q47" s="130">
        <f t="shared" si="10"/>
        <v>0</v>
      </c>
      <c r="R47" s="130">
        <f t="shared" si="10"/>
        <v>0</v>
      </c>
      <c r="S47" s="130">
        <f t="shared" si="10"/>
        <v>0</v>
      </c>
      <c r="T47" s="130">
        <f t="shared" si="10"/>
        <v>0</v>
      </c>
      <c r="V47" s="484"/>
      <c r="W47" s="60">
        <f>'MRS(calc_process)'!$D47</f>
        <v>1938</v>
      </c>
      <c r="X47" s="130">
        <f t="shared" si="11"/>
        <v>0</v>
      </c>
      <c r="Y47" s="130">
        <f t="shared" si="11"/>
        <v>0</v>
      </c>
      <c r="Z47" s="130">
        <f t="shared" si="11"/>
        <v>0</v>
      </c>
      <c r="AA47" s="130">
        <f t="shared" si="11"/>
        <v>0</v>
      </c>
      <c r="AB47" s="130">
        <f t="shared" si="11"/>
        <v>0</v>
      </c>
      <c r="AC47" s="130">
        <f t="shared" si="11"/>
        <v>0</v>
      </c>
      <c r="AD47" s="130">
        <f t="shared" si="11"/>
        <v>0</v>
      </c>
      <c r="AE47" s="130">
        <f t="shared" si="11"/>
        <v>0</v>
      </c>
      <c r="AG47" s="483"/>
      <c r="AH47" s="304">
        <f>'MRS(calc_process)'!$D47</f>
        <v>1938</v>
      </c>
      <c r="AI47" s="131">
        <f t="shared" si="12"/>
        <v>0</v>
      </c>
      <c r="AJ47" s="131">
        <f t="shared" si="12"/>
        <v>0</v>
      </c>
      <c r="AK47" s="131">
        <f t="shared" si="12"/>
        <v>0</v>
      </c>
      <c r="AL47" s="131">
        <f t="shared" si="12"/>
        <v>0</v>
      </c>
      <c r="AM47" s="131">
        <f t="shared" si="12"/>
        <v>0</v>
      </c>
      <c r="AN47" s="131">
        <f t="shared" si="12"/>
        <v>0</v>
      </c>
      <c r="AO47" s="131">
        <f t="shared" si="12"/>
        <v>0</v>
      </c>
      <c r="AP47" s="131">
        <f t="shared" si="12"/>
        <v>0</v>
      </c>
      <c r="AR47" s="483"/>
      <c r="AS47" s="304">
        <f>'MRS(calc_process)'!$D47</f>
        <v>1938</v>
      </c>
      <c r="AT47" s="270"/>
      <c r="AU47" s="270"/>
      <c r="AV47" s="270"/>
      <c r="AW47" s="270"/>
      <c r="AX47" s="270"/>
      <c r="AY47" s="270"/>
      <c r="AZ47" s="270"/>
      <c r="BA47" s="270"/>
      <c r="BC47" s="484"/>
      <c r="BD47" s="60">
        <f>'MRS(calc_process)'!$D47</f>
        <v>1938</v>
      </c>
      <c r="BE47" s="74"/>
      <c r="BF47" s="74"/>
      <c r="BG47" s="74"/>
      <c r="BH47" s="74"/>
      <c r="BI47" s="74"/>
      <c r="BJ47" s="74"/>
      <c r="BK47" s="74"/>
      <c r="BL47" s="74"/>
      <c r="BN47" s="484"/>
      <c r="BO47" s="60">
        <f>'MRS(calc_process)'!$D47</f>
        <v>1938</v>
      </c>
      <c r="BP47" s="130">
        <f t="shared" si="13"/>
        <v>0</v>
      </c>
      <c r="BQ47" s="130">
        <f t="shared" si="13"/>
        <v>0</v>
      </c>
      <c r="BR47" s="130">
        <f t="shared" si="13"/>
        <v>0</v>
      </c>
      <c r="BS47" s="130">
        <f t="shared" si="13"/>
        <v>0</v>
      </c>
      <c r="BT47" s="130">
        <f t="shared" si="13"/>
        <v>0</v>
      </c>
      <c r="BU47" s="130">
        <f t="shared" si="13"/>
        <v>0</v>
      </c>
      <c r="BV47" s="130">
        <f t="shared" si="13"/>
        <v>0</v>
      </c>
      <c r="BW47" s="130">
        <f t="shared" si="13"/>
        <v>0</v>
      </c>
      <c r="BY47" s="486"/>
      <c r="BZ47" s="60">
        <f>'MRS(calc_process)'!$D47</f>
        <v>1938</v>
      </c>
      <c r="CA47" s="74"/>
      <c r="CB47" s="74"/>
      <c r="CC47" s="74"/>
      <c r="CD47" s="74"/>
      <c r="CE47" s="74"/>
      <c r="CF47" s="74"/>
      <c r="CG47" s="74"/>
      <c r="CH47" s="74"/>
    </row>
    <row r="48" spans="2:86" x14ac:dyDescent="0.15">
      <c r="B48" s="484"/>
      <c r="C48" s="60">
        <f>'MRS(calc_process)'!$D48</f>
        <v>1939</v>
      </c>
      <c r="D48" s="125">
        <f t="shared" si="9"/>
        <v>0</v>
      </c>
      <c r="E48" s="125">
        <f t="shared" si="4"/>
        <v>0</v>
      </c>
      <c r="F48" s="125">
        <f t="shared" si="5"/>
        <v>0</v>
      </c>
      <c r="G48" s="129">
        <f t="shared" si="6"/>
        <v>0</v>
      </c>
      <c r="H48" s="302"/>
      <c r="I48" s="302"/>
      <c r="K48" s="484"/>
      <c r="L48" s="60">
        <f>'MRS(calc_process)'!$D48</f>
        <v>1939</v>
      </c>
      <c r="M48" s="130">
        <f t="shared" si="10"/>
        <v>0</v>
      </c>
      <c r="N48" s="130">
        <f t="shared" si="10"/>
        <v>0</v>
      </c>
      <c r="O48" s="130">
        <f t="shared" si="10"/>
        <v>0</v>
      </c>
      <c r="P48" s="130">
        <f t="shared" si="10"/>
        <v>0</v>
      </c>
      <c r="Q48" s="130">
        <f t="shared" si="10"/>
        <v>0</v>
      </c>
      <c r="R48" s="130">
        <f t="shared" si="10"/>
        <v>0</v>
      </c>
      <c r="S48" s="130">
        <f t="shared" si="10"/>
        <v>0</v>
      </c>
      <c r="T48" s="130">
        <f t="shared" si="10"/>
        <v>0</v>
      </c>
      <c r="V48" s="484"/>
      <c r="W48" s="60">
        <f>'MRS(calc_process)'!$D48</f>
        <v>1939</v>
      </c>
      <c r="X48" s="130">
        <f t="shared" si="11"/>
        <v>0</v>
      </c>
      <c r="Y48" s="130">
        <f t="shared" si="11"/>
        <v>0</v>
      </c>
      <c r="Z48" s="130">
        <f t="shared" si="11"/>
        <v>0</v>
      </c>
      <c r="AA48" s="130">
        <f t="shared" si="11"/>
        <v>0</v>
      </c>
      <c r="AB48" s="130">
        <f t="shared" si="11"/>
        <v>0</v>
      </c>
      <c r="AC48" s="130">
        <f t="shared" si="11"/>
        <v>0</v>
      </c>
      <c r="AD48" s="130">
        <f t="shared" si="11"/>
        <v>0</v>
      </c>
      <c r="AE48" s="130">
        <f t="shared" si="11"/>
        <v>0</v>
      </c>
      <c r="AG48" s="483"/>
      <c r="AH48" s="304">
        <f>'MRS(calc_process)'!$D48</f>
        <v>1939</v>
      </c>
      <c r="AI48" s="131">
        <f t="shared" si="12"/>
        <v>0</v>
      </c>
      <c r="AJ48" s="131">
        <f t="shared" si="12"/>
        <v>0</v>
      </c>
      <c r="AK48" s="131">
        <f t="shared" si="12"/>
        <v>0</v>
      </c>
      <c r="AL48" s="131">
        <f t="shared" si="12"/>
        <v>0</v>
      </c>
      <c r="AM48" s="131">
        <f t="shared" si="12"/>
        <v>0</v>
      </c>
      <c r="AN48" s="131">
        <f t="shared" si="12"/>
        <v>0</v>
      </c>
      <c r="AO48" s="131">
        <f t="shared" si="12"/>
        <v>0</v>
      </c>
      <c r="AP48" s="131">
        <f t="shared" si="12"/>
        <v>0</v>
      </c>
      <c r="AR48" s="483"/>
      <c r="AS48" s="304">
        <f>'MRS(calc_process)'!$D48</f>
        <v>1939</v>
      </c>
      <c r="AT48" s="270"/>
      <c r="AU48" s="270"/>
      <c r="AV48" s="270"/>
      <c r="AW48" s="270"/>
      <c r="AX48" s="270"/>
      <c r="AY48" s="270"/>
      <c r="AZ48" s="270"/>
      <c r="BA48" s="270"/>
      <c r="BC48" s="484"/>
      <c r="BD48" s="60">
        <f>'MRS(calc_process)'!$D48</f>
        <v>1939</v>
      </c>
      <c r="BE48" s="74"/>
      <c r="BF48" s="74"/>
      <c r="BG48" s="74"/>
      <c r="BH48" s="74"/>
      <c r="BI48" s="74"/>
      <c r="BJ48" s="74"/>
      <c r="BK48" s="74"/>
      <c r="BL48" s="74"/>
      <c r="BN48" s="484"/>
      <c r="BO48" s="60">
        <f>'MRS(calc_process)'!$D48</f>
        <v>1939</v>
      </c>
      <c r="BP48" s="130">
        <f t="shared" si="13"/>
        <v>0</v>
      </c>
      <c r="BQ48" s="130">
        <f t="shared" si="13"/>
        <v>0</v>
      </c>
      <c r="BR48" s="130">
        <f t="shared" si="13"/>
        <v>0</v>
      </c>
      <c r="BS48" s="130">
        <f t="shared" si="13"/>
        <v>0</v>
      </c>
      <c r="BT48" s="130">
        <f t="shared" si="13"/>
        <v>0</v>
      </c>
      <c r="BU48" s="130">
        <f t="shared" si="13"/>
        <v>0</v>
      </c>
      <c r="BV48" s="130">
        <f t="shared" si="13"/>
        <v>0</v>
      </c>
      <c r="BW48" s="130">
        <f t="shared" si="13"/>
        <v>0</v>
      </c>
      <c r="BY48" s="486"/>
      <c r="BZ48" s="60">
        <f>'MRS(calc_process)'!$D48</f>
        <v>1939</v>
      </c>
      <c r="CA48" s="74"/>
      <c r="CB48" s="74"/>
      <c r="CC48" s="74"/>
      <c r="CD48" s="74"/>
      <c r="CE48" s="74"/>
      <c r="CF48" s="74"/>
      <c r="CG48" s="74"/>
      <c r="CH48" s="74"/>
    </row>
    <row r="49" spans="2:86" x14ac:dyDescent="0.15">
      <c r="B49" s="484"/>
      <c r="C49" s="60">
        <f>'MRS(calc_process)'!$D49</f>
        <v>1940</v>
      </c>
      <c r="D49" s="125">
        <f t="shared" si="9"/>
        <v>0</v>
      </c>
      <c r="E49" s="125">
        <f t="shared" si="4"/>
        <v>0</v>
      </c>
      <c r="F49" s="125">
        <f t="shared" si="5"/>
        <v>0</v>
      </c>
      <c r="G49" s="129">
        <f t="shared" si="6"/>
        <v>0</v>
      </c>
      <c r="H49" s="302"/>
      <c r="I49" s="302"/>
      <c r="K49" s="484"/>
      <c r="L49" s="60">
        <f>'MRS(calc_process)'!$D49</f>
        <v>1940</v>
      </c>
      <c r="M49" s="130">
        <f t="shared" si="10"/>
        <v>0</v>
      </c>
      <c r="N49" s="130">
        <f t="shared" si="10"/>
        <v>0</v>
      </c>
      <c r="O49" s="130">
        <f t="shared" si="10"/>
        <v>0</v>
      </c>
      <c r="P49" s="130">
        <f t="shared" si="10"/>
        <v>0</v>
      </c>
      <c r="Q49" s="130">
        <f t="shared" si="10"/>
        <v>0</v>
      </c>
      <c r="R49" s="130">
        <f t="shared" si="10"/>
        <v>0</v>
      </c>
      <c r="S49" s="130">
        <f t="shared" si="10"/>
        <v>0</v>
      </c>
      <c r="T49" s="130">
        <f t="shared" si="10"/>
        <v>0</v>
      </c>
      <c r="V49" s="484"/>
      <c r="W49" s="60">
        <f>'MRS(calc_process)'!$D49</f>
        <v>1940</v>
      </c>
      <c r="X49" s="130">
        <f t="shared" si="11"/>
        <v>0</v>
      </c>
      <c r="Y49" s="130">
        <f t="shared" si="11"/>
        <v>0</v>
      </c>
      <c r="Z49" s="130">
        <f t="shared" si="11"/>
        <v>0</v>
      </c>
      <c r="AA49" s="130">
        <f t="shared" si="11"/>
        <v>0</v>
      </c>
      <c r="AB49" s="130">
        <f t="shared" si="11"/>
        <v>0</v>
      </c>
      <c r="AC49" s="130">
        <f t="shared" si="11"/>
        <v>0</v>
      </c>
      <c r="AD49" s="130">
        <f t="shared" si="11"/>
        <v>0</v>
      </c>
      <c r="AE49" s="130">
        <f t="shared" si="11"/>
        <v>0</v>
      </c>
      <c r="AG49" s="483"/>
      <c r="AH49" s="304">
        <f>'MRS(calc_process)'!$D49</f>
        <v>1940</v>
      </c>
      <c r="AI49" s="131">
        <f t="shared" si="12"/>
        <v>0</v>
      </c>
      <c r="AJ49" s="131">
        <f t="shared" si="12"/>
        <v>0</v>
      </c>
      <c r="AK49" s="131">
        <f t="shared" si="12"/>
        <v>0</v>
      </c>
      <c r="AL49" s="131">
        <f t="shared" si="12"/>
        <v>0</v>
      </c>
      <c r="AM49" s="131">
        <f t="shared" si="12"/>
        <v>0</v>
      </c>
      <c r="AN49" s="131">
        <f t="shared" si="12"/>
        <v>0</v>
      </c>
      <c r="AO49" s="131">
        <f t="shared" si="12"/>
        <v>0</v>
      </c>
      <c r="AP49" s="131">
        <f t="shared" si="12"/>
        <v>0</v>
      </c>
      <c r="AR49" s="483"/>
      <c r="AS49" s="304">
        <f>'MRS(calc_process)'!$D49</f>
        <v>1940</v>
      </c>
      <c r="AT49" s="270"/>
      <c r="AU49" s="270"/>
      <c r="AV49" s="270"/>
      <c r="AW49" s="270"/>
      <c r="AX49" s="270"/>
      <c r="AY49" s="270"/>
      <c r="AZ49" s="270"/>
      <c r="BA49" s="270"/>
      <c r="BC49" s="484"/>
      <c r="BD49" s="60">
        <f>'MRS(calc_process)'!$D49</f>
        <v>1940</v>
      </c>
      <c r="BE49" s="74"/>
      <c r="BF49" s="74"/>
      <c r="BG49" s="74"/>
      <c r="BH49" s="74"/>
      <c r="BI49" s="74"/>
      <c r="BJ49" s="74"/>
      <c r="BK49" s="74"/>
      <c r="BL49" s="74"/>
      <c r="BN49" s="484"/>
      <c r="BO49" s="60">
        <f>'MRS(calc_process)'!$D49</f>
        <v>1940</v>
      </c>
      <c r="BP49" s="130">
        <f t="shared" si="13"/>
        <v>0</v>
      </c>
      <c r="BQ49" s="130">
        <f t="shared" si="13"/>
        <v>0</v>
      </c>
      <c r="BR49" s="130">
        <f t="shared" si="13"/>
        <v>0</v>
      </c>
      <c r="BS49" s="130">
        <f t="shared" si="13"/>
        <v>0</v>
      </c>
      <c r="BT49" s="130">
        <f t="shared" si="13"/>
        <v>0</v>
      </c>
      <c r="BU49" s="130">
        <f t="shared" si="13"/>
        <v>0</v>
      </c>
      <c r="BV49" s="130">
        <f t="shared" si="13"/>
        <v>0</v>
      </c>
      <c r="BW49" s="130">
        <f t="shared" si="13"/>
        <v>0</v>
      </c>
      <c r="BY49" s="486"/>
      <c r="BZ49" s="60">
        <f>'MRS(calc_process)'!$D49</f>
        <v>1940</v>
      </c>
      <c r="CA49" s="74"/>
      <c r="CB49" s="74"/>
      <c r="CC49" s="74"/>
      <c r="CD49" s="74"/>
      <c r="CE49" s="74"/>
      <c r="CF49" s="74"/>
      <c r="CG49" s="74"/>
      <c r="CH49" s="74"/>
    </row>
    <row r="50" spans="2:86" x14ac:dyDescent="0.15">
      <c r="B50" s="484"/>
      <c r="C50" s="60">
        <f>'MRS(calc_process)'!$D50</f>
        <v>1941</v>
      </c>
      <c r="D50" s="125">
        <f t="shared" si="9"/>
        <v>0</v>
      </c>
      <c r="E50" s="125">
        <f t="shared" si="4"/>
        <v>0</v>
      </c>
      <c r="F50" s="125">
        <f t="shared" si="5"/>
        <v>0</v>
      </c>
      <c r="G50" s="129">
        <f t="shared" si="6"/>
        <v>0</v>
      </c>
      <c r="H50" s="302"/>
      <c r="I50" s="302"/>
      <c r="K50" s="484"/>
      <c r="L50" s="60">
        <f>'MRS(calc_process)'!$D50</f>
        <v>1941</v>
      </c>
      <c r="M50" s="130">
        <f t="shared" si="10"/>
        <v>0</v>
      </c>
      <c r="N50" s="130">
        <f t="shared" si="10"/>
        <v>0</v>
      </c>
      <c r="O50" s="130">
        <f t="shared" si="10"/>
        <v>0</v>
      </c>
      <c r="P50" s="130">
        <f t="shared" si="10"/>
        <v>0</v>
      </c>
      <c r="Q50" s="130">
        <f t="shared" si="10"/>
        <v>0</v>
      </c>
      <c r="R50" s="130">
        <f t="shared" si="10"/>
        <v>0</v>
      </c>
      <c r="S50" s="130">
        <f t="shared" si="10"/>
        <v>0</v>
      </c>
      <c r="T50" s="130">
        <f t="shared" si="10"/>
        <v>0</v>
      </c>
      <c r="V50" s="484"/>
      <c r="W50" s="60">
        <f>'MRS(calc_process)'!$D50</f>
        <v>1941</v>
      </c>
      <c r="X50" s="130">
        <f t="shared" si="11"/>
        <v>0</v>
      </c>
      <c r="Y50" s="130">
        <f t="shared" si="11"/>
        <v>0</v>
      </c>
      <c r="Z50" s="130">
        <f t="shared" si="11"/>
        <v>0</v>
      </c>
      <c r="AA50" s="130">
        <f t="shared" si="11"/>
        <v>0</v>
      </c>
      <c r="AB50" s="130">
        <f t="shared" si="11"/>
        <v>0</v>
      </c>
      <c r="AC50" s="130">
        <f t="shared" si="11"/>
        <v>0</v>
      </c>
      <c r="AD50" s="130">
        <f t="shared" si="11"/>
        <v>0</v>
      </c>
      <c r="AE50" s="130">
        <f t="shared" si="11"/>
        <v>0</v>
      </c>
      <c r="AG50" s="483"/>
      <c r="AH50" s="304">
        <f>'MRS(calc_process)'!$D50</f>
        <v>1941</v>
      </c>
      <c r="AI50" s="131">
        <f t="shared" si="12"/>
        <v>0</v>
      </c>
      <c r="AJ50" s="131">
        <f t="shared" si="12"/>
        <v>0</v>
      </c>
      <c r="AK50" s="131">
        <f t="shared" si="12"/>
        <v>0</v>
      </c>
      <c r="AL50" s="131">
        <f t="shared" si="12"/>
        <v>0</v>
      </c>
      <c r="AM50" s="131">
        <f t="shared" si="12"/>
        <v>0</v>
      </c>
      <c r="AN50" s="131">
        <f t="shared" si="12"/>
        <v>0</v>
      </c>
      <c r="AO50" s="131">
        <f t="shared" si="12"/>
        <v>0</v>
      </c>
      <c r="AP50" s="131">
        <f t="shared" si="12"/>
        <v>0</v>
      </c>
      <c r="AR50" s="483"/>
      <c r="AS50" s="304">
        <f>'MRS(calc_process)'!$D50</f>
        <v>1941</v>
      </c>
      <c r="AT50" s="270"/>
      <c r="AU50" s="270"/>
      <c r="AV50" s="270"/>
      <c r="AW50" s="270"/>
      <c r="AX50" s="270"/>
      <c r="AY50" s="270"/>
      <c r="AZ50" s="270"/>
      <c r="BA50" s="270"/>
      <c r="BC50" s="484"/>
      <c r="BD50" s="60">
        <f>'MRS(calc_process)'!$D50</f>
        <v>1941</v>
      </c>
      <c r="BE50" s="74"/>
      <c r="BF50" s="74"/>
      <c r="BG50" s="74"/>
      <c r="BH50" s="74"/>
      <c r="BI50" s="74"/>
      <c r="BJ50" s="74"/>
      <c r="BK50" s="74"/>
      <c r="BL50" s="74"/>
      <c r="BN50" s="484"/>
      <c r="BO50" s="60">
        <f>'MRS(calc_process)'!$D50</f>
        <v>1941</v>
      </c>
      <c r="BP50" s="130">
        <f t="shared" si="13"/>
        <v>0</v>
      </c>
      <c r="BQ50" s="130">
        <f t="shared" si="13"/>
        <v>0</v>
      </c>
      <c r="BR50" s="130">
        <f t="shared" si="13"/>
        <v>0</v>
      </c>
      <c r="BS50" s="130">
        <f t="shared" si="13"/>
        <v>0</v>
      </c>
      <c r="BT50" s="130">
        <f t="shared" si="13"/>
        <v>0</v>
      </c>
      <c r="BU50" s="130">
        <f t="shared" si="13"/>
        <v>0</v>
      </c>
      <c r="BV50" s="130">
        <f t="shared" si="13"/>
        <v>0</v>
      </c>
      <c r="BW50" s="130">
        <f t="shared" si="13"/>
        <v>0</v>
      </c>
      <c r="BY50" s="486"/>
      <c r="BZ50" s="60">
        <f>'MRS(calc_process)'!$D50</f>
        <v>1941</v>
      </c>
      <c r="CA50" s="74"/>
      <c r="CB50" s="74"/>
      <c r="CC50" s="74"/>
      <c r="CD50" s="74"/>
      <c r="CE50" s="74"/>
      <c r="CF50" s="74"/>
      <c r="CG50" s="74"/>
      <c r="CH50" s="74"/>
    </row>
    <row r="51" spans="2:86" x14ac:dyDescent="0.15">
      <c r="B51" s="484"/>
      <c r="C51" s="60">
        <f>'MRS(calc_process)'!$D51</f>
        <v>1942</v>
      </c>
      <c r="D51" s="125">
        <f t="shared" si="9"/>
        <v>0</v>
      </c>
      <c r="E51" s="125">
        <f t="shared" si="4"/>
        <v>0</v>
      </c>
      <c r="F51" s="125">
        <f t="shared" si="5"/>
        <v>0</v>
      </c>
      <c r="G51" s="129">
        <f t="shared" si="6"/>
        <v>0</v>
      </c>
      <c r="H51" s="302"/>
      <c r="I51" s="302"/>
      <c r="K51" s="484"/>
      <c r="L51" s="60">
        <f>'MRS(calc_process)'!$D51</f>
        <v>1942</v>
      </c>
      <c r="M51" s="130">
        <f t="shared" si="10"/>
        <v>0</v>
      </c>
      <c r="N51" s="130">
        <f t="shared" si="10"/>
        <v>0</v>
      </c>
      <c r="O51" s="130">
        <f t="shared" si="10"/>
        <v>0</v>
      </c>
      <c r="P51" s="130">
        <f t="shared" si="10"/>
        <v>0</v>
      </c>
      <c r="Q51" s="130">
        <f t="shared" si="10"/>
        <v>0</v>
      </c>
      <c r="R51" s="130">
        <f t="shared" si="10"/>
        <v>0</v>
      </c>
      <c r="S51" s="130">
        <f t="shared" si="10"/>
        <v>0</v>
      </c>
      <c r="T51" s="130">
        <f t="shared" si="10"/>
        <v>0</v>
      </c>
      <c r="V51" s="484"/>
      <c r="W51" s="60">
        <f>'MRS(calc_process)'!$D51</f>
        <v>1942</v>
      </c>
      <c r="X51" s="130">
        <f t="shared" si="11"/>
        <v>0</v>
      </c>
      <c r="Y51" s="130">
        <f t="shared" si="11"/>
        <v>0</v>
      </c>
      <c r="Z51" s="130">
        <f t="shared" si="11"/>
        <v>0</v>
      </c>
      <c r="AA51" s="130">
        <f t="shared" si="11"/>
        <v>0</v>
      </c>
      <c r="AB51" s="130">
        <f t="shared" si="11"/>
        <v>0</v>
      </c>
      <c r="AC51" s="130">
        <f t="shared" si="11"/>
        <v>0</v>
      </c>
      <c r="AD51" s="130">
        <f t="shared" si="11"/>
        <v>0</v>
      </c>
      <c r="AE51" s="130">
        <f t="shared" si="11"/>
        <v>0</v>
      </c>
      <c r="AG51" s="483"/>
      <c r="AH51" s="304">
        <f>'MRS(calc_process)'!$D51</f>
        <v>1942</v>
      </c>
      <c r="AI51" s="131">
        <f t="shared" si="12"/>
        <v>0</v>
      </c>
      <c r="AJ51" s="131">
        <f t="shared" si="12"/>
        <v>0</v>
      </c>
      <c r="AK51" s="131">
        <f t="shared" si="12"/>
        <v>0</v>
      </c>
      <c r="AL51" s="131">
        <f t="shared" si="12"/>
        <v>0</v>
      </c>
      <c r="AM51" s="131">
        <f t="shared" si="12"/>
        <v>0</v>
      </c>
      <c r="AN51" s="131">
        <f t="shared" si="12"/>
        <v>0</v>
      </c>
      <c r="AO51" s="131">
        <f t="shared" si="12"/>
        <v>0</v>
      </c>
      <c r="AP51" s="131">
        <f t="shared" si="12"/>
        <v>0</v>
      </c>
      <c r="AR51" s="483"/>
      <c r="AS51" s="304">
        <f>'MRS(calc_process)'!$D51</f>
        <v>1942</v>
      </c>
      <c r="AT51" s="270"/>
      <c r="AU51" s="270"/>
      <c r="AV51" s="270"/>
      <c r="AW51" s="270"/>
      <c r="AX51" s="270"/>
      <c r="AY51" s="270"/>
      <c r="AZ51" s="270"/>
      <c r="BA51" s="270"/>
      <c r="BC51" s="484"/>
      <c r="BD51" s="60">
        <f>'MRS(calc_process)'!$D51</f>
        <v>1942</v>
      </c>
      <c r="BE51" s="74"/>
      <c r="BF51" s="74"/>
      <c r="BG51" s="74"/>
      <c r="BH51" s="74"/>
      <c r="BI51" s="74"/>
      <c r="BJ51" s="74"/>
      <c r="BK51" s="74"/>
      <c r="BL51" s="74"/>
      <c r="BN51" s="484"/>
      <c r="BO51" s="60">
        <f>'MRS(calc_process)'!$D51</f>
        <v>1942</v>
      </c>
      <c r="BP51" s="130">
        <f t="shared" si="13"/>
        <v>0</v>
      </c>
      <c r="BQ51" s="130">
        <f t="shared" si="13"/>
        <v>0</v>
      </c>
      <c r="BR51" s="130">
        <f t="shared" si="13"/>
        <v>0</v>
      </c>
      <c r="BS51" s="130">
        <f t="shared" si="13"/>
        <v>0</v>
      </c>
      <c r="BT51" s="130">
        <f t="shared" si="13"/>
        <v>0</v>
      </c>
      <c r="BU51" s="130">
        <f t="shared" si="13"/>
        <v>0</v>
      </c>
      <c r="BV51" s="130">
        <f t="shared" si="13"/>
        <v>0</v>
      </c>
      <c r="BW51" s="130">
        <f t="shared" si="13"/>
        <v>0</v>
      </c>
      <c r="BY51" s="486"/>
      <c r="BZ51" s="60">
        <f>'MRS(calc_process)'!$D51</f>
        <v>1942</v>
      </c>
      <c r="CA51" s="74"/>
      <c r="CB51" s="74"/>
      <c r="CC51" s="74"/>
      <c r="CD51" s="74"/>
      <c r="CE51" s="74"/>
      <c r="CF51" s="74"/>
      <c r="CG51" s="74"/>
      <c r="CH51" s="74"/>
    </row>
    <row r="52" spans="2:86" x14ac:dyDescent="0.15">
      <c r="B52" s="484"/>
      <c r="C52" s="60">
        <f>'MRS(calc_process)'!$D52</f>
        <v>1943</v>
      </c>
      <c r="D52" s="125">
        <f t="shared" si="9"/>
        <v>0</v>
      </c>
      <c r="E52" s="125">
        <f t="shared" si="4"/>
        <v>0</v>
      </c>
      <c r="F52" s="125">
        <f t="shared" si="5"/>
        <v>0</v>
      </c>
      <c r="G52" s="129">
        <f t="shared" si="6"/>
        <v>0</v>
      </c>
      <c r="H52" s="302"/>
      <c r="I52" s="302"/>
      <c r="K52" s="484"/>
      <c r="L52" s="60">
        <f>'MRS(calc_process)'!$D52</f>
        <v>1943</v>
      </c>
      <c r="M52" s="130">
        <f t="shared" si="10"/>
        <v>0</v>
      </c>
      <c r="N52" s="130">
        <f t="shared" si="10"/>
        <v>0</v>
      </c>
      <c r="O52" s="130">
        <f t="shared" si="10"/>
        <v>0</v>
      </c>
      <c r="P52" s="130">
        <f t="shared" si="10"/>
        <v>0</v>
      </c>
      <c r="Q52" s="130">
        <f t="shared" si="10"/>
        <v>0</v>
      </c>
      <c r="R52" s="130">
        <f t="shared" si="10"/>
        <v>0</v>
      </c>
      <c r="S52" s="130">
        <f t="shared" si="10"/>
        <v>0</v>
      </c>
      <c r="T52" s="130">
        <f t="shared" si="10"/>
        <v>0</v>
      </c>
      <c r="V52" s="484"/>
      <c r="W52" s="60">
        <f>'MRS(calc_process)'!$D52</f>
        <v>1943</v>
      </c>
      <c r="X52" s="130">
        <f t="shared" si="11"/>
        <v>0</v>
      </c>
      <c r="Y52" s="130">
        <f t="shared" si="11"/>
        <v>0</v>
      </c>
      <c r="Z52" s="130">
        <f t="shared" si="11"/>
        <v>0</v>
      </c>
      <c r="AA52" s="130">
        <f t="shared" si="11"/>
        <v>0</v>
      </c>
      <c r="AB52" s="130">
        <f t="shared" si="11"/>
        <v>0</v>
      </c>
      <c r="AC52" s="130">
        <f t="shared" si="11"/>
        <v>0</v>
      </c>
      <c r="AD52" s="130">
        <f t="shared" si="11"/>
        <v>0</v>
      </c>
      <c r="AE52" s="130">
        <f t="shared" si="11"/>
        <v>0</v>
      </c>
      <c r="AG52" s="483"/>
      <c r="AH52" s="304">
        <f>'MRS(calc_process)'!$D52</f>
        <v>1943</v>
      </c>
      <c r="AI52" s="131">
        <f t="shared" si="12"/>
        <v>0</v>
      </c>
      <c r="AJ52" s="131">
        <f t="shared" si="12"/>
        <v>0</v>
      </c>
      <c r="AK52" s="131">
        <f t="shared" si="12"/>
        <v>0</v>
      </c>
      <c r="AL52" s="131">
        <f t="shared" si="12"/>
        <v>0</v>
      </c>
      <c r="AM52" s="131">
        <f t="shared" si="12"/>
        <v>0</v>
      </c>
      <c r="AN52" s="131">
        <f t="shared" si="12"/>
        <v>0</v>
      </c>
      <c r="AO52" s="131">
        <f t="shared" si="12"/>
        <v>0</v>
      </c>
      <c r="AP52" s="131">
        <f t="shared" si="12"/>
        <v>0</v>
      </c>
      <c r="AR52" s="483"/>
      <c r="AS52" s="304">
        <f>'MRS(calc_process)'!$D52</f>
        <v>1943</v>
      </c>
      <c r="AT52" s="270"/>
      <c r="AU52" s="270"/>
      <c r="AV52" s="270"/>
      <c r="AW52" s="270"/>
      <c r="AX52" s="270"/>
      <c r="AY52" s="270"/>
      <c r="AZ52" s="270"/>
      <c r="BA52" s="270"/>
      <c r="BC52" s="484"/>
      <c r="BD52" s="60">
        <f>'MRS(calc_process)'!$D52</f>
        <v>1943</v>
      </c>
      <c r="BE52" s="74"/>
      <c r="BF52" s="74"/>
      <c r="BG52" s="74"/>
      <c r="BH52" s="74"/>
      <c r="BI52" s="74"/>
      <c r="BJ52" s="74"/>
      <c r="BK52" s="74"/>
      <c r="BL52" s="74"/>
      <c r="BN52" s="484"/>
      <c r="BO52" s="60">
        <f>'MRS(calc_process)'!$D52</f>
        <v>1943</v>
      </c>
      <c r="BP52" s="130">
        <f t="shared" si="13"/>
        <v>0</v>
      </c>
      <c r="BQ52" s="130">
        <f t="shared" si="13"/>
        <v>0</v>
      </c>
      <c r="BR52" s="130">
        <f t="shared" si="13"/>
        <v>0</v>
      </c>
      <c r="BS52" s="130">
        <f t="shared" si="13"/>
        <v>0</v>
      </c>
      <c r="BT52" s="130">
        <f t="shared" si="13"/>
        <v>0</v>
      </c>
      <c r="BU52" s="130">
        <f t="shared" si="13"/>
        <v>0</v>
      </c>
      <c r="BV52" s="130">
        <f t="shared" si="13"/>
        <v>0</v>
      </c>
      <c r="BW52" s="130">
        <f t="shared" si="13"/>
        <v>0</v>
      </c>
      <c r="BY52" s="486"/>
      <c r="BZ52" s="60">
        <f>'MRS(calc_process)'!$D52</f>
        <v>1943</v>
      </c>
      <c r="CA52" s="74"/>
      <c r="CB52" s="74"/>
      <c r="CC52" s="74"/>
      <c r="CD52" s="74"/>
      <c r="CE52" s="74"/>
      <c r="CF52" s="74"/>
      <c r="CG52" s="74"/>
      <c r="CH52" s="74"/>
    </row>
    <row r="53" spans="2:86" x14ac:dyDescent="0.15">
      <c r="B53" s="484"/>
      <c r="C53" s="60">
        <f>'MRS(calc_process)'!$D53</f>
        <v>1944</v>
      </c>
      <c r="D53" s="125">
        <f t="shared" si="9"/>
        <v>0</v>
      </c>
      <c r="E53" s="125">
        <f t="shared" si="4"/>
        <v>0</v>
      </c>
      <c r="F53" s="125">
        <f t="shared" si="5"/>
        <v>0</v>
      </c>
      <c r="G53" s="129">
        <f t="shared" si="6"/>
        <v>0</v>
      </c>
      <c r="H53" s="302"/>
      <c r="I53" s="302"/>
      <c r="K53" s="484"/>
      <c r="L53" s="60">
        <f>'MRS(calc_process)'!$D53</f>
        <v>1944</v>
      </c>
      <c r="M53" s="130">
        <f t="shared" si="10"/>
        <v>0</v>
      </c>
      <c r="N53" s="130">
        <f t="shared" si="10"/>
        <v>0</v>
      </c>
      <c r="O53" s="130">
        <f t="shared" si="10"/>
        <v>0</v>
      </c>
      <c r="P53" s="130">
        <f t="shared" si="10"/>
        <v>0</v>
      </c>
      <c r="Q53" s="130">
        <f t="shared" si="10"/>
        <v>0</v>
      </c>
      <c r="R53" s="130">
        <f t="shared" si="10"/>
        <v>0</v>
      </c>
      <c r="S53" s="130">
        <f t="shared" si="10"/>
        <v>0</v>
      </c>
      <c r="T53" s="130">
        <f t="shared" si="10"/>
        <v>0</v>
      </c>
      <c r="V53" s="484"/>
      <c r="W53" s="60">
        <f>'MRS(calc_process)'!$D53</f>
        <v>1944</v>
      </c>
      <c r="X53" s="130">
        <f t="shared" si="11"/>
        <v>0</v>
      </c>
      <c r="Y53" s="130">
        <f t="shared" si="11"/>
        <v>0</v>
      </c>
      <c r="Z53" s="130">
        <f t="shared" si="11"/>
        <v>0</v>
      </c>
      <c r="AA53" s="130">
        <f t="shared" si="11"/>
        <v>0</v>
      </c>
      <c r="AB53" s="130">
        <f t="shared" si="11"/>
        <v>0</v>
      </c>
      <c r="AC53" s="130">
        <f t="shared" si="11"/>
        <v>0</v>
      </c>
      <c r="AD53" s="130">
        <f t="shared" si="11"/>
        <v>0</v>
      </c>
      <c r="AE53" s="130">
        <f t="shared" si="11"/>
        <v>0</v>
      </c>
      <c r="AG53" s="483"/>
      <c r="AH53" s="304">
        <f>'MRS(calc_process)'!$D53</f>
        <v>1944</v>
      </c>
      <c r="AI53" s="131">
        <f t="shared" si="12"/>
        <v>0</v>
      </c>
      <c r="AJ53" s="131">
        <f t="shared" si="12"/>
        <v>0</v>
      </c>
      <c r="AK53" s="131">
        <f t="shared" si="12"/>
        <v>0</v>
      </c>
      <c r="AL53" s="131">
        <f t="shared" si="12"/>
        <v>0</v>
      </c>
      <c r="AM53" s="131">
        <f t="shared" si="12"/>
        <v>0</v>
      </c>
      <c r="AN53" s="131">
        <f t="shared" si="12"/>
        <v>0</v>
      </c>
      <c r="AO53" s="131">
        <f t="shared" si="12"/>
        <v>0</v>
      </c>
      <c r="AP53" s="131">
        <f t="shared" si="12"/>
        <v>0</v>
      </c>
      <c r="AR53" s="483"/>
      <c r="AS53" s="304">
        <f>'MRS(calc_process)'!$D53</f>
        <v>1944</v>
      </c>
      <c r="AT53" s="270"/>
      <c r="AU53" s="270"/>
      <c r="AV53" s="270"/>
      <c r="AW53" s="270"/>
      <c r="AX53" s="270"/>
      <c r="AY53" s="270"/>
      <c r="AZ53" s="270"/>
      <c r="BA53" s="270"/>
      <c r="BC53" s="484"/>
      <c r="BD53" s="60">
        <f>'MRS(calc_process)'!$D53</f>
        <v>1944</v>
      </c>
      <c r="BE53" s="74"/>
      <c r="BF53" s="74"/>
      <c r="BG53" s="74"/>
      <c r="BH53" s="74"/>
      <c r="BI53" s="74"/>
      <c r="BJ53" s="74"/>
      <c r="BK53" s="74"/>
      <c r="BL53" s="74"/>
      <c r="BN53" s="484"/>
      <c r="BO53" s="60">
        <f>'MRS(calc_process)'!$D53</f>
        <v>1944</v>
      </c>
      <c r="BP53" s="130">
        <f t="shared" si="13"/>
        <v>0</v>
      </c>
      <c r="BQ53" s="130">
        <f t="shared" si="13"/>
        <v>0</v>
      </c>
      <c r="BR53" s="130">
        <f t="shared" si="13"/>
        <v>0</v>
      </c>
      <c r="BS53" s="130">
        <f t="shared" si="13"/>
        <v>0</v>
      </c>
      <c r="BT53" s="130">
        <f t="shared" si="13"/>
        <v>0</v>
      </c>
      <c r="BU53" s="130">
        <f t="shared" si="13"/>
        <v>0</v>
      </c>
      <c r="BV53" s="130">
        <f t="shared" si="13"/>
        <v>0</v>
      </c>
      <c r="BW53" s="130">
        <f t="shared" si="13"/>
        <v>0</v>
      </c>
      <c r="BY53" s="486"/>
      <c r="BZ53" s="60">
        <f>'MRS(calc_process)'!$D53</f>
        <v>1944</v>
      </c>
      <c r="CA53" s="74"/>
      <c r="CB53" s="74"/>
      <c r="CC53" s="74"/>
      <c r="CD53" s="74"/>
      <c r="CE53" s="74"/>
      <c r="CF53" s="74"/>
      <c r="CG53" s="74"/>
      <c r="CH53" s="74"/>
    </row>
    <row r="54" spans="2:86" ht="19.5" customHeight="1" x14ac:dyDescent="0.15"/>
    <row r="55" spans="2:86" ht="25.15" customHeight="1" x14ac:dyDescent="0.15">
      <c r="K55" s="115" t="s">
        <v>70</v>
      </c>
      <c r="L55" s="116" t="s">
        <v>122</v>
      </c>
      <c r="M55" s="116" t="s">
        <v>123</v>
      </c>
      <c r="N55" s="117" t="s">
        <v>459</v>
      </c>
      <c r="O55" s="116" t="s">
        <v>539</v>
      </c>
    </row>
    <row r="56" spans="2:86" ht="57" x14ac:dyDescent="0.15">
      <c r="K56" s="115" t="s">
        <v>71</v>
      </c>
      <c r="L56" s="118" t="s">
        <v>72</v>
      </c>
      <c r="M56" s="118" t="s">
        <v>73</v>
      </c>
      <c r="N56" s="119" t="s">
        <v>420</v>
      </c>
      <c r="O56" s="118" t="s">
        <v>75</v>
      </c>
    </row>
    <row r="57" spans="2:86" x14ac:dyDescent="0.15">
      <c r="K57" s="115" t="s">
        <v>92</v>
      </c>
      <c r="L57" s="118" t="s">
        <v>38</v>
      </c>
      <c r="M57" s="118" t="s">
        <v>418</v>
      </c>
      <c r="N57" s="120" t="s">
        <v>93</v>
      </c>
      <c r="O57" s="118" t="s">
        <v>38</v>
      </c>
    </row>
    <row r="58" spans="2:86" x14ac:dyDescent="0.15">
      <c r="K58" s="115" t="s">
        <v>417</v>
      </c>
      <c r="L58" s="301"/>
      <c r="M58" s="301"/>
      <c r="N58" s="121">
        <f>44/12</f>
        <v>3.6666666666666665</v>
      </c>
      <c r="O58" s="301"/>
    </row>
  </sheetData>
  <sheetProtection algorithmName="SHA-512" hashValue="gJWWecateXt7apQ89AQPF8l9gVh92zknTOcg00QjU/y+k4dZycT4n5Gd3wNbOlT2eQxn1S9MllR1VDuxiJv18w==" saltValue="WZdgNLhkKhmFuBCRFB1zZg==" spinCount="100000" sheet="1" objects="1" scenarios="1"/>
  <mergeCells count="10">
    <mergeCell ref="BY9:BY53"/>
    <mergeCell ref="AR9:AR53"/>
    <mergeCell ref="BC9:BC53"/>
    <mergeCell ref="BN9:BN53"/>
    <mergeCell ref="A3:J3"/>
    <mergeCell ref="A4:J4"/>
    <mergeCell ref="B9:B53"/>
    <mergeCell ref="K9:K53"/>
    <mergeCell ref="V9:V53"/>
    <mergeCell ref="AG9:AG53"/>
  </mergeCells>
  <phoneticPr fontId="11"/>
  <pageMargins left="0.70866141732283472" right="0.70866141732283472" top="0.74803149606299213" bottom="0.74803149606299213" header="0.31496062992125984" footer="0.31496062992125984"/>
  <pageSetup paperSize="9" scale="33" orientation="portrait" r:id="rId1"/>
  <colBreaks count="3" manualBreakCount="3">
    <brk id="20" max="58" man="1"/>
    <brk id="42" max="58" man="1"/>
    <brk id="64" max="5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CB5F-DC97-4C7E-B042-780FD5695296}">
  <sheetPr codeName="Sheet15">
    <tabColor rgb="FFDA9694"/>
  </sheetPr>
  <dimension ref="A1:AQ54"/>
  <sheetViews>
    <sheetView workbookViewId="0"/>
  </sheetViews>
  <sheetFormatPr defaultColWidth="9" defaultRowHeight="14.25" x14ac:dyDescent="0.15"/>
  <cols>
    <col min="1" max="1" width="3" style="28" customWidth="1"/>
    <col min="2" max="2" width="13.375" style="28" customWidth="1"/>
    <col min="3" max="3" width="9" style="28"/>
    <col min="4" max="4" width="13.5" style="28" customWidth="1"/>
    <col min="5" max="5" width="3.5" style="28" customWidth="1"/>
    <col min="6" max="6" width="12.125" style="28" customWidth="1"/>
    <col min="7" max="15" width="11.125" style="28" customWidth="1"/>
    <col min="16" max="16" width="4.125" style="28" customWidth="1"/>
    <col min="17" max="17" width="12.125" style="28" customWidth="1"/>
    <col min="18" max="26" width="11.125" style="28" customWidth="1"/>
    <col min="27" max="27" width="4.125" style="28" customWidth="1"/>
    <col min="28" max="28" width="12.125" style="28" customWidth="1"/>
    <col min="29" max="29" width="11.125" style="28" customWidth="1"/>
    <col min="30" max="37" width="11.875" style="28" customWidth="1"/>
    <col min="38" max="38" width="9" style="28"/>
    <col min="39" max="39" width="11.5" style="28" bestFit="1" customWidth="1"/>
    <col min="40" max="40" width="9" style="28"/>
    <col min="41" max="41" width="11.5" style="28" bestFit="1" customWidth="1"/>
    <col min="42" max="16384" width="9" style="28"/>
  </cols>
  <sheetData>
    <row r="1" spans="1:43" s="1" customFormat="1" x14ac:dyDescent="0.15">
      <c r="AQ1" s="8" t="str">
        <f>'MPS(input)'!$K$1</f>
        <v>Monitoring Spreadsheet: JCM_PH_AM005_ver01.0</v>
      </c>
    </row>
    <row r="2" spans="1:43" s="1" customFormat="1" ht="18" customHeight="1" x14ac:dyDescent="0.15">
      <c r="AQ2" s="8" t="str">
        <f>'MPS(input)'!$K$2</f>
        <v>Reference Number:</v>
      </c>
    </row>
    <row r="3" spans="1:43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3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</row>
    <row r="5" spans="1:43" s="1" customFormat="1" ht="18" customHeight="1" x14ac:dyDescent="0.15"/>
    <row r="6" spans="1:43" s="36" customFormat="1" ht="35.450000000000003" customHeight="1" x14ac:dyDescent="0.15">
      <c r="B6" s="26" t="s">
        <v>70</v>
      </c>
      <c r="C6" s="77" t="s">
        <v>98</v>
      </c>
      <c r="D6" s="56" t="s">
        <v>569</v>
      </c>
      <c r="F6" s="26" t="s">
        <v>70</v>
      </c>
      <c r="G6" s="55" t="s">
        <v>421</v>
      </c>
      <c r="H6" s="56" t="s">
        <v>596</v>
      </c>
      <c r="I6" s="56" t="s">
        <v>596</v>
      </c>
      <c r="J6" s="56" t="s">
        <v>596</v>
      </c>
      <c r="K6" s="56" t="s">
        <v>596</v>
      </c>
      <c r="L6" s="56" t="s">
        <v>596</v>
      </c>
      <c r="M6" s="56" t="s">
        <v>596</v>
      </c>
      <c r="N6" s="56" t="s">
        <v>596</v>
      </c>
      <c r="O6" s="56" t="s">
        <v>596</v>
      </c>
      <c r="Q6" s="123" t="s">
        <v>70</v>
      </c>
      <c r="R6" s="126" t="s">
        <v>421</v>
      </c>
      <c r="S6" s="127" t="s">
        <v>571</v>
      </c>
      <c r="T6" s="127" t="s">
        <v>571</v>
      </c>
      <c r="U6" s="127" t="s">
        <v>571</v>
      </c>
      <c r="V6" s="127" t="s">
        <v>571</v>
      </c>
      <c r="W6" s="127" t="s">
        <v>571</v>
      </c>
      <c r="X6" s="127" t="s">
        <v>571</v>
      </c>
      <c r="Y6" s="127" t="s">
        <v>571</v>
      </c>
      <c r="Z6" s="127" t="s">
        <v>571</v>
      </c>
      <c r="AB6" s="123" t="s">
        <v>70</v>
      </c>
      <c r="AC6" s="126" t="s">
        <v>421</v>
      </c>
      <c r="AD6" s="128" t="s">
        <v>635</v>
      </c>
      <c r="AE6" s="128" t="s">
        <v>635</v>
      </c>
      <c r="AF6" s="128" t="s">
        <v>635</v>
      </c>
      <c r="AG6" s="128" t="s">
        <v>635</v>
      </c>
      <c r="AH6" s="128" t="s">
        <v>635</v>
      </c>
      <c r="AI6" s="128" t="s">
        <v>635</v>
      </c>
      <c r="AJ6" s="128" t="s">
        <v>635</v>
      </c>
      <c r="AK6" s="128" t="s">
        <v>635</v>
      </c>
      <c r="AM6" s="43" t="s">
        <v>588</v>
      </c>
      <c r="AN6" s="43" t="s">
        <v>589</v>
      </c>
      <c r="AO6" s="43" t="s">
        <v>552</v>
      </c>
      <c r="AP6" s="43" t="s">
        <v>590</v>
      </c>
      <c r="AQ6" s="43" t="s">
        <v>591</v>
      </c>
    </row>
    <row r="7" spans="1:43" ht="144" customHeight="1" x14ac:dyDescent="0.15">
      <c r="B7" s="26" t="s">
        <v>71</v>
      </c>
      <c r="C7" s="35" t="s">
        <v>422</v>
      </c>
      <c r="D7" s="29" t="s">
        <v>570</v>
      </c>
      <c r="F7" s="26" t="s">
        <v>71</v>
      </c>
      <c r="G7" s="35" t="s">
        <v>422</v>
      </c>
      <c r="H7" s="29" t="s">
        <v>597</v>
      </c>
      <c r="I7" s="29" t="s">
        <v>598</v>
      </c>
      <c r="J7" s="29" t="s">
        <v>599</v>
      </c>
      <c r="K7" s="29" t="s">
        <v>600</v>
      </c>
      <c r="L7" s="29" t="s">
        <v>601</v>
      </c>
      <c r="M7" s="29" t="s">
        <v>602</v>
      </c>
      <c r="N7" s="29" t="s">
        <v>603</v>
      </c>
      <c r="O7" s="29" t="s">
        <v>604</v>
      </c>
      <c r="Q7" s="123" t="s">
        <v>71</v>
      </c>
      <c r="R7" s="83" t="s">
        <v>422</v>
      </c>
      <c r="S7" s="86" t="s">
        <v>572</v>
      </c>
      <c r="T7" s="86" t="s">
        <v>573</v>
      </c>
      <c r="U7" s="86" t="s">
        <v>574</v>
      </c>
      <c r="V7" s="86" t="s">
        <v>575</v>
      </c>
      <c r="W7" s="86" t="s">
        <v>576</v>
      </c>
      <c r="X7" s="86" t="s">
        <v>577</v>
      </c>
      <c r="Y7" s="86" t="s">
        <v>578</v>
      </c>
      <c r="Z7" s="86" t="s">
        <v>579</v>
      </c>
      <c r="AB7" s="123" t="s">
        <v>71</v>
      </c>
      <c r="AC7" s="83" t="s">
        <v>422</v>
      </c>
      <c r="AD7" s="86" t="s">
        <v>580</v>
      </c>
      <c r="AE7" s="86" t="s">
        <v>581</v>
      </c>
      <c r="AF7" s="86" t="s">
        <v>582</v>
      </c>
      <c r="AG7" s="86" t="s">
        <v>583</v>
      </c>
      <c r="AH7" s="86" t="s">
        <v>584</v>
      </c>
      <c r="AI7" s="86" t="s">
        <v>585</v>
      </c>
      <c r="AJ7" s="86" t="s">
        <v>586</v>
      </c>
      <c r="AK7" s="86" t="s">
        <v>587</v>
      </c>
      <c r="AM7" s="29" t="s">
        <v>592</v>
      </c>
      <c r="AN7" s="29" t="s">
        <v>593</v>
      </c>
      <c r="AO7" s="29" t="s">
        <v>86</v>
      </c>
      <c r="AP7" s="29" t="s">
        <v>131</v>
      </c>
      <c r="AQ7" s="29" t="s">
        <v>594</v>
      </c>
    </row>
    <row r="8" spans="1:43" ht="28.5" x14ac:dyDescent="0.15">
      <c r="B8" s="26" t="s">
        <v>92</v>
      </c>
      <c r="C8" s="35" t="s">
        <v>93</v>
      </c>
      <c r="D8" s="29" t="s">
        <v>419</v>
      </c>
      <c r="F8" s="26" t="s">
        <v>92</v>
      </c>
      <c r="G8" s="35" t="s">
        <v>93</v>
      </c>
      <c r="H8" s="29" t="s">
        <v>419</v>
      </c>
      <c r="I8" s="29" t="s">
        <v>419</v>
      </c>
      <c r="J8" s="29" t="s">
        <v>419</v>
      </c>
      <c r="K8" s="29" t="s">
        <v>419</v>
      </c>
      <c r="L8" s="29" t="s">
        <v>419</v>
      </c>
      <c r="M8" s="29" t="s">
        <v>419</v>
      </c>
      <c r="N8" s="29" t="s">
        <v>419</v>
      </c>
      <c r="O8" s="29" t="s">
        <v>419</v>
      </c>
      <c r="Q8" s="123" t="s">
        <v>92</v>
      </c>
      <c r="R8" s="83" t="s">
        <v>93</v>
      </c>
      <c r="S8" s="84" t="s">
        <v>95</v>
      </c>
      <c r="T8" s="84" t="s">
        <v>95</v>
      </c>
      <c r="U8" s="84" t="s">
        <v>95</v>
      </c>
      <c r="V8" s="84" t="s">
        <v>95</v>
      </c>
      <c r="W8" s="84" t="s">
        <v>95</v>
      </c>
      <c r="X8" s="84" t="s">
        <v>95</v>
      </c>
      <c r="Y8" s="84" t="s">
        <v>95</v>
      </c>
      <c r="Z8" s="84" t="s">
        <v>95</v>
      </c>
      <c r="AB8" s="123" t="s">
        <v>92</v>
      </c>
      <c r="AC8" s="83" t="s">
        <v>93</v>
      </c>
      <c r="AD8" s="86" t="s">
        <v>94</v>
      </c>
      <c r="AE8" s="86" t="s">
        <v>94</v>
      </c>
      <c r="AF8" s="86" t="s">
        <v>94</v>
      </c>
      <c r="AG8" s="86" t="s">
        <v>94</v>
      </c>
      <c r="AH8" s="86" t="s">
        <v>94</v>
      </c>
      <c r="AI8" s="86" t="s">
        <v>94</v>
      </c>
      <c r="AJ8" s="86" t="s">
        <v>94</v>
      </c>
      <c r="AK8" s="86" t="s">
        <v>94</v>
      </c>
      <c r="AM8" s="223" t="s">
        <v>959</v>
      </c>
      <c r="AN8" s="30" t="s">
        <v>595</v>
      </c>
      <c r="AO8" s="223" t="s">
        <v>955</v>
      </c>
      <c r="AP8" s="30" t="s">
        <v>595</v>
      </c>
      <c r="AQ8" s="30" t="s">
        <v>418</v>
      </c>
    </row>
    <row r="9" spans="1:43" ht="14.25" customHeight="1" x14ac:dyDescent="0.15">
      <c r="B9" s="484" t="s">
        <v>189</v>
      </c>
      <c r="C9" s="60">
        <f>'MRS(calc_process)'!$D9</f>
        <v>1900</v>
      </c>
      <c r="D9" s="125">
        <f>SUM(H9:O9)</f>
        <v>0</v>
      </c>
      <c r="F9" s="484" t="s">
        <v>189</v>
      </c>
      <c r="G9" s="60">
        <f>'MRS(calc_process)'!$D9</f>
        <v>1900</v>
      </c>
      <c r="H9" s="125">
        <f>S9*AD9*$AQ$9*($AM$9*$AN$9+$AO$9*$AP$9)</f>
        <v>0</v>
      </c>
      <c r="I9" s="125">
        <f t="shared" ref="I9:O24" si="0">T9*AE9*$AQ$9*($AM$9*$AN$9+$AO$9*$AP$9)</f>
        <v>0</v>
      </c>
      <c r="J9" s="125">
        <f t="shared" si="0"/>
        <v>0</v>
      </c>
      <c r="K9" s="125">
        <f t="shared" si="0"/>
        <v>0</v>
      </c>
      <c r="L9" s="125">
        <f t="shared" si="0"/>
        <v>0</v>
      </c>
      <c r="M9" s="125">
        <f t="shared" si="0"/>
        <v>0</v>
      </c>
      <c r="N9" s="125">
        <f t="shared" si="0"/>
        <v>0</v>
      </c>
      <c r="O9" s="125">
        <f t="shared" si="0"/>
        <v>0</v>
      </c>
      <c r="Q9" s="483" t="s">
        <v>189</v>
      </c>
      <c r="R9" s="304">
        <f>'MRS(calc_process)'!$D9</f>
        <v>1900</v>
      </c>
      <c r="S9" s="270"/>
      <c r="T9" s="270"/>
      <c r="U9" s="270"/>
      <c r="V9" s="270"/>
      <c r="W9" s="270"/>
      <c r="X9" s="270"/>
      <c r="Y9" s="270"/>
      <c r="Z9" s="270"/>
      <c r="AB9" s="483" t="s">
        <v>189</v>
      </c>
      <c r="AC9" s="304">
        <f>'MRS(calc_process)'!$D9</f>
        <v>1900</v>
      </c>
      <c r="AD9" s="270"/>
      <c r="AE9" s="270"/>
      <c r="AF9" s="270"/>
      <c r="AG9" s="270"/>
      <c r="AH9" s="270"/>
      <c r="AI9" s="270"/>
      <c r="AJ9" s="270"/>
      <c r="AK9" s="270"/>
      <c r="AM9" s="60">
        <f>'MRS(calc_process)'!H77</f>
        <v>28</v>
      </c>
      <c r="AN9" s="303"/>
      <c r="AO9" s="60">
        <f>'MRS(calc_process)'!H75</f>
        <v>265</v>
      </c>
      <c r="AP9" s="303"/>
      <c r="AQ9" s="303"/>
    </row>
    <row r="10" spans="1:43" ht="13.7" customHeight="1" x14ac:dyDescent="0.15">
      <c r="B10" s="484"/>
      <c r="C10" s="60">
        <f>'MRS(calc_process)'!$D10</f>
        <v>1901</v>
      </c>
      <c r="D10" s="125">
        <f t="shared" ref="D10:D53" si="1">SUM(H10:O10)</f>
        <v>0</v>
      </c>
      <c r="F10" s="484"/>
      <c r="G10" s="60">
        <f>'MRS(calc_process)'!$D10</f>
        <v>1901</v>
      </c>
      <c r="H10" s="125">
        <f t="shared" ref="H10:O38" si="2">S10*AD10*$AQ$9*($AM$9*$AN$9+$AO$9*$AP$9)</f>
        <v>0</v>
      </c>
      <c r="I10" s="125">
        <f t="shared" si="0"/>
        <v>0</v>
      </c>
      <c r="J10" s="125">
        <f t="shared" si="0"/>
        <v>0</v>
      </c>
      <c r="K10" s="125">
        <f t="shared" si="0"/>
        <v>0</v>
      </c>
      <c r="L10" s="125">
        <f t="shared" si="0"/>
        <v>0</v>
      </c>
      <c r="M10" s="125">
        <f t="shared" si="0"/>
        <v>0</v>
      </c>
      <c r="N10" s="125">
        <f t="shared" si="0"/>
        <v>0</v>
      </c>
      <c r="O10" s="125">
        <f t="shared" si="0"/>
        <v>0</v>
      </c>
      <c r="Q10" s="483"/>
      <c r="R10" s="304">
        <f>'MRS(calc_process)'!$D10</f>
        <v>1901</v>
      </c>
      <c r="S10" s="270"/>
      <c r="T10" s="270"/>
      <c r="U10" s="270"/>
      <c r="V10" s="270"/>
      <c r="W10" s="270"/>
      <c r="X10" s="270"/>
      <c r="Y10" s="270"/>
      <c r="Z10" s="270"/>
      <c r="AB10" s="483"/>
      <c r="AC10" s="304">
        <f>'MRS(calc_process)'!$D10</f>
        <v>1901</v>
      </c>
      <c r="AD10" s="270"/>
      <c r="AE10" s="270"/>
      <c r="AF10" s="270"/>
      <c r="AG10" s="270"/>
      <c r="AH10" s="270"/>
      <c r="AI10" s="270"/>
      <c r="AJ10" s="270"/>
      <c r="AK10" s="270"/>
    </row>
    <row r="11" spans="1:43" x14ac:dyDescent="0.15">
      <c r="B11" s="484"/>
      <c r="C11" s="60">
        <f>'MRS(calc_process)'!$D11</f>
        <v>1902</v>
      </c>
      <c r="D11" s="125">
        <f t="shared" si="1"/>
        <v>0</v>
      </c>
      <c r="F11" s="484"/>
      <c r="G11" s="60">
        <f>'MRS(calc_process)'!$D11</f>
        <v>1902</v>
      </c>
      <c r="H11" s="125">
        <f t="shared" si="2"/>
        <v>0</v>
      </c>
      <c r="I11" s="125">
        <f t="shared" si="0"/>
        <v>0</v>
      </c>
      <c r="J11" s="125">
        <f t="shared" si="0"/>
        <v>0</v>
      </c>
      <c r="K11" s="125">
        <f t="shared" si="0"/>
        <v>0</v>
      </c>
      <c r="L11" s="125">
        <f t="shared" si="0"/>
        <v>0</v>
      </c>
      <c r="M11" s="125">
        <f t="shared" si="0"/>
        <v>0</v>
      </c>
      <c r="N11" s="125">
        <f t="shared" si="0"/>
        <v>0</v>
      </c>
      <c r="O11" s="125">
        <f t="shared" si="0"/>
        <v>0</v>
      </c>
      <c r="Q11" s="483"/>
      <c r="R11" s="304">
        <f>'MRS(calc_process)'!$D11</f>
        <v>1902</v>
      </c>
      <c r="S11" s="270"/>
      <c r="T11" s="270"/>
      <c r="U11" s="270"/>
      <c r="V11" s="270"/>
      <c r="W11" s="270"/>
      <c r="X11" s="270"/>
      <c r="Y11" s="270"/>
      <c r="Z11" s="270"/>
      <c r="AB11" s="483"/>
      <c r="AC11" s="304">
        <f>'MRS(calc_process)'!$D11</f>
        <v>1902</v>
      </c>
      <c r="AD11" s="270"/>
      <c r="AE11" s="270"/>
      <c r="AF11" s="270"/>
      <c r="AG11" s="270"/>
      <c r="AH11" s="270"/>
      <c r="AI11" s="270"/>
      <c r="AJ11" s="270"/>
      <c r="AK11" s="270"/>
    </row>
    <row r="12" spans="1:43" x14ac:dyDescent="0.15">
      <c r="B12" s="484"/>
      <c r="C12" s="60">
        <f>'MRS(calc_process)'!$D12</f>
        <v>1903</v>
      </c>
      <c r="D12" s="125">
        <f t="shared" si="1"/>
        <v>0</v>
      </c>
      <c r="F12" s="484"/>
      <c r="G12" s="60">
        <f>'MRS(calc_process)'!$D12</f>
        <v>1903</v>
      </c>
      <c r="H12" s="125">
        <f t="shared" si="2"/>
        <v>0</v>
      </c>
      <c r="I12" s="125">
        <f t="shared" si="0"/>
        <v>0</v>
      </c>
      <c r="J12" s="125">
        <f t="shared" si="0"/>
        <v>0</v>
      </c>
      <c r="K12" s="125">
        <f t="shared" si="0"/>
        <v>0</v>
      </c>
      <c r="L12" s="125">
        <f t="shared" si="0"/>
        <v>0</v>
      </c>
      <c r="M12" s="125">
        <f t="shared" si="0"/>
        <v>0</v>
      </c>
      <c r="N12" s="125">
        <f t="shared" si="0"/>
        <v>0</v>
      </c>
      <c r="O12" s="125">
        <f t="shared" si="0"/>
        <v>0</v>
      </c>
      <c r="Q12" s="483"/>
      <c r="R12" s="304">
        <f>'MRS(calc_process)'!$D12</f>
        <v>1903</v>
      </c>
      <c r="S12" s="270"/>
      <c r="T12" s="270"/>
      <c r="U12" s="270"/>
      <c r="V12" s="270"/>
      <c r="W12" s="270"/>
      <c r="X12" s="270"/>
      <c r="Y12" s="270"/>
      <c r="Z12" s="270"/>
      <c r="AB12" s="483"/>
      <c r="AC12" s="304">
        <f>'MRS(calc_process)'!$D12</f>
        <v>1903</v>
      </c>
      <c r="AD12" s="270"/>
      <c r="AE12" s="270"/>
      <c r="AF12" s="270"/>
      <c r="AG12" s="270"/>
      <c r="AH12" s="270"/>
      <c r="AI12" s="270"/>
      <c r="AJ12" s="270"/>
      <c r="AK12" s="270"/>
    </row>
    <row r="13" spans="1:43" x14ac:dyDescent="0.15">
      <c r="B13" s="484"/>
      <c r="C13" s="60">
        <f>'MRS(calc_process)'!$D13</f>
        <v>1904</v>
      </c>
      <c r="D13" s="125">
        <f t="shared" si="1"/>
        <v>0</v>
      </c>
      <c r="F13" s="484"/>
      <c r="G13" s="60">
        <f>'MRS(calc_process)'!$D13</f>
        <v>1904</v>
      </c>
      <c r="H13" s="125">
        <f t="shared" si="2"/>
        <v>0</v>
      </c>
      <c r="I13" s="125">
        <f t="shared" si="0"/>
        <v>0</v>
      </c>
      <c r="J13" s="125">
        <f t="shared" si="0"/>
        <v>0</v>
      </c>
      <c r="K13" s="125">
        <f t="shared" si="0"/>
        <v>0</v>
      </c>
      <c r="L13" s="125">
        <f t="shared" si="0"/>
        <v>0</v>
      </c>
      <c r="M13" s="125">
        <f t="shared" si="0"/>
        <v>0</v>
      </c>
      <c r="N13" s="125">
        <f t="shared" si="0"/>
        <v>0</v>
      </c>
      <c r="O13" s="125">
        <f t="shared" si="0"/>
        <v>0</v>
      </c>
      <c r="Q13" s="483"/>
      <c r="R13" s="304">
        <f>'MRS(calc_process)'!$D13</f>
        <v>1904</v>
      </c>
      <c r="S13" s="270"/>
      <c r="T13" s="270"/>
      <c r="U13" s="270"/>
      <c r="V13" s="270"/>
      <c r="W13" s="270"/>
      <c r="X13" s="270"/>
      <c r="Y13" s="270"/>
      <c r="Z13" s="270"/>
      <c r="AB13" s="483"/>
      <c r="AC13" s="304">
        <f>'MRS(calc_process)'!$D13</f>
        <v>1904</v>
      </c>
      <c r="AD13" s="270"/>
      <c r="AE13" s="270"/>
      <c r="AF13" s="270"/>
      <c r="AG13" s="270"/>
      <c r="AH13" s="270"/>
      <c r="AI13" s="270"/>
      <c r="AJ13" s="270"/>
      <c r="AK13" s="270"/>
    </row>
    <row r="14" spans="1:43" x14ac:dyDescent="0.15">
      <c r="B14" s="484"/>
      <c r="C14" s="60">
        <f>'MRS(calc_process)'!$D14</f>
        <v>1905</v>
      </c>
      <c r="D14" s="125">
        <f t="shared" si="1"/>
        <v>0</v>
      </c>
      <c r="F14" s="484"/>
      <c r="G14" s="60">
        <f>'MRS(calc_process)'!$D14</f>
        <v>1905</v>
      </c>
      <c r="H14" s="125">
        <f t="shared" si="2"/>
        <v>0</v>
      </c>
      <c r="I14" s="125">
        <f t="shared" si="0"/>
        <v>0</v>
      </c>
      <c r="J14" s="125">
        <f t="shared" si="0"/>
        <v>0</v>
      </c>
      <c r="K14" s="125">
        <f t="shared" si="0"/>
        <v>0</v>
      </c>
      <c r="L14" s="125">
        <f t="shared" si="0"/>
        <v>0</v>
      </c>
      <c r="M14" s="125">
        <f t="shared" si="0"/>
        <v>0</v>
      </c>
      <c r="N14" s="125">
        <f t="shared" si="0"/>
        <v>0</v>
      </c>
      <c r="O14" s="125">
        <f t="shared" si="0"/>
        <v>0</v>
      </c>
      <c r="Q14" s="483"/>
      <c r="R14" s="304">
        <f>'MRS(calc_process)'!$D14</f>
        <v>1905</v>
      </c>
      <c r="S14" s="270"/>
      <c r="T14" s="270"/>
      <c r="U14" s="270"/>
      <c r="V14" s="270"/>
      <c r="W14" s="270"/>
      <c r="X14" s="270"/>
      <c r="Y14" s="270"/>
      <c r="Z14" s="270"/>
      <c r="AB14" s="483"/>
      <c r="AC14" s="304">
        <f>'MRS(calc_process)'!$D14</f>
        <v>1905</v>
      </c>
      <c r="AD14" s="270"/>
      <c r="AE14" s="270"/>
      <c r="AF14" s="270"/>
      <c r="AG14" s="270"/>
      <c r="AH14" s="270"/>
      <c r="AI14" s="270"/>
      <c r="AJ14" s="270"/>
      <c r="AK14" s="270"/>
    </row>
    <row r="15" spans="1:43" x14ac:dyDescent="0.15">
      <c r="B15" s="484"/>
      <c r="C15" s="60">
        <f>'MRS(calc_process)'!$D15</f>
        <v>1906</v>
      </c>
      <c r="D15" s="125">
        <f t="shared" si="1"/>
        <v>0</v>
      </c>
      <c r="F15" s="484"/>
      <c r="G15" s="60">
        <f>'MRS(calc_process)'!$D15</f>
        <v>1906</v>
      </c>
      <c r="H15" s="125">
        <f t="shared" si="2"/>
        <v>0</v>
      </c>
      <c r="I15" s="125">
        <f t="shared" si="0"/>
        <v>0</v>
      </c>
      <c r="J15" s="125">
        <f t="shared" si="0"/>
        <v>0</v>
      </c>
      <c r="K15" s="125">
        <f t="shared" si="0"/>
        <v>0</v>
      </c>
      <c r="L15" s="125">
        <f t="shared" si="0"/>
        <v>0</v>
      </c>
      <c r="M15" s="125">
        <f t="shared" si="0"/>
        <v>0</v>
      </c>
      <c r="N15" s="125">
        <f t="shared" si="0"/>
        <v>0</v>
      </c>
      <c r="O15" s="125">
        <f t="shared" si="0"/>
        <v>0</v>
      </c>
      <c r="Q15" s="483"/>
      <c r="R15" s="304">
        <f>'MRS(calc_process)'!$D15</f>
        <v>1906</v>
      </c>
      <c r="S15" s="270"/>
      <c r="T15" s="270"/>
      <c r="U15" s="270"/>
      <c r="V15" s="270"/>
      <c r="W15" s="270"/>
      <c r="X15" s="270"/>
      <c r="Y15" s="270"/>
      <c r="Z15" s="270"/>
      <c r="AB15" s="483"/>
      <c r="AC15" s="304">
        <f>'MRS(calc_process)'!$D15</f>
        <v>1906</v>
      </c>
      <c r="AD15" s="270"/>
      <c r="AE15" s="270"/>
      <c r="AF15" s="270"/>
      <c r="AG15" s="270"/>
      <c r="AH15" s="270"/>
      <c r="AI15" s="270"/>
      <c r="AJ15" s="270"/>
      <c r="AK15" s="270"/>
    </row>
    <row r="16" spans="1:43" x14ac:dyDescent="0.15">
      <c r="B16" s="484"/>
      <c r="C16" s="60">
        <f>'MRS(calc_process)'!$D16</f>
        <v>1907</v>
      </c>
      <c r="D16" s="125">
        <f t="shared" si="1"/>
        <v>0</v>
      </c>
      <c r="F16" s="484"/>
      <c r="G16" s="60">
        <f>'MRS(calc_process)'!$D16</f>
        <v>1907</v>
      </c>
      <c r="H16" s="125">
        <f t="shared" si="2"/>
        <v>0</v>
      </c>
      <c r="I16" s="125">
        <f t="shared" si="0"/>
        <v>0</v>
      </c>
      <c r="J16" s="125">
        <f t="shared" si="0"/>
        <v>0</v>
      </c>
      <c r="K16" s="125">
        <f t="shared" si="0"/>
        <v>0</v>
      </c>
      <c r="L16" s="125">
        <f t="shared" si="0"/>
        <v>0</v>
      </c>
      <c r="M16" s="125">
        <f t="shared" si="0"/>
        <v>0</v>
      </c>
      <c r="N16" s="125">
        <f t="shared" si="0"/>
        <v>0</v>
      </c>
      <c r="O16" s="125">
        <f t="shared" si="0"/>
        <v>0</v>
      </c>
      <c r="Q16" s="483"/>
      <c r="R16" s="304">
        <f>'MRS(calc_process)'!$D16</f>
        <v>1907</v>
      </c>
      <c r="S16" s="270"/>
      <c r="T16" s="270"/>
      <c r="U16" s="270"/>
      <c r="V16" s="270"/>
      <c r="W16" s="270"/>
      <c r="X16" s="270"/>
      <c r="Y16" s="270"/>
      <c r="Z16" s="270"/>
      <c r="AB16" s="483"/>
      <c r="AC16" s="304">
        <f>'MRS(calc_process)'!$D16</f>
        <v>1907</v>
      </c>
      <c r="AD16" s="270"/>
      <c r="AE16" s="270"/>
      <c r="AF16" s="270"/>
      <c r="AG16" s="270"/>
      <c r="AH16" s="270"/>
      <c r="AI16" s="270"/>
      <c r="AJ16" s="270"/>
      <c r="AK16" s="270"/>
    </row>
    <row r="17" spans="2:37" x14ac:dyDescent="0.15">
      <c r="B17" s="484"/>
      <c r="C17" s="60">
        <f>'MRS(calc_process)'!$D17</f>
        <v>1908</v>
      </c>
      <c r="D17" s="125">
        <f t="shared" si="1"/>
        <v>0</v>
      </c>
      <c r="F17" s="484"/>
      <c r="G17" s="60">
        <f>'MRS(calc_process)'!$D17</f>
        <v>1908</v>
      </c>
      <c r="H17" s="125">
        <f t="shared" si="2"/>
        <v>0</v>
      </c>
      <c r="I17" s="125">
        <f t="shared" si="0"/>
        <v>0</v>
      </c>
      <c r="J17" s="125">
        <f t="shared" si="0"/>
        <v>0</v>
      </c>
      <c r="K17" s="125">
        <f t="shared" si="0"/>
        <v>0</v>
      </c>
      <c r="L17" s="125">
        <f t="shared" si="0"/>
        <v>0</v>
      </c>
      <c r="M17" s="125">
        <f t="shared" si="0"/>
        <v>0</v>
      </c>
      <c r="N17" s="125">
        <f t="shared" si="0"/>
        <v>0</v>
      </c>
      <c r="O17" s="125">
        <f t="shared" si="0"/>
        <v>0</v>
      </c>
      <c r="Q17" s="483"/>
      <c r="R17" s="304">
        <f>'MRS(calc_process)'!$D17</f>
        <v>1908</v>
      </c>
      <c r="S17" s="270"/>
      <c r="T17" s="270"/>
      <c r="U17" s="270"/>
      <c r="V17" s="270"/>
      <c r="W17" s="270"/>
      <c r="X17" s="270"/>
      <c r="Y17" s="270"/>
      <c r="Z17" s="270"/>
      <c r="AB17" s="483"/>
      <c r="AC17" s="304">
        <f>'MRS(calc_process)'!$D17</f>
        <v>1908</v>
      </c>
      <c r="AD17" s="270"/>
      <c r="AE17" s="270"/>
      <c r="AF17" s="270"/>
      <c r="AG17" s="270"/>
      <c r="AH17" s="270"/>
      <c r="AI17" s="270"/>
      <c r="AJ17" s="270"/>
      <c r="AK17" s="270"/>
    </row>
    <row r="18" spans="2:37" x14ac:dyDescent="0.15">
      <c r="B18" s="484"/>
      <c r="C18" s="60">
        <f>'MRS(calc_process)'!$D18</f>
        <v>1909</v>
      </c>
      <c r="D18" s="125">
        <f t="shared" si="1"/>
        <v>0</v>
      </c>
      <c r="F18" s="484"/>
      <c r="G18" s="60">
        <f>'MRS(calc_process)'!$D18</f>
        <v>1909</v>
      </c>
      <c r="H18" s="125">
        <f t="shared" si="2"/>
        <v>0</v>
      </c>
      <c r="I18" s="125">
        <f t="shared" si="0"/>
        <v>0</v>
      </c>
      <c r="J18" s="125">
        <f t="shared" si="0"/>
        <v>0</v>
      </c>
      <c r="K18" s="125">
        <f t="shared" si="0"/>
        <v>0</v>
      </c>
      <c r="L18" s="125">
        <f t="shared" si="0"/>
        <v>0</v>
      </c>
      <c r="M18" s="125">
        <f t="shared" si="0"/>
        <v>0</v>
      </c>
      <c r="N18" s="125">
        <f t="shared" si="0"/>
        <v>0</v>
      </c>
      <c r="O18" s="125">
        <f t="shared" si="0"/>
        <v>0</v>
      </c>
      <c r="Q18" s="483"/>
      <c r="R18" s="304">
        <f>'MRS(calc_process)'!$D18</f>
        <v>1909</v>
      </c>
      <c r="S18" s="270"/>
      <c r="T18" s="270"/>
      <c r="U18" s="270"/>
      <c r="V18" s="270"/>
      <c r="W18" s="270"/>
      <c r="X18" s="270"/>
      <c r="Y18" s="270"/>
      <c r="Z18" s="270"/>
      <c r="AB18" s="483"/>
      <c r="AC18" s="304">
        <f>'MRS(calc_process)'!$D18</f>
        <v>1909</v>
      </c>
      <c r="AD18" s="270"/>
      <c r="AE18" s="270"/>
      <c r="AF18" s="270"/>
      <c r="AG18" s="270"/>
      <c r="AH18" s="270"/>
      <c r="AI18" s="270"/>
      <c r="AJ18" s="270"/>
      <c r="AK18" s="270"/>
    </row>
    <row r="19" spans="2:37" x14ac:dyDescent="0.15">
      <c r="B19" s="484"/>
      <c r="C19" s="60">
        <f>'MRS(calc_process)'!$D19</f>
        <v>1910</v>
      </c>
      <c r="D19" s="125">
        <f t="shared" si="1"/>
        <v>0</v>
      </c>
      <c r="F19" s="484"/>
      <c r="G19" s="60">
        <f>'MRS(calc_process)'!$D19</f>
        <v>1910</v>
      </c>
      <c r="H19" s="125">
        <f t="shared" si="2"/>
        <v>0</v>
      </c>
      <c r="I19" s="125">
        <f t="shared" si="0"/>
        <v>0</v>
      </c>
      <c r="J19" s="125">
        <f t="shared" si="0"/>
        <v>0</v>
      </c>
      <c r="K19" s="125">
        <f t="shared" si="0"/>
        <v>0</v>
      </c>
      <c r="L19" s="125">
        <f t="shared" si="0"/>
        <v>0</v>
      </c>
      <c r="M19" s="125">
        <f t="shared" si="0"/>
        <v>0</v>
      </c>
      <c r="N19" s="125">
        <f t="shared" si="0"/>
        <v>0</v>
      </c>
      <c r="O19" s="125">
        <f t="shared" si="0"/>
        <v>0</v>
      </c>
      <c r="Q19" s="483"/>
      <c r="R19" s="304">
        <f>'MRS(calc_process)'!$D19</f>
        <v>1910</v>
      </c>
      <c r="S19" s="270"/>
      <c r="T19" s="270"/>
      <c r="U19" s="270"/>
      <c r="V19" s="270"/>
      <c r="W19" s="270"/>
      <c r="X19" s="270"/>
      <c r="Y19" s="270"/>
      <c r="Z19" s="270"/>
      <c r="AB19" s="483"/>
      <c r="AC19" s="304">
        <f>'MRS(calc_process)'!$D19</f>
        <v>1910</v>
      </c>
      <c r="AD19" s="270"/>
      <c r="AE19" s="270"/>
      <c r="AF19" s="270"/>
      <c r="AG19" s="270"/>
      <c r="AH19" s="270"/>
      <c r="AI19" s="270"/>
      <c r="AJ19" s="270"/>
      <c r="AK19" s="270"/>
    </row>
    <row r="20" spans="2:37" x14ac:dyDescent="0.15">
      <c r="B20" s="484"/>
      <c r="C20" s="60">
        <f>'MRS(calc_process)'!$D20</f>
        <v>1911</v>
      </c>
      <c r="D20" s="125">
        <f t="shared" si="1"/>
        <v>0</v>
      </c>
      <c r="F20" s="484"/>
      <c r="G20" s="60">
        <f>'MRS(calc_process)'!$D20</f>
        <v>1911</v>
      </c>
      <c r="H20" s="125">
        <f t="shared" si="2"/>
        <v>0</v>
      </c>
      <c r="I20" s="125">
        <f t="shared" si="0"/>
        <v>0</v>
      </c>
      <c r="J20" s="125">
        <f t="shared" si="0"/>
        <v>0</v>
      </c>
      <c r="K20" s="125">
        <f t="shared" si="0"/>
        <v>0</v>
      </c>
      <c r="L20" s="125">
        <f t="shared" si="0"/>
        <v>0</v>
      </c>
      <c r="M20" s="125">
        <f t="shared" si="0"/>
        <v>0</v>
      </c>
      <c r="N20" s="125">
        <f t="shared" si="0"/>
        <v>0</v>
      </c>
      <c r="O20" s="125">
        <f t="shared" si="0"/>
        <v>0</v>
      </c>
      <c r="Q20" s="483"/>
      <c r="R20" s="304">
        <f>'MRS(calc_process)'!$D20</f>
        <v>1911</v>
      </c>
      <c r="S20" s="270"/>
      <c r="T20" s="270"/>
      <c r="U20" s="270"/>
      <c r="V20" s="270"/>
      <c r="W20" s="270"/>
      <c r="X20" s="270"/>
      <c r="Y20" s="270"/>
      <c r="Z20" s="270"/>
      <c r="AB20" s="483"/>
      <c r="AC20" s="304">
        <f>'MRS(calc_process)'!$D20</f>
        <v>1911</v>
      </c>
      <c r="AD20" s="270"/>
      <c r="AE20" s="270"/>
      <c r="AF20" s="270"/>
      <c r="AG20" s="270"/>
      <c r="AH20" s="270"/>
      <c r="AI20" s="270"/>
      <c r="AJ20" s="270"/>
      <c r="AK20" s="270"/>
    </row>
    <row r="21" spans="2:37" x14ac:dyDescent="0.15">
      <c r="B21" s="484"/>
      <c r="C21" s="60">
        <f>'MRS(calc_process)'!$D21</f>
        <v>1912</v>
      </c>
      <c r="D21" s="125">
        <f t="shared" si="1"/>
        <v>0</v>
      </c>
      <c r="F21" s="484"/>
      <c r="G21" s="60">
        <f>'MRS(calc_process)'!$D21</f>
        <v>1912</v>
      </c>
      <c r="H21" s="125">
        <f t="shared" si="2"/>
        <v>0</v>
      </c>
      <c r="I21" s="125">
        <f t="shared" si="0"/>
        <v>0</v>
      </c>
      <c r="J21" s="125">
        <f t="shared" si="0"/>
        <v>0</v>
      </c>
      <c r="K21" s="125">
        <f t="shared" si="0"/>
        <v>0</v>
      </c>
      <c r="L21" s="125">
        <f t="shared" si="0"/>
        <v>0</v>
      </c>
      <c r="M21" s="125">
        <f t="shared" si="0"/>
        <v>0</v>
      </c>
      <c r="N21" s="125">
        <f t="shared" si="0"/>
        <v>0</v>
      </c>
      <c r="O21" s="125">
        <f t="shared" si="0"/>
        <v>0</v>
      </c>
      <c r="Q21" s="483"/>
      <c r="R21" s="304">
        <f>'MRS(calc_process)'!$D21</f>
        <v>1912</v>
      </c>
      <c r="S21" s="270"/>
      <c r="T21" s="270"/>
      <c r="U21" s="270"/>
      <c r="V21" s="270"/>
      <c r="W21" s="270"/>
      <c r="X21" s="270"/>
      <c r="Y21" s="270"/>
      <c r="Z21" s="270"/>
      <c r="AB21" s="483"/>
      <c r="AC21" s="304">
        <f>'MRS(calc_process)'!$D21</f>
        <v>1912</v>
      </c>
      <c r="AD21" s="270"/>
      <c r="AE21" s="270"/>
      <c r="AF21" s="270"/>
      <c r="AG21" s="270"/>
      <c r="AH21" s="270"/>
      <c r="AI21" s="270"/>
      <c r="AJ21" s="270"/>
      <c r="AK21" s="270"/>
    </row>
    <row r="22" spans="2:37" x14ac:dyDescent="0.15">
      <c r="B22" s="484"/>
      <c r="C22" s="60">
        <f>'MRS(calc_process)'!$D22</f>
        <v>1913</v>
      </c>
      <c r="D22" s="125">
        <f t="shared" si="1"/>
        <v>0</v>
      </c>
      <c r="F22" s="484"/>
      <c r="G22" s="60">
        <f>'MRS(calc_process)'!$D22</f>
        <v>1913</v>
      </c>
      <c r="H22" s="125">
        <f t="shared" si="2"/>
        <v>0</v>
      </c>
      <c r="I22" s="125">
        <f t="shared" si="0"/>
        <v>0</v>
      </c>
      <c r="J22" s="125">
        <f t="shared" si="0"/>
        <v>0</v>
      </c>
      <c r="K22" s="125">
        <f t="shared" si="0"/>
        <v>0</v>
      </c>
      <c r="L22" s="125">
        <f t="shared" si="0"/>
        <v>0</v>
      </c>
      <c r="M22" s="125">
        <f t="shared" si="0"/>
        <v>0</v>
      </c>
      <c r="N22" s="125">
        <f t="shared" si="0"/>
        <v>0</v>
      </c>
      <c r="O22" s="125">
        <f t="shared" si="0"/>
        <v>0</v>
      </c>
      <c r="Q22" s="483"/>
      <c r="R22" s="304">
        <f>'MRS(calc_process)'!$D22</f>
        <v>1913</v>
      </c>
      <c r="S22" s="270"/>
      <c r="T22" s="270"/>
      <c r="U22" s="270"/>
      <c r="V22" s="270"/>
      <c r="W22" s="270"/>
      <c r="X22" s="270"/>
      <c r="Y22" s="270"/>
      <c r="Z22" s="270"/>
      <c r="AB22" s="483"/>
      <c r="AC22" s="304">
        <f>'MRS(calc_process)'!$D22</f>
        <v>1913</v>
      </c>
      <c r="AD22" s="270"/>
      <c r="AE22" s="270"/>
      <c r="AF22" s="270"/>
      <c r="AG22" s="270"/>
      <c r="AH22" s="270"/>
      <c r="AI22" s="270"/>
      <c r="AJ22" s="270"/>
      <c r="AK22" s="270"/>
    </row>
    <row r="23" spans="2:37" x14ac:dyDescent="0.15">
      <c r="B23" s="484"/>
      <c r="C23" s="60">
        <f>'MRS(calc_process)'!$D23</f>
        <v>1914</v>
      </c>
      <c r="D23" s="125">
        <f t="shared" si="1"/>
        <v>0</v>
      </c>
      <c r="F23" s="484"/>
      <c r="G23" s="60">
        <f>'MRS(calc_process)'!$D23</f>
        <v>1914</v>
      </c>
      <c r="H23" s="125">
        <f t="shared" si="2"/>
        <v>0</v>
      </c>
      <c r="I23" s="125">
        <f t="shared" si="0"/>
        <v>0</v>
      </c>
      <c r="J23" s="125">
        <f t="shared" si="0"/>
        <v>0</v>
      </c>
      <c r="K23" s="125">
        <f t="shared" si="0"/>
        <v>0</v>
      </c>
      <c r="L23" s="125">
        <f t="shared" si="0"/>
        <v>0</v>
      </c>
      <c r="M23" s="125">
        <f t="shared" si="0"/>
        <v>0</v>
      </c>
      <c r="N23" s="125">
        <f t="shared" si="0"/>
        <v>0</v>
      </c>
      <c r="O23" s="125">
        <f t="shared" si="0"/>
        <v>0</v>
      </c>
      <c r="Q23" s="483"/>
      <c r="R23" s="304">
        <f>'MRS(calc_process)'!$D23</f>
        <v>1914</v>
      </c>
      <c r="S23" s="270"/>
      <c r="T23" s="270"/>
      <c r="U23" s="270"/>
      <c r="V23" s="270"/>
      <c r="W23" s="270"/>
      <c r="X23" s="270"/>
      <c r="Y23" s="270"/>
      <c r="Z23" s="270"/>
      <c r="AB23" s="483"/>
      <c r="AC23" s="304">
        <f>'MRS(calc_process)'!$D23</f>
        <v>1914</v>
      </c>
      <c r="AD23" s="270"/>
      <c r="AE23" s="270"/>
      <c r="AF23" s="270"/>
      <c r="AG23" s="270"/>
      <c r="AH23" s="270"/>
      <c r="AI23" s="270"/>
      <c r="AJ23" s="270"/>
      <c r="AK23" s="270"/>
    </row>
    <row r="24" spans="2:37" x14ac:dyDescent="0.15">
      <c r="B24" s="484"/>
      <c r="C24" s="60">
        <f>'MRS(calc_process)'!$D24</f>
        <v>1915</v>
      </c>
      <c r="D24" s="125">
        <f t="shared" si="1"/>
        <v>0</v>
      </c>
      <c r="F24" s="484"/>
      <c r="G24" s="60">
        <f>'MRS(calc_process)'!$D24</f>
        <v>1915</v>
      </c>
      <c r="H24" s="125">
        <f t="shared" si="2"/>
        <v>0</v>
      </c>
      <c r="I24" s="125">
        <f t="shared" si="0"/>
        <v>0</v>
      </c>
      <c r="J24" s="125">
        <f t="shared" si="0"/>
        <v>0</v>
      </c>
      <c r="K24" s="125">
        <f t="shared" si="0"/>
        <v>0</v>
      </c>
      <c r="L24" s="125">
        <f t="shared" si="0"/>
        <v>0</v>
      </c>
      <c r="M24" s="125">
        <f t="shared" si="0"/>
        <v>0</v>
      </c>
      <c r="N24" s="125">
        <f t="shared" si="0"/>
        <v>0</v>
      </c>
      <c r="O24" s="125">
        <f t="shared" si="0"/>
        <v>0</v>
      </c>
      <c r="Q24" s="483"/>
      <c r="R24" s="304">
        <f>'MRS(calc_process)'!$D24</f>
        <v>1915</v>
      </c>
      <c r="S24" s="270"/>
      <c r="T24" s="270"/>
      <c r="U24" s="270"/>
      <c r="V24" s="270"/>
      <c r="W24" s="270"/>
      <c r="X24" s="270"/>
      <c r="Y24" s="270"/>
      <c r="Z24" s="270"/>
      <c r="AB24" s="483"/>
      <c r="AC24" s="304">
        <f>'MRS(calc_process)'!$D24</f>
        <v>1915</v>
      </c>
      <c r="AD24" s="270"/>
      <c r="AE24" s="270"/>
      <c r="AF24" s="270"/>
      <c r="AG24" s="270"/>
      <c r="AH24" s="270"/>
      <c r="AI24" s="270"/>
      <c r="AJ24" s="270"/>
      <c r="AK24" s="270"/>
    </row>
    <row r="25" spans="2:37" x14ac:dyDescent="0.15">
      <c r="B25" s="484"/>
      <c r="C25" s="60">
        <f>'MRS(calc_process)'!$D25</f>
        <v>1916</v>
      </c>
      <c r="D25" s="125">
        <f t="shared" si="1"/>
        <v>0</v>
      </c>
      <c r="F25" s="484"/>
      <c r="G25" s="60">
        <f>'MRS(calc_process)'!$D25</f>
        <v>1916</v>
      </c>
      <c r="H25" s="125">
        <f t="shared" si="2"/>
        <v>0</v>
      </c>
      <c r="I25" s="125">
        <f t="shared" si="2"/>
        <v>0</v>
      </c>
      <c r="J25" s="125">
        <f t="shared" si="2"/>
        <v>0</v>
      </c>
      <c r="K25" s="125">
        <f t="shared" si="2"/>
        <v>0</v>
      </c>
      <c r="L25" s="125">
        <f t="shared" si="2"/>
        <v>0</v>
      </c>
      <c r="M25" s="125">
        <f t="shared" si="2"/>
        <v>0</v>
      </c>
      <c r="N25" s="125">
        <f t="shared" si="2"/>
        <v>0</v>
      </c>
      <c r="O25" s="125">
        <f t="shared" si="2"/>
        <v>0</v>
      </c>
      <c r="Q25" s="483"/>
      <c r="R25" s="304">
        <f>'MRS(calc_process)'!$D25</f>
        <v>1916</v>
      </c>
      <c r="S25" s="270"/>
      <c r="T25" s="270"/>
      <c r="U25" s="270"/>
      <c r="V25" s="270"/>
      <c r="W25" s="270"/>
      <c r="X25" s="270"/>
      <c r="Y25" s="270"/>
      <c r="Z25" s="270"/>
      <c r="AB25" s="483"/>
      <c r="AC25" s="304">
        <f>'MRS(calc_process)'!$D25</f>
        <v>1916</v>
      </c>
      <c r="AD25" s="270"/>
      <c r="AE25" s="270"/>
      <c r="AF25" s="270"/>
      <c r="AG25" s="270"/>
      <c r="AH25" s="270"/>
      <c r="AI25" s="270"/>
      <c r="AJ25" s="270"/>
      <c r="AK25" s="270"/>
    </row>
    <row r="26" spans="2:37" x14ac:dyDescent="0.15">
      <c r="B26" s="484"/>
      <c r="C26" s="60">
        <f>'MRS(calc_process)'!$D26</f>
        <v>1917</v>
      </c>
      <c r="D26" s="125">
        <f t="shared" si="1"/>
        <v>0</v>
      </c>
      <c r="F26" s="484"/>
      <c r="G26" s="60">
        <f>'MRS(calc_process)'!$D26</f>
        <v>1917</v>
      </c>
      <c r="H26" s="125">
        <f t="shared" si="2"/>
        <v>0</v>
      </c>
      <c r="I26" s="125">
        <f t="shared" si="2"/>
        <v>0</v>
      </c>
      <c r="J26" s="125">
        <f t="shared" si="2"/>
        <v>0</v>
      </c>
      <c r="K26" s="125">
        <f t="shared" si="2"/>
        <v>0</v>
      </c>
      <c r="L26" s="125">
        <f t="shared" si="2"/>
        <v>0</v>
      </c>
      <c r="M26" s="125">
        <f t="shared" si="2"/>
        <v>0</v>
      </c>
      <c r="N26" s="125">
        <f t="shared" si="2"/>
        <v>0</v>
      </c>
      <c r="O26" s="125">
        <f t="shared" si="2"/>
        <v>0</v>
      </c>
      <c r="Q26" s="483"/>
      <c r="R26" s="304">
        <f>'MRS(calc_process)'!$D26</f>
        <v>1917</v>
      </c>
      <c r="S26" s="270"/>
      <c r="T26" s="270"/>
      <c r="U26" s="270"/>
      <c r="V26" s="270"/>
      <c r="W26" s="270"/>
      <c r="X26" s="270"/>
      <c r="Y26" s="270"/>
      <c r="Z26" s="270"/>
      <c r="AB26" s="483"/>
      <c r="AC26" s="304">
        <f>'MRS(calc_process)'!$D26</f>
        <v>1917</v>
      </c>
      <c r="AD26" s="270"/>
      <c r="AE26" s="270"/>
      <c r="AF26" s="270"/>
      <c r="AG26" s="270"/>
      <c r="AH26" s="270"/>
      <c r="AI26" s="270"/>
      <c r="AJ26" s="270"/>
      <c r="AK26" s="270"/>
    </row>
    <row r="27" spans="2:37" x14ac:dyDescent="0.15">
      <c r="B27" s="484"/>
      <c r="C27" s="60">
        <f>'MRS(calc_process)'!$D27</f>
        <v>1918</v>
      </c>
      <c r="D27" s="125">
        <f t="shared" si="1"/>
        <v>0</v>
      </c>
      <c r="F27" s="484"/>
      <c r="G27" s="60">
        <f>'MRS(calc_process)'!$D27</f>
        <v>1918</v>
      </c>
      <c r="H27" s="125">
        <f t="shared" si="2"/>
        <v>0</v>
      </c>
      <c r="I27" s="125">
        <f t="shared" si="2"/>
        <v>0</v>
      </c>
      <c r="J27" s="125">
        <f t="shared" si="2"/>
        <v>0</v>
      </c>
      <c r="K27" s="125">
        <f t="shared" si="2"/>
        <v>0</v>
      </c>
      <c r="L27" s="125">
        <f t="shared" si="2"/>
        <v>0</v>
      </c>
      <c r="M27" s="125">
        <f t="shared" si="2"/>
        <v>0</v>
      </c>
      <c r="N27" s="125">
        <f t="shared" si="2"/>
        <v>0</v>
      </c>
      <c r="O27" s="125">
        <f t="shared" si="2"/>
        <v>0</v>
      </c>
      <c r="Q27" s="483"/>
      <c r="R27" s="304">
        <f>'MRS(calc_process)'!$D27</f>
        <v>1918</v>
      </c>
      <c r="S27" s="270"/>
      <c r="T27" s="270"/>
      <c r="U27" s="270"/>
      <c r="V27" s="270"/>
      <c r="W27" s="270"/>
      <c r="X27" s="270"/>
      <c r="Y27" s="270"/>
      <c r="Z27" s="270"/>
      <c r="AB27" s="483"/>
      <c r="AC27" s="304">
        <f>'MRS(calc_process)'!$D27</f>
        <v>1918</v>
      </c>
      <c r="AD27" s="270"/>
      <c r="AE27" s="270"/>
      <c r="AF27" s="270"/>
      <c r="AG27" s="270"/>
      <c r="AH27" s="270"/>
      <c r="AI27" s="270"/>
      <c r="AJ27" s="270"/>
      <c r="AK27" s="270"/>
    </row>
    <row r="28" spans="2:37" x14ac:dyDescent="0.15">
      <c r="B28" s="484"/>
      <c r="C28" s="60">
        <f>'MRS(calc_process)'!$D28</f>
        <v>1919</v>
      </c>
      <c r="D28" s="125">
        <f t="shared" si="1"/>
        <v>0</v>
      </c>
      <c r="F28" s="484"/>
      <c r="G28" s="60">
        <f>'MRS(calc_process)'!$D28</f>
        <v>1919</v>
      </c>
      <c r="H28" s="125">
        <f t="shared" si="2"/>
        <v>0</v>
      </c>
      <c r="I28" s="125">
        <f t="shared" si="2"/>
        <v>0</v>
      </c>
      <c r="J28" s="125">
        <f t="shared" si="2"/>
        <v>0</v>
      </c>
      <c r="K28" s="125">
        <f t="shared" si="2"/>
        <v>0</v>
      </c>
      <c r="L28" s="125">
        <f t="shared" si="2"/>
        <v>0</v>
      </c>
      <c r="M28" s="125">
        <f t="shared" si="2"/>
        <v>0</v>
      </c>
      <c r="N28" s="125">
        <f t="shared" si="2"/>
        <v>0</v>
      </c>
      <c r="O28" s="125">
        <f t="shared" si="2"/>
        <v>0</v>
      </c>
      <c r="Q28" s="483"/>
      <c r="R28" s="304">
        <f>'MRS(calc_process)'!$D28</f>
        <v>1919</v>
      </c>
      <c r="S28" s="270"/>
      <c r="T28" s="270"/>
      <c r="U28" s="270"/>
      <c r="V28" s="270"/>
      <c r="W28" s="270"/>
      <c r="X28" s="270"/>
      <c r="Y28" s="270"/>
      <c r="Z28" s="270"/>
      <c r="AB28" s="483"/>
      <c r="AC28" s="304">
        <f>'MRS(calc_process)'!$D28</f>
        <v>1919</v>
      </c>
      <c r="AD28" s="270"/>
      <c r="AE28" s="270"/>
      <c r="AF28" s="270"/>
      <c r="AG28" s="270"/>
      <c r="AH28" s="270"/>
      <c r="AI28" s="270"/>
      <c r="AJ28" s="270"/>
      <c r="AK28" s="270"/>
    </row>
    <row r="29" spans="2:37" x14ac:dyDescent="0.15">
      <c r="B29" s="484"/>
      <c r="C29" s="60">
        <f>'MRS(calc_process)'!$D29</f>
        <v>1920</v>
      </c>
      <c r="D29" s="125">
        <f t="shared" si="1"/>
        <v>0</v>
      </c>
      <c r="F29" s="484"/>
      <c r="G29" s="60">
        <f>'MRS(calc_process)'!$D29</f>
        <v>1920</v>
      </c>
      <c r="H29" s="125">
        <f t="shared" si="2"/>
        <v>0</v>
      </c>
      <c r="I29" s="125">
        <f t="shared" si="2"/>
        <v>0</v>
      </c>
      <c r="J29" s="125">
        <f t="shared" si="2"/>
        <v>0</v>
      </c>
      <c r="K29" s="125">
        <f t="shared" si="2"/>
        <v>0</v>
      </c>
      <c r="L29" s="125">
        <f t="shared" si="2"/>
        <v>0</v>
      </c>
      <c r="M29" s="125">
        <f t="shared" si="2"/>
        <v>0</v>
      </c>
      <c r="N29" s="125">
        <f t="shared" si="2"/>
        <v>0</v>
      </c>
      <c r="O29" s="125">
        <f t="shared" si="2"/>
        <v>0</v>
      </c>
      <c r="Q29" s="483"/>
      <c r="R29" s="304">
        <f>'MRS(calc_process)'!$D29</f>
        <v>1920</v>
      </c>
      <c r="S29" s="270"/>
      <c r="T29" s="270"/>
      <c r="U29" s="270"/>
      <c r="V29" s="270"/>
      <c r="W29" s="270"/>
      <c r="X29" s="270"/>
      <c r="Y29" s="270"/>
      <c r="Z29" s="270"/>
      <c r="AB29" s="483"/>
      <c r="AC29" s="304">
        <f>'MRS(calc_process)'!$D29</f>
        <v>1920</v>
      </c>
      <c r="AD29" s="270"/>
      <c r="AE29" s="270"/>
      <c r="AF29" s="270"/>
      <c r="AG29" s="270"/>
      <c r="AH29" s="270"/>
      <c r="AI29" s="270"/>
      <c r="AJ29" s="270"/>
      <c r="AK29" s="270"/>
    </row>
    <row r="30" spans="2:37" x14ac:dyDescent="0.15">
      <c r="B30" s="484"/>
      <c r="C30" s="60">
        <f>'MRS(calc_process)'!$D30</f>
        <v>1921</v>
      </c>
      <c r="D30" s="125">
        <f t="shared" si="1"/>
        <v>0</v>
      </c>
      <c r="F30" s="484"/>
      <c r="G30" s="60">
        <f>'MRS(calc_process)'!$D30</f>
        <v>1921</v>
      </c>
      <c r="H30" s="125">
        <f t="shared" si="2"/>
        <v>0</v>
      </c>
      <c r="I30" s="125">
        <f t="shared" si="2"/>
        <v>0</v>
      </c>
      <c r="J30" s="125">
        <f t="shared" si="2"/>
        <v>0</v>
      </c>
      <c r="K30" s="125">
        <f t="shared" si="2"/>
        <v>0</v>
      </c>
      <c r="L30" s="125">
        <f t="shared" si="2"/>
        <v>0</v>
      </c>
      <c r="M30" s="125">
        <f t="shared" si="2"/>
        <v>0</v>
      </c>
      <c r="N30" s="125">
        <f t="shared" si="2"/>
        <v>0</v>
      </c>
      <c r="O30" s="125">
        <f t="shared" si="2"/>
        <v>0</v>
      </c>
      <c r="Q30" s="483"/>
      <c r="R30" s="304">
        <f>'MRS(calc_process)'!$D30</f>
        <v>1921</v>
      </c>
      <c r="S30" s="270"/>
      <c r="T30" s="270"/>
      <c r="U30" s="270"/>
      <c r="V30" s="270"/>
      <c r="W30" s="270"/>
      <c r="X30" s="270"/>
      <c r="Y30" s="270"/>
      <c r="Z30" s="270"/>
      <c r="AB30" s="483"/>
      <c r="AC30" s="304">
        <f>'MRS(calc_process)'!$D30</f>
        <v>1921</v>
      </c>
      <c r="AD30" s="270"/>
      <c r="AE30" s="270"/>
      <c r="AF30" s="270"/>
      <c r="AG30" s="270"/>
      <c r="AH30" s="270"/>
      <c r="AI30" s="270"/>
      <c r="AJ30" s="270"/>
      <c r="AK30" s="270"/>
    </row>
    <row r="31" spans="2:37" x14ac:dyDescent="0.15">
      <c r="B31" s="484"/>
      <c r="C31" s="60">
        <f>'MRS(calc_process)'!$D31</f>
        <v>1922</v>
      </c>
      <c r="D31" s="125">
        <f t="shared" si="1"/>
        <v>0</v>
      </c>
      <c r="F31" s="484"/>
      <c r="G31" s="60">
        <f>'MRS(calc_process)'!$D31</f>
        <v>1922</v>
      </c>
      <c r="H31" s="125">
        <f t="shared" si="2"/>
        <v>0</v>
      </c>
      <c r="I31" s="125">
        <f t="shared" si="2"/>
        <v>0</v>
      </c>
      <c r="J31" s="125">
        <f t="shared" si="2"/>
        <v>0</v>
      </c>
      <c r="K31" s="125">
        <f t="shared" si="2"/>
        <v>0</v>
      </c>
      <c r="L31" s="125">
        <f t="shared" si="2"/>
        <v>0</v>
      </c>
      <c r="M31" s="125">
        <f t="shared" si="2"/>
        <v>0</v>
      </c>
      <c r="N31" s="125">
        <f t="shared" si="2"/>
        <v>0</v>
      </c>
      <c r="O31" s="125">
        <f t="shared" si="2"/>
        <v>0</v>
      </c>
      <c r="Q31" s="483"/>
      <c r="R31" s="304">
        <f>'MRS(calc_process)'!$D31</f>
        <v>1922</v>
      </c>
      <c r="S31" s="270"/>
      <c r="T31" s="270"/>
      <c r="U31" s="270"/>
      <c r="V31" s="270"/>
      <c r="W31" s="270"/>
      <c r="X31" s="270"/>
      <c r="Y31" s="270"/>
      <c r="Z31" s="270"/>
      <c r="AB31" s="483"/>
      <c r="AC31" s="304">
        <f>'MRS(calc_process)'!$D31</f>
        <v>1922</v>
      </c>
      <c r="AD31" s="270"/>
      <c r="AE31" s="270"/>
      <c r="AF31" s="270"/>
      <c r="AG31" s="270"/>
      <c r="AH31" s="270"/>
      <c r="AI31" s="270"/>
      <c r="AJ31" s="270"/>
      <c r="AK31" s="270"/>
    </row>
    <row r="32" spans="2:37" x14ac:dyDescent="0.15">
      <c r="B32" s="484"/>
      <c r="C32" s="60">
        <f>'MRS(calc_process)'!$D32</f>
        <v>1923</v>
      </c>
      <c r="D32" s="125">
        <f t="shared" si="1"/>
        <v>0</v>
      </c>
      <c r="F32" s="484"/>
      <c r="G32" s="60">
        <f>'MRS(calc_process)'!$D32</f>
        <v>1923</v>
      </c>
      <c r="H32" s="125">
        <f t="shared" si="2"/>
        <v>0</v>
      </c>
      <c r="I32" s="125">
        <f t="shared" si="2"/>
        <v>0</v>
      </c>
      <c r="J32" s="125">
        <f t="shared" si="2"/>
        <v>0</v>
      </c>
      <c r="K32" s="125">
        <f t="shared" si="2"/>
        <v>0</v>
      </c>
      <c r="L32" s="125">
        <f t="shared" si="2"/>
        <v>0</v>
      </c>
      <c r="M32" s="125">
        <f t="shared" si="2"/>
        <v>0</v>
      </c>
      <c r="N32" s="125">
        <f t="shared" si="2"/>
        <v>0</v>
      </c>
      <c r="O32" s="125">
        <f t="shared" si="2"/>
        <v>0</v>
      </c>
      <c r="Q32" s="483"/>
      <c r="R32" s="304">
        <f>'MRS(calc_process)'!$D32</f>
        <v>1923</v>
      </c>
      <c r="S32" s="270"/>
      <c r="T32" s="270"/>
      <c r="U32" s="270"/>
      <c r="V32" s="270"/>
      <c r="W32" s="270"/>
      <c r="X32" s="270"/>
      <c r="Y32" s="270"/>
      <c r="Z32" s="270"/>
      <c r="AB32" s="483"/>
      <c r="AC32" s="304">
        <f>'MRS(calc_process)'!$D32</f>
        <v>1923</v>
      </c>
      <c r="AD32" s="270"/>
      <c r="AE32" s="270"/>
      <c r="AF32" s="270"/>
      <c r="AG32" s="270"/>
      <c r="AH32" s="270"/>
      <c r="AI32" s="270"/>
      <c r="AJ32" s="270"/>
      <c r="AK32" s="270"/>
    </row>
    <row r="33" spans="2:37" x14ac:dyDescent="0.15">
      <c r="B33" s="484"/>
      <c r="C33" s="60">
        <f>'MRS(calc_process)'!$D33</f>
        <v>1924</v>
      </c>
      <c r="D33" s="125">
        <f t="shared" si="1"/>
        <v>0</v>
      </c>
      <c r="F33" s="484"/>
      <c r="G33" s="60">
        <f>'MRS(calc_process)'!$D33</f>
        <v>1924</v>
      </c>
      <c r="H33" s="125">
        <f t="shared" si="2"/>
        <v>0</v>
      </c>
      <c r="I33" s="125">
        <f t="shared" si="2"/>
        <v>0</v>
      </c>
      <c r="J33" s="125">
        <f t="shared" si="2"/>
        <v>0</v>
      </c>
      <c r="K33" s="125">
        <f t="shared" si="2"/>
        <v>0</v>
      </c>
      <c r="L33" s="125">
        <f t="shared" si="2"/>
        <v>0</v>
      </c>
      <c r="M33" s="125">
        <f t="shared" si="2"/>
        <v>0</v>
      </c>
      <c r="N33" s="125">
        <f t="shared" si="2"/>
        <v>0</v>
      </c>
      <c r="O33" s="125">
        <f t="shared" si="2"/>
        <v>0</v>
      </c>
      <c r="Q33" s="483"/>
      <c r="R33" s="304">
        <f>'MRS(calc_process)'!$D33</f>
        <v>1924</v>
      </c>
      <c r="S33" s="270"/>
      <c r="T33" s="270"/>
      <c r="U33" s="270"/>
      <c r="V33" s="270"/>
      <c r="W33" s="270"/>
      <c r="X33" s="270"/>
      <c r="Y33" s="270"/>
      <c r="Z33" s="270"/>
      <c r="AB33" s="483"/>
      <c r="AC33" s="304">
        <f>'MRS(calc_process)'!$D33</f>
        <v>1924</v>
      </c>
      <c r="AD33" s="270"/>
      <c r="AE33" s="270"/>
      <c r="AF33" s="270"/>
      <c r="AG33" s="270"/>
      <c r="AH33" s="270"/>
      <c r="AI33" s="270"/>
      <c r="AJ33" s="270"/>
      <c r="AK33" s="270"/>
    </row>
    <row r="34" spans="2:37" x14ac:dyDescent="0.15">
      <c r="B34" s="484"/>
      <c r="C34" s="60">
        <f>'MRS(calc_process)'!$D34</f>
        <v>1925</v>
      </c>
      <c r="D34" s="125">
        <f t="shared" si="1"/>
        <v>0</v>
      </c>
      <c r="F34" s="484"/>
      <c r="G34" s="60">
        <f>'MRS(calc_process)'!$D34</f>
        <v>1925</v>
      </c>
      <c r="H34" s="125">
        <f t="shared" si="2"/>
        <v>0</v>
      </c>
      <c r="I34" s="125">
        <f t="shared" si="2"/>
        <v>0</v>
      </c>
      <c r="J34" s="125">
        <f t="shared" si="2"/>
        <v>0</v>
      </c>
      <c r="K34" s="125">
        <f t="shared" si="2"/>
        <v>0</v>
      </c>
      <c r="L34" s="125">
        <f t="shared" si="2"/>
        <v>0</v>
      </c>
      <c r="M34" s="125">
        <f t="shared" si="2"/>
        <v>0</v>
      </c>
      <c r="N34" s="125">
        <f t="shared" si="2"/>
        <v>0</v>
      </c>
      <c r="O34" s="125">
        <f t="shared" si="2"/>
        <v>0</v>
      </c>
      <c r="Q34" s="483"/>
      <c r="R34" s="304">
        <f>'MRS(calc_process)'!$D34</f>
        <v>1925</v>
      </c>
      <c r="S34" s="270"/>
      <c r="T34" s="270"/>
      <c r="U34" s="270"/>
      <c r="V34" s="270"/>
      <c r="W34" s="270"/>
      <c r="X34" s="270"/>
      <c r="Y34" s="270"/>
      <c r="Z34" s="270"/>
      <c r="AB34" s="483"/>
      <c r="AC34" s="304">
        <f>'MRS(calc_process)'!$D34</f>
        <v>1925</v>
      </c>
      <c r="AD34" s="270"/>
      <c r="AE34" s="270"/>
      <c r="AF34" s="270"/>
      <c r="AG34" s="270"/>
      <c r="AH34" s="270"/>
      <c r="AI34" s="270"/>
      <c r="AJ34" s="270"/>
      <c r="AK34" s="270"/>
    </row>
    <row r="35" spans="2:37" x14ac:dyDescent="0.15">
      <c r="B35" s="484"/>
      <c r="C35" s="60">
        <f>'MRS(calc_process)'!$D35</f>
        <v>1926</v>
      </c>
      <c r="D35" s="125">
        <f t="shared" si="1"/>
        <v>0</v>
      </c>
      <c r="F35" s="484"/>
      <c r="G35" s="60">
        <f>'MRS(calc_process)'!$D35</f>
        <v>1926</v>
      </c>
      <c r="H35" s="125">
        <f t="shared" si="2"/>
        <v>0</v>
      </c>
      <c r="I35" s="125">
        <f t="shared" si="2"/>
        <v>0</v>
      </c>
      <c r="J35" s="125">
        <f t="shared" si="2"/>
        <v>0</v>
      </c>
      <c r="K35" s="125">
        <f t="shared" si="2"/>
        <v>0</v>
      </c>
      <c r="L35" s="125">
        <f t="shared" si="2"/>
        <v>0</v>
      </c>
      <c r="M35" s="125">
        <f t="shared" si="2"/>
        <v>0</v>
      </c>
      <c r="N35" s="125">
        <f t="shared" si="2"/>
        <v>0</v>
      </c>
      <c r="O35" s="125">
        <f t="shared" si="2"/>
        <v>0</v>
      </c>
      <c r="Q35" s="483"/>
      <c r="R35" s="304">
        <f>'MRS(calc_process)'!$D35</f>
        <v>1926</v>
      </c>
      <c r="S35" s="270"/>
      <c r="T35" s="270"/>
      <c r="U35" s="270"/>
      <c r="V35" s="270"/>
      <c r="W35" s="270"/>
      <c r="X35" s="270"/>
      <c r="Y35" s="270"/>
      <c r="Z35" s="270"/>
      <c r="AB35" s="483"/>
      <c r="AC35" s="304">
        <f>'MRS(calc_process)'!$D35</f>
        <v>1926</v>
      </c>
      <c r="AD35" s="270"/>
      <c r="AE35" s="270"/>
      <c r="AF35" s="270"/>
      <c r="AG35" s="270"/>
      <c r="AH35" s="270"/>
      <c r="AI35" s="270"/>
      <c r="AJ35" s="270"/>
      <c r="AK35" s="270"/>
    </row>
    <row r="36" spans="2:37" x14ac:dyDescent="0.15">
      <c r="B36" s="484"/>
      <c r="C36" s="60">
        <f>'MRS(calc_process)'!$D36</f>
        <v>1927</v>
      </c>
      <c r="D36" s="125">
        <f t="shared" si="1"/>
        <v>0</v>
      </c>
      <c r="F36" s="484"/>
      <c r="G36" s="60">
        <f>'MRS(calc_process)'!$D36</f>
        <v>1927</v>
      </c>
      <c r="H36" s="125">
        <f t="shared" si="2"/>
        <v>0</v>
      </c>
      <c r="I36" s="125">
        <f t="shared" si="2"/>
        <v>0</v>
      </c>
      <c r="J36" s="125">
        <f t="shared" si="2"/>
        <v>0</v>
      </c>
      <c r="K36" s="125">
        <f t="shared" si="2"/>
        <v>0</v>
      </c>
      <c r="L36" s="125">
        <f t="shared" si="2"/>
        <v>0</v>
      </c>
      <c r="M36" s="125">
        <f t="shared" si="2"/>
        <v>0</v>
      </c>
      <c r="N36" s="125">
        <f t="shared" si="2"/>
        <v>0</v>
      </c>
      <c r="O36" s="125">
        <f t="shared" si="2"/>
        <v>0</v>
      </c>
      <c r="Q36" s="483"/>
      <c r="R36" s="304">
        <f>'MRS(calc_process)'!$D36</f>
        <v>1927</v>
      </c>
      <c r="S36" s="270"/>
      <c r="T36" s="270"/>
      <c r="U36" s="270"/>
      <c r="V36" s="270"/>
      <c r="W36" s="270"/>
      <c r="X36" s="270"/>
      <c r="Y36" s="270"/>
      <c r="Z36" s="270"/>
      <c r="AB36" s="483"/>
      <c r="AC36" s="304">
        <f>'MRS(calc_process)'!$D36</f>
        <v>1927</v>
      </c>
      <c r="AD36" s="270"/>
      <c r="AE36" s="270"/>
      <c r="AF36" s="270"/>
      <c r="AG36" s="270"/>
      <c r="AH36" s="270"/>
      <c r="AI36" s="270"/>
      <c r="AJ36" s="270"/>
      <c r="AK36" s="270"/>
    </row>
    <row r="37" spans="2:37" x14ac:dyDescent="0.15">
      <c r="B37" s="484"/>
      <c r="C37" s="60">
        <f>'MRS(calc_process)'!$D37</f>
        <v>1928</v>
      </c>
      <c r="D37" s="125">
        <f t="shared" si="1"/>
        <v>0</v>
      </c>
      <c r="F37" s="484"/>
      <c r="G37" s="60">
        <f>'MRS(calc_process)'!$D37</f>
        <v>1928</v>
      </c>
      <c r="H37" s="125">
        <f t="shared" si="2"/>
        <v>0</v>
      </c>
      <c r="I37" s="125">
        <f t="shared" si="2"/>
        <v>0</v>
      </c>
      <c r="J37" s="125">
        <f t="shared" si="2"/>
        <v>0</v>
      </c>
      <c r="K37" s="125">
        <f t="shared" si="2"/>
        <v>0</v>
      </c>
      <c r="L37" s="125">
        <f t="shared" si="2"/>
        <v>0</v>
      </c>
      <c r="M37" s="125">
        <f t="shared" si="2"/>
        <v>0</v>
      </c>
      <c r="N37" s="125">
        <f t="shared" si="2"/>
        <v>0</v>
      </c>
      <c r="O37" s="125">
        <f t="shared" si="2"/>
        <v>0</v>
      </c>
      <c r="Q37" s="483"/>
      <c r="R37" s="304">
        <f>'MRS(calc_process)'!$D37</f>
        <v>1928</v>
      </c>
      <c r="S37" s="270"/>
      <c r="T37" s="270"/>
      <c r="U37" s="270"/>
      <c r="V37" s="270"/>
      <c r="W37" s="270"/>
      <c r="X37" s="270"/>
      <c r="Y37" s="270"/>
      <c r="Z37" s="270"/>
      <c r="AB37" s="483"/>
      <c r="AC37" s="304">
        <f>'MRS(calc_process)'!$D37</f>
        <v>1928</v>
      </c>
      <c r="AD37" s="270"/>
      <c r="AE37" s="270"/>
      <c r="AF37" s="270"/>
      <c r="AG37" s="270"/>
      <c r="AH37" s="270"/>
      <c r="AI37" s="270"/>
      <c r="AJ37" s="270"/>
      <c r="AK37" s="270"/>
    </row>
    <row r="38" spans="2:37" x14ac:dyDescent="0.15">
      <c r="B38" s="484"/>
      <c r="C38" s="60">
        <f>'MRS(calc_process)'!$D38</f>
        <v>1929</v>
      </c>
      <c r="D38" s="125">
        <f t="shared" si="1"/>
        <v>0</v>
      </c>
      <c r="F38" s="484"/>
      <c r="G38" s="60">
        <f>'MRS(calc_process)'!$D38</f>
        <v>1929</v>
      </c>
      <c r="H38" s="125">
        <f t="shared" si="2"/>
        <v>0</v>
      </c>
      <c r="I38" s="125">
        <f t="shared" si="2"/>
        <v>0</v>
      </c>
      <c r="J38" s="125">
        <f t="shared" si="2"/>
        <v>0</v>
      </c>
      <c r="K38" s="125">
        <f t="shared" si="2"/>
        <v>0</v>
      </c>
      <c r="L38" s="125">
        <f t="shared" si="2"/>
        <v>0</v>
      </c>
      <c r="M38" s="125">
        <f t="shared" si="2"/>
        <v>0</v>
      </c>
      <c r="N38" s="125">
        <f t="shared" si="2"/>
        <v>0</v>
      </c>
      <c r="O38" s="125">
        <f t="shared" si="2"/>
        <v>0</v>
      </c>
      <c r="Q38" s="483"/>
      <c r="R38" s="304">
        <f>'MRS(calc_process)'!$D38</f>
        <v>1929</v>
      </c>
      <c r="S38" s="270"/>
      <c r="T38" s="270"/>
      <c r="U38" s="270"/>
      <c r="V38" s="270"/>
      <c r="W38" s="270"/>
      <c r="X38" s="270"/>
      <c r="Y38" s="270"/>
      <c r="Z38" s="270"/>
      <c r="AB38" s="483"/>
      <c r="AC38" s="304">
        <f>'MRS(calc_process)'!$D38</f>
        <v>1929</v>
      </c>
      <c r="AD38" s="270"/>
      <c r="AE38" s="270"/>
      <c r="AF38" s="270"/>
      <c r="AG38" s="270"/>
      <c r="AH38" s="270"/>
      <c r="AI38" s="270"/>
      <c r="AJ38" s="270"/>
      <c r="AK38" s="270"/>
    </row>
    <row r="39" spans="2:37" x14ac:dyDescent="0.15">
      <c r="B39" s="484"/>
      <c r="C39" s="60">
        <f>'MRS(calc_process)'!$D39</f>
        <v>1930</v>
      </c>
      <c r="D39" s="125">
        <f t="shared" si="1"/>
        <v>0</v>
      </c>
      <c r="F39" s="484"/>
      <c r="G39" s="60">
        <f>'MRS(calc_process)'!$D39</f>
        <v>1930</v>
      </c>
      <c r="H39" s="125">
        <f t="shared" ref="H39:O53" si="3">S39*AD39*$AQ$9*($AM$9*$AN$9+$AO$9*$AP$9)</f>
        <v>0</v>
      </c>
      <c r="I39" s="125">
        <f t="shared" si="3"/>
        <v>0</v>
      </c>
      <c r="J39" s="125">
        <f t="shared" si="3"/>
        <v>0</v>
      </c>
      <c r="K39" s="125">
        <f t="shared" si="3"/>
        <v>0</v>
      </c>
      <c r="L39" s="125">
        <f t="shared" si="3"/>
        <v>0</v>
      </c>
      <c r="M39" s="125">
        <f t="shared" si="3"/>
        <v>0</v>
      </c>
      <c r="N39" s="125">
        <f t="shared" si="3"/>
        <v>0</v>
      </c>
      <c r="O39" s="125">
        <f t="shared" si="3"/>
        <v>0</v>
      </c>
      <c r="Q39" s="483"/>
      <c r="R39" s="304">
        <f>'MRS(calc_process)'!$D39</f>
        <v>1930</v>
      </c>
      <c r="S39" s="270"/>
      <c r="T39" s="270"/>
      <c r="U39" s="270"/>
      <c r="V39" s="270"/>
      <c r="W39" s="270"/>
      <c r="X39" s="270"/>
      <c r="Y39" s="270"/>
      <c r="Z39" s="270"/>
      <c r="AB39" s="483"/>
      <c r="AC39" s="304">
        <f>'MRS(calc_process)'!$D39</f>
        <v>1930</v>
      </c>
      <c r="AD39" s="270"/>
      <c r="AE39" s="270"/>
      <c r="AF39" s="270"/>
      <c r="AG39" s="270"/>
      <c r="AH39" s="270"/>
      <c r="AI39" s="270"/>
      <c r="AJ39" s="270"/>
      <c r="AK39" s="270"/>
    </row>
    <row r="40" spans="2:37" x14ac:dyDescent="0.15">
      <c r="B40" s="484"/>
      <c r="C40" s="60">
        <f>'MRS(calc_process)'!$D40</f>
        <v>1931</v>
      </c>
      <c r="D40" s="125">
        <f t="shared" si="1"/>
        <v>0</v>
      </c>
      <c r="F40" s="484"/>
      <c r="G40" s="60">
        <f>'MRS(calc_process)'!$D40</f>
        <v>1931</v>
      </c>
      <c r="H40" s="125">
        <f t="shared" si="3"/>
        <v>0</v>
      </c>
      <c r="I40" s="125">
        <f t="shared" si="3"/>
        <v>0</v>
      </c>
      <c r="J40" s="125">
        <f t="shared" si="3"/>
        <v>0</v>
      </c>
      <c r="K40" s="125">
        <f t="shared" si="3"/>
        <v>0</v>
      </c>
      <c r="L40" s="125">
        <f t="shared" si="3"/>
        <v>0</v>
      </c>
      <c r="M40" s="125">
        <f t="shared" si="3"/>
        <v>0</v>
      </c>
      <c r="N40" s="125">
        <f t="shared" si="3"/>
        <v>0</v>
      </c>
      <c r="O40" s="125">
        <f t="shared" si="3"/>
        <v>0</v>
      </c>
      <c r="Q40" s="483"/>
      <c r="R40" s="304">
        <f>'MRS(calc_process)'!$D40</f>
        <v>1931</v>
      </c>
      <c r="S40" s="270"/>
      <c r="T40" s="270"/>
      <c r="U40" s="270"/>
      <c r="V40" s="270"/>
      <c r="W40" s="270"/>
      <c r="X40" s="270"/>
      <c r="Y40" s="270"/>
      <c r="Z40" s="270"/>
      <c r="AB40" s="483"/>
      <c r="AC40" s="304">
        <f>'MRS(calc_process)'!$D40</f>
        <v>1931</v>
      </c>
      <c r="AD40" s="270"/>
      <c r="AE40" s="270"/>
      <c r="AF40" s="270"/>
      <c r="AG40" s="270"/>
      <c r="AH40" s="270"/>
      <c r="AI40" s="270"/>
      <c r="AJ40" s="270"/>
      <c r="AK40" s="270"/>
    </row>
    <row r="41" spans="2:37" x14ac:dyDescent="0.15">
      <c r="B41" s="484"/>
      <c r="C41" s="60">
        <f>'MRS(calc_process)'!$D41</f>
        <v>1932</v>
      </c>
      <c r="D41" s="125">
        <f t="shared" si="1"/>
        <v>0</v>
      </c>
      <c r="F41" s="484"/>
      <c r="G41" s="60">
        <f>'MRS(calc_process)'!$D41</f>
        <v>1932</v>
      </c>
      <c r="H41" s="125">
        <f t="shared" si="3"/>
        <v>0</v>
      </c>
      <c r="I41" s="125">
        <f t="shared" si="3"/>
        <v>0</v>
      </c>
      <c r="J41" s="125">
        <f t="shared" si="3"/>
        <v>0</v>
      </c>
      <c r="K41" s="125">
        <f t="shared" si="3"/>
        <v>0</v>
      </c>
      <c r="L41" s="125">
        <f t="shared" si="3"/>
        <v>0</v>
      </c>
      <c r="M41" s="125">
        <f t="shared" si="3"/>
        <v>0</v>
      </c>
      <c r="N41" s="125">
        <f t="shared" si="3"/>
        <v>0</v>
      </c>
      <c r="O41" s="125">
        <f t="shared" si="3"/>
        <v>0</v>
      </c>
      <c r="Q41" s="483"/>
      <c r="R41" s="304">
        <f>'MRS(calc_process)'!$D41</f>
        <v>1932</v>
      </c>
      <c r="S41" s="270"/>
      <c r="T41" s="270"/>
      <c r="U41" s="270"/>
      <c r="V41" s="270"/>
      <c r="W41" s="270"/>
      <c r="X41" s="270"/>
      <c r="Y41" s="270"/>
      <c r="Z41" s="270"/>
      <c r="AB41" s="483"/>
      <c r="AC41" s="304">
        <f>'MRS(calc_process)'!$D41</f>
        <v>1932</v>
      </c>
      <c r="AD41" s="270"/>
      <c r="AE41" s="270"/>
      <c r="AF41" s="270"/>
      <c r="AG41" s="270"/>
      <c r="AH41" s="270"/>
      <c r="AI41" s="270"/>
      <c r="AJ41" s="270"/>
      <c r="AK41" s="270"/>
    </row>
    <row r="42" spans="2:37" x14ac:dyDescent="0.15">
      <c r="B42" s="484"/>
      <c r="C42" s="60">
        <f>'MRS(calc_process)'!$D42</f>
        <v>1933</v>
      </c>
      <c r="D42" s="125">
        <f t="shared" si="1"/>
        <v>0</v>
      </c>
      <c r="F42" s="484"/>
      <c r="G42" s="60">
        <f>'MRS(calc_process)'!$D42</f>
        <v>1933</v>
      </c>
      <c r="H42" s="125">
        <f t="shared" si="3"/>
        <v>0</v>
      </c>
      <c r="I42" s="125">
        <f t="shared" si="3"/>
        <v>0</v>
      </c>
      <c r="J42" s="125">
        <f t="shared" si="3"/>
        <v>0</v>
      </c>
      <c r="K42" s="125">
        <f t="shared" si="3"/>
        <v>0</v>
      </c>
      <c r="L42" s="125">
        <f t="shared" si="3"/>
        <v>0</v>
      </c>
      <c r="M42" s="125">
        <f t="shared" si="3"/>
        <v>0</v>
      </c>
      <c r="N42" s="125">
        <f t="shared" si="3"/>
        <v>0</v>
      </c>
      <c r="O42" s="125">
        <f t="shared" si="3"/>
        <v>0</v>
      </c>
      <c r="Q42" s="483"/>
      <c r="R42" s="304">
        <f>'MRS(calc_process)'!$D42</f>
        <v>1933</v>
      </c>
      <c r="S42" s="270"/>
      <c r="T42" s="270"/>
      <c r="U42" s="270"/>
      <c r="V42" s="270"/>
      <c r="W42" s="270"/>
      <c r="X42" s="270"/>
      <c r="Y42" s="270"/>
      <c r="Z42" s="270"/>
      <c r="AB42" s="483"/>
      <c r="AC42" s="304">
        <f>'MRS(calc_process)'!$D42</f>
        <v>1933</v>
      </c>
      <c r="AD42" s="270"/>
      <c r="AE42" s="270"/>
      <c r="AF42" s="270"/>
      <c r="AG42" s="270"/>
      <c r="AH42" s="270"/>
      <c r="AI42" s="270"/>
      <c r="AJ42" s="270"/>
      <c r="AK42" s="270"/>
    </row>
    <row r="43" spans="2:37" x14ac:dyDescent="0.15">
      <c r="B43" s="484"/>
      <c r="C43" s="60">
        <f>'MRS(calc_process)'!$D43</f>
        <v>1934</v>
      </c>
      <c r="D43" s="125">
        <f t="shared" si="1"/>
        <v>0</v>
      </c>
      <c r="F43" s="484"/>
      <c r="G43" s="60">
        <f>'MRS(calc_process)'!$D43</f>
        <v>1934</v>
      </c>
      <c r="H43" s="125">
        <f t="shared" si="3"/>
        <v>0</v>
      </c>
      <c r="I43" s="125">
        <f t="shared" si="3"/>
        <v>0</v>
      </c>
      <c r="J43" s="125">
        <f t="shared" si="3"/>
        <v>0</v>
      </c>
      <c r="K43" s="125">
        <f t="shared" si="3"/>
        <v>0</v>
      </c>
      <c r="L43" s="125">
        <f t="shared" si="3"/>
        <v>0</v>
      </c>
      <c r="M43" s="125">
        <f t="shared" si="3"/>
        <v>0</v>
      </c>
      <c r="N43" s="125">
        <f t="shared" si="3"/>
        <v>0</v>
      </c>
      <c r="O43" s="125">
        <f t="shared" si="3"/>
        <v>0</v>
      </c>
      <c r="Q43" s="483"/>
      <c r="R43" s="304">
        <f>'MRS(calc_process)'!$D43</f>
        <v>1934</v>
      </c>
      <c r="S43" s="270"/>
      <c r="T43" s="270"/>
      <c r="U43" s="270"/>
      <c r="V43" s="270"/>
      <c r="W43" s="270"/>
      <c r="X43" s="270"/>
      <c r="Y43" s="270"/>
      <c r="Z43" s="270"/>
      <c r="AB43" s="483"/>
      <c r="AC43" s="304">
        <f>'MRS(calc_process)'!$D43</f>
        <v>1934</v>
      </c>
      <c r="AD43" s="270"/>
      <c r="AE43" s="270"/>
      <c r="AF43" s="270"/>
      <c r="AG43" s="270"/>
      <c r="AH43" s="270"/>
      <c r="AI43" s="270"/>
      <c r="AJ43" s="270"/>
      <c r="AK43" s="270"/>
    </row>
    <row r="44" spans="2:37" x14ac:dyDescent="0.15">
      <c r="B44" s="484"/>
      <c r="C44" s="60">
        <f>'MRS(calc_process)'!$D44</f>
        <v>1935</v>
      </c>
      <c r="D44" s="125">
        <f t="shared" si="1"/>
        <v>0</v>
      </c>
      <c r="F44" s="484"/>
      <c r="G44" s="60">
        <f>'MRS(calc_process)'!$D44</f>
        <v>1935</v>
      </c>
      <c r="H44" s="125">
        <f t="shared" si="3"/>
        <v>0</v>
      </c>
      <c r="I44" s="125">
        <f t="shared" si="3"/>
        <v>0</v>
      </c>
      <c r="J44" s="125">
        <f t="shared" si="3"/>
        <v>0</v>
      </c>
      <c r="K44" s="125">
        <f t="shared" si="3"/>
        <v>0</v>
      </c>
      <c r="L44" s="125">
        <f t="shared" si="3"/>
        <v>0</v>
      </c>
      <c r="M44" s="125">
        <f t="shared" si="3"/>
        <v>0</v>
      </c>
      <c r="N44" s="125">
        <f t="shared" si="3"/>
        <v>0</v>
      </c>
      <c r="O44" s="125">
        <f t="shared" si="3"/>
        <v>0</v>
      </c>
      <c r="Q44" s="483"/>
      <c r="R44" s="304">
        <f>'MRS(calc_process)'!$D44</f>
        <v>1935</v>
      </c>
      <c r="S44" s="270"/>
      <c r="T44" s="270"/>
      <c r="U44" s="270"/>
      <c r="V44" s="270"/>
      <c r="W44" s="270"/>
      <c r="X44" s="270"/>
      <c r="Y44" s="270"/>
      <c r="Z44" s="270"/>
      <c r="AB44" s="483"/>
      <c r="AC44" s="304">
        <f>'MRS(calc_process)'!$D44</f>
        <v>1935</v>
      </c>
      <c r="AD44" s="270"/>
      <c r="AE44" s="270"/>
      <c r="AF44" s="270"/>
      <c r="AG44" s="270"/>
      <c r="AH44" s="270"/>
      <c r="AI44" s="270"/>
      <c r="AJ44" s="270"/>
      <c r="AK44" s="270"/>
    </row>
    <row r="45" spans="2:37" x14ac:dyDescent="0.15">
      <c r="B45" s="484"/>
      <c r="C45" s="60">
        <f>'MRS(calc_process)'!$D45</f>
        <v>1936</v>
      </c>
      <c r="D45" s="125">
        <f t="shared" si="1"/>
        <v>0</v>
      </c>
      <c r="F45" s="484"/>
      <c r="G45" s="60">
        <f>'MRS(calc_process)'!$D45</f>
        <v>1936</v>
      </c>
      <c r="H45" s="125">
        <f t="shared" si="3"/>
        <v>0</v>
      </c>
      <c r="I45" s="125">
        <f t="shared" si="3"/>
        <v>0</v>
      </c>
      <c r="J45" s="125">
        <f t="shared" si="3"/>
        <v>0</v>
      </c>
      <c r="K45" s="125">
        <f t="shared" si="3"/>
        <v>0</v>
      </c>
      <c r="L45" s="125">
        <f t="shared" si="3"/>
        <v>0</v>
      </c>
      <c r="M45" s="125">
        <f t="shared" si="3"/>
        <v>0</v>
      </c>
      <c r="N45" s="125">
        <f t="shared" si="3"/>
        <v>0</v>
      </c>
      <c r="O45" s="125">
        <f t="shared" si="3"/>
        <v>0</v>
      </c>
      <c r="Q45" s="483"/>
      <c r="R45" s="304">
        <f>'MRS(calc_process)'!$D45</f>
        <v>1936</v>
      </c>
      <c r="S45" s="270"/>
      <c r="T45" s="270"/>
      <c r="U45" s="270"/>
      <c r="V45" s="270"/>
      <c r="W45" s="270"/>
      <c r="X45" s="270"/>
      <c r="Y45" s="270"/>
      <c r="Z45" s="270"/>
      <c r="AB45" s="483"/>
      <c r="AC45" s="304">
        <f>'MRS(calc_process)'!$D45</f>
        <v>1936</v>
      </c>
      <c r="AD45" s="270"/>
      <c r="AE45" s="270"/>
      <c r="AF45" s="270"/>
      <c r="AG45" s="270"/>
      <c r="AH45" s="270"/>
      <c r="AI45" s="270"/>
      <c r="AJ45" s="270"/>
      <c r="AK45" s="270"/>
    </row>
    <row r="46" spans="2:37" x14ac:dyDescent="0.15">
      <c r="B46" s="484"/>
      <c r="C46" s="60">
        <f>'MRS(calc_process)'!$D46</f>
        <v>1937</v>
      </c>
      <c r="D46" s="125">
        <f t="shared" si="1"/>
        <v>0</v>
      </c>
      <c r="F46" s="484"/>
      <c r="G46" s="60">
        <f>'MRS(calc_process)'!$D46</f>
        <v>1937</v>
      </c>
      <c r="H46" s="125">
        <f t="shared" si="3"/>
        <v>0</v>
      </c>
      <c r="I46" s="125">
        <f t="shared" si="3"/>
        <v>0</v>
      </c>
      <c r="J46" s="125">
        <f t="shared" si="3"/>
        <v>0</v>
      </c>
      <c r="K46" s="125">
        <f t="shared" si="3"/>
        <v>0</v>
      </c>
      <c r="L46" s="125">
        <f t="shared" si="3"/>
        <v>0</v>
      </c>
      <c r="M46" s="125">
        <f t="shared" si="3"/>
        <v>0</v>
      </c>
      <c r="N46" s="125">
        <f t="shared" si="3"/>
        <v>0</v>
      </c>
      <c r="O46" s="125">
        <f t="shared" si="3"/>
        <v>0</v>
      </c>
      <c r="Q46" s="483"/>
      <c r="R46" s="304">
        <f>'MRS(calc_process)'!$D46</f>
        <v>1937</v>
      </c>
      <c r="S46" s="270"/>
      <c r="T46" s="270"/>
      <c r="U46" s="270"/>
      <c r="V46" s="270"/>
      <c r="W46" s="270"/>
      <c r="X46" s="270"/>
      <c r="Y46" s="270"/>
      <c r="Z46" s="270"/>
      <c r="AB46" s="483"/>
      <c r="AC46" s="304">
        <f>'MRS(calc_process)'!$D46</f>
        <v>1937</v>
      </c>
      <c r="AD46" s="270"/>
      <c r="AE46" s="270"/>
      <c r="AF46" s="270"/>
      <c r="AG46" s="270"/>
      <c r="AH46" s="270"/>
      <c r="AI46" s="270"/>
      <c r="AJ46" s="270"/>
      <c r="AK46" s="270"/>
    </row>
    <row r="47" spans="2:37" x14ac:dyDescent="0.15">
      <c r="B47" s="484"/>
      <c r="C47" s="60">
        <f>'MRS(calc_process)'!$D47</f>
        <v>1938</v>
      </c>
      <c r="D47" s="125">
        <f t="shared" si="1"/>
        <v>0</v>
      </c>
      <c r="F47" s="484"/>
      <c r="G47" s="60">
        <f>'MRS(calc_process)'!$D47</f>
        <v>1938</v>
      </c>
      <c r="H47" s="125">
        <f t="shared" si="3"/>
        <v>0</v>
      </c>
      <c r="I47" s="125">
        <f t="shared" si="3"/>
        <v>0</v>
      </c>
      <c r="J47" s="125">
        <f t="shared" si="3"/>
        <v>0</v>
      </c>
      <c r="K47" s="125">
        <f t="shared" si="3"/>
        <v>0</v>
      </c>
      <c r="L47" s="125">
        <f t="shared" si="3"/>
        <v>0</v>
      </c>
      <c r="M47" s="125">
        <f t="shared" si="3"/>
        <v>0</v>
      </c>
      <c r="N47" s="125">
        <f t="shared" si="3"/>
        <v>0</v>
      </c>
      <c r="O47" s="125">
        <f t="shared" si="3"/>
        <v>0</v>
      </c>
      <c r="Q47" s="483"/>
      <c r="R47" s="304">
        <f>'MRS(calc_process)'!$D47</f>
        <v>1938</v>
      </c>
      <c r="S47" s="270"/>
      <c r="T47" s="270"/>
      <c r="U47" s="270"/>
      <c r="V47" s="270"/>
      <c r="W47" s="270"/>
      <c r="X47" s="270"/>
      <c r="Y47" s="270"/>
      <c r="Z47" s="270"/>
      <c r="AB47" s="483"/>
      <c r="AC47" s="304">
        <f>'MRS(calc_process)'!$D47</f>
        <v>1938</v>
      </c>
      <c r="AD47" s="270"/>
      <c r="AE47" s="270"/>
      <c r="AF47" s="270"/>
      <c r="AG47" s="270"/>
      <c r="AH47" s="270"/>
      <c r="AI47" s="270"/>
      <c r="AJ47" s="270"/>
      <c r="AK47" s="270"/>
    </row>
    <row r="48" spans="2:37" x14ac:dyDescent="0.15">
      <c r="B48" s="484"/>
      <c r="C48" s="60">
        <f>'MRS(calc_process)'!$D48</f>
        <v>1939</v>
      </c>
      <c r="D48" s="125">
        <f t="shared" si="1"/>
        <v>0</v>
      </c>
      <c r="F48" s="484"/>
      <c r="G48" s="60">
        <f>'MRS(calc_process)'!$D48</f>
        <v>1939</v>
      </c>
      <c r="H48" s="125">
        <f t="shared" si="3"/>
        <v>0</v>
      </c>
      <c r="I48" s="125">
        <f t="shared" si="3"/>
        <v>0</v>
      </c>
      <c r="J48" s="125">
        <f t="shared" si="3"/>
        <v>0</v>
      </c>
      <c r="K48" s="125">
        <f t="shared" si="3"/>
        <v>0</v>
      </c>
      <c r="L48" s="125">
        <f t="shared" si="3"/>
        <v>0</v>
      </c>
      <c r="M48" s="125">
        <f t="shared" si="3"/>
        <v>0</v>
      </c>
      <c r="N48" s="125">
        <f t="shared" si="3"/>
        <v>0</v>
      </c>
      <c r="O48" s="125">
        <f t="shared" si="3"/>
        <v>0</v>
      </c>
      <c r="Q48" s="483"/>
      <c r="R48" s="304">
        <f>'MRS(calc_process)'!$D48</f>
        <v>1939</v>
      </c>
      <c r="S48" s="270"/>
      <c r="T48" s="270"/>
      <c r="U48" s="270"/>
      <c r="V48" s="270"/>
      <c r="W48" s="270"/>
      <c r="X48" s="270"/>
      <c r="Y48" s="270"/>
      <c r="Z48" s="270"/>
      <c r="AB48" s="483"/>
      <c r="AC48" s="304">
        <f>'MRS(calc_process)'!$D48</f>
        <v>1939</v>
      </c>
      <c r="AD48" s="270"/>
      <c r="AE48" s="270"/>
      <c r="AF48" s="270"/>
      <c r="AG48" s="270"/>
      <c r="AH48" s="270"/>
      <c r="AI48" s="270"/>
      <c r="AJ48" s="270"/>
      <c r="AK48" s="270"/>
    </row>
    <row r="49" spans="2:37" x14ac:dyDescent="0.15">
      <c r="B49" s="484"/>
      <c r="C49" s="60">
        <f>'MRS(calc_process)'!$D49</f>
        <v>1940</v>
      </c>
      <c r="D49" s="125">
        <f t="shared" si="1"/>
        <v>0</v>
      </c>
      <c r="F49" s="484"/>
      <c r="G49" s="60">
        <f>'MRS(calc_process)'!$D49</f>
        <v>1940</v>
      </c>
      <c r="H49" s="125">
        <f t="shared" si="3"/>
        <v>0</v>
      </c>
      <c r="I49" s="125">
        <f t="shared" si="3"/>
        <v>0</v>
      </c>
      <c r="J49" s="125">
        <f t="shared" si="3"/>
        <v>0</v>
      </c>
      <c r="K49" s="125">
        <f t="shared" si="3"/>
        <v>0</v>
      </c>
      <c r="L49" s="125">
        <f t="shared" si="3"/>
        <v>0</v>
      </c>
      <c r="M49" s="125">
        <f t="shared" si="3"/>
        <v>0</v>
      </c>
      <c r="N49" s="125">
        <f t="shared" si="3"/>
        <v>0</v>
      </c>
      <c r="O49" s="125">
        <f t="shared" si="3"/>
        <v>0</v>
      </c>
      <c r="Q49" s="483"/>
      <c r="R49" s="304">
        <f>'MRS(calc_process)'!$D49</f>
        <v>1940</v>
      </c>
      <c r="S49" s="270"/>
      <c r="T49" s="270"/>
      <c r="U49" s="270"/>
      <c r="V49" s="270"/>
      <c r="W49" s="270"/>
      <c r="X49" s="270"/>
      <c r="Y49" s="270"/>
      <c r="Z49" s="270"/>
      <c r="AB49" s="483"/>
      <c r="AC49" s="304">
        <f>'MRS(calc_process)'!$D49</f>
        <v>1940</v>
      </c>
      <c r="AD49" s="270"/>
      <c r="AE49" s="270"/>
      <c r="AF49" s="270"/>
      <c r="AG49" s="270"/>
      <c r="AH49" s="270"/>
      <c r="AI49" s="270"/>
      <c r="AJ49" s="270"/>
      <c r="AK49" s="270"/>
    </row>
    <row r="50" spans="2:37" x14ac:dyDescent="0.15">
      <c r="B50" s="484"/>
      <c r="C50" s="60">
        <f>'MRS(calc_process)'!$D50</f>
        <v>1941</v>
      </c>
      <c r="D50" s="125">
        <f t="shared" si="1"/>
        <v>0</v>
      </c>
      <c r="F50" s="484"/>
      <c r="G50" s="60">
        <f>'MRS(calc_process)'!$D50</f>
        <v>1941</v>
      </c>
      <c r="H50" s="125">
        <f t="shared" si="3"/>
        <v>0</v>
      </c>
      <c r="I50" s="125">
        <f t="shared" si="3"/>
        <v>0</v>
      </c>
      <c r="J50" s="125">
        <f t="shared" si="3"/>
        <v>0</v>
      </c>
      <c r="K50" s="125">
        <f t="shared" si="3"/>
        <v>0</v>
      </c>
      <c r="L50" s="125">
        <f t="shared" si="3"/>
        <v>0</v>
      </c>
      <c r="M50" s="125">
        <f t="shared" si="3"/>
        <v>0</v>
      </c>
      <c r="N50" s="125">
        <f t="shared" si="3"/>
        <v>0</v>
      </c>
      <c r="O50" s="125">
        <f t="shared" si="3"/>
        <v>0</v>
      </c>
      <c r="Q50" s="483"/>
      <c r="R50" s="304">
        <f>'MRS(calc_process)'!$D50</f>
        <v>1941</v>
      </c>
      <c r="S50" s="270"/>
      <c r="T50" s="270"/>
      <c r="U50" s="270"/>
      <c r="V50" s="270"/>
      <c r="W50" s="270"/>
      <c r="X50" s="270"/>
      <c r="Y50" s="270"/>
      <c r="Z50" s="270"/>
      <c r="AB50" s="483"/>
      <c r="AC50" s="304">
        <f>'MRS(calc_process)'!$D50</f>
        <v>1941</v>
      </c>
      <c r="AD50" s="270"/>
      <c r="AE50" s="270"/>
      <c r="AF50" s="270"/>
      <c r="AG50" s="270"/>
      <c r="AH50" s="270"/>
      <c r="AI50" s="270"/>
      <c r="AJ50" s="270"/>
      <c r="AK50" s="270"/>
    </row>
    <row r="51" spans="2:37" x14ac:dyDescent="0.15">
      <c r="B51" s="484"/>
      <c r="C51" s="60">
        <f>'MRS(calc_process)'!$D51</f>
        <v>1942</v>
      </c>
      <c r="D51" s="125">
        <f t="shared" si="1"/>
        <v>0</v>
      </c>
      <c r="F51" s="484"/>
      <c r="G51" s="60">
        <f>'MRS(calc_process)'!$D51</f>
        <v>1942</v>
      </c>
      <c r="H51" s="125">
        <f t="shared" si="3"/>
        <v>0</v>
      </c>
      <c r="I51" s="125">
        <f t="shared" si="3"/>
        <v>0</v>
      </c>
      <c r="J51" s="125">
        <f t="shared" si="3"/>
        <v>0</v>
      </c>
      <c r="K51" s="125">
        <f t="shared" si="3"/>
        <v>0</v>
      </c>
      <c r="L51" s="125">
        <f t="shared" si="3"/>
        <v>0</v>
      </c>
      <c r="M51" s="125">
        <f t="shared" si="3"/>
        <v>0</v>
      </c>
      <c r="N51" s="125">
        <f t="shared" si="3"/>
        <v>0</v>
      </c>
      <c r="O51" s="125">
        <f t="shared" si="3"/>
        <v>0</v>
      </c>
      <c r="Q51" s="483"/>
      <c r="R51" s="304">
        <f>'MRS(calc_process)'!$D51</f>
        <v>1942</v>
      </c>
      <c r="S51" s="270"/>
      <c r="T51" s="270"/>
      <c r="U51" s="270"/>
      <c r="V51" s="270"/>
      <c r="W51" s="270"/>
      <c r="X51" s="270"/>
      <c r="Y51" s="270"/>
      <c r="Z51" s="270"/>
      <c r="AB51" s="483"/>
      <c r="AC51" s="304">
        <f>'MRS(calc_process)'!$D51</f>
        <v>1942</v>
      </c>
      <c r="AD51" s="270"/>
      <c r="AE51" s="270"/>
      <c r="AF51" s="270"/>
      <c r="AG51" s="270"/>
      <c r="AH51" s="270"/>
      <c r="AI51" s="270"/>
      <c r="AJ51" s="270"/>
      <c r="AK51" s="270"/>
    </row>
    <row r="52" spans="2:37" x14ac:dyDescent="0.15">
      <c r="B52" s="484"/>
      <c r="C52" s="60">
        <f>'MRS(calc_process)'!$D52</f>
        <v>1943</v>
      </c>
      <c r="D52" s="125">
        <f t="shared" si="1"/>
        <v>0</v>
      </c>
      <c r="F52" s="484"/>
      <c r="G52" s="60">
        <f>'MRS(calc_process)'!$D52</f>
        <v>1943</v>
      </c>
      <c r="H52" s="125">
        <f t="shared" si="3"/>
        <v>0</v>
      </c>
      <c r="I52" s="125">
        <f t="shared" si="3"/>
        <v>0</v>
      </c>
      <c r="J52" s="125">
        <f t="shared" si="3"/>
        <v>0</v>
      </c>
      <c r="K52" s="125">
        <f t="shared" si="3"/>
        <v>0</v>
      </c>
      <c r="L52" s="125">
        <f t="shared" si="3"/>
        <v>0</v>
      </c>
      <c r="M52" s="125">
        <f t="shared" si="3"/>
        <v>0</v>
      </c>
      <c r="N52" s="125">
        <f t="shared" si="3"/>
        <v>0</v>
      </c>
      <c r="O52" s="125">
        <f t="shared" si="3"/>
        <v>0</v>
      </c>
      <c r="Q52" s="483"/>
      <c r="R52" s="304">
        <f>'MRS(calc_process)'!$D52</f>
        <v>1943</v>
      </c>
      <c r="S52" s="270"/>
      <c r="T52" s="270"/>
      <c r="U52" s="270"/>
      <c r="V52" s="270"/>
      <c r="W52" s="270"/>
      <c r="X52" s="270"/>
      <c r="Y52" s="270"/>
      <c r="Z52" s="270"/>
      <c r="AB52" s="483"/>
      <c r="AC52" s="304">
        <f>'MRS(calc_process)'!$D52</f>
        <v>1943</v>
      </c>
      <c r="AD52" s="270"/>
      <c r="AE52" s="270"/>
      <c r="AF52" s="270"/>
      <c r="AG52" s="270"/>
      <c r="AH52" s="270"/>
      <c r="AI52" s="270"/>
      <c r="AJ52" s="270"/>
      <c r="AK52" s="270"/>
    </row>
    <row r="53" spans="2:37" x14ac:dyDescent="0.15">
      <c r="B53" s="484"/>
      <c r="C53" s="60">
        <f>'MRS(calc_process)'!$D53</f>
        <v>1944</v>
      </c>
      <c r="D53" s="125">
        <f t="shared" si="1"/>
        <v>0</v>
      </c>
      <c r="F53" s="484"/>
      <c r="G53" s="60">
        <f>'MRS(calc_process)'!$D53</f>
        <v>1944</v>
      </c>
      <c r="H53" s="125">
        <f t="shared" si="3"/>
        <v>0</v>
      </c>
      <c r="I53" s="125">
        <f t="shared" si="3"/>
        <v>0</v>
      </c>
      <c r="J53" s="125">
        <f t="shared" si="3"/>
        <v>0</v>
      </c>
      <c r="K53" s="125">
        <f t="shared" si="3"/>
        <v>0</v>
      </c>
      <c r="L53" s="125">
        <f t="shared" si="3"/>
        <v>0</v>
      </c>
      <c r="M53" s="125">
        <f t="shared" si="3"/>
        <v>0</v>
      </c>
      <c r="N53" s="125">
        <f t="shared" si="3"/>
        <v>0</v>
      </c>
      <c r="O53" s="125">
        <f t="shared" si="3"/>
        <v>0</v>
      </c>
      <c r="Q53" s="483"/>
      <c r="R53" s="304">
        <f>'MRS(calc_process)'!$D53</f>
        <v>1944</v>
      </c>
      <c r="S53" s="270"/>
      <c r="T53" s="270"/>
      <c r="U53" s="270"/>
      <c r="V53" s="270"/>
      <c r="W53" s="270"/>
      <c r="X53" s="270"/>
      <c r="Y53" s="270"/>
      <c r="Z53" s="270"/>
      <c r="AB53" s="483"/>
      <c r="AC53" s="304">
        <f>'MRS(calc_process)'!$D53</f>
        <v>1944</v>
      </c>
      <c r="AD53" s="270"/>
      <c r="AE53" s="270"/>
      <c r="AF53" s="270"/>
      <c r="AG53" s="270"/>
      <c r="AH53" s="270"/>
      <c r="AI53" s="270"/>
      <c r="AJ53" s="270"/>
      <c r="AK53" s="270"/>
    </row>
    <row r="54" spans="2:37" ht="19.5" customHeight="1" x14ac:dyDescent="0.15"/>
  </sheetData>
  <sheetProtection algorithmName="SHA-512" hashValue="3JT+vfWk+d745x1rleHdjiD6IcxGwxQ6hvmTXLl+7VK71yQPhnlrTmHMOtMOIpikUn8Cm+wmaq7wx7ZKTbsHVg==" saltValue="qYPmp4g7nRkZSnqPMq+JBA==" spinCount="100000" sheet="1" objects="1" scenarios="1"/>
  <mergeCells count="6">
    <mergeCell ref="AB9:AB53"/>
    <mergeCell ref="A3:J3"/>
    <mergeCell ref="A4:J4"/>
    <mergeCell ref="B9:B53"/>
    <mergeCell ref="F9:F53"/>
    <mergeCell ref="Q9:Q53"/>
  </mergeCells>
  <phoneticPr fontId="11"/>
  <pageMargins left="0.70866141732283472" right="0.70866141732283472" top="0.74803149606299213" bottom="0.74803149606299213" header="0.31496062992125984" footer="0.31496062992125984"/>
  <pageSetup paperSize="9" scale="30" fitToHeight="2" orientation="portrait" r:id="rId1"/>
  <colBreaks count="2" manualBreakCount="2">
    <brk id="15" max="55" man="1"/>
    <brk id="43" min="4" max="4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96A1-84DE-44FE-AEAE-018933E3E02F}">
  <sheetPr codeName="Sheet16">
    <tabColor rgb="FFDA9694"/>
  </sheetPr>
  <dimension ref="A1:W53"/>
  <sheetViews>
    <sheetView workbookViewId="0"/>
  </sheetViews>
  <sheetFormatPr defaultColWidth="9" defaultRowHeight="14.25" x14ac:dyDescent="0.15"/>
  <cols>
    <col min="1" max="1" width="3.5" style="28" customWidth="1"/>
    <col min="2" max="2" width="12.125" style="28" customWidth="1"/>
    <col min="3" max="3" width="12" style="28" customWidth="1"/>
    <col min="4" max="14" width="13.125" style="28" customWidth="1"/>
    <col min="15" max="15" width="5.375" style="28" customWidth="1"/>
    <col min="16" max="22" width="13.125" style="28" customWidth="1"/>
    <col min="23" max="23" width="3.875" style="28" customWidth="1"/>
    <col min="24" max="16384" width="9" style="28"/>
  </cols>
  <sheetData>
    <row r="1" spans="1:23" s="1" customFormat="1" x14ac:dyDescent="0.15">
      <c r="W1" s="8" t="str">
        <f>'MPS(input)'!$K$1</f>
        <v>Monitoring Spreadsheet: JCM_PH_AM005_ver01.0</v>
      </c>
    </row>
    <row r="2" spans="1:23" s="1" customFormat="1" ht="18" customHeight="1" x14ac:dyDescent="0.15">
      <c r="W2" s="8" t="str">
        <f>'MPS(input)'!$K$2</f>
        <v>Reference Number:</v>
      </c>
    </row>
    <row r="3" spans="1:23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pans="1:23" s="1" customFormat="1" ht="18" customHeight="1" x14ac:dyDescent="0.15"/>
    <row r="6" spans="1:23" ht="18.75" customHeight="1" x14ac:dyDescent="0.15">
      <c r="B6" s="123" t="s">
        <v>70</v>
      </c>
      <c r="C6" s="124" t="s">
        <v>421</v>
      </c>
      <c r="D6" s="122" t="s">
        <v>540</v>
      </c>
      <c r="E6" s="122" t="s">
        <v>541</v>
      </c>
      <c r="F6" s="122" t="s">
        <v>542</v>
      </c>
      <c r="G6" s="122" t="s">
        <v>543</v>
      </c>
      <c r="H6" s="122" t="s">
        <v>544</v>
      </c>
      <c r="I6" s="122" t="s">
        <v>545</v>
      </c>
      <c r="J6" s="122" t="s">
        <v>546</v>
      </c>
      <c r="K6" s="122" t="s">
        <v>547</v>
      </c>
      <c r="L6" s="122" t="s">
        <v>548</v>
      </c>
      <c r="M6" s="122" t="s">
        <v>549</v>
      </c>
      <c r="N6" s="122" t="s">
        <v>550</v>
      </c>
      <c r="O6" s="44"/>
      <c r="P6" s="122" t="s">
        <v>551</v>
      </c>
      <c r="Q6" s="122" t="s">
        <v>552</v>
      </c>
      <c r="R6" s="122" t="s">
        <v>553</v>
      </c>
      <c r="S6" s="122" t="s">
        <v>554</v>
      </c>
      <c r="T6" s="122" t="s">
        <v>555</v>
      </c>
      <c r="U6" s="122" t="s">
        <v>556</v>
      </c>
      <c r="V6" s="122" t="s">
        <v>557</v>
      </c>
    </row>
    <row r="7" spans="1:23" ht="163.5" customHeight="1" x14ac:dyDescent="0.15">
      <c r="B7" s="123" t="s">
        <v>71</v>
      </c>
      <c r="C7" s="83" t="s">
        <v>422</v>
      </c>
      <c r="D7" s="86" t="s">
        <v>187</v>
      </c>
      <c r="E7" s="86" t="s">
        <v>77</v>
      </c>
      <c r="F7" s="86" t="s">
        <v>78</v>
      </c>
      <c r="G7" s="86" t="s">
        <v>76</v>
      </c>
      <c r="H7" s="86" t="s">
        <v>79</v>
      </c>
      <c r="I7" s="86" t="s">
        <v>80</v>
      </c>
      <c r="J7" s="86" t="s">
        <v>81</v>
      </c>
      <c r="K7" s="86" t="s">
        <v>82</v>
      </c>
      <c r="L7" s="86" t="s">
        <v>83</v>
      </c>
      <c r="M7" s="86" t="s">
        <v>79</v>
      </c>
      <c r="N7" s="86" t="s">
        <v>84</v>
      </c>
      <c r="O7" s="45"/>
      <c r="P7" s="86" t="s">
        <v>85</v>
      </c>
      <c r="Q7" s="86" t="s">
        <v>86</v>
      </c>
      <c r="R7" s="86" t="s">
        <v>87</v>
      </c>
      <c r="S7" s="86" t="s">
        <v>88</v>
      </c>
      <c r="T7" s="86" t="s">
        <v>89</v>
      </c>
      <c r="U7" s="86" t="s">
        <v>90</v>
      </c>
      <c r="V7" s="86" t="s">
        <v>91</v>
      </c>
    </row>
    <row r="8" spans="1:23" ht="45" x14ac:dyDescent="0.15">
      <c r="B8" s="123" t="s">
        <v>92</v>
      </c>
      <c r="C8" s="83" t="s">
        <v>93</v>
      </c>
      <c r="D8" s="84" t="s">
        <v>96</v>
      </c>
      <c r="E8" s="84" t="s">
        <v>96</v>
      </c>
      <c r="F8" s="84" t="s">
        <v>96</v>
      </c>
      <c r="G8" s="84" t="s">
        <v>97</v>
      </c>
      <c r="H8" s="84" t="s">
        <v>97</v>
      </c>
      <c r="I8" s="84" t="s">
        <v>96</v>
      </c>
      <c r="J8" s="84" t="s">
        <v>96</v>
      </c>
      <c r="K8" s="84" t="s">
        <v>98</v>
      </c>
      <c r="L8" s="84" t="s">
        <v>99</v>
      </c>
      <c r="M8" s="84" t="s">
        <v>98</v>
      </c>
      <c r="N8" s="84" t="s">
        <v>99</v>
      </c>
      <c r="O8" s="46"/>
      <c r="P8" s="155" t="s">
        <v>952</v>
      </c>
      <c r="Q8" s="155" t="s">
        <v>955</v>
      </c>
      <c r="R8" s="155" t="s">
        <v>418</v>
      </c>
      <c r="S8" s="155" t="s">
        <v>418</v>
      </c>
      <c r="T8" s="155" t="s">
        <v>953</v>
      </c>
      <c r="U8" s="155" t="s">
        <v>418</v>
      </c>
      <c r="V8" s="197" t="s">
        <v>954</v>
      </c>
    </row>
    <row r="9" spans="1:23" ht="13.35" customHeight="1" x14ac:dyDescent="0.15">
      <c r="B9" s="483" t="s">
        <v>189</v>
      </c>
      <c r="C9" s="304">
        <f>'MRS(calc_process)'!$D9</f>
        <v>1900</v>
      </c>
      <c r="D9" s="305">
        <f>E9+F9</f>
        <v>0</v>
      </c>
      <c r="E9" s="305">
        <f>(G9+H9)*P$9*44/28*Q$9</f>
        <v>0</v>
      </c>
      <c r="F9" s="305">
        <f>I9+J9</f>
        <v>0</v>
      </c>
      <c r="G9" s="305">
        <f>K9*L9</f>
        <v>0</v>
      </c>
      <c r="H9" s="305">
        <f>M9*N9</f>
        <v>0</v>
      </c>
      <c r="I9" s="305">
        <f>(G9*R$9+H9*S$9)*T$9*44/28*Q$9</f>
        <v>0</v>
      </c>
      <c r="J9" s="305">
        <f>(G9+H9)*U$9*V$9*44/28*Q$9</f>
        <v>0</v>
      </c>
      <c r="K9" s="279"/>
      <c r="L9" s="279"/>
      <c r="M9" s="279"/>
      <c r="N9" s="279"/>
      <c r="O9" s="47"/>
      <c r="P9" s="291"/>
      <c r="Q9" s="305">
        <f>'MRS(calc_process)'!H75</f>
        <v>265</v>
      </c>
      <c r="R9" s="288"/>
      <c r="S9" s="288"/>
      <c r="T9" s="291"/>
      <c r="U9" s="288"/>
      <c r="V9" s="287"/>
    </row>
    <row r="10" spans="1:23" x14ac:dyDescent="0.15">
      <c r="B10" s="483"/>
      <c r="C10" s="304">
        <f>'MRS(calc_process)'!$D10</f>
        <v>1901</v>
      </c>
      <c r="D10" s="305">
        <f>E10+F10</f>
        <v>0</v>
      </c>
      <c r="E10" s="305">
        <f>(G10+H10)*P$9*44/28*Q$9</f>
        <v>0</v>
      </c>
      <c r="F10" s="305">
        <f t="shared" ref="F10:F53" si="0">I10+J10</f>
        <v>0</v>
      </c>
      <c r="G10" s="305">
        <f>K10*L10</f>
        <v>0</v>
      </c>
      <c r="H10" s="305">
        <f t="shared" ref="H10:H53" si="1">M10*N10</f>
        <v>0</v>
      </c>
      <c r="I10" s="305">
        <f t="shared" ref="I10:I53" si="2">(G10*R$9+H10*S$9)*T$9*44/28*Q$9</f>
        <v>0</v>
      </c>
      <c r="J10" s="305">
        <f t="shared" ref="J10:J53" si="3">(G10+H10)*U$9*V$9*44/28*Q$9</f>
        <v>0</v>
      </c>
      <c r="K10" s="279"/>
      <c r="L10" s="279"/>
      <c r="M10" s="279"/>
      <c r="N10" s="279"/>
      <c r="O10" s="47"/>
    </row>
    <row r="11" spans="1:23" x14ac:dyDescent="0.15">
      <c r="B11" s="483"/>
      <c r="C11" s="304">
        <f>'MRS(calc_process)'!$D11</f>
        <v>1902</v>
      </c>
      <c r="D11" s="305">
        <f t="shared" ref="D11:D53" si="4">E11+F11</f>
        <v>0</v>
      </c>
      <c r="E11" s="305">
        <f t="shared" ref="E11:E53" si="5">(G11+H11)*P$9*44/28*Q$9</f>
        <v>0</v>
      </c>
      <c r="F11" s="305">
        <f t="shared" si="0"/>
        <v>0</v>
      </c>
      <c r="G11" s="305">
        <f t="shared" ref="G11:G53" si="6">K11*L11</f>
        <v>0</v>
      </c>
      <c r="H11" s="305">
        <f t="shared" si="1"/>
        <v>0</v>
      </c>
      <c r="I11" s="305">
        <f t="shared" si="2"/>
        <v>0</v>
      </c>
      <c r="J11" s="305">
        <f t="shared" si="3"/>
        <v>0</v>
      </c>
      <c r="K11" s="279"/>
      <c r="L11" s="279"/>
      <c r="M11" s="279"/>
      <c r="N11" s="279"/>
      <c r="O11" s="47"/>
    </row>
    <row r="12" spans="1:23" x14ac:dyDescent="0.15">
      <c r="B12" s="483"/>
      <c r="C12" s="304">
        <f>'MRS(calc_process)'!$D12</f>
        <v>1903</v>
      </c>
      <c r="D12" s="305">
        <f t="shared" si="4"/>
        <v>0</v>
      </c>
      <c r="E12" s="305">
        <f t="shared" si="5"/>
        <v>0</v>
      </c>
      <c r="F12" s="305">
        <f t="shared" si="0"/>
        <v>0</v>
      </c>
      <c r="G12" s="305">
        <f t="shared" si="6"/>
        <v>0</v>
      </c>
      <c r="H12" s="305">
        <f t="shared" si="1"/>
        <v>0</v>
      </c>
      <c r="I12" s="305">
        <f t="shared" si="2"/>
        <v>0</v>
      </c>
      <c r="J12" s="305">
        <f t="shared" si="3"/>
        <v>0</v>
      </c>
      <c r="K12" s="279"/>
      <c r="L12" s="279"/>
      <c r="M12" s="279"/>
      <c r="N12" s="279"/>
      <c r="O12" s="47"/>
    </row>
    <row r="13" spans="1:23" x14ac:dyDescent="0.15">
      <c r="B13" s="483"/>
      <c r="C13" s="304">
        <f>'MRS(calc_process)'!$D13</f>
        <v>1904</v>
      </c>
      <c r="D13" s="305">
        <f t="shared" si="4"/>
        <v>0</v>
      </c>
      <c r="E13" s="305">
        <f t="shared" si="5"/>
        <v>0</v>
      </c>
      <c r="F13" s="305">
        <f t="shared" si="0"/>
        <v>0</v>
      </c>
      <c r="G13" s="305">
        <f t="shared" si="6"/>
        <v>0</v>
      </c>
      <c r="H13" s="305">
        <f t="shared" si="1"/>
        <v>0</v>
      </c>
      <c r="I13" s="305">
        <f t="shared" si="2"/>
        <v>0</v>
      </c>
      <c r="J13" s="305">
        <f t="shared" si="3"/>
        <v>0</v>
      </c>
      <c r="K13" s="279"/>
      <c r="L13" s="279"/>
      <c r="M13" s="279"/>
      <c r="N13" s="279"/>
      <c r="O13" s="47"/>
    </row>
    <row r="14" spans="1:23" x14ac:dyDescent="0.15">
      <c r="B14" s="483"/>
      <c r="C14" s="304">
        <f>'MRS(calc_process)'!$D14</f>
        <v>1905</v>
      </c>
      <c r="D14" s="305">
        <f t="shared" si="4"/>
        <v>0</v>
      </c>
      <c r="E14" s="305">
        <f t="shared" si="5"/>
        <v>0</v>
      </c>
      <c r="F14" s="305">
        <f t="shared" si="0"/>
        <v>0</v>
      </c>
      <c r="G14" s="305">
        <f t="shared" si="6"/>
        <v>0</v>
      </c>
      <c r="H14" s="305">
        <f t="shared" si="1"/>
        <v>0</v>
      </c>
      <c r="I14" s="305">
        <f t="shared" si="2"/>
        <v>0</v>
      </c>
      <c r="J14" s="305">
        <f t="shared" si="3"/>
        <v>0</v>
      </c>
      <c r="K14" s="279"/>
      <c r="L14" s="279"/>
      <c r="M14" s="279"/>
      <c r="N14" s="279"/>
      <c r="O14" s="47"/>
    </row>
    <row r="15" spans="1:23" x14ac:dyDescent="0.15">
      <c r="B15" s="483"/>
      <c r="C15" s="304">
        <f>'MRS(calc_process)'!$D15</f>
        <v>1906</v>
      </c>
      <c r="D15" s="305">
        <f t="shared" si="4"/>
        <v>0</v>
      </c>
      <c r="E15" s="305">
        <f t="shared" si="5"/>
        <v>0</v>
      </c>
      <c r="F15" s="305">
        <f t="shared" si="0"/>
        <v>0</v>
      </c>
      <c r="G15" s="305">
        <f t="shared" si="6"/>
        <v>0</v>
      </c>
      <c r="H15" s="305">
        <f t="shared" si="1"/>
        <v>0</v>
      </c>
      <c r="I15" s="305">
        <f t="shared" si="2"/>
        <v>0</v>
      </c>
      <c r="J15" s="305">
        <f t="shared" si="3"/>
        <v>0</v>
      </c>
      <c r="K15" s="279"/>
      <c r="L15" s="279"/>
      <c r="M15" s="279"/>
      <c r="N15" s="279"/>
      <c r="O15" s="47"/>
    </row>
    <row r="16" spans="1:23" x14ac:dyDescent="0.15">
      <c r="B16" s="483"/>
      <c r="C16" s="304">
        <f>'MRS(calc_process)'!$D16</f>
        <v>1907</v>
      </c>
      <c r="D16" s="305">
        <f t="shared" si="4"/>
        <v>0</v>
      </c>
      <c r="E16" s="305">
        <f t="shared" si="5"/>
        <v>0</v>
      </c>
      <c r="F16" s="305">
        <f t="shared" si="0"/>
        <v>0</v>
      </c>
      <c r="G16" s="305">
        <f t="shared" si="6"/>
        <v>0</v>
      </c>
      <c r="H16" s="305">
        <f t="shared" si="1"/>
        <v>0</v>
      </c>
      <c r="I16" s="305">
        <f t="shared" si="2"/>
        <v>0</v>
      </c>
      <c r="J16" s="305">
        <f t="shared" si="3"/>
        <v>0</v>
      </c>
      <c r="K16" s="279"/>
      <c r="L16" s="279"/>
      <c r="M16" s="279"/>
      <c r="N16" s="279"/>
      <c r="O16" s="47"/>
    </row>
    <row r="17" spans="2:15" x14ac:dyDescent="0.15">
      <c r="B17" s="483"/>
      <c r="C17" s="304">
        <f>'MRS(calc_process)'!$D17</f>
        <v>1908</v>
      </c>
      <c r="D17" s="305">
        <f t="shared" si="4"/>
        <v>0</v>
      </c>
      <c r="E17" s="305">
        <f t="shared" si="5"/>
        <v>0</v>
      </c>
      <c r="F17" s="305">
        <f t="shared" si="0"/>
        <v>0</v>
      </c>
      <c r="G17" s="305">
        <f t="shared" si="6"/>
        <v>0</v>
      </c>
      <c r="H17" s="305">
        <f t="shared" si="1"/>
        <v>0</v>
      </c>
      <c r="I17" s="305">
        <f t="shared" si="2"/>
        <v>0</v>
      </c>
      <c r="J17" s="305">
        <f t="shared" si="3"/>
        <v>0</v>
      </c>
      <c r="K17" s="279"/>
      <c r="L17" s="279"/>
      <c r="M17" s="279"/>
      <c r="N17" s="279"/>
      <c r="O17" s="47"/>
    </row>
    <row r="18" spans="2:15" x14ac:dyDescent="0.15">
      <c r="B18" s="483"/>
      <c r="C18" s="304">
        <f>'MRS(calc_process)'!$D18</f>
        <v>1909</v>
      </c>
      <c r="D18" s="305">
        <f t="shared" si="4"/>
        <v>0</v>
      </c>
      <c r="E18" s="305">
        <f t="shared" si="5"/>
        <v>0</v>
      </c>
      <c r="F18" s="305">
        <f t="shared" si="0"/>
        <v>0</v>
      </c>
      <c r="G18" s="305">
        <f t="shared" si="6"/>
        <v>0</v>
      </c>
      <c r="H18" s="305">
        <f t="shared" si="1"/>
        <v>0</v>
      </c>
      <c r="I18" s="305">
        <f t="shared" si="2"/>
        <v>0</v>
      </c>
      <c r="J18" s="305">
        <f t="shared" si="3"/>
        <v>0</v>
      </c>
      <c r="K18" s="279"/>
      <c r="L18" s="279"/>
      <c r="M18" s="279"/>
      <c r="N18" s="279"/>
      <c r="O18" s="47"/>
    </row>
    <row r="19" spans="2:15" x14ac:dyDescent="0.15">
      <c r="B19" s="483"/>
      <c r="C19" s="304">
        <f>'MRS(calc_process)'!$D19</f>
        <v>1910</v>
      </c>
      <c r="D19" s="305">
        <f t="shared" si="4"/>
        <v>0</v>
      </c>
      <c r="E19" s="305">
        <f t="shared" si="5"/>
        <v>0</v>
      </c>
      <c r="F19" s="305">
        <f t="shared" si="0"/>
        <v>0</v>
      </c>
      <c r="G19" s="305">
        <f t="shared" si="6"/>
        <v>0</v>
      </c>
      <c r="H19" s="305">
        <f t="shared" si="1"/>
        <v>0</v>
      </c>
      <c r="I19" s="305">
        <f t="shared" si="2"/>
        <v>0</v>
      </c>
      <c r="J19" s="305">
        <f t="shared" si="3"/>
        <v>0</v>
      </c>
      <c r="K19" s="279"/>
      <c r="L19" s="279"/>
      <c r="M19" s="279"/>
      <c r="N19" s="279"/>
      <c r="O19" s="47"/>
    </row>
    <row r="20" spans="2:15" x14ac:dyDescent="0.15">
      <c r="B20" s="483"/>
      <c r="C20" s="304">
        <f>'MRS(calc_process)'!$D20</f>
        <v>1911</v>
      </c>
      <c r="D20" s="305">
        <f t="shared" si="4"/>
        <v>0</v>
      </c>
      <c r="E20" s="305">
        <f t="shared" si="5"/>
        <v>0</v>
      </c>
      <c r="F20" s="305">
        <f t="shared" si="0"/>
        <v>0</v>
      </c>
      <c r="G20" s="305">
        <f t="shared" si="6"/>
        <v>0</v>
      </c>
      <c r="H20" s="305">
        <f t="shared" si="1"/>
        <v>0</v>
      </c>
      <c r="I20" s="305">
        <f t="shared" si="2"/>
        <v>0</v>
      </c>
      <c r="J20" s="305">
        <f t="shared" si="3"/>
        <v>0</v>
      </c>
      <c r="K20" s="279"/>
      <c r="L20" s="279"/>
      <c r="M20" s="279"/>
      <c r="N20" s="279"/>
      <c r="O20" s="47"/>
    </row>
    <row r="21" spans="2:15" x14ac:dyDescent="0.15">
      <c r="B21" s="483"/>
      <c r="C21" s="304">
        <f>'MRS(calc_process)'!$D21</f>
        <v>1912</v>
      </c>
      <c r="D21" s="305">
        <f t="shared" si="4"/>
        <v>0</v>
      </c>
      <c r="E21" s="305">
        <f t="shared" si="5"/>
        <v>0</v>
      </c>
      <c r="F21" s="305">
        <f t="shared" si="0"/>
        <v>0</v>
      </c>
      <c r="G21" s="305">
        <f t="shared" si="6"/>
        <v>0</v>
      </c>
      <c r="H21" s="305">
        <f t="shared" si="1"/>
        <v>0</v>
      </c>
      <c r="I21" s="305">
        <f t="shared" si="2"/>
        <v>0</v>
      </c>
      <c r="J21" s="305">
        <f t="shared" si="3"/>
        <v>0</v>
      </c>
      <c r="K21" s="279"/>
      <c r="L21" s="279"/>
      <c r="M21" s="279"/>
      <c r="N21" s="279"/>
      <c r="O21" s="47"/>
    </row>
    <row r="22" spans="2:15" x14ac:dyDescent="0.15">
      <c r="B22" s="483"/>
      <c r="C22" s="304">
        <f>'MRS(calc_process)'!$D22</f>
        <v>1913</v>
      </c>
      <c r="D22" s="305">
        <f t="shared" si="4"/>
        <v>0</v>
      </c>
      <c r="E22" s="305">
        <f t="shared" si="5"/>
        <v>0</v>
      </c>
      <c r="F22" s="305">
        <f t="shared" si="0"/>
        <v>0</v>
      </c>
      <c r="G22" s="305">
        <f t="shared" si="6"/>
        <v>0</v>
      </c>
      <c r="H22" s="305">
        <f t="shared" si="1"/>
        <v>0</v>
      </c>
      <c r="I22" s="305">
        <f t="shared" si="2"/>
        <v>0</v>
      </c>
      <c r="J22" s="305">
        <f t="shared" si="3"/>
        <v>0</v>
      </c>
      <c r="K22" s="279"/>
      <c r="L22" s="279"/>
      <c r="M22" s="279"/>
      <c r="N22" s="279"/>
      <c r="O22" s="47"/>
    </row>
    <row r="23" spans="2:15" x14ac:dyDescent="0.15">
      <c r="B23" s="483"/>
      <c r="C23" s="304">
        <f>'MRS(calc_process)'!$D23</f>
        <v>1914</v>
      </c>
      <c r="D23" s="305">
        <f t="shared" si="4"/>
        <v>0</v>
      </c>
      <c r="E23" s="305">
        <f t="shared" si="5"/>
        <v>0</v>
      </c>
      <c r="F23" s="305">
        <f t="shared" si="0"/>
        <v>0</v>
      </c>
      <c r="G23" s="305">
        <f t="shared" si="6"/>
        <v>0</v>
      </c>
      <c r="H23" s="305">
        <f t="shared" si="1"/>
        <v>0</v>
      </c>
      <c r="I23" s="305">
        <f t="shared" si="2"/>
        <v>0</v>
      </c>
      <c r="J23" s="305">
        <f t="shared" si="3"/>
        <v>0</v>
      </c>
      <c r="K23" s="279"/>
      <c r="L23" s="279"/>
      <c r="M23" s="279"/>
      <c r="N23" s="279"/>
      <c r="O23" s="47"/>
    </row>
    <row r="24" spans="2:15" x14ac:dyDescent="0.15">
      <c r="B24" s="483"/>
      <c r="C24" s="304">
        <f>'MRS(calc_process)'!$D24</f>
        <v>1915</v>
      </c>
      <c r="D24" s="305">
        <f t="shared" si="4"/>
        <v>0</v>
      </c>
      <c r="E24" s="305">
        <f t="shared" si="5"/>
        <v>0</v>
      </c>
      <c r="F24" s="305">
        <f t="shared" si="0"/>
        <v>0</v>
      </c>
      <c r="G24" s="305">
        <f t="shared" si="6"/>
        <v>0</v>
      </c>
      <c r="H24" s="305">
        <f t="shared" si="1"/>
        <v>0</v>
      </c>
      <c r="I24" s="305">
        <f t="shared" si="2"/>
        <v>0</v>
      </c>
      <c r="J24" s="305">
        <f t="shared" si="3"/>
        <v>0</v>
      </c>
      <c r="K24" s="279"/>
      <c r="L24" s="279"/>
      <c r="M24" s="279"/>
      <c r="N24" s="279"/>
      <c r="O24" s="47"/>
    </row>
    <row r="25" spans="2:15" x14ac:dyDescent="0.15">
      <c r="B25" s="483"/>
      <c r="C25" s="304">
        <f>'MRS(calc_process)'!$D25</f>
        <v>1916</v>
      </c>
      <c r="D25" s="305">
        <f t="shared" si="4"/>
        <v>0</v>
      </c>
      <c r="E25" s="305">
        <f t="shared" si="5"/>
        <v>0</v>
      </c>
      <c r="F25" s="305">
        <f t="shared" si="0"/>
        <v>0</v>
      </c>
      <c r="G25" s="305">
        <f t="shared" si="6"/>
        <v>0</v>
      </c>
      <c r="H25" s="305">
        <f t="shared" si="1"/>
        <v>0</v>
      </c>
      <c r="I25" s="305">
        <f t="shared" si="2"/>
        <v>0</v>
      </c>
      <c r="J25" s="305">
        <f t="shared" si="3"/>
        <v>0</v>
      </c>
      <c r="K25" s="279"/>
      <c r="L25" s="279"/>
      <c r="M25" s="279"/>
      <c r="N25" s="279"/>
      <c r="O25" s="47"/>
    </row>
    <row r="26" spans="2:15" x14ac:dyDescent="0.15">
      <c r="B26" s="483"/>
      <c r="C26" s="304">
        <f>'MRS(calc_process)'!$D26</f>
        <v>1917</v>
      </c>
      <c r="D26" s="305">
        <f t="shared" si="4"/>
        <v>0</v>
      </c>
      <c r="E26" s="305">
        <f t="shared" si="5"/>
        <v>0</v>
      </c>
      <c r="F26" s="305">
        <f t="shared" si="0"/>
        <v>0</v>
      </c>
      <c r="G26" s="305">
        <f t="shared" si="6"/>
        <v>0</v>
      </c>
      <c r="H26" s="305">
        <f t="shared" si="1"/>
        <v>0</v>
      </c>
      <c r="I26" s="305">
        <f t="shared" si="2"/>
        <v>0</v>
      </c>
      <c r="J26" s="305">
        <f t="shared" si="3"/>
        <v>0</v>
      </c>
      <c r="K26" s="279"/>
      <c r="L26" s="279"/>
      <c r="M26" s="279"/>
      <c r="N26" s="279"/>
      <c r="O26" s="47"/>
    </row>
    <row r="27" spans="2:15" x14ac:dyDescent="0.15">
      <c r="B27" s="483"/>
      <c r="C27" s="304">
        <f>'MRS(calc_process)'!$D27</f>
        <v>1918</v>
      </c>
      <c r="D27" s="305">
        <f t="shared" si="4"/>
        <v>0</v>
      </c>
      <c r="E27" s="305">
        <f t="shared" si="5"/>
        <v>0</v>
      </c>
      <c r="F27" s="305">
        <f t="shared" si="0"/>
        <v>0</v>
      </c>
      <c r="G27" s="305">
        <f t="shared" si="6"/>
        <v>0</v>
      </c>
      <c r="H27" s="305">
        <f t="shared" si="1"/>
        <v>0</v>
      </c>
      <c r="I27" s="305">
        <f t="shared" si="2"/>
        <v>0</v>
      </c>
      <c r="J27" s="305">
        <f t="shared" si="3"/>
        <v>0</v>
      </c>
      <c r="K27" s="279"/>
      <c r="L27" s="279"/>
      <c r="M27" s="279"/>
      <c r="N27" s="279"/>
      <c r="O27" s="47"/>
    </row>
    <row r="28" spans="2:15" x14ac:dyDescent="0.15">
      <c r="B28" s="483"/>
      <c r="C28" s="304">
        <f>'MRS(calc_process)'!$D28</f>
        <v>1919</v>
      </c>
      <c r="D28" s="305">
        <f t="shared" si="4"/>
        <v>0</v>
      </c>
      <c r="E28" s="305">
        <f t="shared" si="5"/>
        <v>0</v>
      </c>
      <c r="F28" s="305">
        <f t="shared" si="0"/>
        <v>0</v>
      </c>
      <c r="G28" s="305">
        <f t="shared" si="6"/>
        <v>0</v>
      </c>
      <c r="H28" s="305">
        <f t="shared" si="1"/>
        <v>0</v>
      </c>
      <c r="I28" s="305">
        <f t="shared" si="2"/>
        <v>0</v>
      </c>
      <c r="J28" s="305">
        <f t="shared" si="3"/>
        <v>0</v>
      </c>
      <c r="K28" s="279"/>
      <c r="L28" s="279"/>
      <c r="M28" s="279"/>
      <c r="N28" s="279"/>
      <c r="O28" s="47"/>
    </row>
    <row r="29" spans="2:15" x14ac:dyDescent="0.15">
      <c r="B29" s="483"/>
      <c r="C29" s="304">
        <f>'MRS(calc_process)'!$D29</f>
        <v>1920</v>
      </c>
      <c r="D29" s="305">
        <f t="shared" si="4"/>
        <v>0</v>
      </c>
      <c r="E29" s="305">
        <f t="shared" si="5"/>
        <v>0</v>
      </c>
      <c r="F29" s="305">
        <f t="shared" si="0"/>
        <v>0</v>
      </c>
      <c r="G29" s="305">
        <f t="shared" si="6"/>
        <v>0</v>
      </c>
      <c r="H29" s="305">
        <f t="shared" si="1"/>
        <v>0</v>
      </c>
      <c r="I29" s="305">
        <f t="shared" si="2"/>
        <v>0</v>
      </c>
      <c r="J29" s="305">
        <f t="shared" si="3"/>
        <v>0</v>
      </c>
      <c r="K29" s="279"/>
      <c r="L29" s="279"/>
      <c r="M29" s="279"/>
      <c r="N29" s="279"/>
      <c r="O29" s="47"/>
    </row>
    <row r="30" spans="2:15" x14ac:dyDescent="0.15">
      <c r="B30" s="483"/>
      <c r="C30" s="304">
        <f>'MRS(calc_process)'!$D30</f>
        <v>1921</v>
      </c>
      <c r="D30" s="305">
        <f t="shared" si="4"/>
        <v>0</v>
      </c>
      <c r="E30" s="305">
        <f t="shared" si="5"/>
        <v>0</v>
      </c>
      <c r="F30" s="305">
        <f t="shared" si="0"/>
        <v>0</v>
      </c>
      <c r="G30" s="305">
        <f t="shared" si="6"/>
        <v>0</v>
      </c>
      <c r="H30" s="305">
        <f t="shared" si="1"/>
        <v>0</v>
      </c>
      <c r="I30" s="305">
        <f t="shared" si="2"/>
        <v>0</v>
      </c>
      <c r="J30" s="305">
        <f t="shared" si="3"/>
        <v>0</v>
      </c>
      <c r="K30" s="279"/>
      <c r="L30" s="279"/>
      <c r="M30" s="279"/>
      <c r="N30" s="279"/>
      <c r="O30" s="47"/>
    </row>
    <row r="31" spans="2:15" x14ac:dyDescent="0.15">
      <c r="B31" s="483"/>
      <c r="C31" s="304">
        <f>'MRS(calc_process)'!$D31</f>
        <v>1922</v>
      </c>
      <c r="D31" s="305">
        <f t="shared" si="4"/>
        <v>0</v>
      </c>
      <c r="E31" s="305">
        <f t="shared" si="5"/>
        <v>0</v>
      </c>
      <c r="F31" s="305">
        <f t="shared" si="0"/>
        <v>0</v>
      </c>
      <c r="G31" s="305">
        <f t="shared" si="6"/>
        <v>0</v>
      </c>
      <c r="H31" s="305">
        <f t="shared" si="1"/>
        <v>0</v>
      </c>
      <c r="I31" s="305">
        <f t="shared" si="2"/>
        <v>0</v>
      </c>
      <c r="J31" s="305">
        <f t="shared" si="3"/>
        <v>0</v>
      </c>
      <c r="K31" s="279"/>
      <c r="L31" s="279"/>
      <c r="M31" s="279"/>
      <c r="N31" s="279"/>
      <c r="O31" s="47"/>
    </row>
    <row r="32" spans="2:15" x14ac:dyDescent="0.15">
      <c r="B32" s="483"/>
      <c r="C32" s="304">
        <f>'MRS(calc_process)'!$D32</f>
        <v>1923</v>
      </c>
      <c r="D32" s="305">
        <f t="shared" si="4"/>
        <v>0</v>
      </c>
      <c r="E32" s="305">
        <f t="shared" si="5"/>
        <v>0</v>
      </c>
      <c r="F32" s="305">
        <f t="shared" si="0"/>
        <v>0</v>
      </c>
      <c r="G32" s="305">
        <f t="shared" si="6"/>
        <v>0</v>
      </c>
      <c r="H32" s="305">
        <f t="shared" si="1"/>
        <v>0</v>
      </c>
      <c r="I32" s="305">
        <f t="shared" si="2"/>
        <v>0</v>
      </c>
      <c r="J32" s="305">
        <f t="shared" si="3"/>
        <v>0</v>
      </c>
      <c r="K32" s="279"/>
      <c r="L32" s="279"/>
      <c r="M32" s="279"/>
      <c r="N32" s="279"/>
      <c r="O32" s="47"/>
    </row>
    <row r="33" spans="2:15" x14ac:dyDescent="0.15">
      <c r="B33" s="483"/>
      <c r="C33" s="304">
        <f>'MRS(calc_process)'!$D33</f>
        <v>1924</v>
      </c>
      <c r="D33" s="305">
        <f t="shared" si="4"/>
        <v>0</v>
      </c>
      <c r="E33" s="305">
        <f t="shared" si="5"/>
        <v>0</v>
      </c>
      <c r="F33" s="305">
        <f t="shared" si="0"/>
        <v>0</v>
      </c>
      <c r="G33" s="305">
        <f t="shared" si="6"/>
        <v>0</v>
      </c>
      <c r="H33" s="305">
        <f t="shared" si="1"/>
        <v>0</v>
      </c>
      <c r="I33" s="305">
        <f t="shared" si="2"/>
        <v>0</v>
      </c>
      <c r="J33" s="305">
        <f t="shared" si="3"/>
        <v>0</v>
      </c>
      <c r="K33" s="279"/>
      <c r="L33" s="279"/>
      <c r="M33" s="279"/>
      <c r="N33" s="279"/>
      <c r="O33" s="47"/>
    </row>
    <row r="34" spans="2:15" x14ac:dyDescent="0.15">
      <c r="B34" s="483"/>
      <c r="C34" s="304">
        <f>'MRS(calc_process)'!$D34</f>
        <v>1925</v>
      </c>
      <c r="D34" s="305">
        <f t="shared" si="4"/>
        <v>0</v>
      </c>
      <c r="E34" s="305">
        <f t="shared" si="5"/>
        <v>0</v>
      </c>
      <c r="F34" s="305">
        <f t="shared" si="0"/>
        <v>0</v>
      </c>
      <c r="G34" s="305">
        <f t="shared" si="6"/>
        <v>0</v>
      </c>
      <c r="H34" s="305">
        <f t="shared" si="1"/>
        <v>0</v>
      </c>
      <c r="I34" s="305">
        <f t="shared" si="2"/>
        <v>0</v>
      </c>
      <c r="J34" s="305">
        <f t="shared" si="3"/>
        <v>0</v>
      </c>
      <c r="K34" s="279"/>
      <c r="L34" s="279"/>
      <c r="M34" s="279"/>
      <c r="N34" s="279"/>
      <c r="O34" s="47"/>
    </row>
    <row r="35" spans="2:15" x14ac:dyDescent="0.15">
      <c r="B35" s="483"/>
      <c r="C35" s="304">
        <f>'MRS(calc_process)'!$D35</f>
        <v>1926</v>
      </c>
      <c r="D35" s="305">
        <f t="shared" si="4"/>
        <v>0</v>
      </c>
      <c r="E35" s="305">
        <f t="shared" si="5"/>
        <v>0</v>
      </c>
      <c r="F35" s="305">
        <f t="shared" si="0"/>
        <v>0</v>
      </c>
      <c r="G35" s="305">
        <f t="shared" si="6"/>
        <v>0</v>
      </c>
      <c r="H35" s="305">
        <f t="shared" si="1"/>
        <v>0</v>
      </c>
      <c r="I35" s="305">
        <f t="shared" si="2"/>
        <v>0</v>
      </c>
      <c r="J35" s="305">
        <f t="shared" si="3"/>
        <v>0</v>
      </c>
      <c r="K35" s="279"/>
      <c r="L35" s="279"/>
      <c r="M35" s="279"/>
      <c r="N35" s="279"/>
      <c r="O35" s="47"/>
    </row>
    <row r="36" spans="2:15" x14ac:dyDescent="0.15">
      <c r="B36" s="483"/>
      <c r="C36" s="304">
        <f>'MRS(calc_process)'!$D36</f>
        <v>1927</v>
      </c>
      <c r="D36" s="305">
        <f t="shared" si="4"/>
        <v>0</v>
      </c>
      <c r="E36" s="305">
        <f t="shared" si="5"/>
        <v>0</v>
      </c>
      <c r="F36" s="305">
        <f t="shared" si="0"/>
        <v>0</v>
      </c>
      <c r="G36" s="305">
        <f t="shared" si="6"/>
        <v>0</v>
      </c>
      <c r="H36" s="305">
        <f t="shared" si="1"/>
        <v>0</v>
      </c>
      <c r="I36" s="305">
        <f t="shared" si="2"/>
        <v>0</v>
      </c>
      <c r="J36" s="305">
        <f t="shared" si="3"/>
        <v>0</v>
      </c>
      <c r="K36" s="279"/>
      <c r="L36" s="279"/>
      <c r="M36" s="279"/>
      <c r="N36" s="279"/>
      <c r="O36" s="47"/>
    </row>
    <row r="37" spans="2:15" x14ac:dyDescent="0.15">
      <c r="B37" s="483"/>
      <c r="C37" s="304">
        <f>'MRS(calc_process)'!$D37</f>
        <v>1928</v>
      </c>
      <c r="D37" s="305">
        <f t="shared" si="4"/>
        <v>0</v>
      </c>
      <c r="E37" s="305">
        <f t="shared" si="5"/>
        <v>0</v>
      </c>
      <c r="F37" s="305">
        <f t="shared" si="0"/>
        <v>0</v>
      </c>
      <c r="G37" s="305">
        <f t="shared" si="6"/>
        <v>0</v>
      </c>
      <c r="H37" s="305">
        <f t="shared" si="1"/>
        <v>0</v>
      </c>
      <c r="I37" s="305">
        <f t="shared" si="2"/>
        <v>0</v>
      </c>
      <c r="J37" s="305">
        <f t="shared" si="3"/>
        <v>0</v>
      </c>
      <c r="K37" s="279"/>
      <c r="L37" s="279"/>
      <c r="M37" s="279"/>
      <c r="N37" s="279"/>
      <c r="O37" s="47"/>
    </row>
    <row r="38" spans="2:15" x14ac:dyDescent="0.15">
      <c r="B38" s="483"/>
      <c r="C38" s="304">
        <f>'MRS(calc_process)'!$D38</f>
        <v>1929</v>
      </c>
      <c r="D38" s="305">
        <f t="shared" si="4"/>
        <v>0</v>
      </c>
      <c r="E38" s="305">
        <f t="shared" si="5"/>
        <v>0</v>
      </c>
      <c r="F38" s="305">
        <f t="shared" si="0"/>
        <v>0</v>
      </c>
      <c r="G38" s="305">
        <f t="shared" si="6"/>
        <v>0</v>
      </c>
      <c r="H38" s="305">
        <f t="shared" si="1"/>
        <v>0</v>
      </c>
      <c r="I38" s="305">
        <f t="shared" si="2"/>
        <v>0</v>
      </c>
      <c r="J38" s="305">
        <f t="shared" si="3"/>
        <v>0</v>
      </c>
      <c r="K38" s="279"/>
      <c r="L38" s="279"/>
      <c r="M38" s="279"/>
      <c r="N38" s="279"/>
      <c r="O38" s="47"/>
    </row>
    <row r="39" spans="2:15" x14ac:dyDescent="0.15">
      <c r="B39" s="483"/>
      <c r="C39" s="304">
        <f>'MRS(calc_process)'!$D39</f>
        <v>1930</v>
      </c>
      <c r="D39" s="305">
        <f t="shared" si="4"/>
        <v>0</v>
      </c>
      <c r="E39" s="305">
        <f t="shared" si="5"/>
        <v>0</v>
      </c>
      <c r="F39" s="305">
        <f t="shared" si="0"/>
        <v>0</v>
      </c>
      <c r="G39" s="305">
        <f t="shared" si="6"/>
        <v>0</v>
      </c>
      <c r="H39" s="305">
        <f t="shared" si="1"/>
        <v>0</v>
      </c>
      <c r="I39" s="305">
        <f t="shared" si="2"/>
        <v>0</v>
      </c>
      <c r="J39" s="305">
        <f t="shared" si="3"/>
        <v>0</v>
      </c>
      <c r="K39" s="279"/>
      <c r="L39" s="279"/>
      <c r="M39" s="279"/>
      <c r="N39" s="279"/>
      <c r="O39" s="47"/>
    </row>
    <row r="40" spans="2:15" x14ac:dyDescent="0.15">
      <c r="B40" s="483"/>
      <c r="C40" s="304">
        <f>'MRS(calc_process)'!$D40</f>
        <v>1931</v>
      </c>
      <c r="D40" s="305">
        <f t="shared" si="4"/>
        <v>0</v>
      </c>
      <c r="E40" s="305">
        <f t="shared" si="5"/>
        <v>0</v>
      </c>
      <c r="F40" s="305">
        <f t="shared" si="0"/>
        <v>0</v>
      </c>
      <c r="G40" s="305">
        <f t="shared" si="6"/>
        <v>0</v>
      </c>
      <c r="H40" s="305">
        <f t="shared" si="1"/>
        <v>0</v>
      </c>
      <c r="I40" s="305">
        <f t="shared" si="2"/>
        <v>0</v>
      </c>
      <c r="J40" s="305">
        <f t="shared" si="3"/>
        <v>0</v>
      </c>
      <c r="K40" s="279"/>
      <c r="L40" s="279"/>
      <c r="M40" s="279"/>
      <c r="N40" s="279"/>
      <c r="O40" s="47"/>
    </row>
    <row r="41" spans="2:15" x14ac:dyDescent="0.15">
      <c r="B41" s="483"/>
      <c r="C41" s="304">
        <f>'MRS(calc_process)'!$D41</f>
        <v>1932</v>
      </c>
      <c r="D41" s="305">
        <f t="shared" si="4"/>
        <v>0</v>
      </c>
      <c r="E41" s="305">
        <f t="shared" si="5"/>
        <v>0</v>
      </c>
      <c r="F41" s="305">
        <f t="shared" si="0"/>
        <v>0</v>
      </c>
      <c r="G41" s="305">
        <f t="shared" si="6"/>
        <v>0</v>
      </c>
      <c r="H41" s="305">
        <f t="shared" si="1"/>
        <v>0</v>
      </c>
      <c r="I41" s="305">
        <f t="shared" si="2"/>
        <v>0</v>
      </c>
      <c r="J41" s="305">
        <f t="shared" si="3"/>
        <v>0</v>
      </c>
      <c r="K41" s="279"/>
      <c r="L41" s="279"/>
      <c r="M41" s="279"/>
      <c r="N41" s="279"/>
      <c r="O41" s="47"/>
    </row>
    <row r="42" spans="2:15" x14ac:dyDescent="0.15">
      <c r="B42" s="483"/>
      <c r="C42" s="304">
        <f>'MRS(calc_process)'!$D42</f>
        <v>1933</v>
      </c>
      <c r="D42" s="305">
        <f t="shared" si="4"/>
        <v>0</v>
      </c>
      <c r="E42" s="305">
        <f t="shared" si="5"/>
        <v>0</v>
      </c>
      <c r="F42" s="305">
        <f t="shared" si="0"/>
        <v>0</v>
      </c>
      <c r="G42" s="305">
        <f t="shared" si="6"/>
        <v>0</v>
      </c>
      <c r="H42" s="305">
        <f t="shared" si="1"/>
        <v>0</v>
      </c>
      <c r="I42" s="305">
        <f t="shared" si="2"/>
        <v>0</v>
      </c>
      <c r="J42" s="305">
        <f t="shared" si="3"/>
        <v>0</v>
      </c>
      <c r="K42" s="279"/>
      <c r="L42" s="279"/>
      <c r="M42" s="279"/>
      <c r="N42" s="279"/>
      <c r="O42" s="47"/>
    </row>
    <row r="43" spans="2:15" x14ac:dyDescent="0.15">
      <c r="B43" s="483"/>
      <c r="C43" s="304">
        <f>'MRS(calc_process)'!$D43</f>
        <v>1934</v>
      </c>
      <c r="D43" s="305">
        <f t="shared" si="4"/>
        <v>0</v>
      </c>
      <c r="E43" s="305">
        <f t="shared" si="5"/>
        <v>0</v>
      </c>
      <c r="F43" s="305">
        <f t="shared" si="0"/>
        <v>0</v>
      </c>
      <c r="G43" s="305">
        <f t="shared" si="6"/>
        <v>0</v>
      </c>
      <c r="H43" s="305">
        <f t="shared" si="1"/>
        <v>0</v>
      </c>
      <c r="I43" s="305">
        <f t="shared" si="2"/>
        <v>0</v>
      </c>
      <c r="J43" s="305">
        <f t="shared" si="3"/>
        <v>0</v>
      </c>
      <c r="K43" s="279"/>
      <c r="L43" s="279"/>
      <c r="M43" s="279"/>
      <c r="N43" s="279"/>
      <c r="O43" s="47"/>
    </row>
    <row r="44" spans="2:15" x14ac:dyDescent="0.15">
      <c r="B44" s="483"/>
      <c r="C44" s="304">
        <f>'MRS(calc_process)'!$D44</f>
        <v>1935</v>
      </c>
      <c r="D44" s="305">
        <f t="shared" si="4"/>
        <v>0</v>
      </c>
      <c r="E44" s="305">
        <f t="shared" si="5"/>
        <v>0</v>
      </c>
      <c r="F44" s="305">
        <f t="shared" si="0"/>
        <v>0</v>
      </c>
      <c r="G44" s="305">
        <f t="shared" si="6"/>
        <v>0</v>
      </c>
      <c r="H44" s="305">
        <f t="shared" si="1"/>
        <v>0</v>
      </c>
      <c r="I44" s="305">
        <f t="shared" si="2"/>
        <v>0</v>
      </c>
      <c r="J44" s="305">
        <f t="shared" si="3"/>
        <v>0</v>
      </c>
      <c r="K44" s="279"/>
      <c r="L44" s="279"/>
      <c r="M44" s="279"/>
      <c r="N44" s="279"/>
      <c r="O44" s="47"/>
    </row>
    <row r="45" spans="2:15" x14ac:dyDescent="0.15">
      <c r="B45" s="483"/>
      <c r="C45" s="304">
        <f>'MRS(calc_process)'!$D45</f>
        <v>1936</v>
      </c>
      <c r="D45" s="305">
        <f t="shared" si="4"/>
        <v>0</v>
      </c>
      <c r="E45" s="305">
        <f t="shared" si="5"/>
        <v>0</v>
      </c>
      <c r="F45" s="305">
        <f t="shared" si="0"/>
        <v>0</v>
      </c>
      <c r="G45" s="305">
        <f t="shared" si="6"/>
        <v>0</v>
      </c>
      <c r="H45" s="305">
        <f t="shared" si="1"/>
        <v>0</v>
      </c>
      <c r="I45" s="305">
        <f t="shared" si="2"/>
        <v>0</v>
      </c>
      <c r="J45" s="305">
        <f t="shared" si="3"/>
        <v>0</v>
      </c>
      <c r="K45" s="279"/>
      <c r="L45" s="279"/>
      <c r="M45" s="279"/>
      <c r="N45" s="279"/>
      <c r="O45" s="47"/>
    </row>
    <row r="46" spans="2:15" x14ac:dyDescent="0.15">
      <c r="B46" s="483"/>
      <c r="C46" s="304">
        <f>'MRS(calc_process)'!$D46</f>
        <v>1937</v>
      </c>
      <c r="D46" s="305">
        <f t="shared" si="4"/>
        <v>0</v>
      </c>
      <c r="E46" s="305">
        <f t="shared" si="5"/>
        <v>0</v>
      </c>
      <c r="F46" s="305">
        <f t="shared" si="0"/>
        <v>0</v>
      </c>
      <c r="G46" s="305">
        <f t="shared" si="6"/>
        <v>0</v>
      </c>
      <c r="H46" s="305">
        <f t="shared" si="1"/>
        <v>0</v>
      </c>
      <c r="I46" s="305">
        <f t="shared" si="2"/>
        <v>0</v>
      </c>
      <c r="J46" s="305">
        <f t="shared" si="3"/>
        <v>0</v>
      </c>
      <c r="K46" s="279"/>
      <c r="L46" s="279"/>
      <c r="M46" s="279"/>
      <c r="N46" s="279"/>
      <c r="O46" s="47"/>
    </row>
    <row r="47" spans="2:15" x14ac:dyDescent="0.15">
      <c r="B47" s="483"/>
      <c r="C47" s="304">
        <f>'MRS(calc_process)'!$D47</f>
        <v>1938</v>
      </c>
      <c r="D47" s="305">
        <f t="shared" si="4"/>
        <v>0</v>
      </c>
      <c r="E47" s="305">
        <f t="shared" si="5"/>
        <v>0</v>
      </c>
      <c r="F47" s="305">
        <f t="shared" si="0"/>
        <v>0</v>
      </c>
      <c r="G47" s="305">
        <f t="shared" si="6"/>
        <v>0</v>
      </c>
      <c r="H47" s="305">
        <f t="shared" si="1"/>
        <v>0</v>
      </c>
      <c r="I47" s="305">
        <f t="shared" si="2"/>
        <v>0</v>
      </c>
      <c r="J47" s="305">
        <f t="shared" si="3"/>
        <v>0</v>
      </c>
      <c r="K47" s="279"/>
      <c r="L47" s="279"/>
      <c r="M47" s="279"/>
      <c r="N47" s="279"/>
      <c r="O47" s="47"/>
    </row>
    <row r="48" spans="2:15" x14ac:dyDescent="0.15">
      <c r="B48" s="483"/>
      <c r="C48" s="304">
        <f>'MRS(calc_process)'!$D48</f>
        <v>1939</v>
      </c>
      <c r="D48" s="305">
        <f t="shared" si="4"/>
        <v>0</v>
      </c>
      <c r="E48" s="305">
        <f t="shared" si="5"/>
        <v>0</v>
      </c>
      <c r="F48" s="305">
        <f t="shared" si="0"/>
        <v>0</v>
      </c>
      <c r="G48" s="305">
        <f t="shared" si="6"/>
        <v>0</v>
      </c>
      <c r="H48" s="305">
        <f t="shared" si="1"/>
        <v>0</v>
      </c>
      <c r="I48" s="305">
        <f t="shared" si="2"/>
        <v>0</v>
      </c>
      <c r="J48" s="305">
        <f t="shared" si="3"/>
        <v>0</v>
      </c>
      <c r="K48" s="279"/>
      <c r="L48" s="279"/>
      <c r="M48" s="279"/>
      <c r="N48" s="279"/>
      <c r="O48" s="47"/>
    </row>
    <row r="49" spans="2:15" x14ac:dyDescent="0.15">
      <c r="B49" s="483"/>
      <c r="C49" s="304">
        <f>'MRS(calc_process)'!$D49</f>
        <v>1940</v>
      </c>
      <c r="D49" s="305">
        <f t="shared" si="4"/>
        <v>0</v>
      </c>
      <c r="E49" s="305">
        <f t="shared" si="5"/>
        <v>0</v>
      </c>
      <c r="F49" s="305">
        <f t="shared" si="0"/>
        <v>0</v>
      </c>
      <c r="G49" s="305">
        <f t="shared" si="6"/>
        <v>0</v>
      </c>
      <c r="H49" s="305">
        <f t="shared" si="1"/>
        <v>0</v>
      </c>
      <c r="I49" s="305">
        <f t="shared" si="2"/>
        <v>0</v>
      </c>
      <c r="J49" s="305">
        <f t="shared" si="3"/>
        <v>0</v>
      </c>
      <c r="K49" s="279"/>
      <c r="L49" s="279"/>
      <c r="M49" s="279"/>
      <c r="N49" s="279"/>
      <c r="O49" s="47"/>
    </row>
    <row r="50" spans="2:15" x14ac:dyDescent="0.15">
      <c r="B50" s="483"/>
      <c r="C50" s="304">
        <f>'MRS(calc_process)'!$D50</f>
        <v>1941</v>
      </c>
      <c r="D50" s="305">
        <f t="shared" si="4"/>
        <v>0</v>
      </c>
      <c r="E50" s="305">
        <f t="shared" si="5"/>
        <v>0</v>
      </c>
      <c r="F50" s="305">
        <f t="shared" si="0"/>
        <v>0</v>
      </c>
      <c r="G50" s="305">
        <f t="shared" si="6"/>
        <v>0</v>
      </c>
      <c r="H50" s="305">
        <f t="shared" si="1"/>
        <v>0</v>
      </c>
      <c r="I50" s="305">
        <f t="shared" si="2"/>
        <v>0</v>
      </c>
      <c r="J50" s="305">
        <f t="shared" si="3"/>
        <v>0</v>
      </c>
      <c r="K50" s="279"/>
      <c r="L50" s="279"/>
      <c r="M50" s="279"/>
      <c r="N50" s="279"/>
      <c r="O50" s="47"/>
    </row>
    <row r="51" spans="2:15" x14ac:dyDescent="0.15">
      <c r="B51" s="483"/>
      <c r="C51" s="304">
        <f>'MRS(calc_process)'!$D51</f>
        <v>1942</v>
      </c>
      <c r="D51" s="305">
        <f t="shared" si="4"/>
        <v>0</v>
      </c>
      <c r="E51" s="305">
        <f t="shared" si="5"/>
        <v>0</v>
      </c>
      <c r="F51" s="305">
        <f t="shared" si="0"/>
        <v>0</v>
      </c>
      <c r="G51" s="305">
        <f t="shared" si="6"/>
        <v>0</v>
      </c>
      <c r="H51" s="305">
        <f t="shared" si="1"/>
        <v>0</v>
      </c>
      <c r="I51" s="305">
        <f t="shared" si="2"/>
        <v>0</v>
      </c>
      <c r="J51" s="305">
        <f t="shared" si="3"/>
        <v>0</v>
      </c>
      <c r="K51" s="279"/>
      <c r="L51" s="279"/>
      <c r="M51" s="279"/>
      <c r="N51" s="279"/>
      <c r="O51" s="47"/>
    </row>
    <row r="52" spans="2:15" x14ac:dyDescent="0.15">
      <c r="B52" s="483"/>
      <c r="C52" s="304">
        <f>'MRS(calc_process)'!$D52</f>
        <v>1943</v>
      </c>
      <c r="D52" s="305">
        <f t="shared" si="4"/>
        <v>0</v>
      </c>
      <c r="E52" s="305">
        <f t="shared" si="5"/>
        <v>0</v>
      </c>
      <c r="F52" s="305">
        <f t="shared" si="0"/>
        <v>0</v>
      </c>
      <c r="G52" s="305">
        <f t="shared" si="6"/>
        <v>0</v>
      </c>
      <c r="H52" s="305">
        <f t="shared" si="1"/>
        <v>0</v>
      </c>
      <c r="I52" s="305">
        <f t="shared" si="2"/>
        <v>0</v>
      </c>
      <c r="J52" s="305">
        <f t="shared" si="3"/>
        <v>0</v>
      </c>
      <c r="K52" s="279"/>
      <c r="L52" s="279"/>
      <c r="M52" s="279"/>
      <c r="N52" s="279"/>
      <c r="O52" s="47"/>
    </row>
    <row r="53" spans="2:15" x14ac:dyDescent="0.15">
      <c r="B53" s="483"/>
      <c r="C53" s="304">
        <f>'MRS(calc_process)'!$D53</f>
        <v>1944</v>
      </c>
      <c r="D53" s="305">
        <f t="shared" si="4"/>
        <v>0</v>
      </c>
      <c r="E53" s="305">
        <f t="shared" si="5"/>
        <v>0</v>
      </c>
      <c r="F53" s="305">
        <f t="shared" si="0"/>
        <v>0</v>
      </c>
      <c r="G53" s="305">
        <f t="shared" si="6"/>
        <v>0</v>
      </c>
      <c r="H53" s="305">
        <f t="shared" si="1"/>
        <v>0</v>
      </c>
      <c r="I53" s="305">
        <f t="shared" si="2"/>
        <v>0</v>
      </c>
      <c r="J53" s="305">
        <f t="shared" si="3"/>
        <v>0</v>
      </c>
      <c r="K53" s="279"/>
      <c r="L53" s="279"/>
      <c r="M53" s="279"/>
      <c r="N53" s="279"/>
      <c r="O53" s="47"/>
    </row>
  </sheetData>
  <sheetProtection algorithmName="SHA-512" hashValue="O4pHqz9gjjWuIJm3PZjiS/VQQbNwxflSpAbOriq26P70qrwwbhJjQDYaoYt4UkjOUqTQTx28wjZBj+1OefkV5w==" saltValue="I46ZtBDrrlJ0e5enuG/Mgw==" spinCount="100000" sheet="1" objects="1" scenarios="1"/>
  <mergeCells count="3">
    <mergeCell ref="A3:J3"/>
    <mergeCell ref="A4:J4"/>
    <mergeCell ref="B9:B53"/>
  </mergeCells>
  <phoneticPr fontId="11"/>
  <pageMargins left="0.70866141732283472" right="0.70866141732283472" top="0.74803149606299213" bottom="0.74803149606299213" header="0.31496062992125984" footer="0.31496062992125984"/>
  <pageSetup paperSize="9" scale="31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55B7-F9E2-400C-A48B-6C87BCE6ED40}">
  <sheetPr codeName="Sheet17">
    <tabColor rgb="FFDA9694"/>
  </sheetPr>
  <dimension ref="A1:AB54"/>
  <sheetViews>
    <sheetView workbookViewId="0"/>
  </sheetViews>
  <sheetFormatPr defaultColWidth="9" defaultRowHeight="14.25" x14ac:dyDescent="0.15"/>
  <cols>
    <col min="1" max="1" width="3.375" style="28" customWidth="1"/>
    <col min="2" max="2" width="12.125" style="28" customWidth="1"/>
    <col min="3" max="4" width="11.125" style="28" customWidth="1"/>
    <col min="5" max="5" width="3.375" style="28" customWidth="1"/>
    <col min="6" max="6" width="12.375" style="28" customWidth="1"/>
    <col min="7" max="9" width="11.125" style="28" customWidth="1"/>
    <col min="10" max="10" width="3.375" style="28" customWidth="1"/>
    <col min="11" max="12" width="9" style="28" customWidth="1"/>
    <col min="13" max="13" width="3.375" style="28" customWidth="1"/>
    <col min="14" max="14" width="12.125" style="28" customWidth="1"/>
    <col min="15" max="17" width="11.125" style="28" customWidth="1"/>
    <col min="18" max="18" width="3.375" style="28" customWidth="1"/>
    <col min="19" max="20" width="9" style="28" customWidth="1"/>
    <col min="21" max="21" width="3.625" style="28" customWidth="1"/>
    <col min="22" max="22" width="12.125" style="28" customWidth="1"/>
    <col min="23" max="25" width="11.125" style="28" customWidth="1"/>
    <col min="26" max="26" width="3.375" style="28" customWidth="1"/>
    <col min="27" max="28" width="9" style="28"/>
    <col min="29" max="29" width="3.5" style="28" customWidth="1"/>
    <col min="30" max="16384" width="9" style="28"/>
  </cols>
  <sheetData>
    <row r="1" spans="1:28" s="1" customFormat="1" x14ac:dyDescent="0.15">
      <c r="AB1" s="8" t="str">
        <f>'MPS(input)'!$K$1</f>
        <v>Monitoring Spreadsheet: JCM_PH_AM005_ver01.0</v>
      </c>
    </row>
    <row r="2" spans="1:28" s="1" customFormat="1" ht="18" customHeight="1" x14ac:dyDescent="0.15">
      <c r="AB2" s="8" t="str">
        <f>'MPS(input)'!$K$2</f>
        <v>Reference Number:</v>
      </c>
    </row>
    <row r="3" spans="1:28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s="1" customFormat="1" ht="18" customHeight="1" x14ac:dyDescent="0.15"/>
    <row r="6" spans="1:28" s="25" customFormat="1" ht="36" customHeight="1" x14ac:dyDescent="0.15">
      <c r="B6" s="24"/>
      <c r="C6" s="487" t="s">
        <v>117</v>
      </c>
      <c r="D6" s="487"/>
      <c r="F6" s="24"/>
      <c r="G6" s="488" t="s">
        <v>486</v>
      </c>
      <c r="H6" s="488"/>
      <c r="I6" s="488"/>
      <c r="N6" s="24"/>
      <c r="O6" s="488" t="s">
        <v>295</v>
      </c>
      <c r="P6" s="488"/>
      <c r="Q6" s="488"/>
      <c r="V6" s="24"/>
      <c r="W6" s="488" t="s">
        <v>296</v>
      </c>
      <c r="X6" s="488"/>
      <c r="Y6" s="488"/>
    </row>
    <row r="7" spans="1:28" ht="18.600000000000001" customHeight="1" x14ac:dyDescent="0.15">
      <c r="B7" s="26" t="s">
        <v>70</v>
      </c>
      <c r="C7" s="34" t="s">
        <v>421</v>
      </c>
      <c r="D7" s="27" t="s">
        <v>155</v>
      </c>
      <c r="F7" s="26" t="s">
        <v>70</v>
      </c>
      <c r="G7" s="34" t="s">
        <v>421</v>
      </c>
      <c r="H7" s="27" t="s">
        <v>485</v>
      </c>
      <c r="I7" s="27" t="s">
        <v>156</v>
      </c>
      <c r="K7" s="27" t="s">
        <v>157</v>
      </c>
      <c r="L7" s="27" t="s">
        <v>158</v>
      </c>
      <c r="N7" s="26" t="s">
        <v>70</v>
      </c>
      <c r="O7" s="34" t="s">
        <v>421</v>
      </c>
      <c r="P7" s="27" t="s">
        <v>485</v>
      </c>
      <c r="Q7" s="27" t="s">
        <v>156</v>
      </c>
      <c r="S7" s="27" t="s">
        <v>157</v>
      </c>
      <c r="T7" s="27" t="s">
        <v>158</v>
      </c>
      <c r="V7" s="26" t="s">
        <v>70</v>
      </c>
      <c r="W7" s="34" t="s">
        <v>421</v>
      </c>
      <c r="X7" s="27" t="s">
        <v>485</v>
      </c>
      <c r="Y7" s="27" t="s">
        <v>156</v>
      </c>
      <c r="AA7" s="122" t="s">
        <v>157</v>
      </c>
      <c r="AB7" s="122" t="s">
        <v>158</v>
      </c>
    </row>
    <row r="8" spans="1:28" ht="144" customHeight="1" x14ac:dyDescent="0.15">
      <c r="B8" s="26" t="s">
        <v>71</v>
      </c>
      <c r="C8" s="35" t="s">
        <v>422</v>
      </c>
      <c r="D8" s="29" t="s">
        <v>482</v>
      </c>
      <c r="F8" s="26" t="s">
        <v>71</v>
      </c>
      <c r="G8" s="35" t="s">
        <v>422</v>
      </c>
      <c r="H8" s="29" t="s">
        <v>484</v>
      </c>
      <c r="I8" s="29" t="s">
        <v>152</v>
      </c>
      <c r="K8" s="29" t="s">
        <v>153</v>
      </c>
      <c r="L8" s="29" t="s">
        <v>154</v>
      </c>
      <c r="N8" s="26" t="s">
        <v>71</v>
      </c>
      <c r="O8" s="35" t="s">
        <v>422</v>
      </c>
      <c r="P8" s="29" t="s">
        <v>482</v>
      </c>
      <c r="Q8" s="29" t="s">
        <v>152</v>
      </c>
      <c r="S8" s="29" t="s">
        <v>153</v>
      </c>
      <c r="T8" s="29" t="s">
        <v>154</v>
      </c>
      <c r="V8" s="26" t="s">
        <v>71</v>
      </c>
      <c r="W8" s="35" t="s">
        <v>422</v>
      </c>
      <c r="X8" s="29" t="s">
        <v>482</v>
      </c>
      <c r="Y8" s="29" t="s">
        <v>152</v>
      </c>
      <c r="AA8" s="86" t="s">
        <v>153</v>
      </c>
      <c r="AB8" s="86" t="s">
        <v>154</v>
      </c>
    </row>
    <row r="9" spans="1:28" ht="28.5" x14ac:dyDescent="0.15">
      <c r="B9" s="26" t="s">
        <v>92</v>
      </c>
      <c r="C9" s="35" t="s">
        <v>93</v>
      </c>
      <c r="D9" s="30" t="s">
        <v>419</v>
      </c>
      <c r="F9" s="26" t="s">
        <v>92</v>
      </c>
      <c r="G9" s="35" t="s">
        <v>93</v>
      </c>
      <c r="H9" s="30" t="s">
        <v>419</v>
      </c>
      <c r="I9" s="30" t="s">
        <v>98</v>
      </c>
      <c r="K9" s="30" t="s">
        <v>483</v>
      </c>
      <c r="L9" s="30" t="s">
        <v>300</v>
      </c>
      <c r="N9" s="26" t="s">
        <v>92</v>
      </c>
      <c r="O9" s="35" t="s">
        <v>93</v>
      </c>
      <c r="P9" s="30" t="s">
        <v>419</v>
      </c>
      <c r="Q9" s="30" t="s">
        <v>98</v>
      </c>
      <c r="S9" s="30" t="s">
        <v>483</v>
      </c>
      <c r="T9" s="30" t="s">
        <v>300</v>
      </c>
      <c r="V9" s="26" t="s">
        <v>92</v>
      </c>
      <c r="W9" s="35" t="s">
        <v>93</v>
      </c>
      <c r="X9" s="30" t="s">
        <v>419</v>
      </c>
      <c r="Y9" s="30" t="s">
        <v>98</v>
      </c>
      <c r="AA9" s="84" t="s">
        <v>483</v>
      </c>
      <c r="AB9" s="84" t="s">
        <v>300</v>
      </c>
    </row>
    <row r="10" spans="1:28" ht="13.35" customHeight="1" x14ac:dyDescent="0.15">
      <c r="B10" s="484" t="s">
        <v>189</v>
      </c>
      <c r="C10" s="60">
        <f>'MRS(calc_process)'!$D9</f>
        <v>1900</v>
      </c>
      <c r="D10" s="308">
        <f t="shared" ref="D10:D54" si="0">H10+P10+X10</f>
        <v>0</v>
      </c>
      <c r="F10" s="484" t="s">
        <v>189</v>
      </c>
      <c r="G10" s="60">
        <f>'MRS(calc_process)'!$D9</f>
        <v>1900</v>
      </c>
      <c r="H10" s="308">
        <f>I10*K$10*L$10</f>
        <v>0</v>
      </c>
      <c r="I10" s="74"/>
      <c r="K10" s="73"/>
      <c r="L10" s="307"/>
      <c r="N10" s="484" t="s">
        <v>189</v>
      </c>
      <c r="O10" s="60">
        <f>'MRS(calc_process)'!$D9</f>
        <v>1900</v>
      </c>
      <c r="P10" s="308">
        <f>Q10*S$10*T$10</f>
        <v>0</v>
      </c>
      <c r="Q10" s="74"/>
      <c r="S10" s="73"/>
      <c r="T10" s="307"/>
      <c r="V10" s="484" t="s">
        <v>189</v>
      </c>
      <c r="W10" s="60">
        <f>'MRS(calc_process)'!$D9</f>
        <v>1900</v>
      </c>
      <c r="X10" s="308">
        <f>Y10*AA$10*AB$10</f>
        <v>0</v>
      </c>
      <c r="Y10" s="74"/>
      <c r="AA10" s="211"/>
      <c r="AB10" s="306"/>
    </row>
    <row r="11" spans="1:28" x14ac:dyDescent="0.15">
      <c r="B11" s="484"/>
      <c r="C11" s="60">
        <f>'MRS(calc_process)'!$D10</f>
        <v>1901</v>
      </c>
      <c r="D11" s="308">
        <f t="shared" si="0"/>
        <v>0</v>
      </c>
      <c r="F11" s="484"/>
      <c r="G11" s="60">
        <f>'MRS(calc_process)'!$D10</f>
        <v>1901</v>
      </c>
      <c r="H11" s="308">
        <f t="shared" ref="H11:H54" si="1">I11*K$10*L$10</f>
        <v>0</v>
      </c>
      <c r="I11" s="74"/>
      <c r="N11" s="484"/>
      <c r="O11" s="60">
        <f>'MRS(calc_process)'!$D10</f>
        <v>1901</v>
      </c>
      <c r="P11" s="308">
        <f t="shared" ref="P11:P54" si="2">Q11*S$10*T$10</f>
        <v>0</v>
      </c>
      <c r="Q11" s="74"/>
      <c r="V11" s="484"/>
      <c r="W11" s="60">
        <f>'MRS(calc_process)'!$D10</f>
        <v>1901</v>
      </c>
      <c r="X11" s="308">
        <f t="shared" ref="X11:X54" si="3">Y11*AA$10*AB$10</f>
        <v>0</v>
      </c>
      <c r="Y11" s="74"/>
    </row>
    <row r="12" spans="1:28" x14ac:dyDescent="0.15">
      <c r="B12" s="484"/>
      <c r="C12" s="60">
        <f>'MRS(calc_process)'!$D11</f>
        <v>1902</v>
      </c>
      <c r="D12" s="308">
        <f t="shared" si="0"/>
        <v>0</v>
      </c>
      <c r="F12" s="484"/>
      <c r="G12" s="60">
        <f>'MRS(calc_process)'!$D11</f>
        <v>1902</v>
      </c>
      <c r="H12" s="308">
        <f t="shared" si="1"/>
        <v>0</v>
      </c>
      <c r="I12" s="74"/>
      <c r="N12" s="484"/>
      <c r="O12" s="60">
        <f>'MRS(calc_process)'!$D11</f>
        <v>1902</v>
      </c>
      <c r="P12" s="308">
        <f t="shared" si="2"/>
        <v>0</v>
      </c>
      <c r="Q12" s="74"/>
      <c r="V12" s="484"/>
      <c r="W12" s="60">
        <f>'MRS(calc_process)'!$D11</f>
        <v>1902</v>
      </c>
      <c r="X12" s="308">
        <f t="shared" si="3"/>
        <v>0</v>
      </c>
      <c r="Y12" s="74"/>
    </row>
    <row r="13" spans="1:28" x14ac:dyDescent="0.15">
      <c r="B13" s="484"/>
      <c r="C13" s="60">
        <f>'MRS(calc_process)'!$D12</f>
        <v>1903</v>
      </c>
      <c r="D13" s="308">
        <f t="shared" si="0"/>
        <v>0</v>
      </c>
      <c r="F13" s="484"/>
      <c r="G13" s="60">
        <f>'MRS(calc_process)'!$D12</f>
        <v>1903</v>
      </c>
      <c r="H13" s="308">
        <f t="shared" si="1"/>
        <v>0</v>
      </c>
      <c r="I13" s="74"/>
      <c r="N13" s="484"/>
      <c r="O13" s="60">
        <f>'MRS(calc_process)'!$D12</f>
        <v>1903</v>
      </c>
      <c r="P13" s="308">
        <f t="shared" si="2"/>
        <v>0</v>
      </c>
      <c r="Q13" s="74"/>
      <c r="V13" s="484"/>
      <c r="W13" s="60">
        <f>'MRS(calc_process)'!$D12</f>
        <v>1903</v>
      </c>
      <c r="X13" s="308">
        <f t="shared" si="3"/>
        <v>0</v>
      </c>
      <c r="Y13" s="74"/>
    </row>
    <row r="14" spans="1:28" x14ac:dyDescent="0.15">
      <c r="B14" s="484"/>
      <c r="C14" s="60">
        <f>'MRS(calc_process)'!$D13</f>
        <v>1904</v>
      </c>
      <c r="D14" s="308">
        <f t="shared" si="0"/>
        <v>0</v>
      </c>
      <c r="F14" s="484"/>
      <c r="G14" s="60">
        <f>'MRS(calc_process)'!$D13</f>
        <v>1904</v>
      </c>
      <c r="H14" s="308">
        <f t="shared" si="1"/>
        <v>0</v>
      </c>
      <c r="I14" s="74"/>
      <c r="N14" s="484"/>
      <c r="O14" s="60">
        <f>'MRS(calc_process)'!$D13</f>
        <v>1904</v>
      </c>
      <c r="P14" s="308">
        <f t="shared" si="2"/>
        <v>0</v>
      </c>
      <c r="Q14" s="74"/>
      <c r="V14" s="484"/>
      <c r="W14" s="60">
        <f>'MRS(calc_process)'!$D13</f>
        <v>1904</v>
      </c>
      <c r="X14" s="308">
        <f t="shared" si="3"/>
        <v>0</v>
      </c>
      <c r="Y14" s="74"/>
    </row>
    <row r="15" spans="1:28" x14ac:dyDescent="0.15">
      <c r="B15" s="484"/>
      <c r="C15" s="60">
        <f>'MRS(calc_process)'!$D14</f>
        <v>1905</v>
      </c>
      <c r="D15" s="308">
        <f t="shared" si="0"/>
        <v>0</v>
      </c>
      <c r="F15" s="484"/>
      <c r="G15" s="60">
        <f>'MRS(calc_process)'!$D14</f>
        <v>1905</v>
      </c>
      <c r="H15" s="308">
        <f t="shared" si="1"/>
        <v>0</v>
      </c>
      <c r="I15" s="74"/>
      <c r="N15" s="484"/>
      <c r="O15" s="60">
        <f>'MRS(calc_process)'!$D14</f>
        <v>1905</v>
      </c>
      <c r="P15" s="308">
        <f t="shared" si="2"/>
        <v>0</v>
      </c>
      <c r="Q15" s="74"/>
      <c r="V15" s="484"/>
      <c r="W15" s="60">
        <f>'MRS(calc_process)'!$D14</f>
        <v>1905</v>
      </c>
      <c r="X15" s="308">
        <f t="shared" si="3"/>
        <v>0</v>
      </c>
      <c r="Y15" s="74"/>
    </row>
    <row r="16" spans="1:28" x14ac:dyDescent="0.15">
      <c r="B16" s="484"/>
      <c r="C16" s="60">
        <f>'MRS(calc_process)'!$D15</f>
        <v>1906</v>
      </c>
      <c r="D16" s="308">
        <f t="shared" si="0"/>
        <v>0</v>
      </c>
      <c r="F16" s="484"/>
      <c r="G16" s="60">
        <f>'MRS(calc_process)'!$D15</f>
        <v>1906</v>
      </c>
      <c r="H16" s="308">
        <f t="shared" si="1"/>
        <v>0</v>
      </c>
      <c r="I16" s="74"/>
      <c r="N16" s="484"/>
      <c r="O16" s="60">
        <f>'MRS(calc_process)'!$D15</f>
        <v>1906</v>
      </c>
      <c r="P16" s="308">
        <f t="shared" si="2"/>
        <v>0</v>
      </c>
      <c r="Q16" s="74"/>
      <c r="V16" s="484"/>
      <c r="W16" s="60">
        <f>'MRS(calc_process)'!$D15</f>
        <v>1906</v>
      </c>
      <c r="X16" s="308">
        <f t="shared" si="3"/>
        <v>0</v>
      </c>
      <c r="Y16" s="74"/>
    </row>
    <row r="17" spans="2:25" x14ac:dyDescent="0.15">
      <c r="B17" s="484"/>
      <c r="C17" s="60">
        <f>'MRS(calc_process)'!$D16</f>
        <v>1907</v>
      </c>
      <c r="D17" s="308">
        <f t="shared" si="0"/>
        <v>0</v>
      </c>
      <c r="F17" s="484"/>
      <c r="G17" s="60">
        <f>'MRS(calc_process)'!$D16</f>
        <v>1907</v>
      </c>
      <c r="H17" s="308">
        <f t="shared" si="1"/>
        <v>0</v>
      </c>
      <c r="I17" s="74"/>
      <c r="N17" s="484"/>
      <c r="O17" s="60">
        <f>'MRS(calc_process)'!$D16</f>
        <v>1907</v>
      </c>
      <c r="P17" s="308">
        <f t="shared" si="2"/>
        <v>0</v>
      </c>
      <c r="Q17" s="74"/>
      <c r="V17" s="484"/>
      <c r="W17" s="60">
        <f>'MRS(calc_process)'!$D16</f>
        <v>1907</v>
      </c>
      <c r="X17" s="308">
        <f t="shared" si="3"/>
        <v>0</v>
      </c>
      <c r="Y17" s="74"/>
    </row>
    <row r="18" spans="2:25" x14ac:dyDescent="0.15">
      <c r="B18" s="484"/>
      <c r="C18" s="60">
        <f>'MRS(calc_process)'!$D17</f>
        <v>1908</v>
      </c>
      <c r="D18" s="308">
        <f t="shared" si="0"/>
        <v>0</v>
      </c>
      <c r="F18" s="484"/>
      <c r="G18" s="60">
        <f>'MRS(calc_process)'!$D17</f>
        <v>1908</v>
      </c>
      <c r="H18" s="308">
        <f t="shared" si="1"/>
        <v>0</v>
      </c>
      <c r="I18" s="74"/>
      <c r="N18" s="484"/>
      <c r="O18" s="60">
        <f>'MRS(calc_process)'!$D17</f>
        <v>1908</v>
      </c>
      <c r="P18" s="308">
        <f t="shared" si="2"/>
        <v>0</v>
      </c>
      <c r="Q18" s="74"/>
      <c r="V18" s="484"/>
      <c r="W18" s="60">
        <f>'MRS(calc_process)'!$D17</f>
        <v>1908</v>
      </c>
      <c r="X18" s="308">
        <f t="shared" si="3"/>
        <v>0</v>
      </c>
      <c r="Y18" s="74"/>
    </row>
    <row r="19" spans="2:25" x14ac:dyDescent="0.15">
      <c r="B19" s="484"/>
      <c r="C19" s="60">
        <f>'MRS(calc_process)'!$D18</f>
        <v>1909</v>
      </c>
      <c r="D19" s="308">
        <f t="shared" si="0"/>
        <v>0</v>
      </c>
      <c r="F19" s="484"/>
      <c r="G19" s="60">
        <f>'MRS(calc_process)'!$D18</f>
        <v>1909</v>
      </c>
      <c r="H19" s="308">
        <f t="shared" si="1"/>
        <v>0</v>
      </c>
      <c r="I19" s="74"/>
      <c r="N19" s="484"/>
      <c r="O19" s="60">
        <f>'MRS(calc_process)'!$D18</f>
        <v>1909</v>
      </c>
      <c r="P19" s="308">
        <f t="shared" si="2"/>
        <v>0</v>
      </c>
      <c r="Q19" s="74"/>
      <c r="V19" s="484"/>
      <c r="W19" s="60">
        <f>'MRS(calc_process)'!$D18</f>
        <v>1909</v>
      </c>
      <c r="X19" s="308">
        <f t="shared" si="3"/>
        <v>0</v>
      </c>
      <c r="Y19" s="74"/>
    </row>
    <row r="20" spans="2:25" x14ac:dyDescent="0.15">
      <c r="B20" s="484"/>
      <c r="C20" s="60">
        <f>'MRS(calc_process)'!$D19</f>
        <v>1910</v>
      </c>
      <c r="D20" s="308">
        <f t="shared" si="0"/>
        <v>0</v>
      </c>
      <c r="F20" s="484"/>
      <c r="G20" s="60">
        <f>'MRS(calc_process)'!$D19</f>
        <v>1910</v>
      </c>
      <c r="H20" s="308">
        <f t="shared" si="1"/>
        <v>0</v>
      </c>
      <c r="I20" s="74"/>
      <c r="N20" s="484"/>
      <c r="O20" s="60">
        <f>'MRS(calc_process)'!$D19</f>
        <v>1910</v>
      </c>
      <c r="P20" s="308">
        <f t="shared" si="2"/>
        <v>0</v>
      </c>
      <c r="Q20" s="74"/>
      <c r="V20" s="484"/>
      <c r="W20" s="60">
        <f>'MRS(calc_process)'!$D19</f>
        <v>1910</v>
      </c>
      <c r="X20" s="308">
        <f t="shared" si="3"/>
        <v>0</v>
      </c>
      <c r="Y20" s="74"/>
    </row>
    <row r="21" spans="2:25" x14ac:dyDescent="0.15">
      <c r="B21" s="484"/>
      <c r="C21" s="60">
        <f>'MRS(calc_process)'!$D20</f>
        <v>1911</v>
      </c>
      <c r="D21" s="308">
        <f t="shared" si="0"/>
        <v>0</v>
      </c>
      <c r="F21" s="484"/>
      <c r="G21" s="60">
        <f>'MRS(calc_process)'!$D20</f>
        <v>1911</v>
      </c>
      <c r="H21" s="308">
        <f t="shared" si="1"/>
        <v>0</v>
      </c>
      <c r="I21" s="74"/>
      <c r="N21" s="484"/>
      <c r="O21" s="60">
        <f>'MRS(calc_process)'!$D20</f>
        <v>1911</v>
      </c>
      <c r="P21" s="308">
        <f t="shared" si="2"/>
        <v>0</v>
      </c>
      <c r="Q21" s="74"/>
      <c r="V21" s="484"/>
      <c r="W21" s="60">
        <f>'MRS(calc_process)'!$D20</f>
        <v>1911</v>
      </c>
      <c r="X21" s="308">
        <f t="shared" si="3"/>
        <v>0</v>
      </c>
      <c r="Y21" s="74"/>
    </row>
    <row r="22" spans="2:25" x14ac:dyDescent="0.15">
      <c r="B22" s="484"/>
      <c r="C22" s="60">
        <f>'MRS(calc_process)'!$D21</f>
        <v>1912</v>
      </c>
      <c r="D22" s="308">
        <f t="shared" si="0"/>
        <v>0</v>
      </c>
      <c r="F22" s="484"/>
      <c r="G22" s="60">
        <f>'MRS(calc_process)'!$D21</f>
        <v>1912</v>
      </c>
      <c r="H22" s="308">
        <f t="shared" si="1"/>
        <v>0</v>
      </c>
      <c r="I22" s="74"/>
      <c r="N22" s="484"/>
      <c r="O22" s="60">
        <f>'MRS(calc_process)'!$D21</f>
        <v>1912</v>
      </c>
      <c r="P22" s="308">
        <f t="shared" si="2"/>
        <v>0</v>
      </c>
      <c r="Q22" s="74"/>
      <c r="V22" s="484"/>
      <c r="W22" s="60">
        <f>'MRS(calc_process)'!$D21</f>
        <v>1912</v>
      </c>
      <c r="X22" s="308">
        <f t="shared" si="3"/>
        <v>0</v>
      </c>
      <c r="Y22" s="74"/>
    </row>
    <row r="23" spans="2:25" x14ac:dyDescent="0.15">
      <c r="B23" s="484"/>
      <c r="C23" s="60">
        <f>'MRS(calc_process)'!$D22</f>
        <v>1913</v>
      </c>
      <c r="D23" s="308">
        <f t="shared" si="0"/>
        <v>0</v>
      </c>
      <c r="F23" s="484"/>
      <c r="G23" s="60">
        <f>'MRS(calc_process)'!$D22</f>
        <v>1913</v>
      </c>
      <c r="H23" s="308">
        <f t="shared" si="1"/>
        <v>0</v>
      </c>
      <c r="I23" s="74"/>
      <c r="N23" s="484"/>
      <c r="O23" s="60">
        <f>'MRS(calc_process)'!$D22</f>
        <v>1913</v>
      </c>
      <c r="P23" s="308">
        <f t="shared" si="2"/>
        <v>0</v>
      </c>
      <c r="Q23" s="74"/>
      <c r="V23" s="484"/>
      <c r="W23" s="60">
        <f>'MRS(calc_process)'!$D22</f>
        <v>1913</v>
      </c>
      <c r="X23" s="308">
        <f t="shared" si="3"/>
        <v>0</v>
      </c>
      <c r="Y23" s="74"/>
    </row>
    <row r="24" spans="2:25" x14ac:dyDescent="0.15">
      <c r="B24" s="484"/>
      <c r="C24" s="60">
        <f>'MRS(calc_process)'!$D23</f>
        <v>1914</v>
      </c>
      <c r="D24" s="308">
        <f t="shared" si="0"/>
        <v>0</v>
      </c>
      <c r="F24" s="484"/>
      <c r="G24" s="60">
        <f>'MRS(calc_process)'!$D23</f>
        <v>1914</v>
      </c>
      <c r="H24" s="308">
        <f t="shared" si="1"/>
        <v>0</v>
      </c>
      <c r="I24" s="74"/>
      <c r="N24" s="484"/>
      <c r="O24" s="60">
        <f>'MRS(calc_process)'!$D23</f>
        <v>1914</v>
      </c>
      <c r="P24" s="308">
        <f t="shared" si="2"/>
        <v>0</v>
      </c>
      <c r="Q24" s="74"/>
      <c r="V24" s="484"/>
      <c r="W24" s="60">
        <f>'MRS(calc_process)'!$D23</f>
        <v>1914</v>
      </c>
      <c r="X24" s="308">
        <f t="shared" si="3"/>
        <v>0</v>
      </c>
      <c r="Y24" s="74"/>
    </row>
    <row r="25" spans="2:25" x14ac:dyDescent="0.15">
      <c r="B25" s="484"/>
      <c r="C25" s="60">
        <f>'MRS(calc_process)'!$D24</f>
        <v>1915</v>
      </c>
      <c r="D25" s="308">
        <f t="shared" si="0"/>
        <v>0</v>
      </c>
      <c r="F25" s="484"/>
      <c r="G25" s="60">
        <f>'MRS(calc_process)'!$D24</f>
        <v>1915</v>
      </c>
      <c r="H25" s="308">
        <f t="shared" si="1"/>
        <v>0</v>
      </c>
      <c r="I25" s="74"/>
      <c r="N25" s="484"/>
      <c r="O25" s="60">
        <f>'MRS(calc_process)'!$D24</f>
        <v>1915</v>
      </c>
      <c r="P25" s="308">
        <f t="shared" si="2"/>
        <v>0</v>
      </c>
      <c r="Q25" s="74"/>
      <c r="V25" s="484"/>
      <c r="W25" s="60">
        <f>'MRS(calc_process)'!$D24</f>
        <v>1915</v>
      </c>
      <c r="X25" s="308">
        <f t="shared" si="3"/>
        <v>0</v>
      </c>
      <c r="Y25" s="74"/>
    </row>
    <row r="26" spans="2:25" x14ac:dyDescent="0.15">
      <c r="B26" s="484"/>
      <c r="C26" s="60">
        <f>'MRS(calc_process)'!$D25</f>
        <v>1916</v>
      </c>
      <c r="D26" s="308">
        <f t="shared" si="0"/>
        <v>0</v>
      </c>
      <c r="F26" s="484"/>
      <c r="G26" s="60">
        <f>'MRS(calc_process)'!$D25</f>
        <v>1916</v>
      </c>
      <c r="H26" s="308">
        <f t="shared" si="1"/>
        <v>0</v>
      </c>
      <c r="I26" s="74"/>
      <c r="N26" s="484"/>
      <c r="O26" s="60">
        <f>'MRS(calc_process)'!$D25</f>
        <v>1916</v>
      </c>
      <c r="P26" s="308">
        <f t="shared" si="2"/>
        <v>0</v>
      </c>
      <c r="Q26" s="74"/>
      <c r="V26" s="484"/>
      <c r="W26" s="60">
        <f>'MRS(calc_process)'!$D25</f>
        <v>1916</v>
      </c>
      <c r="X26" s="308">
        <f t="shared" si="3"/>
        <v>0</v>
      </c>
      <c r="Y26" s="74"/>
    </row>
    <row r="27" spans="2:25" x14ac:dyDescent="0.15">
      <c r="B27" s="484"/>
      <c r="C27" s="60">
        <f>'MRS(calc_process)'!$D26</f>
        <v>1917</v>
      </c>
      <c r="D27" s="308">
        <f t="shared" si="0"/>
        <v>0</v>
      </c>
      <c r="F27" s="484"/>
      <c r="G27" s="60">
        <f>'MRS(calc_process)'!$D26</f>
        <v>1917</v>
      </c>
      <c r="H27" s="308">
        <f t="shared" si="1"/>
        <v>0</v>
      </c>
      <c r="I27" s="74"/>
      <c r="N27" s="484"/>
      <c r="O27" s="60">
        <f>'MRS(calc_process)'!$D26</f>
        <v>1917</v>
      </c>
      <c r="P27" s="308">
        <f t="shared" si="2"/>
        <v>0</v>
      </c>
      <c r="Q27" s="74"/>
      <c r="V27" s="484"/>
      <c r="W27" s="60">
        <f>'MRS(calc_process)'!$D26</f>
        <v>1917</v>
      </c>
      <c r="X27" s="308">
        <f t="shared" si="3"/>
        <v>0</v>
      </c>
      <c r="Y27" s="74"/>
    </row>
    <row r="28" spans="2:25" x14ac:dyDescent="0.15">
      <c r="B28" s="484"/>
      <c r="C28" s="60">
        <f>'MRS(calc_process)'!$D27</f>
        <v>1918</v>
      </c>
      <c r="D28" s="308">
        <f t="shared" si="0"/>
        <v>0</v>
      </c>
      <c r="F28" s="484"/>
      <c r="G28" s="60">
        <f>'MRS(calc_process)'!$D27</f>
        <v>1918</v>
      </c>
      <c r="H28" s="308">
        <f t="shared" si="1"/>
        <v>0</v>
      </c>
      <c r="I28" s="74"/>
      <c r="N28" s="484"/>
      <c r="O28" s="60">
        <f>'MRS(calc_process)'!$D27</f>
        <v>1918</v>
      </c>
      <c r="P28" s="308">
        <f t="shared" si="2"/>
        <v>0</v>
      </c>
      <c r="Q28" s="74"/>
      <c r="V28" s="484"/>
      <c r="W28" s="60">
        <f>'MRS(calc_process)'!$D27</f>
        <v>1918</v>
      </c>
      <c r="X28" s="308">
        <f t="shared" si="3"/>
        <v>0</v>
      </c>
      <c r="Y28" s="74"/>
    </row>
    <row r="29" spans="2:25" x14ac:dyDescent="0.15">
      <c r="B29" s="484"/>
      <c r="C29" s="60">
        <f>'MRS(calc_process)'!$D28</f>
        <v>1919</v>
      </c>
      <c r="D29" s="308">
        <f t="shared" si="0"/>
        <v>0</v>
      </c>
      <c r="F29" s="484"/>
      <c r="G29" s="60">
        <f>'MRS(calc_process)'!$D28</f>
        <v>1919</v>
      </c>
      <c r="H29" s="308">
        <f t="shared" si="1"/>
        <v>0</v>
      </c>
      <c r="I29" s="74"/>
      <c r="N29" s="484"/>
      <c r="O29" s="60">
        <f>'MRS(calc_process)'!$D28</f>
        <v>1919</v>
      </c>
      <c r="P29" s="308">
        <f t="shared" si="2"/>
        <v>0</v>
      </c>
      <c r="Q29" s="74"/>
      <c r="V29" s="484"/>
      <c r="W29" s="60">
        <f>'MRS(calc_process)'!$D28</f>
        <v>1919</v>
      </c>
      <c r="X29" s="308">
        <f t="shared" si="3"/>
        <v>0</v>
      </c>
      <c r="Y29" s="74"/>
    </row>
    <row r="30" spans="2:25" x14ac:dyDescent="0.15">
      <c r="B30" s="484"/>
      <c r="C30" s="60">
        <f>'MRS(calc_process)'!$D29</f>
        <v>1920</v>
      </c>
      <c r="D30" s="308">
        <f t="shared" si="0"/>
        <v>0</v>
      </c>
      <c r="F30" s="484"/>
      <c r="G30" s="60">
        <f>'MRS(calc_process)'!$D29</f>
        <v>1920</v>
      </c>
      <c r="H30" s="308">
        <f t="shared" si="1"/>
        <v>0</v>
      </c>
      <c r="I30" s="74"/>
      <c r="N30" s="484"/>
      <c r="O30" s="60">
        <f>'MRS(calc_process)'!$D29</f>
        <v>1920</v>
      </c>
      <c r="P30" s="308">
        <f t="shared" si="2"/>
        <v>0</v>
      </c>
      <c r="Q30" s="74"/>
      <c r="V30" s="484"/>
      <c r="W30" s="60">
        <f>'MRS(calc_process)'!$D29</f>
        <v>1920</v>
      </c>
      <c r="X30" s="308">
        <f t="shared" si="3"/>
        <v>0</v>
      </c>
      <c r="Y30" s="74"/>
    </row>
    <row r="31" spans="2:25" x14ac:dyDescent="0.15">
      <c r="B31" s="484"/>
      <c r="C31" s="60">
        <f>'MRS(calc_process)'!$D30</f>
        <v>1921</v>
      </c>
      <c r="D31" s="308">
        <f t="shared" si="0"/>
        <v>0</v>
      </c>
      <c r="F31" s="484"/>
      <c r="G31" s="60">
        <f>'MRS(calc_process)'!$D30</f>
        <v>1921</v>
      </c>
      <c r="H31" s="308">
        <f t="shared" si="1"/>
        <v>0</v>
      </c>
      <c r="I31" s="74"/>
      <c r="N31" s="484"/>
      <c r="O31" s="60">
        <f>'MRS(calc_process)'!$D30</f>
        <v>1921</v>
      </c>
      <c r="P31" s="308">
        <f t="shared" si="2"/>
        <v>0</v>
      </c>
      <c r="Q31" s="74"/>
      <c r="V31" s="484"/>
      <c r="W31" s="60">
        <f>'MRS(calc_process)'!$D30</f>
        <v>1921</v>
      </c>
      <c r="X31" s="308">
        <f t="shared" si="3"/>
        <v>0</v>
      </c>
      <c r="Y31" s="74"/>
    </row>
    <row r="32" spans="2:25" x14ac:dyDescent="0.15">
      <c r="B32" s="484"/>
      <c r="C32" s="60">
        <f>'MRS(calc_process)'!$D31</f>
        <v>1922</v>
      </c>
      <c r="D32" s="308">
        <f t="shared" si="0"/>
        <v>0</v>
      </c>
      <c r="F32" s="484"/>
      <c r="G32" s="60">
        <f>'MRS(calc_process)'!$D31</f>
        <v>1922</v>
      </c>
      <c r="H32" s="308">
        <f t="shared" si="1"/>
        <v>0</v>
      </c>
      <c r="I32" s="74"/>
      <c r="N32" s="484"/>
      <c r="O32" s="60">
        <f>'MRS(calc_process)'!$D31</f>
        <v>1922</v>
      </c>
      <c r="P32" s="308">
        <f t="shared" si="2"/>
        <v>0</v>
      </c>
      <c r="Q32" s="74"/>
      <c r="V32" s="484"/>
      <c r="W32" s="60">
        <f>'MRS(calc_process)'!$D31</f>
        <v>1922</v>
      </c>
      <c r="X32" s="308">
        <f t="shared" si="3"/>
        <v>0</v>
      </c>
      <c r="Y32" s="74"/>
    </row>
    <row r="33" spans="2:25" x14ac:dyDescent="0.15">
      <c r="B33" s="484"/>
      <c r="C33" s="60">
        <f>'MRS(calc_process)'!$D32</f>
        <v>1923</v>
      </c>
      <c r="D33" s="308">
        <f t="shared" si="0"/>
        <v>0</v>
      </c>
      <c r="F33" s="484"/>
      <c r="G33" s="60">
        <f>'MRS(calc_process)'!$D32</f>
        <v>1923</v>
      </c>
      <c r="H33" s="308">
        <f t="shared" si="1"/>
        <v>0</v>
      </c>
      <c r="I33" s="74"/>
      <c r="N33" s="484"/>
      <c r="O33" s="60">
        <f>'MRS(calc_process)'!$D32</f>
        <v>1923</v>
      </c>
      <c r="P33" s="308">
        <f t="shared" si="2"/>
        <v>0</v>
      </c>
      <c r="Q33" s="74"/>
      <c r="V33" s="484"/>
      <c r="W33" s="60">
        <f>'MRS(calc_process)'!$D32</f>
        <v>1923</v>
      </c>
      <c r="X33" s="308">
        <f t="shared" si="3"/>
        <v>0</v>
      </c>
      <c r="Y33" s="74"/>
    </row>
    <row r="34" spans="2:25" x14ac:dyDescent="0.15">
      <c r="B34" s="484"/>
      <c r="C34" s="60">
        <f>'MRS(calc_process)'!$D33</f>
        <v>1924</v>
      </c>
      <c r="D34" s="308">
        <f t="shared" si="0"/>
        <v>0</v>
      </c>
      <c r="F34" s="484"/>
      <c r="G34" s="60">
        <f>'MRS(calc_process)'!$D33</f>
        <v>1924</v>
      </c>
      <c r="H34" s="308">
        <f t="shared" si="1"/>
        <v>0</v>
      </c>
      <c r="I34" s="74"/>
      <c r="N34" s="484"/>
      <c r="O34" s="60">
        <f>'MRS(calc_process)'!$D33</f>
        <v>1924</v>
      </c>
      <c r="P34" s="308">
        <f t="shared" si="2"/>
        <v>0</v>
      </c>
      <c r="Q34" s="74"/>
      <c r="V34" s="484"/>
      <c r="W34" s="60">
        <f>'MRS(calc_process)'!$D33</f>
        <v>1924</v>
      </c>
      <c r="X34" s="308">
        <f t="shared" si="3"/>
        <v>0</v>
      </c>
      <c r="Y34" s="74"/>
    </row>
    <row r="35" spans="2:25" x14ac:dyDescent="0.15">
      <c r="B35" s="484"/>
      <c r="C35" s="60">
        <f>'MRS(calc_process)'!$D34</f>
        <v>1925</v>
      </c>
      <c r="D35" s="308">
        <f t="shared" si="0"/>
        <v>0</v>
      </c>
      <c r="F35" s="484"/>
      <c r="G35" s="60">
        <f>'MRS(calc_process)'!$D34</f>
        <v>1925</v>
      </c>
      <c r="H35" s="308">
        <f t="shared" si="1"/>
        <v>0</v>
      </c>
      <c r="I35" s="74"/>
      <c r="N35" s="484"/>
      <c r="O35" s="60">
        <f>'MRS(calc_process)'!$D34</f>
        <v>1925</v>
      </c>
      <c r="P35" s="308">
        <f t="shared" si="2"/>
        <v>0</v>
      </c>
      <c r="Q35" s="74"/>
      <c r="V35" s="484"/>
      <c r="W35" s="60">
        <f>'MRS(calc_process)'!$D34</f>
        <v>1925</v>
      </c>
      <c r="X35" s="308">
        <f t="shared" si="3"/>
        <v>0</v>
      </c>
      <c r="Y35" s="74"/>
    </row>
    <row r="36" spans="2:25" x14ac:dyDescent="0.15">
      <c r="B36" s="484"/>
      <c r="C36" s="60">
        <f>'MRS(calc_process)'!$D35</f>
        <v>1926</v>
      </c>
      <c r="D36" s="308">
        <f t="shared" si="0"/>
        <v>0</v>
      </c>
      <c r="F36" s="484"/>
      <c r="G36" s="60">
        <f>'MRS(calc_process)'!$D35</f>
        <v>1926</v>
      </c>
      <c r="H36" s="308">
        <f t="shared" si="1"/>
        <v>0</v>
      </c>
      <c r="I36" s="74"/>
      <c r="N36" s="484"/>
      <c r="O36" s="60">
        <f>'MRS(calc_process)'!$D35</f>
        <v>1926</v>
      </c>
      <c r="P36" s="308">
        <f t="shared" si="2"/>
        <v>0</v>
      </c>
      <c r="Q36" s="74"/>
      <c r="V36" s="484"/>
      <c r="W36" s="60">
        <f>'MRS(calc_process)'!$D35</f>
        <v>1926</v>
      </c>
      <c r="X36" s="308">
        <f t="shared" si="3"/>
        <v>0</v>
      </c>
      <c r="Y36" s="74"/>
    </row>
    <row r="37" spans="2:25" x14ac:dyDescent="0.15">
      <c r="B37" s="484"/>
      <c r="C37" s="60">
        <f>'MRS(calc_process)'!$D36</f>
        <v>1927</v>
      </c>
      <c r="D37" s="308">
        <f t="shared" si="0"/>
        <v>0</v>
      </c>
      <c r="F37" s="484"/>
      <c r="G37" s="60">
        <f>'MRS(calc_process)'!$D36</f>
        <v>1927</v>
      </c>
      <c r="H37" s="308">
        <f t="shared" si="1"/>
        <v>0</v>
      </c>
      <c r="I37" s="74"/>
      <c r="N37" s="484"/>
      <c r="O37" s="60">
        <f>'MRS(calc_process)'!$D36</f>
        <v>1927</v>
      </c>
      <c r="P37" s="308">
        <f t="shared" si="2"/>
        <v>0</v>
      </c>
      <c r="Q37" s="74"/>
      <c r="V37" s="484"/>
      <c r="W37" s="60">
        <f>'MRS(calc_process)'!$D36</f>
        <v>1927</v>
      </c>
      <c r="X37" s="308">
        <f t="shared" si="3"/>
        <v>0</v>
      </c>
      <c r="Y37" s="74"/>
    </row>
    <row r="38" spans="2:25" x14ac:dyDescent="0.15">
      <c r="B38" s="484"/>
      <c r="C38" s="60">
        <f>'MRS(calc_process)'!$D37</f>
        <v>1928</v>
      </c>
      <c r="D38" s="308">
        <f t="shared" si="0"/>
        <v>0</v>
      </c>
      <c r="F38" s="484"/>
      <c r="G38" s="60">
        <f>'MRS(calc_process)'!$D37</f>
        <v>1928</v>
      </c>
      <c r="H38" s="308">
        <f t="shared" si="1"/>
        <v>0</v>
      </c>
      <c r="I38" s="74"/>
      <c r="N38" s="484"/>
      <c r="O38" s="60">
        <f>'MRS(calc_process)'!$D37</f>
        <v>1928</v>
      </c>
      <c r="P38" s="308">
        <f t="shared" si="2"/>
        <v>0</v>
      </c>
      <c r="Q38" s="74"/>
      <c r="V38" s="484"/>
      <c r="W38" s="60">
        <f>'MRS(calc_process)'!$D37</f>
        <v>1928</v>
      </c>
      <c r="X38" s="308">
        <f t="shared" si="3"/>
        <v>0</v>
      </c>
      <c r="Y38" s="74"/>
    </row>
    <row r="39" spans="2:25" x14ac:dyDescent="0.15">
      <c r="B39" s="484"/>
      <c r="C39" s="60">
        <f>'MRS(calc_process)'!$D38</f>
        <v>1929</v>
      </c>
      <c r="D39" s="308">
        <f t="shared" si="0"/>
        <v>0</v>
      </c>
      <c r="F39" s="484"/>
      <c r="G39" s="60">
        <f>'MRS(calc_process)'!$D38</f>
        <v>1929</v>
      </c>
      <c r="H39" s="308">
        <f t="shared" si="1"/>
        <v>0</v>
      </c>
      <c r="I39" s="74"/>
      <c r="N39" s="484"/>
      <c r="O39" s="60">
        <f>'MRS(calc_process)'!$D38</f>
        <v>1929</v>
      </c>
      <c r="P39" s="308">
        <f t="shared" si="2"/>
        <v>0</v>
      </c>
      <c r="Q39" s="74"/>
      <c r="V39" s="484"/>
      <c r="W39" s="60">
        <f>'MRS(calc_process)'!$D38</f>
        <v>1929</v>
      </c>
      <c r="X39" s="308">
        <f t="shared" si="3"/>
        <v>0</v>
      </c>
      <c r="Y39" s="74"/>
    </row>
    <row r="40" spans="2:25" x14ac:dyDescent="0.15">
      <c r="B40" s="484"/>
      <c r="C40" s="60">
        <f>'MRS(calc_process)'!$D39</f>
        <v>1930</v>
      </c>
      <c r="D40" s="308">
        <f t="shared" si="0"/>
        <v>0</v>
      </c>
      <c r="F40" s="484"/>
      <c r="G40" s="60">
        <f>'MRS(calc_process)'!$D39</f>
        <v>1930</v>
      </c>
      <c r="H40" s="308">
        <f t="shared" si="1"/>
        <v>0</v>
      </c>
      <c r="I40" s="74"/>
      <c r="N40" s="484"/>
      <c r="O40" s="60">
        <f>'MRS(calc_process)'!$D39</f>
        <v>1930</v>
      </c>
      <c r="P40" s="308">
        <f t="shared" si="2"/>
        <v>0</v>
      </c>
      <c r="Q40" s="74"/>
      <c r="V40" s="484"/>
      <c r="W40" s="60">
        <f>'MRS(calc_process)'!$D39</f>
        <v>1930</v>
      </c>
      <c r="X40" s="308">
        <f t="shared" si="3"/>
        <v>0</v>
      </c>
      <c r="Y40" s="74"/>
    </row>
    <row r="41" spans="2:25" x14ac:dyDescent="0.15">
      <c r="B41" s="484"/>
      <c r="C41" s="60">
        <f>'MRS(calc_process)'!$D40</f>
        <v>1931</v>
      </c>
      <c r="D41" s="308">
        <f t="shared" si="0"/>
        <v>0</v>
      </c>
      <c r="F41" s="484"/>
      <c r="G41" s="60">
        <f>'MRS(calc_process)'!$D40</f>
        <v>1931</v>
      </c>
      <c r="H41" s="308">
        <f t="shared" si="1"/>
        <v>0</v>
      </c>
      <c r="I41" s="74"/>
      <c r="N41" s="484"/>
      <c r="O41" s="60">
        <f>'MRS(calc_process)'!$D40</f>
        <v>1931</v>
      </c>
      <c r="P41" s="308">
        <f t="shared" si="2"/>
        <v>0</v>
      </c>
      <c r="Q41" s="74"/>
      <c r="V41" s="484"/>
      <c r="W41" s="60">
        <f>'MRS(calc_process)'!$D40</f>
        <v>1931</v>
      </c>
      <c r="X41" s="308">
        <f t="shared" si="3"/>
        <v>0</v>
      </c>
      <c r="Y41" s="74"/>
    </row>
    <row r="42" spans="2:25" x14ac:dyDescent="0.15">
      <c r="B42" s="484"/>
      <c r="C42" s="60">
        <f>'MRS(calc_process)'!$D41</f>
        <v>1932</v>
      </c>
      <c r="D42" s="308">
        <f t="shared" si="0"/>
        <v>0</v>
      </c>
      <c r="F42" s="484"/>
      <c r="G42" s="60">
        <f>'MRS(calc_process)'!$D41</f>
        <v>1932</v>
      </c>
      <c r="H42" s="308">
        <f t="shared" si="1"/>
        <v>0</v>
      </c>
      <c r="I42" s="74"/>
      <c r="N42" s="484"/>
      <c r="O42" s="60">
        <f>'MRS(calc_process)'!$D41</f>
        <v>1932</v>
      </c>
      <c r="P42" s="308">
        <f t="shared" si="2"/>
        <v>0</v>
      </c>
      <c r="Q42" s="74"/>
      <c r="V42" s="484"/>
      <c r="W42" s="60">
        <f>'MRS(calc_process)'!$D41</f>
        <v>1932</v>
      </c>
      <c r="X42" s="308">
        <f t="shared" si="3"/>
        <v>0</v>
      </c>
      <c r="Y42" s="74"/>
    </row>
    <row r="43" spans="2:25" x14ac:dyDescent="0.15">
      <c r="B43" s="484"/>
      <c r="C43" s="60">
        <f>'MRS(calc_process)'!$D42</f>
        <v>1933</v>
      </c>
      <c r="D43" s="308">
        <f t="shared" si="0"/>
        <v>0</v>
      </c>
      <c r="F43" s="484"/>
      <c r="G43" s="60">
        <f>'MRS(calc_process)'!$D42</f>
        <v>1933</v>
      </c>
      <c r="H43" s="308">
        <f t="shared" si="1"/>
        <v>0</v>
      </c>
      <c r="I43" s="74"/>
      <c r="N43" s="484"/>
      <c r="O43" s="60">
        <f>'MRS(calc_process)'!$D42</f>
        <v>1933</v>
      </c>
      <c r="P43" s="308">
        <f t="shared" si="2"/>
        <v>0</v>
      </c>
      <c r="Q43" s="74"/>
      <c r="V43" s="484"/>
      <c r="W43" s="60">
        <f>'MRS(calc_process)'!$D42</f>
        <v>1933</v>
      </c>
      <c r="X43" s="308">
        <f t="shared" si="3"/>
        <v>0</v>
      </c>
      <c r="Y43" s="74"/>
    </row>
    <row r="44" spans="2:25" x14ac:dyDescent="0.15">
      <c r="B44" s="484"/>
      <c r="C44" s="60">
        <f>'MRS(calc_process)'!$D43</f>
        <v>1934</v>
      </c>
      <c r="D44" s="308">
        <f t="shared" si="0"/>
        <v>0</v>
      </c>
      <c r="F44" s="484"/>
      <c r="G44" s="60">
        <f>'MRS(calc_process)'!$D43</f>
        <v>1934</v>
      </c>
      <c r="H44" s="308">
        <f t="shared" si="1"/>
        <v>0</v>
      </c>
      <c r="I44" s="74"/>
      <c r="N44" s="484"/>
      <c r="O44" s="60">
        <f>'MRS(calc_process)'!$D43</f>
        <v>1934</v>
      </c>
      <c r="P44" s="308">
        <f t="shared" si="2"/>
        <v>0</v>
      </c>
      <c r="Q44" s="74"/>
      <c r="V44" s="484"/>
      <c r="W44" s="60">
        <f>'MRS(calc_process)'!$D43</f>
        <v>1934</v>
      </c>
      <c r="X44" s="308">
        <f t="shared" si="3"/>
        <v>0</v>
      </c>
      <c r="Y44" s="74"/>
    </row>
    <row r="45" spans="2:25" x14ac:dyDescent="0.15">
      <c r="B45" s="484"/>
      <c r="C45" s="60">
        <f>'MRS(calc_process)'!$D44</f>
        <v>1935</v>
      </c>
      <c r="D45" s="308">
        <f t="shared" si="0"/>
        <v>0</v>
      </c>
      <c r="F45" s="484"/>
      <c r="G45" s="60">
        <f>'MRS(calc_process)'!$D44</f>
        <v>1935</v>
      </c>
      <c r="H45" s="308">
        <f t="shared" si="1"/>
        <v>0</v>
      </c>
      <c r="I45" s="74"/>
      <c r="N45" s="484"/>
      <c r="O45" s="60">
        <f>'MRS(calc_process)'!$D44</f>
        <v>1935</v>
      </c>
      <c r="P45" s="308">
        <f t="shared" si="2"/>
        <v>0</v>
      </c>
      <c r="Q45" s="74"/>
      <c r="V45" s="484"/>
      <c r="W45" s="60">
        <f>'MRS(calc_process)'!$D44</f>
        <v>1935</v>
      </c>
      <c r="X45" s="308">
        <f t="shared" si="3"/>
        <v>0</v>
      </c>
      <c r="Y45" s="74"/>
    </row>
    <row r="46" spans="2:25" x14ac:dyDescent="0.15">
      <c r="B46" s="484"/>
      <c r="C46" s="60">
        <f>'MRS(calc_process)'!$D45</f>
        <v>1936</v>
      </c>
      <c r="D46" s="308">
        <f t="shared" si="0"/>
        <v>0</v>
      </c>
      <c r="F46" s="484"/>
      <c r="G46" s="60">
        <f>'MRS(calc_process)'!$D45</f>
        <v>1936</v>
      </c>
      <c r="H46" s="308">
        <f t="shared" si="1"/>
        <v>0</v>
      </c>
      <c r="I46" s="74"/>
      <c r="N46" s="484"/>
      <c r="O46" s="60">
        <f>'MRS(calc_process)'!$D45</f>
        <v>1936</v>
      </c>
      <c r="P46" s="308">
        <f t="shared" si="2"/>
        <v>0</v>
      </c>
      <c r="Q46" s="74"/>
      <c r="V46" s="484"/>
      <c r="W46" s="60">
        <f>'MRS(calc_process)'!$D45</f>
        <v>1936</v>
      </c>
      <c r="X46" s="308">
        <f t="shared" si="3"/>
        <v>0</v>
      </c>
      <c r="Y46" s="74"/>
    </row>
    <row r="47" spans="2:25" x14ac:dyDescent="0.15">
      <c r="B47" s="484"/>
      <c r="C47" s="60">
        <f>'MRS(calc_process)'!$D46</f>
        <v>1937</v>
      </c>
      <c r="D47" s="308">
        <f t="shared" si="0"/>
        <v>0</v>
      </c>
      <c r="F47" s="484"/>
      <c r="G47" s="60">
        <f>'MRS(calc_process)'!$D46</f>
        <v>1937</v>
      </c>
      <c r="H47" s="308">
        <f t="shared" si="1"/>
        <v>0</v>
      </c>
      <c r="I47" s="74"/>
      <c r="N47" s="484"/>
      <c r="O47" s="60">
        <f>'MRS(calc_process)'!$D46</f>
        <v>1937</v>
      </c>
      <c r="P47" s="308">
        <f t="shared" si="2"/>
        <v>0</v>
      </c>
      <c r="Q47" s="74"/>
      <c r="V47" s="484"/>
      <c r="W47" s="60">
        <f>'MRS(calc_process)'!$D46</f>
        <v>1937</v>
      </c>
      <c r="X47" s="308">
        <f t="shared" si="3"/>
        <v>0</v>
      </c>
      <c r="Y47" s="74"/>
    </row>
    <row r="48" spans="2:25" x14ac:dyDescent="0.15">
      <c r="B48" s="484"/>
      <c r="C48" s="60">
        <f>'MRS(calc_process)'!$D47</f>
        <v>1938</v>
      </c>
      <c r="D48" s="308">
        <f t="shared" si="0"/>
        <v>0</v>
      </c>
      <c r="F48" s="484"/>
      <c r="G48" s="60">
        <f>'MRS(calc_process)'!$D47</f>
        <v>1938</v>
      </c>
      <c r="H48" s="308">
        <f t="shared" si="1"/>
        <v>0</v>
      </c>
      <c r="I48" s="74"/>
      <c r="N48" s="484"/>
      <c r="O48" s="60">
        <f>'MRS(calc_process)'!$D47</f>
        <v>1938</v>
      </c>
      <c r="P48" s="308">
        <f t="shared" si="2"/>
        <v>0</v>
      </c>
      <c r="Q48" s="74"/>
      <c r="V48" s="484"/>
      <c r="W48" s="60">
        <f>'MRS(calc_process)'!$D47</f>
        <v>1938</v>
      </c>
      <c r="X48" s="308">
        <f t="shared" si="3"/>
        <v>0</v>
      </c>
      <c r="Y48" s="74"/>
    </row>
    <row r="49" spans="2:25" x14ac:dyDescent="0.15">
      <c r="B49" s="484"/>
      <c r="C49" s="60">
        <f>'MRS(calc_process)'!$D48</f>
        <v>1939</v>
      </c>
      <c r="D49" s="308">
        <f t="shared" si="0"/>
        <v>0</v>
      </c>
      <c r="F49" s="484"/>
      <c r="G49" s="60">
        <f>'MRS(calc_process)'!$D48</f>
        <v>1939</v>
      </c>
      <c r="H49" s="308">
        <f t="shared" si="1"/>
        <v>0</v>
      </c>
      <c r="I49" s="74"/>
      <c r="N49" s="484"/>
      <c r="O49" s="60">
        <f>'MRS(calc_process)'!$D48</f>
        <v>1939</v>
      </c>
      <c r="P49" s="308">
        <f t="shared" si="2"/>
        <v>0</v>
      </c>
      <c r="Q49" s="74"/>
      <c r="V49" s="484"/>
      <c r="W49" s="60">
        <f>'MRS(calc_process)'!$D48</f>
        <v>1939</v>
      </c>
      <c r="X49" s="308">
        <f t="shared" si="3"/>
        <v>0</v>
      </c>
      <c r="Y49" s="74"/>
    </row>
    <row r="50" spans="2:25" x14ac:dyDescent="0.15">
      <c r="B50" s="484"/>
      <c r="C50" s="60">
        <f>'MRS(calc_process)'!$D49</f>
        <v>1940</v>
      </c>
      <c r="D50" s="308">
        <f t="shared" si="0"/>
        <v>0</v>
      </c>
      <c r="F50" s="484"/>
      <c r="G50" s="60">
        <f>'MRS(calc_process)'!$D49</f>
        <v>1940</v>
      </c>
      <c r="H50" s="308">
        <f t="shared" si="1"/>
        <v>0</v>
      </c>
      <c r="I50" s="74"/>
      <c r="N50" s="484"/>
      <c r="O50" s="60">
        <f>'MRS(calc_process)'!$D49</f>
        <v>1940</v>
      </c>
      <c r="P50" s="308">
        <f t="shared" si="2"/>
        <v>0</v>
      </c>
      <c r="Q50" s="74"/>
      <c r="V50" s="484"/>
      <c r="W50" s="60">
        <f>'MRS(calc_process)'!$D49</f>
        <v>1940</v>
      </c>
      <c r="X50" s="308">
        <f t="shared" si="3"/>
        <v>0</v>
      </c>
      <c r="Y50" s="74"/>
    </row>
    <row r="51" spans="2:25" x14ac:dyDescent="0.15">
      <c r="B51" s="484"/>
      <c r="C51" s="60">
        <f>'MRS(calc_process)'!$D50</f>
        <v>1941</v>
      </c>
      <c r="D51" s="308">
        <f t="shared" si="0"/>
        <v>0</v>
      </c>
      <c r="F51" s="484"/>
      <c r="G51" s="60">
        <f>'MRS(calc_process)'!$D50</f>
        <v>1941</v>
      </c>
      <c r="H51" s="308">
        <f t="shared" si="1"/>
        <v>0</v>
      </c>
      <c r="I51" s="74"/>
      <c r="N51" s="484"/>
      <c r="O51" s="60">
        <f>'MRS(calc_process)'!$D50</f>
        <v>1941</v>
      </c>
      <c r="P51" s="308">
        <f t="shared" si="2"/>
        <v>0</v>
      </c>
      <c r="Q51" s="74"/>
      <c r="V51" s="484"/>
      <c r="W51" s="60">
        <f>'MRS(calc_process)'!$D50</f>
        <v>1941</v>
      </c>
      <c r="X51" s="308">
        <f t="shared" si="3"/>
        <v>0</v>
      </c>
      <c r="Y51" s="74"/>
    </row>
    <row r="52" spans="2:25" x14ac:dyDescent="0.15">
      <c r="B52" s="484"/>
      <c r="C52" s="60">
        <f>'MRS(calc_process)'!$D51</f>
        <v>1942</v>
      </c>
      <c r="D52" s="308">
        <f t="shared" si="0"/>
        <v>0</v>
      </c>
      <c r="F52" s="484"/>
      <c r="G52" s="60">
        <f>'MRS(calc_process)'!$D51</f>
        <v>1942</v>
      </c>
      <c r="H52" s="308">
        <f t="shared" si="1"/>
        <v>0</v>
      </c>
      <c r="I52" s="74"/>
      <c r="N52" s="484"/>
      <c r="O52" s="60">
        <f>'MRS(calc_process)'!$D51</f>
        <v>1942</v>
      </c>
      <c r="P52" s="308">
        <f t="shared" si="2"/>
        <v>0</v>
      </c>
      <c r="Q52" s="74"/>
      <c r="V52" s="484"/>
      <c r="W52" s="60">
        <f>'MRS(calc_process)'!$D51</f>
        <v>1942</v>
      </c>
      <c r="X52" s="308">
        <f t="shared" si="3"/>
        <v>0</v>
      </c>
      <c r="Y52" s="74"/>
    </row>
    <row r="53" spans="2:25" x14ac:dyDescent="0.15">
      <c r="B53" s="484"/>
      <c r="C53" s="60">
        <f>'MRS(calc_process)'!$D52</f>
        <v>1943</v>
      </c>
      <c r="D53" s="308">
        <f t="shared" si="0"/>
        <v>0</v>
      </c>
      <c r="F53" s="484"/>
      <c r="G53" s="60">
        <f>'MRS(calc_process)'!$D52</f>
        <v>1943</v>
      </c>
      <c r="H53" s="308">
        <f t="shared" si="1"/>
        <v>0</v>
      </c>
      <c r="I53" s="74"/>
      <c r="N53" s="484"/>
      <c r="O53" s="60">
        <f>'MRS(calc_process)'!$D52</f>
        <v>1943</v>
      </c>
      <c r="P53" s="308">
        <f t="shared" si="2"/>
        <v>0</v>
      </c>
      <c r="Q53" s="74"/>
      <c r="V53" s="484"/>
      <c r="W53" s="60">
        <f>'MRS(calc_process)'!$D52</f>
        <v>1943</v>
      </c>
      <c r="X53" s="308">
        <f t="shared" si="3"/>
        <v>0</v>
      </c>
      <c r="Y53" s="74"/>
    </row>
    <row r="54" spans="2:25" x14ac:dyDescent="0.15">
      <c r="B54" s="484"/>
      <c r="C54" s="60">
        <f>'MRS(calc_process)'!$D53</f>
        <v>1944</v>
      </c>
      <c r="D54" s="308">
        <f t="shared" si="0"/>
        <v>0</v>
      </c>
      <c r="F54" s="484"/>
      <c r="G54" s="60">
        <f>'MRS(calc_process)'!$D53</f>
        <v>1944</v>
      </c>
      <c r="H54" s="308">
        <f t="shared" si="1"/>
        <v>0</v>
      </c>
      <c r="I54" s="74"/>
      <c r="N54" s="484"/>
      <c r="O54" s="60">
        <f>'MRS(calc_process)'!$D53</f>
        <v>1944</v>
      </c>
      <c r="P54" s="308">
        <f t="shared" si="2"/>
        <v>0</v>
      </c>
      <c r="Q54" s="74"/>
      <c r="V54" s="484"/>
      <c r="W54" s="60">
        <f>'MRS(calc_process)'!$D53</f>
        <v>1944</v>
      </c>
      <c r="X54" s="308">
        <f t="shared" si="3"/>
        <v>0</v>
      </c>
      <c r="Y54" s="74"/>
    </row>
  </sheetData>
  <sheetProtection algorithmName="SHA-512" hashValue="qNSW7kI/scfAugNVKtVK17VU+fEl2zDa+0SjMz0TtGUYC+zgWGvB7zEUm65cXWj3xJkzu0CfA7Vcu+tc7Apx6A==" saltValue="CSHewACxsBox46s+/NX5qA==" spinCount="100000" sheet="1" objects="1" scenarios="1"/>
  <mergeCells count="10">
    <mergeCell ref="W6:Y6"/>
    <mergeCell ref="B10:B54"/>
    <mergeCell ref="F10:F54"/>
    <mergeCell ref="N10:N54"/>
    <mergeCell ref="V10:V54"/>
    <mergeCell ref="A3:J3"/>
    <mergeCell ref="A4:J4"/>
    <mergeCell ref="C6:D6"/>
    <mergeCell ref="G6:I6"/>
    <mergeCell ref="O6:Q6"/>
  </mergeCells>
  <phoneticPr fontId="11"/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colBreaks count="2" manualBreakCount="2">
    <brk id="12" max="54" man="1"/>
    <brk id="28" min="4" max="3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76AD-DDCF-4AEF-A7BA-415F272A1083}">
  <sheetPr codeName="Sheet18">
    <tabColor rgb="FFDA9694"/>
  </sheetPr>
  <dimension ref="A1:X54"/>
  <sheetViews>
    <sheetView workbookViewId="0"/>
  </sheetViews>
  <sheetFormatPr defaultColWidth="9" defaultRowHeight="14.25" x14ac:dyDescent="0.15"/>
  <cols>
    <col min="1" max="3" width="14.875" style="28" customWidth="1"/>
    <col min="4" max="4" width="5.375" style="28" customWidth="1"/>
    <col min="5" max="9" width="18.875" style="28" customWidth="1"/>
    <col min="10" max="10" width="5.375" style="28" customWidth="1"/>
    <col min="11" max="15" width="18.875" style="28" customWidth="1"/>
    <col min="16" max="16" width="5.375" style="28" customWidth="1"/>
    <col min="17" max="17" width="18.875" style="28" customWidth="1"/>
    <col min="18" max="18" width="5.375" style="28" customWidth="1"/>
    <col min="19" max="23" width="18.875" style="28" customWidth="1"/>
    <col min="24" max="24" width="4.125" style="28" customWidth="1"/>
    <col min="25" max="16384" width="9" style="28"/>
  </cols>
  <sheetData>
    <row r="1" spans="1:24" s="1" customFormat="1" x14ac:dyDescent="0.15">
      <c r="X1" s="8" t="str">
        <f>'MPS(input)'!$K$1</f>
        <v>Monitoring Spreadsheet: JCM_PH_AM005_ver01.0</v>
      </c>
    </row>
    <row r="2" spans="1:24" s="1" customFormat="1" ht="18" customHeight="1" x14ac:dyDescent="0.15">
      <c r="X2" s="8" t="str">
        <f>'MPS(input)'!$K$2</f>
        <v>Reference Number:</v>
      </c>
    </row>
    <row r="3" spans="1:24" s="1" customFormat="1" ht="27.75" customHeight="1" x14ac:dyDescent="0.15">
      <c r="A3" s="414" t="s">
        <v>933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1:24" s="1" customFormat="1" ht="18" customHeight="1" x14ac:dyDescent="0.15"/>
    <row r="6" spans="1:24" s="36" customFormat="1" ht="35.450000000000003" customHeight="1" x14ac:dyDescent="0.15">
      <c r="A6" s="26" t="s">
        <v>70</v>
      </c>
      <c r="B6" s="43" t="s">
        <v>98</v>
      </c>
      <c r="C6" s="43" t="s">
        <v>866</v>
      </c>
      <c r="D6" s="45"/>
      <c r="E6" s="43" t="s">
        <v>867</v>
      </c>
      <c r="F6" s="43" t="s">
        <v>867</v>
      </c>
      <c r="G6" s="43" t="s">
        <v>867</v>
      </c>
      <c r="H6" s="43" t="s">
        <v>867</v>
      </c>
      <c r="I6" s="43" t="s">
        <v>867</v>
      </c>
      <c r="J6" s="45"/>
      <c r="K6" s="64" t="s">
        <v>868</v>
      </c>
      <c r="L6" s="64" t="s">
        <v>868</v>
      </c>
      <c r="M6" s="64" t="s">
        <v>868</v>
      </c>
      <c r="N6" s="64" t="s">
        <v>868</v>
      </c>
      <c r="O6" s="64" t="s">
        <v>868</v>
      </c>
      <c r="P6" s="45"/>
      <c r="Q6" s="43" t="s">
        <v>695</v>
      </c>
      <c r="R6" s="45"/>
      <c r="S6" s="43" t="s">
        <v>869</v>
      </c>
      <c r="T6" s="43" t="s">
        <v>869</v>
      </c>
      <c r="U6" s="43" t="s">
        <v>869</v>
      </c>
      <c r="V6" s="43" t="s">
        <v>869</v>
      </c>
      <c r="W6" s="43" t="s">
        <v>869</v>
      </c>
    </row>
    <row r="7" spans="1:24" ht="185.45" customHeight="1" x14ac:dyDescent="0.15">
      <c r="A7" s="26" t="s">
        <v>71</v>
      </c>
      <c r="B7" s="35" t="s">
        <v>422</v>
      </c>
      <c r="C7" s="29" t="s">
        <v>686</v>
      </c>
      <c r="D7" s="45"/>
      <c r="E7" s="29" t="s">
        <v>696</v>
      </c>
      <c r="F7" s="29" t="s">
        <v>697</v>
      </c>
      <c r="G7" s="29" t="s">
        <v>698</v>
      </c>
      <c r="H7" s="29" t="s">
        <v>699</v>
      </c>
      <c r="I7" s="29" t="s">
        <v>700</v>
      </c>
      <c r="J7" s="45"/>
      <c r="K7" s="29" t="s">
        <v>701</v>
      </c>
      <c r="L7" s="29" t="s">
        <v>702</v>
      </c>
      <c r="M7" s="29" t="s">
        <v>703</v>
      </c>
      <c r="N7" s="29" t="s">
        <v>704</v>
      </c>
      <c r="O7" s="29" t="s">
        <v>705</v>
      </c>
      <c r="P7" s="45"/>
      <c r="Q7" s="29" t="s">
        <v>679</v>
      </c>
      <c r="R7" s="45"/>
      <c r="S7" s="29" t="s">
        <v>706</v>
      </c>
      <c r="T7" s="29" t="s">
        <v>707</v>
      </c>
      <c r="U7" s="29" t="s">
        <v>708</v>
      </c>
      <c r="V7" s="29" t="s">
        <v>709</v>
      </c>
      <c r="W7" s="29" t="s">
        <v>710</v>
      </c>
    </row>
    <row r="8" spans="1:24" x14ac:dyDescent="0.15">
      <c r="A8" s="26" t="s">
        <v>92</v>
      </c>
      <c r="B8" s="30" t="s">
        <v>93</v>
      </c>
      <c r="C8" s="29" t="s">
        <v>419</v>
      </c>
      <c r="D8" s="65"/>
      <c r="E8" s="29" t="s">
        <v>95</v>
      </c>
      <c r="F8" s="29" t="s">
        <v>95</v>
      </c>
      <c r="G8" s="29" t="s">
        <v>95</v>
      </c>
      <c r="H8" s="29" t="s">
        <v>95</v>
      </c>
      <c r="I8" s="29" t="s">
        <v>95</v>
      </c>
      <c r="J8" s="65"/>
      <c r="K8" s="29" t="s">
        <v>678</v>
      </c>
      <c r="L8" s="29" t="s">
        <v>678</v>
      </c>
      <c r="M8" s="29" t="s">
        <v>678</v>
      </c>
      <c r="N8" s="29" t="s">
        <v>678</v>
      </c>
      <c r="O8" s="29" t="s">
        <v>678</v>
      </c>
      <c r="P8" s="65"/>
      <c r="Q8" s="29" t="s">
        <v>678</v>
      </c>
      <c r="R8" s="65"/>
      <c r="S8" s="29" t="s">
        <v>678</v>
      </c>
      <c r="T8" s="29" t="s">
        <v>678</v>
      </c>
      <c r="U8" s="29" t="s">
        <v>678</v>
      </c>
      <c r="V8" s="29" t="s">
        <v>678</v>
      </c>
      <c r="W8" s="29" t="s">
        <v>678</v>
      </c>
    </row>
    <row r="9" spans="1:24" ht="12.6" customHeight="1" x14ac:dyDescent="0.15">
      <c r="A9" s="489" t="s">
        <v>677</v>
      </c>
      <c r="B9" s="60">
        <f>'MRS(calc_process)'!$D9</f>
        <v>1900</v>
      </c>
      <c r="C9" s="308">
        <f>(E9*K9+F9*L9+G9*M9+H9*N9+I9*O9)*44/12</f>
        <v>0</v>
      </c>
      <c r="D9" s="65"/>
      <c r="E9" s="66"/>
      <c r="F9" s="66"/>
      <c r="G9" s="66"/>
      <c r="H9" s="66"/>
      <c r="I9" s="66"/>
      <c r="J9" s="65"/>
      <c r="K9" s="308">
        <f>IF(S9&gt;0,$Q9-S9,0)</f>
        <v>0</v>
      </c>
      <c r="L9" s="308">
        <f>IF(T9&gt;0,$Q9-T9,0)</f>
        <v>0</v>
      </c>
      <c r="M9" s="308">
        <f>IF(U9&gt;0,$Q9-U9,0)</f>
        <v>0</v>
      </c>
      <c r="N9" s="308">
        <f>IF(V9&gt;0,$Q9-V9,0)</f>
        <v>0</v>
      </c>
      <c r="O9" s="308">
        <f>IF(W9&gt;0,$Q9-W9,0)</f>
        <v>0</v>
      </c>
      <c r="P9" s="65"/>
      <c r="Q9" s="66"/>
      <c r="R9" s="65"/>
      <c r="S9" s="66"/>
      <c r="T9" s="66"/>
      <c r="U9" s="66"/>
      <c r="V9" s="66"/>
      <c r="W9" s="66"/>
    </row>
    <row r="10" spans="1:24" x14ac:dyDescent="0.15">
      <c r="A10" s="489"/>
      <c r="B10" s="60">
        <f>'MRS(calc_process)'!$D10</f>
        <v>1901</v>
      </c>
      <c r="C10" s="308">
        <f t="shared" ref="C10:C53" si="0">(E10*K10+F10*L10+G10*M10+H10*N10+I10*O10)*44/12</f>
        <v>0</v>
      </c>
      <c r="D10" s="47"/>
      <c r="E10" s="66"/>
      <c r="F10" s="66"/>
      <c r="G10" s="66"/>
      <c r="H10" s="66"/>
      <c r="I10" s="66"/>
      <c r="J10" s="47"/>
      <c r="K10" s="309">
        <f>IF(S10&gt;0,$Q10-S10,0)</f>
        <v>0</v>
      </c>
      <c r="L10" s="309">
        <f t="shared" ref="L10:O38" si="1">IF(T10&gt;0,$Q10-T10,0)</f>
        <v>0</v>
      </c>
      <c r="M10" s="309">
        <f t="shared" si="1"/>
        <v>0</v>
      </c>
      <c r="N10" s="309">
        <f t="shared" si="1"/>
        <v>0</v>
      </c>
      <c r="O10" s="309">
        <f t="shared" si="1"/>
        <v>0</v>
      </c>
      <c r="P10" s="47"/>
      <c r="Q10" s="66"/>
      <c r="R10" s="65"/>
      <c r="S10" s="66"/>
      <c r="T10" s="66"/>
      <c r="U10" s="66"/>
      <c r="V10" s="66"/>
      <c r="W10" s="66"/>
    </row>
    <row r="11" spans="1:24" x14ac:dyDescent="0.15">
      <c r="A11" s="489"/>
      <c r="B11" s="60">
        <f>'MRS(calc_process)'!$D11</f>
        <v>1902</v>
      </c>
      <c r="C11" s="308">
        <f t="shared" si="0"/>
        <v>0</v>
      </c>
      <c r="D11" s="47"/>
      <c r="E11" s="66"/>
      <c r="F11" s="66"/>
      <c r="G11" s="66"/>
      <c r="H11" s="66"/>
      <c r="I11" s="66"/>
      <c r="J11" s="47"/>
      <c r="K11" s="309">
        <f t="shared" ref="K11:O39" si="2">IF(S11&gt;0,$Q11-S11,0)</f>
        <v>0</v>
      </c>
      <c r="L11" s="309">
        <f t="shared" si="1"/>
        <v>0</v>
      </c>
      <c r="M11" s="309">
        <f t="shared" si="1"/>
        <v>0</v>
      </c>
      <c r="N11" s="309">
        <f t="shared" si="1"/>
        <v>0</v>
      </c>
      <c r="O11" s="309">
        <f t="shared" si="1"/>
        <v>0</v>
      </c>
      <c r="P11" s="47"/>
      <c r="Q11" s="66"/>
      <c r="R11" s="65"/>
      <c r="S11" s="66"/>
      <c r="T11" s="66"/>
      <c r="U11" s="66"/>
      <c r="V11" s="66"/>
      <c r="W11" s="66"/>
    </row>
    <row r="12" spans="1:24" x14ac:dyDescent="0.15">
      <c r="A12" s="489"/>
      <c r="B12" s="60">
        <f>'MRS(calc_process)'!$D12</f>
        <v>1903</v>
      </c>
      <c r="C12" s="308">
        <f t="shared" si="0"/>
        <v>0</v>
      </c>
      <c r="D12" s="47"/>
      <c r="E12" s="66"/>
      <c r="F12" s="66"/>
      <c r="G12" s="66"/>
      <c r="H12" s="66"/>
      <c r="I12" s="66"/>
      <c r="J12" s="47"/>
      <c r="K12" s="309">
        <f t="shared" si="2"/>
        <v>0</v>
      </c>
      <c r="L12" s="309">
        <f t="shared" si="1"/>
        <v>0</v>
      </c>
      <c r="M12" s="309">
        <f t="shared" si="1"/>
        <v>0</v>
      </c>
      <c r="N12" s="309">
        <f t="shared" si="1"/>
        <v>0</v>
      </c>
      <c r="O12" s="309">
        <f t="shared" si="1"/>
        <v>0</v>
      </c>
      <c r="P12" s="47"/>
      <c r="Q12" s="66"/>
      <c r="R12" s="65"/>
      <c r="S12" s="66"/>
      <c r="T12" s="66"/>
      <c r="U12" s="66"/>
      <c r="V12" s="66"/>
      <c r="W12" s="66"/>
    </row>
    <row r="13" spans="1:24" x14ac:dyDescent="0.15">
      <c r="A13" s="489"/>
      <c r="B13" s="60">
        <f>'MRS(calc_process)'!$D13</f>
        <v>1904</v>
      </c>
      <c r="C13" s="308">
        <f t="shared" si="0"/>
        <v>0</v>
      </c>
      <c r="D13" s="47"/>
      <c r="E13" s="66"/>
      <c r="F13" s="66"/>
      <c r="G13" s="66"/>
      <c r="H13" s="66"/>
      <c r="I13" s="66"/>
      <c r="J13" s="47"/>
      <c r="K13" s="309">
        <f t="shared" si="2"/>
        <v>0</v>
      </c>
      <c r="L13" s="309">
        <f t="shared" si="1"/>
        <v>0</v>
      </c>
      <c r="M13" s="309">
        <f t="shared" si="1"/>
        <v>0</v>
      </c>
      <c r="N13" s="309">
        <f t="shared" si="1"/>
        <v>0</v>
      </c>
      <c r="O13" s="309">
        <f t="shared" si="1"/>
        <v>0</v>
      </c>
      <c r="P13" s="47"/>
      <c r="Q13" s="66"/>
      <c r="R13" s="65"/>
      <c r="S13" s="66"/>
      <c r="T13" s="66"/>
      <c r="U13" s="66"/>
      <c r="V13" s="66"/>
      <c r="W13" s="66"/>
    </row>
    <row r="14" spans="1:24" x14ac:dyDescent="0.15">
      <c r="A14" s="489"/>
      <c r="B14" s="60">
        <f>'MRS(calc_process)'!$D14</f>
        <v>1905</v>
      </c>
      <c r="C14" s="308">
        <f t="shared" si="0"/>
        <v>0</v>
      </c>
      <c r="D14" s="47"/>
      <c r="E14" s="66"/>
      <c r="F14" s="66"/>
      <c r="G14" s="66"/>
      <c r="H14" s="66"/>
      <c r="I14" s="66"/>
      <c r="J14" s="47"/>
      <c r="K14" s="309">
        <f t="shared" si="2"/>
        <v>0</v>
      </c>
      <c r="L14" s="309">
        <f t="shared" si="1"/>
        <v>0</v>
      </c>
      <c r="M14" s="309">
        <f t="shared" si="1"/>
        <v>0</v>
      </c>
      <c r="N14" s="309">
        <f t="shared" si="1"/>
        <v>0</v>
      </c>
      <c r="O14" s="309">
        <f t="shared" si="1"/>
        <v>0</v>
      </c>
      <c r="P14" s="47"/>
      <c r="Q14" s="66"/>
      <c r="R14" s="65"/>
      <c r="S14" s="66"/>
      <c r="T14" s="66"/>
      <c r="U14" s="66"/>
      <c r="V14" s="66"/>
      <c r="W14" s="66"/>
    </row>
    <row r="15" spans="1:24" x14ac:dyDescent="0.15">
      <c r="A15" s="489"/>
      <c r="B15" s="60">
        <f>'MRS(calc_process)'!$D15</f>
        <v>1906</v>
      </c>
      <c r="C15" s="308">
        <f t="shared" si="0"/>
        <v>0</v>
      </c>
      <c r="D15" s="47"/>
      <c r="E15" s="66"/>
      <c r="F15" s="66"/>
      <c r="G15" s="66"/>
      <c r="H15" s="66"/>
      <c r="I15" s="66"/>
      <c r="J15" s="47"/>
      <c r="K15" s="309">
        <f t="shared" si="2"/>
        <v>0</v>
      </c>
      <c r="L15" s="309">
        <f t="shared" si="1"/>
        <v>0</v>
      </c>
      <c r="M15" s="309">
        <f t="shared" si="1"/>
        <v>0</v>
      </c>
      <c r="N15" s="309">
        <f t="shared" si="1"/>
        <v>0</v>
      </c>
      <c r="O15" s="309">
        <f t="shared" si="1"/>
        <v>0</v>
      </c>
      <c r="P15" s="47"/>
      <c r="Q15" s="66"/>
      <c r="R15" s="65"/>
      <c r="S15" s="66"/>
      <c r="T15" s="66"/>
      <c r="U15" s="66"/>
      <c r="V15" s="66"/>
      <c r="W15" s="66"/>
    </row>
    <row r="16" spans="1:24" x14ac:dyDescent="0.15">
      <c r="A16" s="489"/>
      <c r="B16" s="60">
        <f>'MRS(calc_process)'!$D16</f>
        <v>1907</v>
      </c>
      <c r="C16" s="308">
        <f t="shared" si="0"/>
        <v>0</v>
      </c>
      <c r="D16" s="47"/>
      <c r="E16" s="66"/>
      <c r="F16" s="66"/>
      <c r="G16" s="66"/>
      <c r="H16" s="66"/>
      <c r="I16" s="66"/>
      <c r="J16" s="47"/>
      <c r="K16" s="309">
        <f t="shared" si="2"/>
        <v>0</v>
      </c>
      <c r="L16" s="309">
        <f t="shared" si="1"/>
        <v>0</v>
      </c>
      <c r="M16" s="309">
        <f t="shared" si="1"/>
        <v>0</v>
      </c>
      <c r="N16" s="309">
        <f t="shared" si="1"/>
        <v>0</v>
      </c>
      <c r="O16" s="309">
        <f t="shared" si="1"/>
        <v>0</v>
      </c>
      <c r="P16" s="47"/>
      <c r="Q16" s="66"/>
      <c r="R16" s="65"/>
      <c r="S16" s="66"/>
      <c r="T16" s="66"/>
      <c r="U16" s="66"/>
      <c r="V16" s="66"/>
      <c r="W16" s="66"/>
    </row>
    <row r="17" spans="1:23" x14ac:dyDescent="0.15">
      <c r="A17" s="489"/>
      <c r="B17" s="60">
        <f>'MRS(calc_process)'!$D17</f>
        <v>1908</v>
      </c>
      <c r="C17" s="308">
        <f t="shared" si="0"/>
        <v>0</v>
      </c>
      <c r="D17" s="47"/>
      <c r="E17" s="66"/>
      <c r="F17" s="66"/>
      <c r="G17" s="66"/>
      <c r="H17" s="66"/>
      <c r="I17" s="66"/>
      <c r="J17" s="47"/>
      <c r="K17" s="309">
        <f t="shared" si="2"/>
        <v>0</v>
      </c>
      <c r="L17" s="309">
        <f t="shared" si="1"/>
        <v>0</v>
      </c>
      <c r="M17" s="309">
        <f t="shared" si="1"/>
        <v>0</v>
      </c>
      <c r="N17" s="309">
        <f t="shared" si="1"/>
        <v>0</v>
      </c>
      <c r="O17" s="309">
        <f t="shared" si="1"/>
        <v>0</v>
      </c>
      <c r="P17" s="47"/>
      <c r="Q17" s="66"/>
      <c r="R17" s="65"/>
      <c r="S17" s="66"/>
      <c r="T17" s="66"/>
      <c r="U17" s="66"/>
      <c r="V17" s="66"/>
      <c r="W17" s="66"/>
    </row>
    <row r="18" spans="1:23" x14ac:dyDescent="0.15">
      <c r="A18" s="489"/>
      <c r="B18" s="60">
        <f>'MRS(calc_process)'!$D18</f>
        <v>1909</v>
      </c>
      <c r="C18" s="308">
        <f t="shared" si="0"/>
        <v>0</v>
      </c>
      <c r="D18" s="47"/>
      <c r="E18" s="66"/>
      <c r="F18" s="66"/>
      <c r="G18" s="66"/>
      <c r="H18" s="66"/>
      <c r="I18" s="66"/>
      <c r="J18" s="47"/>
      <c r="K18" s="309">
        <f t="shared" si="2"/>
        <v>0</v>
      </c>
      <c r="L18" s="309">
        <f t="shared" si="1"/>
        <v>0</v>
      </c>
      <c r="M18" s="309">
        <f t="shared" si="1"/>
        <v>0</v>
      </c>
      <c r="N18" s="309">
        <f t="shared" si="1"/>
        <v>0</v>
      </c>
      <c r="O18" s="309">
        <f t="shared" si="1"/>
        <v>0</v>
      </c>
      <c r="P18" s="47"/>
      <c r="Q18" s="66"/>
      <c r="R18" s="65"/>
      <c r="S18" s="66"/>
      <c r="T18" s="66"/>
      <c r="U18" s="66"/>
      <c r="V18" s="66"/>
      <c r="W18" s="66"/>
    </row>
    <row r="19" spans="1:23" x14ac:dyDescent="0.15">
      <c r="A19" s="489"/>
      <c r="B19" s="60">
        <f>'MRS(calc_process)'!$D19</f>
        <v>1910</v>
      </c>
      <c r="C19" s="308">
        <f t="shared" si="0"/>
        <v>0</v>
      </c>
      <c r="D19" s="47"/>
      <c r="E19" s="66"/>
      <c r="F19" s="66"/>
      <c r="G19" s="66"/>
      <c r="H19" s="66"/>
      <c r="I19" s="66"/>
      <c r="J19" s="47"/>
      <c r="K19" s="309">
        <f t="shared" si="2"/>
        <v>0</v>
      </c>
      <c r="L19" s="309">
        <f t="shared" si="1"/>
        <v>0</v>
      </c>
      <c r="M19" s="309">
        <f t="shared" si="1"/>
        <v>0</v>
      </c>
      <c r="N19" s="309">
        <f t="shared" si="1"/>
        <v>0</v>
      </c>
      <c r="O19" s="309">
        <f t="shared" si="1"/>
        <v>0</v>
      </c>
      <c r="P19" s="47"/>
      <c r="Q19" s="66"/>
      <c r="R19" s="65"/>
      <c r="S19" s="66"/>
      <c r="T19" s="66"/>
      <c r="U19" s="66"/>
      <c r="V19" s="66"/>
      <c r="W19" s="66"/>
    </row>
    <row r="20" spans="1:23" x14ac:dyDescent="0.15">
      <c r="A20" s="489"/>
      <c r="B20" s="60">
        <f>'MRS(calc_process)'!$D20</f>
        <v>1911</v>
      </c>
      <c r="C20" s="308">
        <f t="shared" si="0"/>
        <v>0</v>
      </c>
      <c r="D20" s="47"/>
      <c r="E20" s="66"/>
      <c r="F20" s="66"/>
      <c r="G20" s="66"/>
      <c r="H20" s="66"/>
      <c r="I20" s="66"/>
      <c r="J20" s="47"/>
      <c r="K20" s="309">
        <f t="shared" si="2"/>
        <v>0</v>
      </c>
      <c r="L20" s="309">
        <f t="shared" si="1"/>
        <v>0</v>
      </c>
      <c r="M20" s="309">
        <f t="shared" si="1"/>
        <v>0</v>
      </c>
      <c r="N20" s="309">
        <f t="shared" si="1"/>
        <v>0</v>
      </c>
      <c r="O20" s="309">
        <f t="shared" si="1"/>
        <v>0</v>
      </c>
      <c r="P20" s="47"/>
      <c r="Q20" s="66"/>
      <c r="R20" s="65"/>
      <c r="S20" s="66"/>
      <c r="T20" s="66"/>
      <c r="U20" s="66"/>
      <c r="V20" s="66"/>
      <c r="W20" s="66"/>
    </row>
    <row r="21" spans="1:23" x14ac:dyDescent="0.15">
      <c r="A21" s="489"/>
      <c r="B21" s="60">
        <f>'MRS(calc_process)'!$D21</f>
        <v>1912</v>
      </c>
      <c r="C21" s="308">
        <f t="shared" si="0"/>
        <v>0</v>
      </c>
      <c r="D21" s="47"/>
      <c r="E21" s="66"/>
      <c r="F21" s="66"/>
      <c r="G21" s="66"/>
      <c r="H21" s="66"/>
      <c r="I21" s="66"/>
      <c r="J21" s="47"/>
      <c r="K21" s="309">
        <f t="shared" si="2"/>
        <v>0</v>
      </c>
      <c r="L21" s="309">
        <f t="shared" si="1"/>
        <v>0</v>
      </c>
      <c r="M21" s="309">
        <f t="shared" si="1"/>
        <v>0</v>
      </c>
      <c r="N21" s="309">
        <f t="shared" si="1"/>
        <v>0</v>
      </c>
      <c r="O21" s="309">
        <f t="shared" si="1"/>
        <v>0</v>
      </c>
      <c r="P21" s="47"/>
      <c r="Q21" s="66"/>
      <c r="R21" s="65"/>
      <c r="S21" s="66"/>
      <c r="T21" s="66"/>
      <c r="U21" s="66"/>
      <c r="V21" s="66"/>
      <c r="W21" s="66"/>
    </row>
    <row r="22" spans="1:23" x14ac:dyDescent="0.15">
      <c r="A22" s="489"/>
      <c r="B22" s="60">
        <f>'MRS(calc_process)'!$D22</f>
        <v>1913</v>
      </c>
      <c r="C22" s="308">
        <f t="shared" si="0"/>
        <v>0</v>
      </c>
      <c r="D22" s="47"/>
      <c r="E22" s="66"/>
      <c r="F22" s="66"/>
      <c r="G22" s="66"/>
      <c r="H22" s="66"/>
      <c r="I22" s="66"/>
      <c r="J22" s="47"/>
      <c r="K22" s="309">
        <f t="shared" si="2"/>
        <v>0</v>
      </c>
      <c r="L22" s="309">
        <f t="shared" si="1"/>
        <v>0</v>
      </c>
      <c r="M22" s="309">
        <f t="shared" si="1"/>
        <v>0</v>
      </c>
      <c r="N22" s="309">
        <f t="shared" si="1"/>
        <v>0</v>
      </c>
      <c r="O22" s="309">
        <f t="shared" si="1"/>
        <v>0</v>
      </c>
      <c r="P22" s="47"/>
      <c r="Q22" s="66"/>
      <c r="R22" s="65"/>
      <c r="S22" s="66"/>
      <c r="T22" s="66"/>
      <c r="U22" s="66"/>
      <c r="V22" s="66"/>
      <c r="W22" s="66"/>
    </row>
    <row r="23" spans="1:23" x14ac:dyDescent="0.15">
      <c r="A23" s="489"/>
      <c r="B23" s="60">
        <f>'MRS(calc_process)'!$D23</f>
        <v>1914</v>
      </c>
      <c r="C23" s="308">
        <f t="shared" si="0"/>
        <v>0</v>
      </c>
      <c r="D23" s="47"/>
      <c r="E23" s="66"/>
      <c r="F23" s="66"/>
      <c r="G23" s="66"/>
      <c r="H23" s="66"/>
      <c r="I23" s="66"/>
      <c r="J23" s="47"/>
      <c r="K23" s="309">
        <f t="shared" si="2"/>
        <v>0</v>
      </c>
      <c r="L23" s="309">
        <f t="shared" si="1"/>
        <v>0</v>
      </c>
      <c r="M23" s="309">
        <f t="shared" si="1"/>
        <v>0</v>
      </c>
      <c r="N23" s="309">
        <f t="shared" si="1"/>
        <v>0</v>
      </c>
      <c r="O23" s="309">
        <f t="shared" si="1"/>
        <v>0</v>
      </c>
      <c r="P23" s="47"/>
      <c r="Q23" s="66"/>
      <c r="R23" s="65"/>
      <c r="S23" s="66"/>
      <c r="T23" s="66"/>
      <c r="U23" s="66"/>
      <c r="V23" s="66"/>
      <c r="W23" s="66"/>
    </row>
    <row r="24" spans="1:23" x14ac:dyDescent="0.15">
      <c r="A24" s="489"/>
      <c r="B24" s="60">
        <f>'MRS(calc_process)'!$D24</f>
        <v>1915</v>
      </c>
      <c r="C24" s="308">
        <f t="shared" si="0"/>
        <v>0</v>
      </c>
      <c r="D24" s="47"/>
      <c r="E24" s="66"/>
      <c r="F24" s="66"/>
      <c r="G24" s="66"/>
      <c r="H24" s="66"/>
      <c r="I24" s="66"/>
      <c r="J24" s="47"/>
      <c r="K24" s="309">
        <f t="shared" si="2"/>
        <v>0</v>
      </c>
      <c r="L24" s="309">
        <f t="shared" si="1"/>
        <v>0</v>
      </c>
      <c r="M24" s="309">
        <f t="shared" si="1"/>
        <v>0</v>
      </c>
      <c r="N24" s="309">
        <f t="shared" si="1"/>
        <v>0</v>
      </c>
      <c r="O24" s="309">
        <f t="shared" si="1"/>
        <v>0</v>
      </c>
      <c r="P24" s="47"/>
      <c r="Q24" s="66"/>
      <c r="R24" s="65"/>
      <c r="S24" s="66"/>
      <c r="T24" s="66"/>
      <c r="U24" s="66"/>
      <c r="V24" s="66"/>
      <c r="W24" s="66"/>
    </row>
    <row r="25" spans="1:23" x14ac:dyDescent="0.15">
      <c r="A25" s="489"/>
      <c r="B25" s="60">
        <f>'MRS(calc_process)'!$D25</f>
        <v>1916</v>
      </c>
      <c r="C25" s="308">
        <f t="shared" si="0"/>
        <v>0</v>
      </c>
      <c r="D25" s="47"/>
      <c r="E25" s="66"/>
      <c r="F25" s="66"/>
      <c r="G25" s="66"/>
      <c r="H25" s="66"/>
      <c r="I25" s="66"/>
      <c r="J25" s="47"/>
      <c r="K25" s="309">
        <f t="shared" si="2"/>
        <v>0</v>
      </c>
      <c r="L25" s="309">
        <f t="shared" si="1"/>
        <v>0</v>
      </c>
      <c r="M25" s="309">
        <f t="shared" si="1"/>
        <v>0</v>
      </c>
      <c r="N25" s="309">
        <f t="shared" si="1"/>
        <v>0</v>
      </c>
      <c r="O25" s="309">
        <f t="shared" si="1"/>
        <v>0</v>
      </c>
      <c r="P25" s="47"/>
      <c r="Q25" s="66"/>
      <c r="R25" s="65"/>
      <c r="S25" s="66"/>
      <c r="T25" s="66"/>
      <c r="U25" s="66"/>
      <c r="V25" s="66"/>
      <c r="W25" s="66"/>
    </row>
    <row r="26" spans="1:23" x14ac:dyDescent="0.15">
      <c r="A26" s="489"/>
      <c r="B26" s="60">
        <f>'MRS(calc_process)'!$D26</f>
        <v>1917</v>
      </c>
      <c r="C26" s="308">
        <f t="shared" si="0"/>
        <v>0</v>
      </c>
      <c r="D26" s="47"/>
      <c r="E26" s="66"/>
      <c r="F26" s="66"/>
      <c r="G26" s="66"/>
      <c r="H26" s="66"/>
      <c r="I26" s="66"/>
      <c r="J26" s="47"/>
      <c r="K26" s="309">
        <f t="shared" si="2"/>
        <v>0</v>
      </c>
      <c r="L26" s="309">
        <f t="shared" si="1"/>
        <v>0</v>
      </c>
      <c r="M26" s="309">
        <f t="shared" si="1"/>
        <v>0</v>
      </c>
      <c r="N26" s="309">
        <f t="shared" si="1"/>
        <v>0</v>
      </c>
      <c r="O26" s="309">
        <f t="shared" si="1"/>
        <v>0</v>
      </c>
      <c r="P26" s="47"/>
      <c r="Q26" s="66"/>
      <c r="R26" s="65"/>
      <c r="S26" s="66"/>
      <c r="T26" s="66"/>
      <c r="U26" s="66"/>
      <c r="V26" s="66"/>
      <c r="W26" s="66"/>
    </row>
    <row r="27" spans="1:23" x14ac:dyDescent="0.15">
      <c r="A27" s="489"/>
      <c r="B27" s="60">
        <f>'MRS(calc_process)'!$D27</f>
        <v>1918</v>
      </c>
      <c r="C27" s="308">
        <f t="shared" si="0"/>
        <v>0</v>
      </c>
      <c r="D27" s="47"/>
      <c r="E27" s="66"/>
      <c r="F27" s="66"/>
      <c r="G27" s="66"/>
      <c r="H27" s="66"/>
      <c r="I27" s="66"/>
      <c r="J27" s="47"/>
      <c r="K27" s="309">
        <f t="shared" si="2"/>
        <v>0</v>
      </c>
      <c r="L27" s="309">
        <f t="shared" si="1"/>
        <v>0</v>
      </c>
      <c r="M27" s="309">
        <f t="shared" si="1"/>
        <v>0</v>
      </c>
      <c r="N27" s="309">
        <f t="shared" si="1"/>
        <v>0</v>
      </c>
      <c r="O27" s="309">
        <f t="shared" si="1"/>
        <v>0</v>
      </c>
      <c r="P27" s="47"/>
      <c r="Q27" s="66"/>
      <c r="R27" s="65"/>
      <c r="S27" s="66"/>
      <c r="T27" s="66"/>
      <c r="U27" s="66"/>
      <c r="V27" s="66"/>
      <c r="W27" s="66"/>
    </row>
    <row r="28" spans="1:23" x14ac:dyDescent="0.15">
      <c r="A28" s="489"/>
      <c r="B28" s="60">
        <f>'MRS(calc_process)'!$D28</f>
        <v>1919</v>
      </c>
      <c r="C28" s="308">
        <f t="shared" si="0"/>
        <v>0</v>
      </c>
      <c r="D28" s="47"/>
      <c r="E28" s="66"/>
      <c r="F28" s="66"/>
      <c r="G28" s="66"/>
      <c r="H28" s="66"/>
      <c r="I28" s="66"/>
      <c r="J28" s="47"/>
      <c r="K28" s="309">
        <f t="shared" si="2"/>
        <v>0</v>
      </c>
      <c r="L28" s="309">
        <f t="shared" si="1"/>
        <v>0</v>
      </c>
      <c r="M28" s="309">
        <f t="shared" si="1"/>
        <v>0</v>
      </c>
      <c r="N28" s="309">
        <f t="shared" si="1"/>
        <v>0</v>
      </c>
      <c r="O28" s="309">
        <f t="shared" si="1"/>
        <v>0</v>
      </c>
      <c r="P28" s="47"/>
      <c r="Q28" s="66"/>
      <c r="R28" s="65"/>
      <c r="S28" s="66"/>
      <c r="T28" s="66"/>
      <c r="U28" s="66"/>
      <c r="V28" s="66"/>
      <c r="W28" s="66"/>
    </row>
    <row r="29" spans="1:23" x14ac:dyDescent="0.15">
      <c r="A29" s="489"/>
      <c r="B29" s="60">
        <f>'MRS(calc_process)'!$D29</f>
        <v>1920</v>
      </c>
      <c r="C29" s="308">
        <f t="shared" si="0"/>
        <v>0</v>
      </c>
      <c r="D29" s="47"/>
      <c r="E29" s="66"/>
      <c r="F29" s="66"/>
      <c r="G29" s="66"/>
      <c r="H29" s="66"/>
      <c r="I29" s="66"/>
      <c r="J29" s="47"/>
      <c r="K29" s="309">
        <f t="shared" si="2"/>
        <v>0</v>
      </c>
      <c r="L29" s="309">
        <f t="shared" si="1"/>
        <v>0</v>
      </c>
      <c r="M29" s="309">
        <f t="shared" si="1"/>
        <v>0</v>
      </c>
      <c r="N29" s="309">
        <f t="shared" si="1"/>
        <v>0</v>
      </c>
      <c r="O29" s="309">
        <f t="shared" si="1"/>
        <v>0</v>
      </c>
      <c r="P29" s="47"/>
      <c r="Q29" s="66"/>
      <c r="R29" s="65"/>
      <c r="S29" s="66"/>
      <c r="T29" s="66"/>
      <c r="U29" s="66"/>
      <c r="V29" s="66"/>
      <c r="W29" s="66"/>
    </row>
    <row r="30" spans="1:23" x14ac:dyDescent="0.15">
      <c r="A30" s="489"/>
      <c r="B30" s="60">
        <f>'MRS(calc_process)'!$D30</f>
        <v>1921</v>
      </c>
      <c r="C30" s="308">
        <f t="shared" si="0"/>
        <v>0</v>
      </c>
      <c r="D30" s="47"/>
      <c r="E30" s="66"/>
      <c r="F30" s="66"/>
      <c r="G30" s="66"/>
      <c r="H30" s="66"/>
      <c r="I30" s="66"/>
      <c r="J30" s="47"/>
      <c r="K30" s="309">
        <f t="shared" si="2"/>
        <v>0</v>
      </c>
      <c r="L30" s="309">
        <f t="shared" si="1"/>
        <v>0</v>
      </c>
      <c r="M30" s="309">
        <f t="shared" si="1"/>
        <v>0</v>
      </c>
      <c r="N30" s="309">
        <f t="shared" si="1"/>
        <v>0</v>
      </c>
      <c r="O30" s="309">
        <f t="shared" si="1"/>
        <v>0</v>
      </c>
      <c r="P30" s="47"/>
      <c r="Q30" s="66"/>
      <c r="R30" s="65"/>
      <c r="S30" s="66"/>
      <c r="T30" s="66"/>
      <c r="U30" s="66"/>
      <c r="V30" s="66"/>
      <c r="W30" s="66"/>
    </row>
    <row r="31" spans="1:23" x14ac:dyDescent="0.15">
      <c r="A31" s="489"/>
      <c r="B31" s="60">
        <f>'MRS(calc_process)'!$D31</f>
        <v>1922</v>
      </c>
      <c r="C31" s="308">
        <f t="shared" si="0"/>
        <v>0</v>
      </c>
      <c r="D31" s="47"/>
      <c r="E31" s="66"/>
      <c r="F31" s="66"/>
      <c r="G31" s="66"/>
      <c r="H31" s="66"/>
      <c r="I31" s="66"/>
      <c r="J31" s="47"/>
      <c r="K31" s="309">
        <f t="shared" si="2"/>
        <v>0</v>
      </c>
      <c r="L31" s="309">
        <f t="shared" si="1"/>
        <v>0</v>
      </c>
      <c r="M31" s="309">
        <f t="shared" si="1"/>
        <v>0</v>
      </c>
      <c r="N31" s="309">
        <f t="shared" si="1"/>
        <v>0</v>
      </c>
      <c r="O31" s="309">
        <f t="shared" si="1"/>
        <v>0</v>
      </c>
      <c r="P31" s="47"/>
      <c r="Q31" s="66"/>
      <c r="R31" s="65"/>
      <c r="S31" s="66"/>
      <c r="T31" s="66"/>
      <c r="U31" s="66"/>
      <c r="V31" s="66"/>
      <c r="W31" s="66"/>
    </row>
    <row r="32" spans="1:23" x14ac:dyDescent="0.15">
      <c r="A32" s="489"/>
      <c r="B32" s="60">
        <f>'MRS(calc_process)'!$D32</f>
        <v>1923</v>
      </c>
      <c r="C32" s="308">
        <f t="shared" si="0"/>
        <v>0</v>
      </c>
      <c r="D32" s="47"/>
      <c r="E32" s="66"/>
      <c r="F32" s="66"/>
      <c r="G32" s="66"/>
      <c r="H32" s="66"/>
      <c r="I32" s="66"/>
      <c r="J32" s="47"/>
      <c r="K32" s="309">
        <f t="shared" si="2"/>
        <v>0</v>
      </c>
      <c r="L32" s="309">
        <f t="shared" si="1"/>
        <v>0</v>
      </c>
      <c r="M32" s="309">
        <f t="shared" si="1"/>
        <v>0</v>
      </c>
      <c r="N32" s="309">
        <f t="shared" si="1"/>
        <v>0</v>
      </c>
      <c r="O32" s="309">
        <f t="shared" si="1"/>
        <v>0</v>
      </c>
      <c r="P32" s="47"/>
      <c r="Q32" s="66"/>
      <c r="R32" s="65"/>
      <c r="S32" s="66"/>
      <c r="T32" s="66"/>
      <c r="U32" s="66"/>
      <c r="V32" s="66"/>
      <c r="W32" s="66"/>
    </row>
    <row r="33" spans="1:23" x14ac:dyDescent="0.15">
      <c r="A33" s="489"/>
      <c r="B33" s="60">
        <f>'MRS(calc_process)'!$D33</f>
        <v>1924</v>
      </c>
      <c r="C33" s="308">
        <f t="shared" si="0"/>
        <v>0</v>
      </c>
      <c r="D33" s="47"/>
      <c r="E33" s="66"/>
      <c r="F33" s="66"/>
      <c r="G33" s="66"/>
      <c r="H33" s="66"/>
      <c r="I33" s="66"/>
      <c r="J33" s="47"/>
      <c r="K33" s="309">
        <f t="shared" si="2"/>
        <v>0</v>
      </c>
      <c r="L33" s="309">
        <f t="shared" si="1"/>
        <v>0</v>
      </c>
      <c r="M33" s="309">
        <f t="shared" si="1"/>
        <v>0</v>
      </c>
      <c r="N33" s="309">
        <f t="shared" si="1"/>
        <v>0</v>
      </c>
      <c r="O33" s="309">
        <f t="shared" si="1"/>
        <v>0</v>
      </c>
      <c r="P33" s="47"/>
      <c r="Q33" s="66"/>
      <c r="R33" s="65"/>
      <c r="S33" s="66"/>
      <c r="T33" s="66"/>
      <c r="U33" s="66"/>
      <c r="V33" s="66"/>
      <c r="W33" s="66"/>
    </row>
    <row r="34" spans="1:23" x14ac:dyDescent="0.15">
      <c r="A34" s="489"/>
      <c r="B34" s="60">
        <f>'MRS(calc_process)'!$D34</f>
        <v>1925</v>
      </c>
      <c r="C34" s="308">
        <f t="shared" si="0"/>
        <v>0</v>
      </c>
      <c r="D34" s="47"/>
      <c r="E34" s="66"/>
      <c r="F34" s="66"/>
      <c r="G34" s="66"/>
      <c r="H34" s="66"/>
      <c r="I34" s="66"/>
      <c r="J34" s="47"/>
      <c r="K34" s="309">
        <f t="shared" si="2"/>
        <v>0</v>
      </c>
      <c r="L34" s="309">
        <f t="shared" si="1"/>
        <v>0</v>
      </c>
      <c r="M34" s="309">
        <f t="shared" si="1"/>
        <v>0</v>
      </c>
      <c r="N34" s="309">
        <f t="shared" si="1"/>
        <v>0</v>
      </c>
      <c r="O34" s="309">
        <f t="shared" si="1"/>
        <v>0</v>
      </c>
      <c r="P34" s="47"/>
      <c r="Q34" s="66"/>
      <c r="R34" s="65"/>
      <c r="S34" s="66"/>
      <c r="T34" s="66"/>
      <c r="U34" s="66"/>
      <c r="V34" s="66"/>
      <c r="W34" s="66"/>
    </row>
    <row r="35" spans="1:23" x14ac:dyDescent="0.15">
      <c r="A35" s="489"/>
      <c r="B35" s="60">
        <f>'MRS(calc_process)'!$D35</f>
        <v>1926</v>
      </c>
      <c r="C35" s="308">
        <f t="shared" si="0"/>
        <v>0</v>
      </c>
      <c r="D35" s="47"/>
      <c r="E35" s="66"/>
      <c r="F35" s="66"/>
      <c r="G35" s="66"/>
      <c r="H35" s="66"/>
      <c r="I35" s="66"/>
      <c r="J35" s="47"/>
      <c r="K35" s="309">
        <f t="shared" si="2"/>
        <v>0</v>
      </c>
      <c r="L35" s="309">
        <f t="shared" si="1"/>
        <v>0</v>
      </c>
      <c r="M35" s="309">
        <f t="shared" si="1"/>
        <v>0</v>
      </c>
      <c r="N35" s="309">
        <f t="shared" si="1"/>
        <v>0</v>
      </c>
      <c r="O35" s="309">
        <f t="shared" si="1"/>
        <v>0</v>
      </c>
      <c r="P35" s="47"/>
      <c r="Q35" s="66"/>
      <c r="R35" s="65"/>
      <c r="S35" s="66"/>
      <c r="T35" s="66"/>
      <c r="U35" s="66"/>
      <c r="V35" s="66"/>
      <c r="W35" s="66"/>
    </row>
    <row r="36" spans="1:23" x14ac:dyDescent="0.15">
      <c r="A36" s="489"/>
      <c r="B36" s="60">
        <f>'MRS(calc_process)'!$D36</f>
        <v>1927</v>
      </c>
      <c r="C36" s="308">
        <f t="shared" si="0"/>
        <v>0</v>
      </c>
      <c r="D36" s="47"/>
      <c r="E36" s="66"/>
      <c r="F36" s="66"/>
      <c r="G36" s="66"/>
      <c r="H36" s="66"/>
      <c r="I36" s="66"/>
      <c r="J36" s="47"/>
      <c r="K36" s="309">
        <f t="shared" si="2"/>
        <v>0</v>
      </c>
      <c r="L36" s="309">
        <f t="shared" si="1"/>
        <v>0</v>
      </c>
      <c r="M36" s="309">
        <f t="shared" si="1"/>
        <v>0</v>
      </c>
      <c r="N36" s="309">
        <f t="shared" si="1"/>
        <v>0</v>
      </c>
      <c r="O36" s="309">
        <f t="shared" si="1"/>
        <v>0</v>
      </c>
      <c r="P36" s="47"/>
      <c r="Q36" s="66"/>
      <c r="R36" s="65"/>
      <c r="S36" s="66"/>
      <c r="T36" s="66"/>
      <c r="U36" s="66"/>
      <c r="V36" s="66"/>
      <c r="W36" s="66"/>
    </row>
    <row r="37" spans="1:23" x14ac:dyDescent="0.15">
      <c r="A37" s="489"/>
      <c r="B37" s="60">
        <f>'MRS(calc_process)'!$D37</f>
        <v>1928</v>
      </c>
      <c r="C37" s="308">
        <f t="shared" si="0"/>
        <v>0</v>
      </c>
      <c r="D37" s="47"/>
      <c r="E37" s="66"/>
      <c r="F37" s="66"/>
      <c r="G37" s="66"/>
      <c r="H37" s="66"/>
      <c r="I37" s="66"/>
      <c r="J37" s="47"/>
      <c r="K37" s="309">
        <f t="shared" si="2"/>
        <v>0</v>
      </c>
      <c r="L37" s="309">
        <f t="shared" si="1"/>
        <v>0</v>
      </c>
      <c r="M37" s="309">
        <f t="shared" si="1"/>
        <v>0</v>
      </c>
      <c r="N37" s="309">
        <f t="shared" si="1"/>
        <v>0</v>
      </c>
      <c r="O37" s="309">
        <f t="shared" si="1"/>
        <v>0</v>
      </c>
      <c r="P37" s="47"/>
      <c r="Q37" s="66"/>
      <c r="R37" s="65"/>
      <c r="S37" s="66"/>
      <c r="T37" s="66"/>
      <c r="U37" s="66"/>
      <c r="V37" s="66"/>
      <c r="W37" s="66"/>
    </row>
    <row r="38" spans="1:23" x14ac:dyDescent="0.15">
      <c r="A38" s="489"/>
      <c r="B38" s="60">
        <f>'MRS(calc_process)'!$D38</f>
        <v>1929</v>
      </c>
      <c r="C38" s="308">
        <f t="shared" si="0"/>
        <v>0</v>
      </c>
      <c r="E38" s="66"/>
      <c r="F38" s="66"/>
      <c r="G38" s="66"/>
      <c r="H38" s="66"/>
      <c r="I38" s="66"/>
      <c r="K38" s="309">
        <f t="shared" si="2"/>
        <v>0</v>
      </c>
      <c r="L38" s="309">
        <f t="shared" si="1"/>
        <v>0</v>
      </c>
      <c r="M38" s="309">
        <f t="shared" si="1"/>
        <v>0</v>
      </c>
      <c r="N38" s="309">
        <f t="shared" si="1"/>
        <v>0</v>
      </c>
      <c r="O38" s="309">
        <f t="shared" si="1"/>
        <v>0</v>
      </c>
      <c r="Q38" s="66"/>
      <c r="R38" s="4"/>
      <c r="S38" s="66"/>
      <c r="T38" s="66"/>
      <c r="U38" s="66"/>
      <c r="V38" s="66"/>
      <c r="W38" s="66"/>
    </row>
    <row r="39" spans="1:23" x14ac:dyDescent="0.15">
      <c r="A39" s="489"/>
      <c r="B39" s="60">
        <f>'MRS(calc_process)'!$D39</f>
        <v>1930</v>
      </c>
      <c r="C39" s="308">
        <f t="shared" si="0"/>
        <v>0</v>
      </c>
      <c r="E39" s="66"/>
      <c r="F39" s="66"/>
      <c r="G39" s="66"/>
      <c r="H39" s="66"/>
      <c r="I39" s="66"/>
      <c r="K39" s="309">
        <f t="shared" si="2"/>
        <v>0</v>
      </c>
      <c r="L39" s="309">
        <f t="shared" si="2"/>
        <v>0</v>
      </c>
      <c r="M39" s="309">
        <f t="shared" si="2"/>
        <v>0</v>
      </c>
      <c r="N39" s="309">
        <f t="shared" si="2"/>
        <v>0</v>
      </c>
      <c r="O39" s="309">
        <f t="shared" si="2"/>
        <v>0</v>
      </c>
      <c r="Q39" s="66"/>
      <c r="R39" s="4"/>
      <c r="S39" s="66"/>
      <c r="T39" s="66"/>
      <c r="U39" s="66"/>
      <c r="V39" s="66"/>
      <c r="W39" s="66"/>
    </row>
    <row r="40" spans="1:23" x14ac:dyDescent="0.15">
      <c r="A40" s="489"/>
      <c r="B40" s="60">
        <f>'MRS(calc_process)'!$D40</f>
        <v>1931</v>
      </c>
      <c r="C40" s="308">
        <f t="shared" si="0"/>
        <v>0</v>
      </c>
      <c r="E40" s="66"/>
      <c r="F40" s="66"/>
      <c r="G40" s="66"/>
      <c r="H40" s="66"/>
      <c r="I40" s="66"/>
      <c r="K40" s="309">
        <f t="shared" ref="K40:O53" si="3">IF(S40&gt;0,$Q40-S40,0)</f>
        <v>0</v>
      </c>
      <c r="L40" s="309">
        <f t="shared" si="3"/>
        <v>0</v>
      </c>
      <c r="M40" s="309">
        <f t="shared" si="3"/>
        <v>0</v>
      </c>
      <c r="N40" s="309">
        <f t="shared" si="3"/>
        <v>0</v>
      </c>
      <c r="O40" s="309">
        <f t="shared" si="3"/>
        <v>0</v>
      </c>
      <c r="Q40" s="66"/>
      <c r="R40" s="4"/>
      <c r="S40" s="66"/>
      <c r="T40" s="66"/>
      <c r="U40" s="66"/>
      <c r="V40" s="66"/>
      <c r="W40" s="66"/>
    </row>
    <row r="41" spans="1:23" x14ac:dyDescent="0.15">
      <c r="A41" s="489"/>
      <c r="B41" s="60">
        <f>'MRS(calc_process)'!$D41</f>
        <v>1932</v>
      </c>
      <c r="C41" s="308">
        <f t="shared" si="0"/>
        <v>0</v>
      </c>
      <c r="E41" s="66"/>
      <c r="F41" s="66"/>
      <c r="G41" s="66"/>
      <c r="H41" s="66"/>
      <c r="I41" s="66"/>
      <c r="K41" s="309">
        <f t="shared" si="3"/>
        <v>0</v>
      </c>
      <c r="L41" s="309">
        <f t="shared" si="3"/>
        <v>0</v>
      </c>
      <c r="M41" s="309">
        <f t="shared" si="3"/>
        <v>0</v>
      </c>
      <c r="N41" s="309">
        <f t="shared" si="3"/>
        <v>0</v>
      </c>
      <c r="O41" s="309">
        <f t="shared" si="3"/>
        <v>0</v>
      </c>
      <c r="Q41" s="66"/>
      <c r="R41" s="4"/>
      <c r="S41" s="66"/>
      <c r="T41" s="66"/>
      <c r="U41" s="66"/>
      <c r="V41" s="66"/>
      <c r="W41" s="66"/>
    </row>
    <row r="42" spans="1:23" x14ac:dyDescent="0.15">
      <c r="A42" s="489"/>
      <c r="B42" s="60">
        <f>'MRS(calc_process)'!$D42</f>
        <v>1933</v>
      </c>
      <c r="C42" s="308">
        <f t="shared" si="0"/>
        <v>0</v>
      </c>
      <c r="E42" s="66"/>
      <c r="F42" s="66"/>
      <c r="G42" s="66"/>
      <c r="H42" s="66"/>
      <c r="I42" s="66"/>
      <c r="K42" s="309">
        <f t="shared" si="3"/>
        <v>0</v>
      </c>
      <c r="L42" s="309">
        <f t="shared" si="3"/>
        <v>0</v>
      </c>
      <c r="M42" s="309">
        <f t="shared" si="3"/>
        <v>0</v>
      </c>
      <c r="N42" s="309">
        <f t="shared" si="3"/>
        <v>0</v>
      </c>
      <c r="O42" s="309">
        <f t="shared" si="3"/>
        <v>0</v>
      </c>
      <c r="Q42" s="66"/>
      <c r="R42" s="4"/>
      <c r="S42" s="66"/>
      <c r="T42" s="66"/>
      <c r="U42" s="66"/>
      <c r="V42" s="66"/>
      <c r="W42" s="66"/>
    </row>
    <row r="43" spans="1:23" x14ac:dyDescent="0.15">
      <c r="A43" s="489"/>
      <c r="B43" s="60">
        <f>'MRS(calc_process)'!$D43</f>
        <v>1934</v>
      </c>
      <c r="C43" s="308">
        <f t="shared" si="0"/>
        <v>0</v>
      </c>
      <c r="E43" s="66"/>
      <c r="F43" s="66"/>
      <c r="G43" s="66"/>
      <c r="H43" s="66"/>
      <c r="I43" s="66"/>
      <c r="K43" s="309">
        <f t="shared" si="3"/>
        <v>0</v>
      </c>
      <c r="L43" s="309">
        <f t="shared" si="3"/>
        <v>0</v>
      </c>
      <c r="M43" s="309">
        <f t="shared" si="3"/>
        <v>0</v>
      </c>
      <c r="N43" s="309">
        <f t="shared" si="3"/>
        <v>0</v>
      </c>
      <c r="O43" s="309">
        <f t="shared" si="3"/>
        <v>0</v>
      </c>
      <c r="Q43" s="66"/>
      <c r="R43" s="4"/>
      <c r="S43" s="66"/>
      <c r="T43" s="66"/>
      <c r="U43" s="66"/>
      <c r="V43" s="66"/>
      <c r="W43" s="66"/>
    </row>
    <row r="44" spans="1:23" x14ac:dyDescent="0.15">
      <c r="A44" s="489"/>
      <c r="B44" s="60">
        <f>'MRS(calc_process)'!$D44</f>
        <v>1935</v>
      </c>
      <c r="C44" s="308">
        <f t="shared" si="0"/>
        <v>0</v>
      </c>
      <c r="E44" s="66"/>
      <c r="F44" s="66"/>
      <c r="G44" s="66"/>
      <c r="H44" s="66"/>
      <c r="I44" s="66"/>
      <c r="K44" s="309">
        <f t="shared" si="3"/>
        <v>0</v>
      </c>
      <c r="L44" s="309">
        <f t="shared" si="3"/>
        <v>0</v>
      </c>
      <c r="M44" s="309">
        <f t="shared" si="3"/>
        <v>0</v>
      </c>
      <c r="N44" s="309">
        <f t="shared" si="3"/>
        <v>0</v>
      </c>
      <c r="O44" s="309">
        <f t="shared" si="3"/>
        <v>0</v>
      </c>
      <c r="Q44" s="66"/>
      <c r="R44" s="4"/>
      <c r="S44" s="66"/>
      <c r="T44" s="66"/>
      <c r="U44" s="66"/>
      <c r="V44" s="66"/>
      <c r="W44" s="66"/>
    </row>
    <row r="45" spans="1:23" x14ac:dyDescent="0.15">
      <c r="A45" s="489"/>
      <c r="B45" s="60">
        <f>'MRS(calc_process)'!$D45</f>
        <v>1936</v>
      </c>
      <c r="C45" s="308">
        <f t="shared" si="0"/>
        <v>0</v>
      </c>
      <c r="E45" s="66"/>
      <c r="F45" s="66"/>
      <c r="G45" s="66"/>
      <c r="H45" s="66"/>
      <c r="I45" s="66"/>
      <c r="K45" s="309">
        <f t="shared" si="3"/>
        <v>0</v>
      </c>
      <c r="L45" s="309">
        <f t="shared" si="3"/>
        <v>0</v>
      </c>
      <c r="M45" s="309">
        <f t="shared" si="3"/>
        <v>0</v>
      </c>
      <c r="N45" s="309">
        <f t="shared" si="3"/>
        <v>0</v>
      </c>
      <c r="O45" s="309">
        <f t="shared" si="3"/>
        <v>0</v>
      </c>
      <c r="Q45" s="66"/>
      <c r="R45" s="4"/>
      <c r="S45" s="66"/>
      <c r="T45" s="66"/>
      <c r="U45" s="66"/>
      <c r="V45" s="66"/>
      <c r="W45" s="66"/>
    </row>
    <row r="46" spans="1:23" x14ac:dyDescent="0.15">
      <c r="A46" s="489"/>
      <c r="B46" s="60">
        <f>'MRS(calc_process)'!$D46</f>
        <v>1937</v>
      </c>
      <c r="C46" s="308">
        <f t="shared" si="0"/>
        <v>0</v>
      </c>
      <c r="E46" s="66"/>
      <c r="F46" s="66"/>
      <c r="G46" s="66"/>
      <c r="H46" s="66"/>
      <c r="I46" s="66"/>
      <c r="K46" s="309">
        <f t="shared" si="3"/>
        <v>0</v>
      </c>
      <c r="L46" s="309">
        <f t="shared" si="3"/>
        <v>0</v>
      </c>
      <c r="M46" s="309">
        <f t="shared" si="3"/>
        <v>0</v>
      </c>
      <c r="N46" s="309">
        <f t="shared" si="3"/>
        <v>0</v>
      </c>
      <c r="O46" s="309">
        <f t="shared" si="3"/>
        <v>0</v>
      </c>
      <c r="Q46" s="66"/>
      <c r="R46" s="4"/>
      <c r="S46" s="66"/>
      <c r="T46" s="66"/>
      <c r="U46" s="66"/>
      <c r="V46" s="66"/>
      <c r="W46" s="66"/>
    </row>
    <row r="47" spans="1:23" x14ac:dyDescent="0.15">
      <c r="A47" s="489"/>
      <c r="B47" s="60">
        <f>'MRS(calc_process)'!$D47</f>
        <v>1938</v>
      </c>
      <c r="C47" s="308">
        <f t="shared" si="0"/>
        <v>0</v>
      </c>
      <c r="E47" s="66"/>
      <c r="F47" s="66"/>
      <c r="G47" s="66"/>
      <c r="H47" s="66"/>
      <c r="I47" s="66"/>
      <c r="K47" s="309">
        <f t="shared" si="3"/>
        <v>0</v>
      </c>
      <c r="L47" s="309">
        <f t="shared" si="3"/>
        <v>0</v>
      </c>
      <c r="M47" s="309">
        <f t="shared" si="3"/>
        <v>0</v>
      </c>
      <c r="N47" s="309">
        <f t="shared" si="3"/>
        <v>0</v>
      </c>
      <c r="O47" s="309">
        <f t="shared" si="3"/>
        <v>0</v>
      </c>
      <c r="Q47" s="66"/>
      <c r="R47" s="4"/>
      <c r="S47" s="66"/>
      <c r="T47" s="66"/>
      <c r="U47" s="66"/>
      <c r="V47" s="66"/>
      <c r="W47" s="66"/>
    </row>
    <row r="48" spans="1:23" x14ac:dyDescent="0.15">
      <c r="A48" s="489"/>
      <c r="B48" s="60">
        <f>'MRS(calc_process)'!$D48</f>
        <v>1939</v>
      </c>
      <c r="C48" s="308">
        <f t="shared" si="0"/>
        <v>0</v>
      </c>
      <c r="E48" s="66"/>
      <c r="F48" s="66"/>
      <c r="G48" s="66"/>
      <c r="H48" s="66"/>
      <c r="I48" s="66"/>
      <c r="K48" s="309">
        <f t="shared" si="3"/>
        <v>0</v>
      </c>
      <c r="L48" s="309">
        <f t="shared" si="3"/>
        <v>0</v>
      </c>
      <c r="M48" s="309">
        <f t="shared" si="3"/>
        <v>0</v>
      </c>
      <c r="N48" s="309">
        <f t="shared" si="3"/>
        <v>0</v>
      </c>
      <c r="O48" s="309">
        <f t="shared" si="3"/>
        <v>0</v>
      </c>
      <c r="Q48" s="66"/>
      <c r="R48" s="4"/>
      <c r="S48" s="66"/>
      <c r="T48" s="66"/>
      <c r="U48" s="66"/>
      <c r="V48" s="66"/>
      <c r="W48" s="66"/>
    </row>
    <row r="49" spans="1:23" x14ac:dyDescent="0.15">
      <c r="A49" s="489"/>
      <c r="B49" s="60">
        <f>'MRS(calc_process)'!$D49</f>
        <v>1940</v>
      </c>
      <c r="C49" s="308">
        <f t="shared" si="0"/>
        <v>0</v>
      </c>
      <c r="E49" s="66"/>
      <c r="F49" s="66"/>
      <c r="G49" s="66"/>
      <c r="H49" s="66"/>
      <c r="I49" s="66"/>
      <c r="K49" s="309">
        <f t="shared" si="3"/>
        <v>0</v>
      </c>
      <c r="L49" s="309">
        <f t="shared" si="3"/>
        <v>0</v>
      </c>
      <c r="M49" s="309">
        <f t="shared" si="3"/>
        <v>0</v>
      </c>
      <c r="N49" s="309">
        <f t="shared" si="3"/>
        <v>0</v>
      </c>
      <c r="O49" s="309">
        <f t="shared" si="3"/>
        <v>0</v>
      </c>
      <c r="Q49" s="66"/>
      <c r="R49" s="4"/>
      <c r="S49" s="66"/>
      <c r="T49" s="66"/>
      <c r="U49" s="66"/>
      <c r="V49" s="66"/>
      <c r="W49" s="66"/>
    </row>
    <row r="50" spans="1:23" x14ac:dyDescent="0.15">
      <c r="A50" s="489"/>
      <c r="B50" s="60">
        <f>'MRS(calc_process)'!$D50</f>
        <v>1941</v>
      </c>
      <c r="C50" s="308">
        <f t="shared" si="0"/>
        <v>0</v>
      </c>
      <c r="E50" s="66"/>
      <c r="F50" s="66"/>
      <c r="G50" s="66"/>
      <c r="H50" s="66"/>
      <c r="I50" s="66"/>
      <c r="K50" s="309">
        <f t="shared" si="3"/>
        <v>0</v>
      </c>
      <c r="L50" s="309">
        <f t="shared" si="3"/>
        <v>0</v>
      </c>
      <c r="M50" s="309">
        <f t="shared" si="3"/>
        <v>0</v>
      </c>
      <c r="N50" s="309">
        <f t="shared" si="3"/>
        <v>0</v>
      </c>
      <c r="O50" s="309">
        <f t="shared" si="3"/>
        <v>0</v>
      </c>
      <c r="Q50" s="66"/>
      <c r="R50" s="4"/>
      <c r="S50" s="66"/>
      <c r="T50" s="66"/>
      <c r="U50" s="66"/>
      <c r="V50" s="66"/>
      <c r="W50" s="66"/>
    </row>
    <row r="51" spans="1:23" x14ac:dyDescent="0.15">
      <c r="A51" s="489"/>
      <c r="B51" s="60">
        <f>'MRS(calc_process)'!$D51</f>
        <v>1942</v>
      </c>
      <c r="C51" s="308">
        <f t="shared" si="0"/>
        <v>0</v>
      </c>
      <c r="E51" s="66"/>
      <c r="F51" s="66"/>
      <c r="G51" s="66"/>
      <c r="H51" s="66"/>
      <c r="I51" s="66"/>
      <c r="K51" s="309">
        <f t="shared" si="3"/>
        <v>0</v>
      </c>
      <c r="L51" s="309">
        <f t="shared" si="3"/>
        <v>0</v>
      </c>
      <c r="M51" s="309">
        <f t="shared" si="3"/>
        <v>0</v>
      </c>
      <c r="N51" s="309">
        <f t="shared" si="3"/>
        <v>0</v>
      </c>
      <c r="O51" s="309">
        <f t="shared" si="3"/>
        <v>0</v>
      </c>
      <c r="Q51" s="66"/>
      <c r="R51" s="4"/>
      <c r="S51" s="66"/>
      <c r="T51" s="66"/>
      <c r="U51" s="66"/>
      <c r="V51" s="66"/>
      <c r="W51" s="66"/>
    </row>
    <row r="52" spans="1:23" x14ac:dyDescent="0.15">
      <c r="A52" s="489"/>
      <c r="B52" s="60">
        <f>'MRS(calc_process)'!$D52</f>
        <v>1943</v>
      </c>
      <c r="C52" s="308">
        <f t="shared" si="0"/>
        <v>0</v>
      </c>
      <c r="E52" s="66"/>
      <c r="F52" s="66"/>
      <c r="G52" s="66"/>
      <c r="H52" s="66"/>
      <c r="I52" s="66"/>
      <c r="K52" s="309">
        <f t="shared" si="3"/>
        <v>0</v>
      </c>
      <c r="L52" s="309">
        <f t="shared" si="3"/>
        <v>0</v>
      </c>
      <c r="M52" s="309">
        <f t="shared" si="3"/>
        <v>0</v>
      </c>
      <c r="N52" s="309">
        <f t="shared" si="3"/>
        <v>0</v>
      </c>
      <c r="O52" s="309">
        <f t="shared" si="3"/>
        <v>0</v>
      </c>
      <c r="Q52" s="66"/>
      <c r="R52" s="4"/>
      <c r="S52" s="66"/>
      <c r="T52" s="66"/>
      <c r="U52" s="66"/>
      <c r="V52" s="66"/>
      <c r="W52" s="66"/>
    </row>
    <row r="53" spans="1:23" x14ac:dyDescent="0.15">
      <c r="A53" s="489"/>
      <c r="B53" s="60">
        <f>'MRS(calc_process)'!$D53</f>
        <v>1944</v>
      </c>
      <c r="C53" s="308">
        <f t="shared" si="0"/>
        <v>0</v>
      </c>
      <c r="E53" s="66"/>
      <c r="F53" s="66"/>
      <c r="G53" s="66"/>
      <c r="H53" s="66"/>
      <c r="I53" s="66"/>
      <c r="K53" s="309">
        <f t="shared" si="3"/>
        <v>0</v>
      </c>
      <c r="L53" s="309">
        <f t="shared" si="3"/>
        <v>0</v>
      </c>
      <c r="M53" s="309">
        <f t="shared" si="3"/>
        <v>0</v>
      </c>
      <c r="N53" s="309">
        <f t="shared" si="3"/>
        <v>0</v>
      </c>
      <c r="O53" s="309">
        <f t="shared" si="3"/>
        <v>0</v>
      </c>
      <c r="Q53" s="66"/>
      <c r="R53" s="4"/>
      <c r="S53" s="66"/>
      <c r="T53" s="66"/>
      <c r="U53" s="66"/>
      <c r="V53" s="66"/>
      <c r="W53" s="66"/>
    </row>
    <row r="54" spans="1:23" x14ac:dyDescent="0.15">
      <c r="A54" s="63"/>
    </row>
  </sheetData>
  <sheetProtection algorithmName="SHA-512" hashValue="yTDBnNglcWz6zlYt+1yYEPCCtkepayOK9po+nDxVc5ttKdrwnSySzMKHgny+QAoBR3viLSj6VJzT3wboRjrMSQ==" saltValue="GAMlflZFS3p0ZUyQnwzi2g==" spinCount="100000" sheet="1" objects="1" scenarios="1"/>
  <mergeCells count="3">
    <mergeCell ref="A3:J3"/>
    <mergeCell ref="A4:J4"/>
    <mergeCell ref="A9:A53"/>
  </mergeCells>
  <phoneticPr fontId="11"/>
  <pageMargins left="0.70866141732283472" right="0.70866141732283472" top="0.74803149606299213" bottom="0.74803149606299213" header="0.31496062992125984" footer="0.31496062992125984"/>
  <pageSetup paperSize="9" scale="35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548F-40DB-459C-A706-AADFFF015139}">
  <sheetPr codeName="Sheet19">
    <tabColor rgb="FFDA9694"/>
  </sheetPr>
  <dimension ref="A1:J10"/>
  <sheetViews>
    <sheetView workbookViewId="0"/>
  </sheetViews>
  <sheetFormatPr defaultColWidth="9" defaultRowHeight="14.25" x14ac:dyDescent="0.15"/>
  <cols>
    <col min="1" max="1" width="14.875" style="28" customWidth="1"/>
    <col min="2" max="5" width="16.625" style="28" customWidth="1"/>
    <col min="6" max="6" width="4.125" style="28" customWidth="1"/>
    <col min="7" max="16384" width="9" style="28"/>
  </cols>
  <sheetData>
    <row r="1" spans="1:10" s="1" customFormat="1" x14ac:dyDescent="0.15">
      <c r="F1" s="8" t="str">
        <f>'MPS(input)'!$K$1</f>
        <v>Monitoring Spreadsheet: JCM_PH_AM005_ver01.0</v>
      </c>
    </row>
    <row r="2" spans="1:10" s="1" customFormat="1" ht="18" customHeight="1" x14ac:dyDescent="0.15">
      <c r="F2" s="8" t="str">
        <f>'MPS(input)'!$K$2</f>
        <v>Reference Number:</v>
      </c>
    </row>
    <row r="3" spans="1:10" s="1" customFormat="1" ht="27.75" customHeight="1" x14ac:dyDescent="0.15">
      <c r="A3" s="67" t="s">
        <v>933</v>
      </c>
      <c r="B3" s="67"/>
      <c r="C3" s="67"/>
      <c r="D3" s="67"/>
      <c r="E3" s="67"/>
      <c r="F3" s="67"/>
      <c r="G3" s="72"/>
      <c r="H3" s="72"/>
      <c r="I3" s="72"/>
      <c r="J3" s="72"/>
    </row>
    <row r="4" spans="1:10" s="1" customFormat="1" ht="18" customHeight="1" x14ac:dyDescent="0.15">
      <c r="A4" s="385" t="s">
        <v>934</v>
      </c>
      <c r="B4" s="385"/>
      <c r="C4" s="385"/>
      <c r="D4" s="385"/>
      <c r="E4" s="385"/>
      <c r="F4" s="385"/>
      <c r="G4" s="72"/>
      <c r="H4" s="72"/>
      <c r="I4" s="72"/>
      <c r="J4" s="72"/>
    </row>
    <row r="5" spans="1:10" s="1" customFormat="1" ht="18" customHeight="1" x14ac:dyDescent="0.15"/>
    <row r="6" spans="1:10" s="25" customFormat="1" ht="36" customHeight="1" x14ac:dyDescent="0.15">
      <c r="A6" s="24"/>
      <c r="B6" s="386" t="s">
        <v>685</v>
      </c>
      <c r="C6" s="386"/>
      <c r="D6" s="386"/>
      <c r="E6" s="386"/>
    </row>
    <row r="7" spans="1:10" s="36" customFormat="1" ht="35.450000000000003" customHeight="1" x14ac:dyDescent="0.15">
      <c r="A7" s="26" t="s">
        <v>70</v>
      </c>
      <c r="B7" s="43" t="s">
        <v>687</v>
      </c>
      <c r="C7" s="43" t="s">
        <v>695</v>
      </c>
      <c r="D7" s="43" t="s">
        <v>688</v>
      </c>
      <c r="E7" s="43" t="s">
        <v>689</v>
      </c>
    </row>
    <row r="8" spans="1:10" ht="185.45" customHeight="1" x14ac:dyDescent="0.15">
      <c r="A8" s="26" t="s">
        <v>71</v>
      </c>
      <c r="B8" s="29" t="s">
        <v>685</v>
      </c>
      <c r="C8" s="29" t="s">
        <v>679</v>
      </c>
      <c r="D8" s="29" t="s">
        <v>926</v>
      </c>
      <c r="E8" s="29" t="s">
        <v>927</v>
      </c>
    </row>
    <row r="9" spans="1:10" x14ac:dyDescent="0.15">
      <c r="A9" s="26" t="s">
        <v>92</v>
      </c>
      <c r="B9" s="42" t="s">
        <v>419</v>
      </c>
      <c r="C9" s="30" t="s">
        <v>678</v>
      </c>
      <c r="D9" s="30" t="s">
        <v>691</v>
      </c>
      <c r="E9" s="30" t="s">
        <v>692</v>
      </c>
    </row>
    <row r="10" spans="1:10" ht="27" customHeight="1" x14ac:dyDescent="0.15">
      <c r="A10" s="57" t="s">
        <v>935</v>
      </c>
      <c r="B10" s="308">
        <f>C10*D10*E10*44/12</f>
        <v>0</v>
      </c>
      <c r="C10" s="66"/>
      <c r="D10" s="66"/>
      <c r="E10" s="66"/>
    </row>
  </sheetData>
  <sheetProtection algorithmName="SHA-512" hashValue="XS/mg9Czr2gyyunRFVH8iZpVw89KSrfre5PLyrjWXd5sIYdRGVbug3YjFTWYloj+Ze4q75z8O0gRBPkKL6Kenw==" saltValue="eIGNnpmVWS504X19Il8/AQ==" spinCount="100000" sheet="1" objects="1" scenarios="1"/>
  <mergeCells count="2">
    <mergeCell ref="A4:F4"/>
    <mergeCell ref="B6:E6"/>
  </mergeCells>
  <phoneticPr fontId="11"/>
  <pageMargins left="0.70866141732283472" right="0.70866141732283472" top="0.74803149606299213" bottom="0.74803149606299213" header="0.31496062992125984" footer="0.31496062992125984"/>
  <pageSetup paperSize="9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EB4B-7BE2-43E9-B506-96A4EAB6CB82}">
  <sheetPr codeName="Sheet2">
    <tabColor theme="3" tint="0.39997558519241921"/>
  </sheetPr>
  <dimension ref="A1:L447"/>
  <sheetViews>
    <sheetView workbookViewId="0"/>
  </sheetViews>
  <sheetFormatPr defaultColWidth="9" defaultRowHeight="14.25" x14ac:dyDescent="0.15"/>
  <cols>
    <col min="1" max="5" width="3.625" style="1" customWidth="1"/>
    <col min="6" max="6" width="49" style="1" customWidth="1"/>
    <col min="7" max="7" width="48.625" style="1" bestFit="1" customWidth="1"/>
    <col min="8" max="8" width="15.625" style="1" customWidth="1"/>
    <col min="9" max="9" width="19.125" style="1" customWidth="1"/>
    <col min="10" max="10" width="15" style="2" customWidth="1"/>
    <col min="11" max="16384" width="9" style="1"/>
  </cols>
  <sheetData>
    <row r="1" spans="1:10" x14ac:dyDescent="0.15">
      <c r="J1" s="8" t="str">
        <f>'MPS(input)'!K1</f>
        <v>Monitoring Spreadsheet: JCM_PH_AM005_ver01.0</v>
      </c>
    </row>
    <row r="2" spans="1:10" ht="18" customHeight="1" x14ac:dyDescent="0.15">
      <c r="J2" s="8" t="str">
        <f>'MPS(input)'!K2</f>
        <v>Reference Number:</v>
      </c>
    </row>
    <row r="3" spans="1:10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</row>
    <row r="4" spans="1:10" ht="18" customHeight="1" x14ac:dyDescent="0.15">
      <c r="A4" s="415" t="s">
        <v>873</v>
      </c>
      <c r="B4" s="415"/>
      <c r="C4" s="415"/>
      <c r="D4" s="415"/>
      <c r="E4" s="415"/>
      <c r="F4" s="415"/>
      <c r="G4" s="415"/>
      <c r="H4" s="415"/>
      <c r="I4" s="415"/>
      <c r="J4" s="415"/>
    </row>
    <row r="5" spans="1:10" ht="11.25" customHeight="1" x14ac:dyDescent="0.15"/>
    <row r="6" spans="1:10" ht="18.75" customHeight="1" x14ac:dyDescent="0.15">
      <c r="A6" s="314" t="s">
        <v>40</v>
      </c>
      <c r="B6" s="245"/>
      <c r="C6" s="248"/>
      <c r="D6" s="248"/>
      <c r="E6" s="248"/>
      <c r="F6" s="250"/>
      <c r="G6" s="251" t="s">
        <v>35</v>
      </c>
      <c r="H6" s="251" t="s">
        <v>0</v>
      </c>
      <c r="I6" s="251" t="s">
        <v>1</v>
      </c>
      <c r="J6" s="252" t="s">
        <v>2</v>
      </c>
    </row>
    <row r="7" spans="1:10" ht="18.75" customHeight="1" x14ac:dyDescent="0.15">
      <c r="A7" s="247"/>
      <c r="B7" s="246" t="s">
        <v>126</v>
      </c>
      <c r="C7" s="249"/>
      <c r="D7" s="255"/>
      <c r="E7" s="255"/>
      <c r="F7" s="255"/>
      <c r="G7" s="256"/>
      <c r="H7" s="257">
        <f>SUM(H9:H53)</f>
        <v>0</v>
      </c>
      <c r="I7" s="256" t="s">
        <v>297</v>
      </c>
      <c r="J7" s="258" t="s">
        <v>125</v>
      </c>
    </row>
    <row r="8" spans="1:10" ht="18.75" customHeight="1" x14ac:dyDescent="0.15">
      <c r="A8" s="253"/>
      <c r="B8" s="254"/>
      <c r="C8" s="246" t="s">
        <v>127</v>
      </c>
      <c r="D8" s="255"/>
      <c r="E8" s="255"/>
      <c r="F8" s="255"/>
      <c r="G8" s="256"/>
      <c r="H8" s="256"/>
      <c r="I8" s="256"/>
      <c r="J8" s="258"/>
    </row>
    <row r="9" spans="1:10" ht="18.75" customHeight="1" x14ac:dyDescent="0.15">
      <c r="A9" s="253"/>
      <c r="B9" s="152"/>
      <c r="C9" s="152"/>
      <c r="D9" s="410">
        <f>YEAR($H$58)</f>
        <v>1900</v>
      </c>
      <c r="E9" s="410"/>
      <c r="F9" s="410"/>
      <c r="G9" s="256"/>
      <c r="H9" s="257">
        <f>H96</f>
        <v>0</v>
      </c>
      <c r="I9" s="256" t="s">
        <v>297</v>
      </c>
      <c r="J9" s="258" t="s">
        <v>175</v>
      </c>
    </row>
    <row r="10" spans="1:10" ht="18.75" customHeight="1" x14ac:dyDescent="0.15">
      <c r="A10" s="253"/>
      <c r="B10" s="152"/>
      <c r="C10" s="152"/>
      <c r="D10" s="410">
        <f>D9+1</f>
        <v>1901</v>
      </c>
      <c r="E10" s="410"/>
      <c r="F10" s="410"/>
      <c r="G10" s="256"/>
      <c r="H10" s="257">
        <f>H97</f>
        <v>0</v>
      </c>
      <c r="I10" s="256" t="s">
        <v>297</v>
      </c>
      <c r="J10" s="258" t="s">
        <v>176</v>
      </c>
    </row>
    <row r="11" spans="1:10" ht="18.75" customHeight="1" x14ac:dyDescent="0.15">
      <c r="A11" s="253"/>
      <c r="B11" s="152"/>
      <c r="C11" s="152"/>
      <c r="D11" s="410">
        <f t="shared" ref="D11:D53" si="0">D10+1</f>
        <v>1902</v>
      </c>
      <c r="E11" s="410"/>
      <c r="F11" s="410"/>
      <c r="G11" s="256"/>
      <c r="H11" s="257">
        <f>H98</f>
        <v>0</v>
      </c>
      <c r="I11" s="256" t="s">
        <v>297</v>
      </c>
      <c r="J11" s="258" t="s">
        <v>177</v>
      </c>
    </row>
    <row r="12" spans="1:10" ht="18.75" customHeight="1" x14ac:dyDescent="0.15">
      <c r="A12" s="253"/>
      <c r="B12" s="152"/>
      <c r="C12" s="152"/>
      <c r="D12" s="410">
        <f t="shared" si="0"/>
        <v>1903</v>
      </c>
      <c r="E12" s="410"/>
      <c r="F12" s="410"/>
      <c r="G12" s="256"/>
      <c r="H12" s="257">
        <f t="shared" ref="H12:H38" si="1">H99</f>
        <v>0</v>
      </c>
      <c r="I12" s="256" t="s">
        <v>297</v>
      </c>
      <c r="J12" s="258" t="s">
        <v>178</v>
      </c>
    </row>
    <row r="13" spans="1:10" ht="18.75" customHeight="1" x14ac:dyDescent="0.15">
      <c r="A13" s="253"/>
      <c r="B13" s="152"/>
      <c r="C13" s="152"/>
      <c r="D13" s="410">
        <f t="shared" si="0"/>
        <v>1904</v>
      </c>
      <c r="E13" s="410"/>
      <c r="F13" s="410"/>
      <c r="G13" s="256"/>
      <c r="H13" s="257">
        <f t="shared" si="1"/>
        <v>0</v>
      </c>
      <c r="I13" s="256" t="s">
        <v>297</v>
      </c>
      <c r="J13" s="258" t="s">
        <v>243</v>
      </c>
    </row>
    <row r="14" spans="1:10" ht="18.75" customHeight="1" x14ac:dyDescent="0.15">
      <c r="A14" s="253"/>
      <c r="B14" s="152"/>
      <c r="C14" s="152"/>
      <c r="D14" s="410">
        <f t="shared" si="0"/>
        <v>1905</v>
      </c>
      <c r="E14" s="410"/>
      <c r="F14" s="410"/>
      <c r="G14" s="256"/>
      <c r="H14" s="257">
        <f>H101</f>
        <v>0</v>
      </c>
      <c r="I14" s="256" t="s">
        <v>297</v>
      </c>
      <c r="J14" s="258" t="s">
        <v>244</v>
      </c>
    </row>
    <row r="15" spans="1:10" ht="18.75" customHeight="1" x14ac:dyDescent="0.15">
      <c r="A15" s="253"/>
      <c r="B15" s="152"/>
      <c r="C15" s="152"/>
      <c r="D15" s="410">
        <f t="shared" si="0"/>
        <v>1906</v>
      </c>
      <c r="E15" s="410"/>
      <c r="F15" s="410"/>
      <c r="G15" s="256"/>
      <c r="H15" s="257">
        <f t="shared" si="1"/>
        <v>0</v>
      </c>
      <c r="I15" s="256" t="s">
        <v>297</v>
      </c>
      <c r="J15" s="258" t="s">
        <v>245</v>
      </c>
    </row>
    <row r="16" spans="1:10" ht="18.75" customHeight="1" x14ac:dyDescent="0.15">
      <c r="A16" s="253"/>
      <c r="B16" s="152"/>
      <c r="C16" s="152"/>
      <c r="D16" s="410">
        <f t="shared" si="0"/>
        <v>1907</v>
      </c>
      <c r="E16" s="410"/>
      <c r="F16" s="410"/>
      <c r="G16" s="256"/>
      <c r="H16" s="257">
        <f t="shared" si="1"/>
        <v>0</v>
      </c>
      <c r="I16" s="256" t="s">
        <v>297</v>
      </c>
      <c r="J16" s="258" t="s">
        <v>246</v>
      </c>
    </row>
    <row r="17" spans="1:10" ht="18.75" customHeight="1" x14ac:dyDescent="0.15">
      <c r="A17" s="253"/>
      <c r="B17" s="152"/>
      <c r="C17" s="152"/>
      <c r="D17" s="410">
        <f t="shared" si="0"/>
        <v>1908</v>
      </c>
      <c r="E17" s="410"/>
      <c r="F17" s="410"/>
      <c r="G17" s="256"/>
      <c r="H17" s="257">
        <f t="shared" si="1"/>
        <v>0</v>
      </c>
      <c r="I17" s="256" t="s">
        <v>297</v>
      </c>
      <c r="J17" s="258" t="s">
        <v>247</v>
      </c>
    </row>
    <row r="18" spans="1:10" ht="18.75" customHeight="1" x14ac:dyDescent="0.15">
      <c r="A18" s="253"/>
      <c r="B18" s="152"/>
      <c r="C18" s="152"/>
      <c r="D18" s="410">
        <f t="shared" si="0"/>
        <v>1909</v>
      </c>
      <c r="E18" s="410"/>
      <c r="F18" s="410"/>
      <c r="G18" s="256"/>
      <c r="H18" s="257">
        <f t="shared" si="1"/>
        <v>0</v>
      </c>
      <c r="I18" s="256" t="s">
        <v>297</v>
      </c>
      <c r="J18" s="258" t="s">
        <v>248</v>
      </c>
    </row>
    <row r="19" spans="1:10" ht="18.75" customHeight="1" x14ac:dyDescent="0.15">
      <c r="A19" s="253"/>
      <c r="B19" s="152"/>
      <c r="C19" s="152"/>
      <c r="D19" s="410">
        <f t="shared" si="0"/>
        <v>1910</v>
      </c>
      <c r="E19" s="410"/>
      <c r="F19" s="410"/>
      <c r="G19" s="256"/>
      <c r="H19" s="257">
        <f t="shared" si="1"/>
        <v>0</v>
      </c>
      <c r="I19" s="256" t="s">
        <v>297</v>
      </c>
      <c r="J19" s="258" t="s">
        <v>249</v>
      </c>
    </row>
    <row r="20" spans="1:10" ht="18.75" customHeight="1" x14ac:dyDescent="0.15">
      <c r="A20" s="253"/>
      <c r="B20" s="152"/>
      <c r="C20" s="152"/>
      <c r="D20" s="410">
        <f t="shared" si="0"/>
        <v>1911</v>
      </c>
      <c r="E20" s="410"/>
      <c r="F20" s="410"/>
      <c r="G20" s="256"/>
      <c r="H20" s="257">
        <f t="shared" si="1"/>
        <v>0</v>
      </c>
      <c r="I20" s="256" t="s">
        <v>297</v>
      </c>
      <c r="J20" s="258" t="s">
        <v>250</v>
      </c>
    </row>
    <row r="21" spans="1:10" ht="18.75" customHeight="1" x14ac:dyDescent="0.15">
      <c r="A21" s="253"/>
      <c r="B21" s="152"/>
      <c r="C21" s="152"/>
      <c r="D21" s="410">
        <f t="shared" si="0"/>
        <v>1912</v>
      </c>
      <c r="E21" s="410"/>
      <c r="F21" s="410"/>
      <c r="G21" s="256"/>
      <c r="H21" s="257">
        <f t="shared" si="1"/>
        <v>0</v>
      </c>
      <c r="I21" s="256" t="s">
        <v>297</v>
      </c>
      <c r="J21" s="258" t="s">
        <v>251</v>
      </c>
    </row>
    <row r="22" spans="1:10" ht="18.75" customHeight="1" x14ac:dyDescent="0.15">
      <c r="A22" s="253"/>
      <c r="B22" s="152"/>
      <c r="C22" s="152"/>
      <c r="D22" s="410">
        <f t="shared" si="0"/>
        <v>1913</v>
      </c>
      <c r="E22" s="410"/>
      <c r="F22" s="410"/>
      <c r="G22" s="256"/>
      <c r="H22" s="257">
        <f t="shared" si="1"/>
        <v>0</v>
      </c>
      <c r="I22" s="256" t="s">
        <v>297</v>
      </c>
      <c r="J22" s="258" t="s">
        <v>252</v>
      </c>
    </row>
    <row r="23" spans="1:10" ht="18.75" customHeight="1" x14ac:dyDescent="0.15">
      <c r="A23" s="253"/>
      <c r="B23" s="152"/>
      <c r="C23" s="152"/>
      <c r="D23" s="410">
        <f t="shared" si="0"/>
        <v>1914</v>
      </c>
      <c r="E23" s="410"/>
      <c r="F23" s="410"/>
      <c r="G23" s="256"/>
      <c r="H23" s="257">
        <f t="shared" si="1"/>
        <v>0</v>
      </c>
      <c r="I23" s="256" t="s">
        <v>297</v>
      </c>
      <c r="J23" s="258" t="s">
        <v>253</v>
      </c>
    </row>
    <row r="24" spans="1:10" ht="18.75" customHeight="1" x14ac:dyDescent="0.15">
      <c r="A24" s="253"/>
      <c r="B24" s="152"/>
      <c r="C24" s="152"/>
      <c r="D24" s="410">
        <f t="shared" si="0"/>
        <v>1915</v>
      </c>
      <c r="E24" s="410"/>
      <c r="F24" s="410"/>
      <c r="G24" s="256"/>
      <c r="H24" s="257">
        <f t="shared" si="1"/>
        <v>0</v>
      </c>
      <c r="I24" s="256" t="s">
        <v>297</v>
      </c>
      <c r="J24" s="258" t="s">
        <v>254</v>
      </c>
    </row>
    <row r="25" spans="1:10" ht="18.75" customHeight="1" x14ac:dyDescent="0.15">
      <c r="A25" s="253"/>
      <c r="B25" s="152"/>
      <c r="C25" s="152"/>
      <c r="D25" s="410">
        <f t="shared" si="0"/>
        <v>1916</v>
      </c>
      <c r="E25" s="410"/>
      <c r="F25" s="410"/>
      <c r="G25" s="256"/>
      <c r="H25" s="257">
        <f t="shared" si="1"/>
        <v>0</v>
      </c>
      <c r="I25" s="256" t="s">
        <v>297</v>
      </c>
      <c r="J25" s="258" t="s">
        <v>255</v>
      </c>
    </row>
    <row r="26" spans="1:10" ht="18.75" customHeight="1" x14ac:dyDescent="0.15">
      <c r="A26" s="253"/>
      <c r="B26" s="152"/>
      <c r="C26" s="152"/>
      <c r="D26" s="410">
        <f t="shared" si="0"/>
        <v>1917</v>
      </c>
      <c r="E26" s="410"/>
      <c r="F26" s="410"/>
      <c r="G26" s="256"/>
      <c r="H26" s="257">
        <f t="shared" si="1"/>
        <v>0</v>
      </c>
      <c r="I26" s="256" t="s">
        <v>297</v>
      </c>
      <c r="J26" s="258" t="s">
        <v>256</v>
      </c>
    </row>
    <row r="27" spans="1:10" ht="18.75" customHeight="1" x14ac:dyDescent="0.15">
      <c r="A27" s="253"/>
      <c r="B27" s="152"/>
      <c r="C27" s="152"/>
      <c r="D27" s="410">
        <f t="shared" si="0"/>
        <v>1918</v>
      </c>
      <c r="E27" s="410"/>
      <c r="F27" s="410"/>
      <c r="G27" s="256"/>
      <c r="H27" s="257">
        <f t="shared" si="1"/>
        <v>0</v>
      </c>
      <c r="I27" s="256" t="s">
        <v>297</v>
      </c>
      <c r="J27" s="258" t="s">
        <v>257</v>
      </c>
    </row>
    <row r="28" spans="1:10" ht="18.75" customHeight="1" x14ac:dyDescent="0.15">
      <c r="A28" s="253"/>
      <c r="B28" s="152"/>
      <c r="C28" s="152"/>
      <c r="D28" s="410">
        <f t="shared" si="0"/>
        <v>1919</v>
      </c>
      <c r="E28" s="410"/>
      <c r="F28" s="410"/>
      <c r="G28" s="256"/>
      <c r="H28" s="257">
        <f t="shared" si="1"/>
        <v>0</v>
      </c>
      <c r="I28" s="256" t="s">
        <v>297</v>
      </c>
      <c r="J28" s="258" t="s">
        <v>258</v>
      </c>
    </row>
    <row r="29" spans="1:10" ht="18.75" customHeight="1" x14ac:dyDescent="0.15">
      <c r="A29" s="253"/>
      <c r="B29" s="152"/>
      <c r="C29" s="152"/>
      <c r="D29" s="410">
        <f t="shared" si="0"/>
        <v>1920</v>
      </c>
      <c r="E29" s="410"/>
      <c r="F29" s="410"/>
      <c r="G29" s="256"/>
      <c r="H29" s="257">
        <f t="shared" si="1"/>
        <v>0</v>
      </c>
      <c r="I29" s="256" t="s">
        <v>297</v>
      </c>
      <c r="J29" s="258" t="s">
        <v>259</v>
      </c>
    </row>
    <row r="30" spans="1:10" ht="18.75" customHeight="1" x14ac:dyDescent="0.15">
      <c r="A30" s="253"/>
      <c r="B30" s="152"/>
      <c r="C30" s="152"/>
      <c r="D30" s="410">
        <f t="shared" si="0"/>
        <v>1921</v>
      </c>
      <c r="E30" s="410"/>
      <c r="F30" s="410"/>
      <c r="G30" s="256"/>
      <c r="H30" s="257">
        <f t="shared" si="1"/>
        <v>0</v>
      </c>
      <c r="I30" s="256" t="s">
        <v>297</v>
      </c>
      <c r="J30" s="258" t="s">
        <v>260</v>
      </c>
    </row>
    <row r="31" spans="1:10" ht="18.75" customHeight="1" x14ac:dyDescent="0.15">
      <c r="A31" s="253"/>
      <c r="B31" s="152"/>
      <c r="C31" s="152"/>
      <c r="D31" s="410">
        <f t="shared" si="0"/>
        <v>1922</v>
      </c>
      <c r="E31" s="410"/>
      <c r="F31" s="410"/>
      <c r="G31" s="256"/>
      <c r="H31" s="257">
        <f t="shared" si="1"/>
        <v>0</v>
      </c>
      <c r="I31" s="256" t="s">
        <v>297</v>
      </c>
      <c r="J31" s="258" t="s">
        <v>261</v>
      </c>
    </row>
    <row r="32" spans="1:10" ht="18.75" customHeight="1" x14ac:dyDescent="0.15">
      <c r="A32" s="253"/>
      <c r="B32" s="152"/>
      <c r="C32" s="152"/>
      <c r="D32" s="410">
        <f t="shared" si="0"/>
        <v>1923</v>
      </c>
      <c r="E32" s="410"/>
      <c r="F32" s="410"/>
      <c r="G32" s="256"/>
      <c r="H32" s="257">
        <f t="shared" si="1"/>
        <v>0</v>
      </c>
      <c r="I32" s="256" t="s">
        <v>297</v>
      </c>
      <c r="J32" s="258" t="s">
        <v>262</v>
      </c>
    </row>
    <row r="33" spans="1:10" ht="18.75" customHeight="1" x14ac:dyDescent="0.15">
      <c r="A33" s="253"/>
      <c r="B33" s="152"/>
      <c r="C33" s="152"/>
      <c r="D33" s="410">
        <f t="shared" si="0"/>
        <v>1924</v>
      </c>
      <c r="E33" s="410"/>
      <c r="F33" s="410"/>
      <c r="G33" s="256"/>
      <c r="H33" s="257">
        <f t="shared" si="1"/>
        <v>0</v>
      </c>
      <c r="I33" s="256" t="s">
        <v>297</v>
      </c>
      <c r="J33" s="258" t="s">
        <v>263</v>
      </c>
    </row>
    <row r="34" spans="1:10" ht="18.75" customHeight="1" x14ac:dyDescent="0.15">
      <c r="A34" s="253"/>
      <c r="B34" s="152"/>
      <c r="C34" s="152"/>
      <c r="D34" s="410">
        <f t="shared" si="0"/>
        <v>1925</v>
      </c>
      <c r="E34" s="410"/>
      <c r="F34" s="410"/>
      <c r="G34" s="256"/>
      <c r="H34" s="257">
        <f t="shared" si="1"/>
        <v>0</v>
      </c>
      <c r="I34" s="256" t="s">
        <v>297</v>
      </c>
      <c r="J34" s="258" t="s">
        <v>264</v>
      </c>
    </row>
    <row r="35" spans="1:10" ht="18.75" customHeight="1" x14ac:dyDescent="0.15">
      <c r="A35" s="253"/>
      <c r="B35" s="152"/>
      <c r="C35" s="152"/>
      <c r="D35" s="410">
        <f t="shared" si="0"/>
        <v>1926</v>
      </c>
      <c r="E35" s="410"/>
      <c r="F35" s="410"/>
      <c r="G35" s="256"/>
      <c r="H35" s="257">
        <f t="shared" si="1"/>
        <v>0</v>
      </c>
      <c r="I35" s="256" t="s">
        <v>297</v>
      </c>
      <c r="J35" s="258" t="s">
        <v>265</v>
      </c>
    </row>
    <row r="36" spans="1:10" ht="18.75" customHeight="1" x14ac:dyDescent="0.15">
      <c r="A36" s="253"/>
      <c r="B36" s="152"/>
      <c r="C36" s="152"/>
      <c r="D36" s="410">
        <f t="shared" si="0"/>
        <v>1927</v>
      </c>
      <c r="E36" s="410"/>
      <c r="F36" s="410"/>
      <c r="G36" s="256"/>
      <c r="H36" s="257">
        <f t="shared" si="1"/>
        <v>0</v>
      </c>
      <c r="I36" s="256" t="s">
        <v>297</v>
      </c>
      <c r="J36" s="258" t="s">
        <v>266</v>
      </c>
    </row>
    <row r="37" spans="1:10" ht="18.75" customHeight="1" x14ac:dyDescent="0.15">
      <c r="A37" s="253"/>
      <c r="B37" s="152"/>
      <c r="C37" s="152"/>
      <c r="D37" s="410">
        <f t="shared" si="0"/>
        <v>1928</v>
      </c>
      <c r="E37" s="410"/>
      <c r="F37" s="410"/>
      <c r="G37" s="256"/>
      <c r="H37" s="257">
        <f t="shared" si="1"/>
        <v>0</v>
      </c>
      <c r="I37" s="256" t="s">
        <v>297</v>
      </c>
      <c r="J37" s="258" t="s">
        <v>267</v>
      </c>
    </row>
    <row r="38" spans="1:10" ht="18.75" customHeight="1" x14ac:dyDescent="0.15">
      <c r="A38" s="253"/>
      <c r="B38" s="152"/>
      <c r="C38" s="152"/>
      <c r="D38" s="410">
        <f t="shared" si="0"/>
        <v>1929</v>
      </c>
      <c r="E38" s="410"/>
      <c r="F38" s="410"/>
      <c r="G38" s="256"/>
      <c r="H38" s="257">
        <f t="shared" si="1"/>
        <v>0</v>
      </c>
      <c r="I38" s="256" t="s">
        <v>297</v>
      </c>
      <c r="J38" s="258" t="s">
        <v>268</v>
      </c>
    </row>
    <row r="39" spans="1:10" ht="18.75" customHeight="1" x14ac:dyDescent="0.15">
      <c r="A39" s="253"/>
      <c r="B39" s="152"/>
      <c r="C39" s="152"/>
      <c r="D39" s="410">
        <f t="shared" si="0"/>
        <v>1930</v>
      </c>
      <c r="E39" s="410"/>
      <c r="F39" s="410"/>
      <c r="G39" s="256"/>
      <c r="H39" s="257">
        <f t="shared" ref="H39:H53" si="2">H141</f>
        <v>0</v>
      </c>
      <c r="I39" s="256" t="s">
        <v>297</v>
      </c>
      <c r="J39" s="258" t="s">
        <v>712</v>
      </c>
    </row>
    <row r="40" spans="1:10" ht="18.75" customHeight="1" x14ac:dyDescent="0.15">
      <c r="A40" s="253"/>
      <c r="B40" s="152"/>
      <c r="C40" s="152"/>
      <c r="D40" s="410">
        <f t="shared" si="0"/>
        <v>1931</v>
      </c>
      <c r="E40" s="410"/>
      <c r="F40" s="410"/>
      <c r="G40" s="256"/>
      <c r="H40" s="257">
        <f t="shared" si="2"/>
        <v>0</v>
      </c>
      <c r="I40" s="256" t="s">
        <v>297</v>
      </c>
      <c r="J40" s="258" t="s">
        <v>713</v>
      </c>
    </row>
    <row r="41" spans="1:10" ht="18.75" customHeight="1" x14ac:dyDescent="0.15">
      <c r="A41" s="253"/>
      <c r="B41" s="152"/>
      <c r="C41" s="152"/>
      <c r="D41" s="410">
        <f t="shared" si="0"/>
        <v>1932</v>
      </c>
      <c r="E41" s="410"/>
      <c r="F41" s="410"/>
      <c r="G41" s="256"/>
      <c r="H41" s="257">
        <f t="shared" si="2"/>
        <v>0</v>
      </c>
      <c r="I41" s="256" t="s">
        <v>297</v>
      </c>
      <c r="J41" s="258" t="s">
        <v>714</v>
      </c>
    </row>
    <row r="42" spans="1:10" ht="18.75" customHeight="1" x14ac:dyDescent="0.15">
      <c r="A42" s="253"/>
      <c r="B42" s="152"/>
      <c r="C42" s="152"/>
      <c r="D42" s="410">
        <f t="shared" si="0"/>
        <v>1933</v>
      </c>
      <c r="E42" s="410"/>
      <c r="F42" s="410"/>
      <c r="G42" s="256"/>
      <c r="H42" s="257">
        <f t="shared" si="2"/>
        <v>0</v>
      </c>
      <c r="I42" s="256" t="s">
        <v>297</v>
      </c>
      <c r="J42" s="258" t="s">
        <v>715</v>
      </c>
    </row>
    <row r="43" spans="1:10" ht="18.75" customHeight="1" x14ac:dyDescent="0.15">
      <c r="A43" s="253"/>
      <c r="B43" s="152"/>
      <c r="C43" s="152"/>
      <c r="D43" s="410">
        <f t="shared" si="0"/>
        <v>1934</v>
      </c>
      <c r="E43" s="410"/>
      <c r="F43" s="410"/>
      <c r="G43" s="256"/>
      <c r="H43" s="257">
        <f t="shared" si="2"/>
        <v>0</v>
      </c>
      <c r="I43" s="256" t="s">
        <v>297</v>
      </c>
      <c r="J43" s="258" t="s">
        <v>716</v>
      </c>
    </row>
    <row r="44" spans="1:10" ht="18.75" customHeight="1" x14ac:dyDescent="0.15">
      <c r="A44" s="253"/>
      <c r="B44" s="152"/>
      <c r="C44" s="152"/>
      <c r="D44" s="410">
        <f t="shared" si="0"/>
        <v>1935</v>
      </c>
      <c r="E44" s="410"/>
      <c r="F44" s="410"/>
      <c r="G44" s="256"/>
      <c r="H44" s="257">
        <f t="shared" si="2"/>
        <v>0</v>
      </c>
      <c r="I44" s="256" t="s">
        <v>297</v>
      </c>
      <c r="J44" s="258" t="s">
        <v>717</v>
      </c>
    </row>
    <row r="45" spans="1:10" ht="18.75" customHeight="1" x14ac:dyDescent="0.15">
      <c r="A45" s="253"/>
      <c r="B45" s="152"/>
      <c r="C45" s="152"/>
      <c r="D45" s="410">
        <f t="shared" si="0"/>
        <v>1936</v>
      </c>
      <c r="E45" s="410"/>
      <c r="F45" s="410"/>
      <c r="G45" s="256"/>
      <c r="H45" s="257">
        <f t="shared" si="2"/>
        <v>0</v>
      </c>
      <c r="I45" s="256" t="s">
        <v>297</v>
      </c>
      <c r="J45" s="258" t="s">
        <v>718</v>
      </c>
    </row>
    <row r="46" spans="1:10" ht="18.75" customHeight="1" x14ac:dyDescent="0.15">
      <c r="A46" s="253"/>
      <c r="B46" s="152"/>
      <c r="C46" s="152"/>
      <c r="D46" s="410">
        <f t="shared" si="0"/>
        <v>1937</v>
      </c>
      <c r="E46" s="410"/>
      <c r="F46" s="410"/>
      <c r="G46" s="256"/>
      <c r="H46" s="257">
        <f t="shared" si="2"/>
        <v>0</v>
      </c>
      <c r="I46" s="256" t="s">
        <v>297</v>
      </c>
      <c r="J46" s="258" t="s">
        <v>719</v>
      </c>
    </row>
    <row r="47" spans="1:10" ht="18.75" customHeight="1" x14ac:dyDescent="0.15">
      <c r="A47" s="253"/>
      <c r="B47" s="152"/>
      <c r="C47" s="152"/>
      <c r="D47" s="410">
        <f t="shared" si="0"/>
        <v>1938</v>
      </c>
      <c r="E47" s="410"/>
      <c r="F47" s="410"/>
      <c r="G47" s="256"/>
      <c r="H47" s="257">
        <f t="shared" si="2"/>
        <v>0</v>
      </c>
      <c r="I47" s="256" t="s">
        <v>297</v>
      </c>
      <c r="J47" s="258" t="s">
        <v>720</v>
      </c>
    </row>
    <row r="48" spans="1:10" ht="18.75" customHeight="1" x14ac:dyDescent="0.15">
      <c r="A48" s="253"/>
      <c r="B48" s="152"/>
      <c r="C48" s="152"/>
      <c r="D48" s="410">
        <f t="shared" si="0"/>
        <v>1939</v>
      </c>
      <c r="E48" s="410"/>
      <c r="F48" s="410"/>
      <c r="G48" s="256"/>
      <c r="H48" s="257">
        <f t="shared" si="2"/>
        <v>0</v>
      </c>
      <c r="I48" s="256" t="s">
        <v>297</v>
      </c>
      <c r="J48" s="258" t="s">
        <v>721</v>
      </c>
    </row>
    <row r="49" spans="1:12" ht="18.75" customHeight="1" x14ac:dyDescent="0.15">
      <c r="A49" s="253"/>
      <c r="B49" s="152"/>
      <c r="C49" s="152"/>
      <c r="D49" s="410">
        <f t="shared" si="0"/>
        <v>1940</v>
      </c>
      <c r="E49" s="410"/>
      <c r="F49" s="410"/>
      <c r="G49" s="256"/>
      <c r="H49" s="257">
        <f t="shared" si="2"/>
        <v>0</v>
      </c>
      <c r="I49" s="256" t="s">
        <v>297</v>
      </c>
      <c r="J49" s="258" t="s">
        <v>722</v>
      </c>
    </row>
    <row r="50" spans="1:12" ht="18.75" customHeight="1" x14ac:dyDescent="0.15">
      <c r="A50" s="253"/>
      <c r="B50" s="152"/>
      <c r="C50" s="152"/>
      <c r="D50" s="410">
        <f t="shared" si="0"/>
        <v>1941</v>
      </c>
      <c r="E50" s="410"/>
      <c r="F50" s="410"/>
      <c r="G50" s="256"/>
      <c r="H50" s="257">
        <f t="shared" si="2"/>
        <v>0</v>
      </c>
      <c r="I50" s="256" t="s">
        <v>297</v>
      </c>
      <c r="J50" s="258" t="s">
        <v>723</v>
      </c>
    </row>
    <row r="51" spans="1:12" ht="18.75" customHeight="1" x14ac:dyDescent="0.15">
      <c r="A51" s="253"/>
      <c r="B51" s="152"/>
      <c r="C51" s="152"/>
      <c r="D51" s="410">
        <f t="shared" si="0"/>
        <v>1942</v>
      </c>
      <c r="E51" s="410"/>
      <c r="F51" s="410"/>
      <c r="G51" s="256"/>
      <c r="H51" s="257">
        <f t="shared" si="2"/>
        <v>0</v>
      </c>
      <c r="I51" s="256" t="s">
        <v>297</v>
      </c>
      <c r="J51" s="258" t="s">
        <v>724</v>
      </c>
    </row>
    <row r="52" spans="1:12" ht="18.75" customHeight="1" x14ac:dyDescent="0.15">
      <c r="A52" s="253"/>
      <c r="B52" s="152"/>
      <c r="C52" s="152"/>
      <c r="D52" s="410">
        <f t="shared" si="0"/>
        <v>1943</v>
      </c>
      <c r="E52" s="410"/>
      <c r="F52" s="410"/>
      <c r="G52" s="256"/>
      <c r="H52" s="257">
        <f t="shared" si="2"/>
        <v>0</v>
      </c>
      <c r="I52" s="256" t="s">
        <v>297</v>
      </c>
      <c r="J52" s="258" t="s">
        <v>725</v>
      </c>
    </row>
    <row r="53" spans="1:12" ht="18.75" customHeight="1" x14ac:dyDescent="0.15">
      <c r="A53" s="253"/>
      <c r="B53" s="152"/>
      <c r="C53" s="152"/>
      <c r="D53" s="410">
        <f t="shared" si="0"/>
        <v>1944</v>
      </c>
      <c r="E53" s="410"/>
      <c r="F53" s="410"/>
      <c r="G53" s="256"/>
      <c r="H53" s="257">
        <f t="shared" si="2"/>
        <v>0</v>
      </c>
      <c r="I53" s="256" t="s">
        <v>297</v>
      </c>
      <c r="J53" s="258" t="s">
        <v>726</v>
      </c>
    </row>
    <row r="54" spans="1:12" ht="18.75" customHeight="1" x14ac:dyDescent="0.15">
      <c r="A54" s="260" t="s">
        <v>30</v>
      </c>
      <c r="B54" s="319"/>
      <c r="C54" s="319"/>
      <c r="D54" s="319"/>
      <c r="E54" s="319"/>
      <c r="F54" s="260"/>
      <c r="G54" s="260"/>
      <c r="H54" s="260"/>
      <c r="I54" s="260"/>
      <c r="J54" s="320"/>
      <c r="K54" s="70"/>
      <c r="L54" s="70"/>
    </row>
    <row r="55" spans="1:12" ht="18.75" customHeight="1" x14ac:dyDescent="0.15">
      <c r="A55" s="253"/>
      <c r="B55" s="411" t="s">
        <v>32</v>
      </c>
      <c r="C55" s="411"/>
      <c r="D55" s="411"/>
      <c r="E55" s="411"/>
      <c r="F55" s="411"/>
      <c r="G55" s="322"/>
      <c r="H55" s="256">
        <f>H56</f>
        <v>0</v>
      </c>
      <c r="I55" s="256" t="s">
        <v>95</v>
      </c>
      <c r="J55" s="258"/>
    </row>
    <row r="56" spans="1:12" ht="18.75" customHeight="1" x14ac:dyDescent="0.15">
      <c r="A56" s="253"/>
      <c r="B56" s="411" t="s">
        <v>33</v>
      </c>
      <c r="C56" s="411"/>
      <c r="D56" s="411"/>
      <c r="E56" s="411"/>
      <c r="F56" s="411"/>
      <c r="G56" s="322"/>
      <c r="H56" s="323"/>
      <c r="I56" s="324" t="s">
        <v>95</v>
      </c>
      <c r="J56" s="258"/>
    </row>
    <row r="57" spans="1:12" ht="18.75" customHeight="1" x14ac:dyDescent="0.15">
      <c r="A57" s="253"/>
      <c r="B57" s="411" t="s">
        <v>34</v>
      </c>
      <c r="C57" s="411"/>
      <c r="D57" s="411"/>
      <c r="E57" s="411"/>
      <c r="F57" s="411"/>
      <c r="G57" s="322"/>
      <c r="H57" s="325"/>
      <c r="I57" s="324" t="s">
        <v>95</v>
      </c>
      <c r="J57" s="258"/>
    </row>
    <row r="58" spans="1:12" ht="18.75" customHeight="1" x14ac:dyDescent="0.15">
      <c r="A58" s="253"/>
      <c r="B58" s="418" t="s">
        <v>711</v>
      </c>
      <c r="C58" s="418"/>
      <c r="D58" s="418"/>
      <c r="E58" s="418"/>
      <c r="F58" s="418"/>
      <c r="G58" s="322"/>
      <c r="H58" s="326"/>
      <c r="I58" s="324" t="s">
        <v>100</v>
      </c>
      <c r="J58" s="258"/>
    </row>
    <row r="59" spans="1:12" ht="18.75" customHeight="1" x14ac:dyDescent="0.15">
      <c r="A59" s="260" t="s">
        <v>31</v>
      </c>
      <c r="B59" s="327"/>
      <c r="C59" s="327"/>
      <c r="D59" s="327"/>
      <c r="E59" s="327"/>
      <c r="F59" s="328"/>
      <c r="G59" s="260"/>
      <c r="H59" s="260"/>
      <c r="I59" s="260"/>
      <c r="J59" s="320"/>
      <c r="K59" s="70"/>
      <c r="L59" s="70"/>
    </row>
    <row r="60" spans="1:12" ht="18.75" customHeight="1" x14ac:dyDescent="0.15">
      <c r="A60" s="262"/>
      <c r="B60" s="412" t="s">
        <v>72</v>
      </c>
      <c r="C60" s="412"/>
      <c r="D60" s="412"/>
      <c r="E60" s="412"/>
      <c r="F60" s="412"/>
      <c r="G60" s="322"/>
      <c r="H60" s="329">
        <f>'MPS(calc_process_biomass)'!B58</f>
        <v>0</v>
      </c>
      <c r="I60" s="330" t="s">
        <v>58</v>
      </c>
      <c r="J60" s="331" t="s">
        <v>132</v>
      </c>
      <c r="K60" s="70"/>
      <c r="L60" s="70"/>
    </row>
    <row r="61" spans="1:12" ht="18.75" customHeight="1" x14ac:dyDescent="0.15">
      <c r="A61" s="262"/>
      <c r="B61" s="412" t="s">
        <v>73</v>
      </c>
      <c r="C61" s="412"/>
      <c r="D61" s="412"/>
      <c r="E61" s="412"/>
      <c r="F61" s="412"/>
      <c r="G61" s="322"/>
      <c r="H61" s="332">
        <f>'MPS(calc_process_biomass)'!C58</f>
        <v>0</v>
      </c>
      <c r="I61" s="256" t="s">
        <v>475</v>
      </c>
      <c r="J61" s="331" t="s">
        <v>476</v>
      </c>
      <c r="K61" s="70"/>
      <c r="L61" s="70"/>
    </row>
    <row r="62" spans="1:12" ht="18.75" customHeight="1" x14ac:dyDescent="0.15">
      <c r="A62" s="262"/>
      <c r="B62" s="412" t="s">
        <v>75</v>
      </c>
      <c r="C62" s="412"/>
      <c r="D62" s="412"/>
      <c r="E62" s="412"/>
      <c r="F62" s="412"/>
      <c r="G62" s="322"/>
      <c r="H62" s="329">
        <f>'MPS(calc_process_Clost)'!O58</f>
        <v>0</v>
      </c>
      <c r="I62" s="330" t="s">
        <v>58</v>
      </c>
      <c r="J62" s="331" t="s">
        <v>608</v>
      </c>
      <c r="K62" s="70"/>
      <c r="L62" s="70"/>
    </row>
    <row r="63" spans="1:12" ht="18.75" customHeight="1" x14ac:dyDescent="0.15">
      <c r="A63" s="262"/>
      <c r="B63" s="412" t="s">
        <v>558</v>
      </c>
      <c r="C63" s="412"/>
      <c r="D63" s="412"/>
      <c r="E63" s="412"/>
      <c r="F63" s="412"/>
      <c r="G63" s="322"/>
      <c r="H63" s="332">
        <f>'MPS(calc_process_fuel)'!K10</f>
        <v>0</v>
      </c>
      <c r="I63" s="256" t="s">
        <v>612</v>
      </c>
      <c r="J63" s="333" t="s">
        <v>288</v>
      </c>
      <c r="K63" s="70"/>
      <c r="L63" s="70"/>
    </row>
    <row r="64" spans="1:12" ht="18.75" customHeight="1" x14ac:dyDescent="0.15">
      <c r="A64" s="262"/>
      <c r="B64" s="412" t="s">
        <v>559</v>
      </c>
      <c r="C64" s="412"/>
      <c r="D64" s="412"/>
      <c r="E64" s="412"/>
      <c r="F64" s="412"/>
      <c r="G64" s="322"/>
      <c r="H64" s="332">
        <f>'MPS(calc_process_fuel)'!S10</f>
        <v>0</v>
      </c>
      <c r="I64" s="256" t="s">
        <v>612</v>
      </c>
      <c r="J64" s="333" t="s">
        <v>288</v>
      </c>
      <c r="K64" s="70"/>
      <c r="L64" s="70"/>
    </row>
    <row r="65" spans="1:12" ht="18.75" customHeight="1" x14ac:dyDescent="0.15">
      <c r="A65" s="262"/>
      <c r="B65" s="412" t="s">
        <v>560</v>
      </c>
      <c r="C65" s="412"/>
      <c r="D65" s="412"/>
      <c r="E65" s="412"/>
      <c r="F65" s="412"/>
      <c r="G65" s="322"/>
      <c r="H65" s="332">
        <f>'MPS(calc_process_fuel)'!AA10</f>
        <v>0</v>
      </c>
      <c r="I65" s="256" t="s">
        <v>612</v>
      </c>
      <c r="J65" s="333" t="s">
        <v>288</v>
      </c>
      <c r="K65" s="70"/>
      <c r="L65" s="70"/>
    </row>
    <row r="66" spans="1:12" ht="18.75" customHeight="1" x14ac:dyDescent="0.15">
      <c r="A66" s="262"/>
      <c r="B66" s="412" t="s">
        <v>561</v>
      </c>
      <c r="C66" s="412"/>
      <c r="D66" s="412"/>
      <c r="E66" s="412"/>
      <c r="F66" s="412"/>
      <c r="G66" s="322"/>
      <c r="H66" s="332">
        <f>'MPS(calc_process_fuel)'!L10</f>
        <v>0</v>
      </c>
      <c r="I66" s="256" t="s">
        <v>562</v>
      </c>
      <c r="J66" s="333" t="s">
        <v>293</v>
      </c>
      <c r="K66" s="70"/>
      <c r="L66" s="70"/>
    </row>
    <row r="67" spans="1:12" ht="18.75" customHeight="1" x14ac:dyDescent="0.15">
      <c r="A67" s="262"/>
      <c r="B67" s="412" t="s">
        <v>563</v>
      </c>
      <c r="C67" s="412"/>
      <c r="D67" s="412"/>
      <c r="E67" s="412"/>
      <c r="F67" s="412"/>
      <c r="G67" s="322"/>
      <c r="H67" s="332">
        <f>'MPS(calc_process_fuel)'!T10</f>
        <v>0</v>
      </c>
      <c r="I67" s="256" t="s">
        <v>562</v>
      </c>
      <c r="J67" s="333" t="s">
        <v>293</v>
      </c>
      <c r="K67" s="70"/>
      <c r="L67" s="70"/>
    </row>
    <row r="68" spans="1:12" ht="18.75" customHeight="1" x14ac:dyDescent="0.15">
      <c r="A68" s="262"/>
      <c r="B68" s="412" t="s">
        <v>564</v>
      </c>
      <c r="C68" s="412"/>
      <c r="D68" s="412"/>
      <c r="E68" s="412"/>
      <c r="F68" s="412"/>
      <c r="G68" s="322"/>
      <c r="H68" s="332">
        <f>'MPS(calc_process_fuel)'!AB10</f>
        <v>0</v>
      </c>
      <c r="I68" s="256" t="s">
        <v>562</v>
      </c>
      <c r="J68" s="333" t="s">
        <v>293</v>
      </c>
      <c r="K68" s="70"/>
      <c r="L68" s="70"/>
    </row>
    <row r="69" spans="1:12" ht="42.6" customHeight="1" x14ac:dyDescent="0.15">
      <c r="A69" s="262"/>
      <c r="B69" s="412" t="s">
        <v>85</v>
      </c>
      <c r="C69" s="412"/>
      <c r="D69" s="412"/>
      <c r="E69" s="412"/>
      <c r="F69" s="412"/>
      <c r="G69" s="322"/>
      <c r="H69" s="329">
        <f>'MPS(calc_process_fert)'!P9</f>
        <v>0</v>
      </c>
      <c r="I69" s="155" t="s">
        <v>952</v>
      </c>
      <c r="J69" s="331" t="s">
        <v>133</v>
      </c>
      <c r="K69" s="70"/>
      <c r="L69" s="70"/>
    </row>
    <row r="70" spans="1:12" ht="49.9" customHeight="1" x14ac:dyDescent="0.15">
      <c r="A70" s="262"/>
      <c r="B70" s="412" t="s">
        <v>89</v>
      </c>
      <c r="C70" s="412"/>
      <c r="D70" s="412"/>
      <c r="E70" s="412"/>
      <c r="F70" s="412"/>
      <c r="G70" s="322"/>
      <c r="H70" s="329">
        <f>'MPS(calc_process_fert)'!T9</f>
        <v>0</v>
      </c>
      <c r="I70" s="155" t="s">
        <v>953</v>
      </c>
      <c r="J70" s="331" t="s">
        <v>134</v>
      </c>
      <c r="K70" s="70"/>
      <c r="L70" s="70"/>
    </row>
    <row r="71" spans="1:12" ht="36" customHeight="1" x14ac:dyDescent="0.15">
      <c r="A71" s="262"/>
      <c r="B71" s="412" t="s">
        <v>91</v>
      </c>
      <c r="C71" s="412"/>
      <c r="D71" s="412"/>
      <c r="E71" s="412"/>
      <c r="F71" s="412"/>
      <c r="G71" s="322"/>
      <c r="H71" s="329">
        <f>'MPS(calc_process_fert)'!V9</f>
        <v>0</v>
      </c>
      <c r="I71" s="155" t="s">
        <v>954</v>
      </c>
      <c r="J71" s="331" t="s">
        <v>135</v>
      </c>
      <c r="K71" s="70"/>
      <c r="L71" s="70"/>
    </row>
    <row r="72" spans="1:12" ht="36" customHeight="1" x14ac:dyDescent="0.15">
      <c r="A72" s="253"/>
      <c r="B72" s="412" t="s">
        <v>301</v>
      </c>
      <c r="C72" s="412"/>
      <c r="D72" s="412"/>
      <c r="E72" s="412"/>
      <c r="F72" s="412"/>
      <c r="G72" s="322"/>
      <c r="H72" s="329">
        <f>'MPS(calc_process_fert)'!R9</f>
        <v>0</v>
      </c>
      <c r="I72" s="324" t="s">
        <v>60</v>
      </c>
      <c r="J72" s="331" t="s">
        <v>136</v>
      </c>
    </row>
    <row r="73" spans="1:12" ht="36" customHeight="1" x14ac:dyDescent="0.15">
      <c r="A73" s="253"/>
      <c r="B73" s="412" t="s">
        <v>302</v>
      </c>
      <c r="C73" s="412"/>
      <c r="D73" s="412"/>
      <c r="E73" s="412"/>
      <c r="F73" s="412"/>
      <c r="G73" s="322"/>
      <c r="H73" s="329">
        <f>'MPS(calc_process_fert)'!S9</f>
        <v>0</v>
      </c>
      <c r="I73" s="324" t="s">
        <v>60</v>
      </c>
      <c r="J73" s="331" t="s">
        <v>137</v>
      </c>
    </row>
    <row r="74" spans="1:12" ht="49.7" customHeight="1" x14ac:dyDescent="0.15">
      <c r="A74" s="253"/>
      <c r="B74" s="412" t="s">
        <v>90</v>
      </c>
      <c r="C74" s="412"/>
      <c r="D74" s="412"/>
      <c r="E74" s="412"/>
      <c r="F74" s="412"/>
      <c r="G74" s="322"/>
      <c r="H74" s="334">
        <f>'MPS(calc_process_fert)'!U9</f>
        <v>0</v>
      </c>
      <c r="I74" s="324" t="s">
        <v>60</v>
      </c>
      <c r="J74" s="335" t="s">
        <v>138</v>
      </c>
    </row>
    <row r="75" spans="1:12" ht="18.75" customHeight="1" x14ac:dyDescent="0.15">
      <c r="A75" s="253"/>
      <c r="B75" s="412" t="s">
        <v>86</v>
      </c>
      <c r="C75" s="412"/>
      <c r="D75" s="412"/>
      <c r="E75" s="412"/>
      <c r="F75" s="412"/>
      <c r="G75" s="322"/>
      <c r="H75" s="336">
        <f>'MPS(input)'!E44</f>
        <v>265</v>
      </c>
      <c r="I75" s="223" t="s">
        <v>956</v>
      </c>
      <c r="J75" s="335" t="s">
        <v>139</v>
      </c>
    </row>
    <row r="76" spans="1:12" ht="18.75" customHeight="1" x14ac:dyDescent="0.15">
      <c r="A76" s="253"/>
      <c r="B76" s="412" t="s">
        <v>129</v>
      </c>
      <c r="C76" s="412"/>
      <c r="D76" s="412"/>
      <c r="E76" s="412"/>
      <c r="F76" s="412"/>
      <c r="G76" s="322"/>
      <c r="H76" s="337">
        <f>'MPS(calc_process_Burn) '!AP9</f>
        <v>0</v>
      </c>
      <c r="I76" s="338" t="s">
        <v>303</v>
      </c>
      <c r="J76" s="335" t="s">
        <v>140</v>
      </c>
    </row>
    <row r="77" spans="1:12" ht="18.75" customHeight="1" x14ac:dyDescent="0.15">
      <c r="A77" s="253"/>
      <c r="B77" s="412" t="s">
        <v>130</v>
      </c>
      <c r="C77" s="412"/>
      <c r="D77" s="412"/>
      <c r="E77" s="412"/>
      <c r="F77" s="412"/>
      <c r="G77" s="322"/>
      <c r="H77" s="235">
        <f>'MPS(input)'!E46</f>
        <v>28</v>
      </c>
      <c r="I77" s="223" t="s">
        <v>959</v>
      </c>
      <c r="J77" s="335" t="s">
        <v>141</v>
      </c>
    </row>
    <row r="78" spans="1:12" ht="18.75" customHeight="1" x14ac:dyDescent="0.15">
      <c r="A78" s="253"/>
      <c r="B78" s="419" t="s">
        <v>131</v>
      </c>
      <c r="C78" s="412"/>
      <c r="D78" s="412"/>
      <c r="E78" s="412"/>
      <c r="F78" s="412"/>
      <c r="G78" s="322"/>
      <c r="H78" s="337">
        <f>'MPS(calc_process_Burn) '!AN9</f>
        <v>0</v>
      </c>
      <c r="I78" s="338" t="s">
        <v>304</v>
      </c>
      <c r="J78" s="335" t="s">
        <v>142</v>
      </c>
    </row>
    <row r="79" spans="1:12" ht="18.75" customHeight="1" x14ac:dyDescent="0.15">
      <c r="A79" s="253"/>
      <c r="B79" s="407" t="s">
        <v>594</v>
      </c>
      <c r="C79" s="407"/>
      <c r="D79" s="407"/>
      <c r="E79" s="407"/>
      <c r="F79" s="408"/>
      <c r="G79" s="322"/>
      <c r="H79" s="337">
        <f>'MPS(calc_process_Burn) '!AQ9</f>
        <v>0</v>
      </c>
      <c r="I79" s="324" t="s">
        <v>60</v>
      </c>
      <c r="J79" s="335" t="s">
        <v>591</v>
      </c>
    </row>
    <row r="80" spans="1:12" ht="18.75" customHeight="1" x14ac:dyDescent="0.15">
      <c r="A80" s="263" t="s">
        <v>36</v>
      </c>
      <c r="B80" s="339"/>
      <c r="C80" s="248"/>
      <c r="D80" s="248"/>
      <c r="E80" s="340"/>
      <c r="F80" s="340"/>
      <c r="G80" s="251"/>
      <c r="H80" s="260"/>
      <c r="I80" s="260"/>
      <c r="J80" s="320"/>
    </row>
    <row r="81" spans="1:10" ht="18.75" customHeight="1" x14ac:dyDescent="0.15">
      <c r="A81" s="253"/>
      <c r="B81" s="31" t="s">
        <v>101</v>
      </c>
      <c r="C81" s="341"/>
      <c r="D81" s="321"/>
      <c r="E81" s="321"/>
      <c r="F81" s="321"/>
      <c r="G81" s="256"/>
      <c r="H81" s="256">
        <v>0</v>
      </c>
      <c r="I81" s="256" t="s">
        <v>297</v>
      </c>
      <c r="J81" s="258" t="s">
        <v>102</v>
      </c>
    </row>
    <row r="82" spans="1:10" ht="18.75" customHeight="1" x14ac:dyDescent="0.15">
      <c r="A82" s="264"/>
      <c r="B82" s="145"/>
      <c r="C82" s="32" t="s">
        <v>37</v>
      </c>
      <c r="D82" s="160"/>
      <c r="E82" s="160"/>
      <c r="F82" s="160"/>
      <c r="G82" s="342"/>
      <c r="H82" s="256"/>
      <c r="I82" s="256"/>
      <c r="J82" s="258"/>
    </row>
    <row r="83" spans="1:10" ht="18.75" customHeight="1" x14ac:dyDescent="0.15">
      <c r="A83" s="264"/>
      <c r="B83" s="343"/>
      <c r="C83" s="21"/>
      <c r="D83" s="416">
        <f>D9-10</f>
        <v>1890</v>
      </c>
      <c r="E83" s="417"/>
      <c r="F83" s="417"/>
      <c r="G83" s="338"/>
      <c r="H83" s="344">
        <v>0</v>
      </c>
      <c r="I83" s="256" t="s">
        <v>297</v>
      </c>
      <c r="J83" s="258" t="s">
        <v>93</v>
      </c>
    </row>
    <row r="84" spans="1:10" ht="18.75" customHeight="1" x14ac:dyDescent="0.15">
      <c r="A84" s="264"/>
      <c r="B84" s="343"/>
      <c r="C84" s="21"/>
      <c r="D84" s="416">
        <f>D83+1</f>
        <v>1891</v>
      </c>
      <c r="E84" s="417"/>
      <c r="F84" s="417"/>
      <c r="G84" s="338"/>
      <c r="H84" s="344">
        <v>0</v>
      </c>
      <c r="I84" s="256" t="s">
        <v>297</v>
      </c>
      <c r="J84" s="258" t="s">
        <v>93</v>
      </c>
    </row>
    <row r="85" spans="1:10" ht="18.75" customHeight="1" x14ac:dyDescent="0.15">
      <c r="A85" s="264"/>
      <c r="B85" s="343"/>
      <c r="C85" s="21"/>
      <c r="D85" s="416">
        <f t="shared" ref="D85:D92" si="3">D84+1</f>
        <v>1892</v>
      </c>
      <c r="E85" s="417"/>
      <c r="F85" s="417"/>
      <c r="G85" s="338"/>
      <c r="H85" s="344">
        <v>0</v>
      </c>
      <c r="I85" s="256" t="s">
        <v>297</v>
      </c>
      <c r="J85" s="258" t="s">
        <v>93</v>
      </c>
    </row>
    <row r="86" spans="1:10" ht="18.75" customHeight="1" x14ac:dyDescent="0.15">
      <c r="A86" s="264"/>
      <c r="B86" s="343"/>
      <c r="C86" s="21"/>
      <c r="D86" s="416">
        <f t="shared" si="3"/>
        <v>1893</v>
      </c>
      <c r="E86" s="417"/>
      <c r="F86" s="417"/>
      <c r="G86" s="338"/>
      <c r="H86" s="344">
        <v>0</v>
      </c>
      <c r="I86" s="256" t="s">
        <v>297</v>
      </c>
      <c r="J86" s="258" t="s">
        <v>93</v>
      </c>
    </row>
    <row r="87" spans="1:10" ht="18.75" customHeight="1" x14ac:dyDescent="0.15">
      <c r="A87" s="264"/>
      <c r="B87" s="343"/>
      <c r="C87" s="21"/>
      <c r="D87" s="416">
        <f t="shared" si="3"/>
        <v>1894</v>
      </c>
      <c r="E87" s="417"/>
      <c r="F87" s="417"/>
      <c r="G87" s="338"/>
      <c r="H87" s="344">
        <v>0</v>
      </c>
      <c r="I87" s="256" t="s">
        <v>297</v>
      </c>
      <c r="J87" s="258" t="s">
        <v>93</v>
      </c>
    </row>
    <row r="88" spans="1:10" ht="18.75" customHeight="1" x14ac:dyDescent="0.15">
      <c r="A88" s="264"/>
      <c r="B88" s="343"/>
      <c r="C88" s="21"/>
      <c r="D88" s="416">
        <f t="shared" si="3"/>
        <v>1895</v>
      </c>
      <c r="E88" s="417"/>
      <c r="F88" s="417"/>
      <c r="G88" s="338"/>
      <c r="H88" s="344">
        <v>0</v>
      </c>
      <c r="I88" s="256" t="s">
        <v>297</v>
      </c>
      <c r="J88" s="258" t="s">
        <v>93</v>
      </c>
    </row>
    <row r="89" spans="1:10" ht="18.75" customHeight="1" x14ac:dyDescent="0.15">
      <c r="A89" s="264"/>
      <c r="B89" s="343"/>
      <c r="C89" s="21"/>
      <c r="D89" s="416">
        <f t="shared" si="3"/>
        <v>1896</v>
      </c>
      <c r="E89" s="417"/>
      <c r="F89" s="417"/>
      <c r="G89" s="338"/>
      <c r="H89" s="344">
        <v>0</v>
      </c>
      <c r="I89" s="256" t="s">
        <v>297</v>
      </c>
      <c r="J89" s="258" t="s">
        <v>93</v>
      </c>
    </row>
    <row r="90" spans="1:10" ht="18.75" customHeight="1" x14ac:dyDescent="0.15">
      <c r="A90" s="264"/>
      <c r="B90" s="343"/>
      <c r="C90" s="21"/>
      <c r="D90" s="416">
        <f t="shared" si="3"/>
        <v>1897</v>
      </c>
      <c r="E90" s="417"/>
      <c r="F90" s="417"/>
      <c r="G90" s="338"/>
      <c r="H90" s="344">
        <v>0</v>
      </c>
      <c r="I90" s="256" t="s">
        <v>297</v>
      </c>
      <c r="J90" s="258" t="s">
        <v>93</v>
      </c>
    </row>
    <row r="91" spans="1:10" ht="18.75" customHeight="1" x14ac:dyDescent="0.15">
      <c r="A91" s="264"/>
      <c r="B91" s="343"/>
      <c r="C91" s="21"/>
      <c r="D91" s="416">
        <f t="shared" si="3"/>
        <v>1898</v>
      </c>
      <c r="E91" s="417"/>
      <c r="F91" s="417"/>
      <c r="G91" s="338"/>
      <c r="H91" s="344">
        <v>0</v>
      </c>
      <c r="I91" s="256" t="s">
        <v>297</v>
      </c>
      <c r="J91" s="258" t="s">
        <v>93</v>
      </c>
    </row>
    <row r="92" spans="1:10" ht="18.75" customHeight="1" x14ac:dyDescent="0.15">
      <c r="A92" s="253"/>
      <c r="B92" s="21"/>
      <c r="C92" s="21"/>
      <c r="D92" s="416">
        <f t="shared" si="3"/>
        <v>1899</v>
      </c>
      <c r="E92" s="417"/>
      <c r="F92" s="417"/>
      <c r="G92" s="338"/>
      <c r="H92" s="344">
        <v>0</v>
      </c>
      <c r="I92" s="256" t="s">
        <v>297</v>
      </c>
      <c r="J92" s="258" t="s">
        <v>93</v>
      </c>
    </row>
    <row r="93" spans="1:10" ht="18.75" customHeight="1" x14ac:dyDescent="0.15">
      <c r="A93" s="265" t="s">
        <v>41</v>
      </c>
      <c r="B93" s="319"/>
      <c r="C93" s="319"/>
      <c r="D93" s="319"/>
      <c r="E93" s="319"/>
      <c r="F93" s="260"/>
      <c r="G93" s="345"/>
      <c r="H93" s="328"/>
      <c r="I93" s="328"/>
      <c r="J93" s="346"/>
    </row>
    <row r="94" spans="1:10" ht="18.75" customHeight="1" x14ac:dyDescent="0.15">
      <c r="A94" s="253"/>
      <c r="B94" s="321" t="s">
        <v>143</v>
      </c>
      <c r="C94" s="321"/>
      <c r="D94" s="321"/>
      <c r="E94" s="150"/>
      <c r="F94" s="150"/>
      <c r="G94" s="347"/>
      <c r="H94" s="257">
        <f>SUM(H96:H140)</f>
        <v>0</v>
      </c>
      <c r="I94" s="256" t="s">
        <v>297</v>
      </c>
      <c r="J94" s="258" t="s">
        <v>104</v>
      </c>
    </row>
    <row r="95" spans="1:10" ht="18.75" customHeight="1" x14ac:dyDescent="0.15">
      <c r="A95" s="253"/>
      <c r="B95" s="152"/>
      <c r="C95" s="321" t="s">
        <v>103</v>
      </c>
      <c r="D95" s="321"/>
      <c r="E95" s="321"/>
      <c r="F95" s="321"/>
      <c r="G95" s="256"/>
      <c r="H95" s="256"/>
      <c r="I95" s="256"/>
      <c r="J95" s="258"/>
    </row>
    <row r="96" spans="1:10" ht="18.75" customHeight="1" x14ac:dyDescent="0.15">
      <c r="A96" s="253"/>
      <c r="B96" s="152"/>
      <c r="C96" s="152"/>
      <c r="D96" s="409">
        <f t="shared" ref="D96:D140" si="4">D9</f>
        <v>1900</v>
      </c>
      <c r="E96" s="409"/>
      <c r="F96" s="409"/>
      <c r="G96" s="256"/>
      <c r="H96" s="257">
        <f>H143-H190-H237-H284-H331-H378-H424</f>
        <v>0</v>
      </c>
      <c r="I96" s="256" t="s">
        <v>297</v>
      </c>
      <c r="J96" s="258" t="s">
        <v>171</v>
      </c>
    </row>
    <row r="97" spans="1:10" ht="18.75" customHeight="1" x14ac:dyDescent="0.15">
      <c r="A97" s="253"/>
      <c r="B97" s="152"/>
      <c r="C97" s="152"/>
      <c r="D97" s="409">
        <f t="shared" si="4"/>
        <v>1901</v>
      </c>
      <c r="E97" s="409"/>
      <c r="F97" s="409"/>
      <c r="G97" s="256"/>
      <c r="H97" s="257">
        <f t="shared" ref="H97:H140" si="5">H144-H191-H238-H285-H332-H379</f>
        <v>0</v>
      </c>
      <c r="I97" s="256" t="s">
        <v>297</v>
      </c>
      <c r="J97" s="258" t="s">
        <v>172</v>
      </c>
    </row>
    <row r="98" spans="1:10" ht="18.75" customHeight="1" x14ac:dyDescent="0.15">
      <c r="A98" s="253"/>
      <c r="B98" s="152"/>
      <c r="C98" s="152"/>
      <c r="D98" s="409">
        <f t="shared" si="4"/>
        <v>1902</v>
      </c>
      <c r="E98" s="409"/>
      <c r="F98" s="409"/>
      <c r="G98" s="256"/>
      <c r="H98" s="257">
        <f t="shared" si="5"/>
        <v>0</v>
      </c>
      <c r="I98" s="256" t="s">
        <v>297</v>
      </c>
      <c r="J98" s="258" t="s">
        <v>173</v>
      </c>
    </row>
    <row r="99" spans="1:10" ht="18.75" customHeight="1" x14ac:dyDescent="0.15">
      <c r="A99" s="253"/>
      <c r="B99" s="152"/>
      <c r="C99" s="152"/>
      <c r="D99" s="409">
        <f t="shared" si="4"/>
        <v>1903</v>
      </c>
      <c r="E99" s="409"/>
      <c r="F99" s="409"/>
      <c r="G99" s="256"/>
      <c r="H99" s="257">
        <f t="shared" si="5"/>
        <v>0</v>
      </c>
      <c r="I99" s="256" t="s">
        <v>297</v>
      </c>
      <c r="J99" s="258" t="s">
        <v>174</v>
      </c>
    </row>
    <row r="100" spans="1:10" ht="18.75" customHeight="1" x14ac:dyDescent="0.15">
      <c r="A100" s="253"/>
      <c r="B100" s="152"/>
      <c r="C100" s="152"/>
      <c r="D100" s="409">
        <f t="shared" si="4"/>
        <v>1904</v>
      </c>
      <c r="E100" s="409"/>
      <c r="F100" s="409"/>
      <c r="G100" s="256"/>
      <c r="H100" s="257">
        <f t="shared" si="5"/>
        <v>0</v>
      </c>
      <c r="I100" s="256" t="s">
        <v>297</v>
      </c>
      <c r="J100" s="258" t="s">
        <v>216</v>
      </c>
    </row>
    <row r="101" spans="1:10" ht="18.75" customHeight="1" x14ac:dyDescent="0.15">
      <c r="A101" s="253"/>
      <c r="B101" s="152"/>
      <c r="C101" s="152"/>
      <c r="D101" s="409">
        <f t="shared" si="4"/>
        <v>1905</v>
      </c>
      <c r="E101" s="409"/>
      <c r="F101" s="409"/>
      <c r="G101" s="256"/>
      <c r="H101" s="257">
        <f t="shared" si="5"/>
        <v>0</v>
      </c>
      <c r="I101" s="256" t="s">
        <v>297</v>
      </c>
      <c r="J101" s="258" t="s">
        <v>217</v>
      </c>
    </row>
    <row r="102" spans="1:10" ht="18.75" customHeight="1" x14ac:dyDescent="0.15">
      <c r="A102" s="253"/>
      <c r="B102" s="152"/>
      <c r="C102" s="152"/>
      <c r="D102" s="409">
        <f t="shared" si="4"/>
        <v>1906</v>
      </c>
      <c r="E102" s="409"/>
      <c r="F102" s="409"/>
      <c r="G102" s="256"/>
      <c r="H102" s="257">
        <f t="shared" si="5"/>
        <v>0</v>
      </c>
      <c r="I102" s="256" t="s">
        <v>297</v>
      </c>
      <c r="J102" s="258" t="s">
        <v>218</v>
      </c>
    </row>
    <row r="103" spans="1:10" ht="18.75" customHeight="1" x14ac:dyDescent="0.15">
      <c r="A103" s="253"/>
      <c r="B103" s="152"/>
      <c r="C103" s="152"/>
      <c r="D103" s="409">
        <f t="shared" si="4"/>
        <v>1907</v>
      </c>
      <c r="E103" s="409"/>
      <c r="F103" s="409"/>
      <c r="G103" s="256"/>
      <c r="H103" s="257">
        <f t="shared" si="5"/>
        <v>0</v>
      </c>
      <c r="I103" s="256" t="s">
        <v>297</v>
      </c>
      <c r="J103" s="258" t="s">
        <v>219</v>
      </c>
    </row>
    <row r="104" spans="1:10" ht="18.75" customHeight="1" x14ac:dyDescent="0.15">
      <c r="A104" s="253"/>
      <c r="B104" s="152"/>
      <c r="C104" s="152"/>
      <c r="D104" s="409">
        <f t="shared" si="4"/>
        <v>1908</v>
      </c>
      <c r="E104" s="409"/>
      <c r="F104" s="409"/>
      <c r="G104" s="256"/>
      <c r="H104" s="257">
        <f t="shared" si="5"/>
        <v>0</v>
      </c>
      <c r="I104" s="256" t="s">
        <v>297</v>
      </c>
      <c r="J104" s="258" t="s">
        <v>220</v>
      </c>
    </row>
    <row r="105" spans="1:10" ht="18.75" customHeight="1" x14ac:dyDescent="0.15">
      <c r="A105" s="253"/>
      <c r="B105" s="152"/>
      <c r="C105" s="152"/>
      <c r="D105" s="409">
        <f t="shared" si="4"/>
        <v>1909</v>
      </c>
      <c r="E105" s="409"/>
      <c r="F105" s="409"/>
      <c r="G105" s="256"/>
      <c r="H105" s="257">
        <f t="shared" si="5"/>
        <v>0</v>
      </c>
      <c r="I105" s="256" t="s">
        <v>297</v>
      </c>
      <c r="J105" s="258" t="s">
        <v>221</v>
      </c>
    </row>
    <row r="106" spans="1:10" ht="18.75" customHeight="1" x14ac:dyDescent="0.15">
      <c r="A106" s="253"/>
      <c r="B106" s="152"/>
      <c r="C106" s="152"/>
      <c r="D106" s="409">
        <f t="shared" si="4"/>
        <v>1910</v>
      </c>
      <c r="E106" s="409"/>
      <c r="F106" s="409"/>
      <c r="G106" s="256"/>
      <c r="H106" s="257">
        <f t="shared" si="5"/>
        <v>0</v>
      </c>
      <c r="I106" s="256" t="s">
        <v>297</v>
      </c>
      <c r="J106" s="258" t="s">
        <v>222</v>
      </c>
    </row>
    <row r="107" spans="1:10" ht="18.75" customHeight="1" x14ac:dyDescent="0.15">
      <c r="A107" s="253"/>
      <c r="B107" s="152"/>
      <c r="C107" s="152"/>
      <c r="D107" s="409">
        <f t="shared" si="4"/>
        <v>1911</v>
      </c>
      <c r="E107" s="409"/>
      <c r="F107" s="409"/>
      <c r="G107" s="256"/>
      <c r="H107" s="257">
        <f t="shared" si="5"/>
        <v>0</v>
      </c>
      <c r="I107" s="256" t="s">
        <v>297</v>
      </c>
      <c r="J107" s="258" t="s">
        <v>223</v>
      </c>
    </row>
    <row r="108" spans="1:10" ht="18.75" customHeight="1" x14ac:dyDescent="0.15">
      <c r="A108" s="253"/>
      <c r="B108" s="152"/>
      <c r="C108" s="152"/>
      <c r="D108" s="409">
        <f t="shared" si="4"/>
        <v>1912</v>
      </c>
      <c r="E108" s="409"/>
      <c r="F108" s="409"/>
      <c r="G108" s="256"/>
      <c r="H108" s="257">
        <f t="shared" si="5"/>
        <v>0</v>
      </c>
      <c r="I108" s="256" t="s">
        <v>297</v>
      </c>
      <c r="J108" s="258" t="s">
        <v>224</v>
      </c>
    </row>
    <row r="109" spans="1:10" ht="18.75" customHeight="1" x14ac:dyDescent="0.15">
      <c r="A109" s="253"/>
      <c r="B109" s="152"/>
      <c r="C109" s="152"/>
      <c r="D109" s="409">
        <f t="shared" si="4"/>
        <v>1913</v>
      </c>
      <c r="E109" s="409"/>
      <c r="F109" s="409"/>
      <c r="G109" s="256"/>
      <c r="H109" s="257">
        <f t="shared" si="5"/>
        <v>0</v>
      </c>
      <c r="I109" s="256" t="s">
        <v>297</v>
      </c>
      <c r="J109" s="258" t="s">
        <v>225</v>
      </c>
    </row>
    <row r="110" spans="1:10" ht="18.75" customHeight="1" x14ac:dyDescent="0.15">
      <c r="A110" s="253"/>
      <c r="B110" s="152"/>
      <c r="C110" s="152"/>
      <c r="D110" s="409">
        <f t="shared" si="4"/>
        <v>1914</v>
      </c>
      <c r="E110" s="409"/>
      <c r="F110" s="409"/>
      <c r="G110" s="256"/>
      <c r="H110" s="257">
        <f t="shared" si="5"/>
        <v>0</v>
      </c>
      <c r="I110" s="256" t="s">
        <v>297</v>
      </c>
      <c r="J110" s="258" t="s">
        <v>226</v>
      </c>
    </row>
    <row r="111" spans="1:10" ht="18.75" customHeight="1" x14ac:dyDescent="0.15">
      <c r="A111" s="253"/>
      <c r="B111" s="152"/>
      <c r="C111" s="152"/>
      <c r="D111" s="409">
        <f t="shared" si="4"/>
        <v>1915</v>
      </c>
      <c r="E111" s="409"/>
      <c r="F111" s="409"/>
      <c r="G111" s="256"/>
      <c r="H111" s="257">
        <f t="shared" si="5"/>
        <v>0</v>
      </c>
      <c r="I111" s="256" t="s">
        <v>297</v>
      </c>
      <c r="J111" s="258" t="s">
        <v>227</v>
      </c>
    </row>
    <row r="112" spans="1:10" ht="18.75" customHeight="1" x14ac:dyDescent="0.15">
      <c r="A112" s="253"/>
      <c r="B112" s="152"/>
      <c r="C112" s="152"/>
      <c r="D112" s="409">
        <f t="shared" si="4"/>
        <v>1916</v>
      </c>
      <c r="E112" s="409"/>
      <c r="F112" s="409"/>
      <c r="G112" s="256"/>
      <c r="H112" s="257">
        <f t="shared" si="5"/>
        <v>0</v>
      </c>
      <c r="I112" s="256" t="s">
        <v>297</v>
      </c>
      <c r="J112" s="258" t="s">
        <v>228</v>
      </c>
    </row>
    <row r="113" spans="1:10" ht="18.75" customHeight="1" x14ac:dyDescent="0.15">
      <c r="A113" s="253"/>
      <c r="B113" s="152"/>
      <c r="C113" s="152"/>
      <c r="D113" s="409">
        <f t="shared" si="4"/>
        <v>1917</v>
      </c>
      <c r="E113" s="409"/>
      <c r="F113" s="409"/>
      <c r="G113" s="256"/>
      <c r="H113" s="257">
        <f t="shared" si="5"/>
        <v>0</v>
      </c>
      <c r="I113" s="256" t="s">
        <v>297</v>
      </c>
      <c r="J113" s="258" t="s">
        <v>229</v>
      </c>
    </row>
    <row r="114" spans="1:10" ht="18.75" customHeight="1" x14ac:dyDescent="0.15">
      <c r="A114" s="253"/>
      <c r="B114" s="152"/>
      <c r="C114" s="152"/>
      <c r="D114" s="409">
        <f t="shared" si="4"/>
        <v>1918</v>
      </c>
      <c r="E114" s="409"/>
      <c r="F114" s="409"/>
      <c r="G114" s="256"/>
      <c r="H114" s="257">
        <f t="shared" si="5"/>
        <v>0</v>
      </c>
      <c r="I114" s="256" t="s">
        <v>297</v>
      </c>
      <c r="J114" s="258" t="s">
        <v>230</v>
      </c>
    </row>
    <row r="115" spans="1:10" ht="18.75" customHeight="1" x14ac:dyDescent="0.15">
      <c r="A115" s="253"/>
      <c r="B115" s="152"/>
      <c r="C115" s="152"/>
      <c r="D115" s="409">
        <f t="shared" si="4"/>
        <v>1919</v>
      </c>
      <c r="E115" s="409"/>
      <c r="F115" s="409"/>
      <c r="G115" s="256"/>
      <c r="H115" s="257">
        <f t="shared" si="5"/>
        <v>0</v>
      </c>
      <c r="I115" s="256" t="s">
        <v>297</v>
      </c>
      <c r="J115" s="258" t="s">
        <v>231</v>
      </c>
    </row>
    <row r="116" spans="1:10" ht="18.75" customHeight="1" x14ac:dyDescent="0.15">
      <c r="A116" s="253"/>
      <c r="B116" s="152"/>
      <c r="C116" s="152"/>
      <c r="D116" s="409">
        <f t="shared" si="4"/>
        <v>1920</v>
      </c>
      <c r="E116" s="409"/>
      <c r="F116" s="409"/>
      <c r="G116" s="256"/>
      <c r="H116" s="257">
        <f t="shared" si="5"/>
        <v>0</v>
      </c>
      <c r="I116" s="256" t="s">
        <v>297</v>
      </c>
      <c r="J116" s="258" t="s">
        <v>232</v>
      </c>
    </row>
    <row r="117" spans="1:10" ht="18.75" customHeight="1" x14ac:dyDescent="0.15">
      <c r="A117" s="253"/>
      <c r="B117" s="152"/>
      <c r="C117" s="152"/>
      <c r="D117" s="409">
        <f t="shared" si="4"/>
        <v>1921</v>
      </c>
      <c r="E117" s="409"/>
      <c r="F117" s="409"/>
      <c r="G117" s="256"/>
      <c r="H117" s="257">
        <f t="shared" si="5"/>
        <v>0</v>
      </c>
      <c r="I117" s="256" t="s">
        <v>297</v>
      </c>
      <c r="J117" s="258" t="s">
        <v>233</v>
      </c>
    </row>
    <row r="118" spans="1:10" ht="18.75" customHeight="1" x14ac:dyDescent="0.15">
      <c r="A118" s="253"/>
      <c r="B118" s="152"/>
      <c r="C118" s="152"/>
      <c r="D118" s="409">
        <f t="shared" si="4"/>
        <v>1922</v>
      </c>
      <c r="E118" s="409"/>
      <c r="F118" s="409"/>
      <c r="G118" s="256"/>
      <c r="H118" s="257">
        <f t="shared" si="5"/>
        <v>0</v>
      </c>
      <c r="I118" s="256" t="s">
        <v>297</v>
      </c>
      <c r="J118" s="258" t="s">
        <v>234</v>
      </c>
    </row>
    <row r="119" spans="1:10" ht="18.75" customHeight="1" x14ac:dyDescent="0.15">
      <c r="A119" s="253"/>
      <c r="B119" s="152"/>
      <c r="C119" s="152"/>
      <c r="D119" s="409">
        <f t="shared" si="4"/>
        <v>1923</v>
      </c>
      <c r="E119" s="409"/>
      <c r="F119" s="409"/>
      <c r="G119" s="256"/>
      <c r="H119" s="257">
        <f t="shared" si="5"/>
        <v>0</v>
      </c>
      <c r="I119" s="256" t="s">
        <v>297</v>
      </c>
      <c r="J119" s="258" t="s">
        <v>235</v>
      </c>
    </row>
    <row r="120" spans="1:10" ht="18.75" customHeight="1" x14ac:dyDescent="0.15">
      <c r="A120" s="253"/>
      <c r="B120" s="152"/>
      <c r="C120" s="152"/>
      <c r="D120" s="409">
        <f t="shared" si="4"/>
        <v>1924</v>
      </c>
      <c r="E120" s="409"/>
      <c r="F120" s="409"/>
      <c r="G120" s="256"/>
      <c r="H120" s="257">
        <f t="shared" si="5"/>
        <v>0</v>
      </c>
      <c r="I120" s="256" t="s">
        <v>297</v>
      </c>
      <c r="J120" s="258" t="s">
        <v>236</v>
      </c>
    </row>
    <row r="121" spans="1:10" ht="18.75" customHeight="1" x14ac:dyDescent="0.15">
      <c r="A121" s="253"/>
      <c r="B121" s="152"/>
      <c r="C121" s="152"/>
      <c r="D121" s="409">
        <f t="shared" si="4"/>
        <v>1925</v>
      </c>
      <c r="E121" s="409"/>
      <c r="F121" s="409"/>
      <c r="G121" s="256"/>
      <c r="H121" s="257">
        <f t="shared" si="5"/>
        <v>0</v>
      </c>
      <c r="I121" s="256" t="s">
        <v>297</v>
      </c>
      <c r="J121" s="258" t="s">
        <v>237</v>
      </c>
    </row>
    <row r="122" spans="1:10" ht="18.75" customHeight="1" x14ac:dyDescent="0.15">
      <c r="A122" s="253"/>
      <c r="B122" s="152"/>
      <c r="C122" s="152"/>
      <c r="D122" s="409">
        <f t="shared" si="4"/>
        <v>1926</v>
      </c>
      <c r="E122" s="409"/>
      <c r="F122" s="409"/>
      <c r="G122" s="256"/>
      <c r="H122" s="257">
        <f t="shared" si="5"/>
        <v>0</v>
      </c>
      <c r="I122" s="256" t="s">
        <v>297</v>
      </c>
      <c r="J122" s="258" t="s">
        <v>238</v>
      </c>
    </row>
    <row r="123" spans="1:10" ht="18.75" customHeight="1" x14ac:dyDescent="0.15">
      <c r="A123" s="253"/>
      <c r="B123" s="152"/>
      <c r="C123" s="152"/>
      <c r="D123" s="409">
        <f t="shared" si="4"/>
        <v>1927</v>
      </c>
      <c r="E123" s="409"/>
      <c r="F123" s="409"/>
      <c r="G123" s="256"/>
      <c r="H123" s="257">
        <f t="shared" si="5"/>
        <v>0</v>
      </c>
      <c r="I123" s="256" t="s">
        <v>297</v>
      </c>
      <c r="J123" s="258" t="s">
        <v>239</v>
      </c>
    </row>
    <row r="124" spans="1:10" ht="18.75" customHeight="1" x14ac:dyDescent="0.15">
      <c r="A124" s="253"/>
      <c r="B124" s="152"/>
      <c r="C124" s="152"/>
      <c r="D124" s="409">
        <f t="shared" si="4"/>
        <v>1928</v>
      </c>
      <c r="E124" s="409"/>
      <c r="F124" s="409"/>
      <c r="G124" s="256"/>
      <c r="H124" s="257">
        <f t="shared" si="5"/>
        <v>0</v>
      </c>
      <c r="I124" s="256" t="s">
        <v>297</v>
      </c>
      <c r="J124" s="258" t="s">
        <v>240</v>
      </c>
    </row>
    <row r="125" spans="1:10" ht="18.75" customHeight="1" x14ac:dyDescent="0.15">
      <c r="A125" s="253"/>
      <c r="B125" s="152"/>
      <c r="C125" s="152"/>
      <c r="D125" s="409">
        <f t="shared" si="4"/>
        <v>1929</v>
      </c>
      <c r="E125" s="409"/>
      <c r="F125" s="409"/>
      <c r="G125" s="256"/>
      <c r="H125" s="257">
        <f t="shared" si="5"/>
        <v>0</v>
      </c>
      <c r="I125" s="256" t="s">
        <v>297</v>
      </c>
      <c r="J125" s="258" t="s">
        <v>241</v>
      </c>
    </row>
    <row r="126" spans="1:10" ht="18.75" customHeight="1" x14ac:dyDescent="0.15">
      <c r="A126" s="253"/>
      <c r="B126" s="152"/>
      <c r="C126" s="152"/>
      <c r="D126" s="409">
        <f t="shared" si="4"/>
        <v>1930</v>
      </c>
      <c r="E126" s="409"/>
      <c r="F126" s="409"/>
      <c r="G126" s="256"/>
      <c r="H126" s="257">
        <f t="shared" si="5"/>
        <v>0</v>
      </c>
      <c r="I126" s="256" t="s">
        <v>297</v>
      </c>
      <c r="J126" s="258" t="s">
        <v>727</v>
      </c>
    </row>
    <row r="127" spans="1:10" ht="18.75" customHeight="1" x14ac:dyDescent="0.15">
      <c r="A127" s="253"/>
      <c r="B127" s="152"/>
      <c r="C127" s="152"/>
      <c r="D127" s="409">
        <f t="shared" si="4"/>
        <v>1931</v>
      </c>
      <c r="E127" s="409"/>
      <c r="F127" s="409"/>
      <c r="G127" s="256"/>
      <c r="H127" s="257">
        <f t="shared" si="5"/>
        <v>0</v>
      </c>
      <c r="I127" s="256" t="s">
        <v>297</v>
      </c>
      <c r="J127" s="258" t="s">
        <v>728</v>
      </c>
    </row>
    <row r="128" spans="1:10" ht="18.75" customHeight="1" x14ac:dyDescent="0.15">
      <c r="A128" s="253"/>
      <c r="B128" s="152"/>
      <c r="C128" s="152"/>
      <c r="D128" s="409">
        <f t="shared" si="4"/>
        <v>1932</v>
      </c>
      <c r="E128" s="409"/>
      <c r="F128" s="409"/>
      <c r="G128" s="256"/>
      <c r="H128" s="257">
        <f t="shared" si="5"/>
        <v>0</v>
      </c>
      <c r="I128" s="256" t="s">
        <v>297</v>
      </c>
      <c r="J128" s="258" t="s">
        <v>729</v>
      </c>
    </row>
    <row r="129" spans="1:10" ht="18.75" customHeight="1" x14ac:dyDescent="0.15">
      <c r="A129" s="253"/>
      <c r="B129" s="152"/>
      <c r="C129" s="152"/>
      <c r="D129" s="409">
        <f t="shared" si="4"/>
        <v>1933</v>
      </c>
      <c r="E129" s="409"/>
      <c r="F129" s="409"/>
      <c r="G129" s="256"/>
      <c r="H129" s="257">
        <f t="shared" si="5"/>
        <v>0</v>
      </c>
      <c r="I129" s="256" t="s">
        <v>297</v>
      </c>
      <c r="J129" s="258" t="s">
        <v>730</v>
      </c>
    </row>
    <row r="130" spans="1:10" ht="18.75" customHeight="1" x14ac:dyDescent="0.15">
      <c r="A130" s="253"/>
      <c r="B130" s="152"/>
      <c r="C130" s="152"/>
      <c r="D130" s="409">
        <f t="shared" si="4"/>
        <v>1934</v>
      </c>
      <c r="E130" s="409"/>
      <c r="F130" s="409"/>
      <c r="G130" s="256"/>
      <c r="H130" s="257">
        <f t="shared" si="5"/>
        <v>0</v>
      </c>
      <c r="I130" s="256" t="s">
        <v>297</v>
      </c>
      <c r="J130" s="258" t="s">
        <v>731</v>
      </c>
    </row>
    <row r="131" spans="1:10" ht="18.75" customHeight="1" x14ac:dyDescent="0.15">
      <c r="A131" s="253"/>
      <c r="B131" s="152"/>
      <c r="C131" s="152"/>
      <c r="D131" s="409">
        <f t="shared" si="4"/>
        <v>1935</v>
      </c>
      <c r="E131" s="409"/>
      <c r="F131" s="409"/>
      <c r="G131" s="256"/>
      <c r="H131" s="257">
        <f t="shared" si="5"/>
        <v>0</v>
      </c>
      <c r="I131" s="256" t="s">
        <v>297</v>
      </c>
      <c r="J131" s="258" t="s">
        <v>732</v>
      </c>
    </row>
    <row r="132" spans="1:10" ht="18.75" customHeight="1" x14ac:dyDescent="0.15">
      <c r="A132" s="253"/>
      <c r="B132" s="152"/>
      <c r="C132" s="152"/>
      <c r="D132" s="409">
        <f t="shared" si="4"/>
        <v>1936</v>
      </c>
      <c r="E132" s="409"/>
      <c r="F132" s="409"/>
      <c r="G132" s="256"/>
      <c r="H132" s="257">
        <f t="shared" si="5"/>
        <v>0</v>
      </c>
      <c r="I132" s="256" t="s">
        <v>297</v>
      </c>
      <c r="J132" s="258" t="s">
        <v>733</v>
      </c>
    </row>
    <row r="133" spans="1:10" ht="18.75" customHeight="1" x14ac:dyDescent="0.15">
      <c r="A133" s="253"/>
      <c r="B133" s="152"/>
      <c r="C133" s="152"/>
      <c r="D133" s="409">
        <f t="shared" si="4"/>
        <v>1937</v>
      </c>
      <c r="E133" s="409"/>
      <c r="F133" s="409"/>
      <c r="G133" s="256"/>
      <c r="H133" s="257">
        <f t="shared" si="5"/>
        <v>0</v>
      </c>
      <c r="I133" s="256" t="s">
        <v>297</v>
      </c>
      <c r="J133" s="258" t="s">
        <v>734</v>
      </c>
    </row>
    <row r="134" spans="1:10" ht="18.75" customHeight="1" x14ac:dyDescent="0.15">
      <c r="A134" s="253"/>
      <c r="B134" s="152"/>
      <c r="C134" s="152"/>
      <c r="D134" s="409">
        <f t="shared" si="4"/>
        <v>1938</v>
      </c>
      <c r="E134" s="409"/>
      <c r="F134" s="409"/>
      <c r="G134" s="256"/>
      <c r="H134" s="257">
        <f t="shared" si="5"/>
        <v>0</v>
      </c>
      <c r="I134" s="256" t="s">
        <v>297</v>
      </c>
      <c r="J134" s="258" t="s">
        <v>735</v>
      </c>
    </row>
    <row r="135" spans="1:10" ht="18.75" customHeight="1" x14ac:dyDescent="0.15">
      <c r="A135" s="253"/>
      <c r="B135" s="152"/>
      <c r="C135" s="152"/>
      <c r="D135" s="409">
        <f t="shared" si="4"/>
        <v>1939</v>
      </c>
      <c r="E135" s="409"/>
      <c r="F135" s="409"/>
      <c r="G135" s="256"/>
      <c r="H135" s="257">
        <f t="shared" si="5"/>
        <v>0</v>
      </c>
      <c r="I135" s="256" t="s">
        <v>297</v>
      </c>
      <c r="J135" s="258" t="s">
        <v>736</v>
      </c>
    </row>
    <row r="136" spans="1:10" ht="18.75" customHeight="1" x14ac:dyDescent="0.15">
      <c r="A136" s="253"/>
      <c r="B136" s="152"/>
      <c r="C136" s="152"/>
      <c r="D136" s="409">
        <f t="shared" si="4"/>
        <v>1940</v>
      </c>
      <c r="E136" s="409"/>
      <c r="F136" s="409"/>
      <c r="G136" s="256"/>
      <c r="H136" s="257">
        <f t="shared" si="5"/>
        <v>0</v>
      </c>
      <c r="I136" s="256" t="s">
        <v>297</v>
      </c>
      <c r="J136" s="258" t="s">
        <v>737</v>
      </c>
    </row>
    <row r="137" spans="1:10" ht="18.75" customHeight="1" x14ac:dyDescent="0.15">
      <c r="A137" s="253"/>
      <c r="B137" s="152"/>
      <c r="C137" s="152"/>
      <c r="D137" s="409">
        <f t="shared" si="4"/>
        <v>1941</v>
      </c>
      <c r="E137" s="409"/>
      <c r="F137" s="409"/>
      <c r="G137" s="256"/>
      <c r="H137" s="257">
        <f t="shared" si="5"/>
        <v>0</v>
      </c>
      <c r="I137" s="256" t="s">
        <v>297</v>
      </c>
      <c r="J137" s="258" t="s">
        <v>738</v>
      </c>
    </row>
    <row r="138" spans="1:10" ht="18.75" customHeight="1" x14ac:dyDescent="0.15">
      <c r="A138" s="253"/>
      <c r="B138" s="152"/>
      <c r="C138" s="152"/>
      <c r="D138" s="409">
        <f t="shared" si="4"/>
        <v>1942</v>
      </c>
      <c r="E138" s="409"/>
      <c r="F138" s="409"/>
      <c r="G138" s="256"/>
      <c r="H138" s="257">
        <f t="shared" si="5"/>
        <v>0</v>
      </c>
      <c r="I138" s="256" t="s">
        <v>297</v>
      </c>
      <c r="J138" s="258" t="s">
        <v>739</v>
      </c>
    </row>
    <row r="139" spans="1:10" ht="18.75" customHeight="1" x14ac:dyDescent="0.15">
      <c r="A139" s="253"/>
      <c r="B139" s="152"/>
      <c r="C139" s="152"/>
      <c r="D139" s="409">
        <f t="shared" si="4"/>
        <v>1943</v>
      </c>
      <c r="E139" s="409"/>
      <c r="F139" s="409"/>
      <c r="G139" s="256"/>
      <c r="H139" s="257">
        <f t="shared" si="5"/>
        <v>0</v>
      </c>
      <c r="I139" s="256" t="s">
        <v>297</v>
      </c>
      <c r="J139" s="258" t="s">
        <v>740</v>
      </c>
    </row>
    <row r="140" spans="1:10" ht="18.75" customHeight="1" x14ac:dyDescent="0.15">
      <c r="A140" s="253"/>
      <c r="B140" s="152"/>
      <c r="C140" s="152"/>
      <c r="D140" s="409">
        <f t="shared" si="4"/>
        <v>1944</v>
      </c>
      <c r="E140" s="409"/>
      <c r="F140" s="409"/>
      <c r="G140" s="256"/>
      <c r="H140" s="257">
        <f t="shared" si="5"/>
        <v>0</v>
      </c>
      <c r="I140" s="256" t="s">
        <v>297</v>
      </c>
      <c r="J140" s="258" t="s">
        <v>741</v>
      </c>
    </row>
    <row r="141" spans="1:10" ht="18.75" customHeight="1" x14ac:dyDescent="0.15">
      <c r="A141" s="253"/>
      <c r="B141" s="321" t="s">
        <v>477</v>
      </c>
      <c r="C141" s="321"/>
      <c r="D141" s="321"/>
      <c r="E141" s="321"/>
      <c r="F141" s="321"/>
      <c r="G141" s="338" t="s">
        <v>106</v>
      </c>
      <c r="H141" s="257">
        <f>SUM(H143:H187)</f>
        <v>0</v>
      </c>
      <c r="I141" s="256" t="s">
        <v>297</v>
      </c>
      <c r="J141" s="258" t="s">
        <v>105</v>
      </c>
    </row>
    <row r="142" spans="1:10" ht="18.75" customHeight="1" x14ac:dyDescent="0.15">
      <c r="A142" s="253"/>
      <c r="B142" s="152"/>
      <c r="C142" s="348" t="s">
        <v>107</v>
      </c>
      <c r="D142" s="348"/>
      <c r="E142" s="348"/>
      <c r="F142" s="348"/>
      <c r="G142" s="338"/>
      <c r="H142" s="256"/>
      <c r="I142" s="256"/>
      <c r="J142" s="258"/>
    </row>
    <row r="143" spans="1:10" ht="18.75" customHeight="1" x14ac:dyDescent="0.15">
      <c r="A143" s="253"/>
      <c r="B143" s="152"/>
      <c r="C143" s="152"/>
      <c r="D143" s="409">
        <f>D9</f>
        <v>1900</v>
      </c>
      <c r="E143" s="409"/>
      <c r="F143" s="409"/>
      <c r="G143" s="338" t="s">
        <v>106</v>
      </c>
      <c r="H143" s="257">
        <f>'MPS(calc_process_biomass)'!C9</f>
        <v>0</v>
      </c>
      <c r="I143" s="256" t="s">
        <v>297</v>
      </c>
      <c r="J143" s="258" t="s">
        <v>159</v>
      </c>
    </row>
    <row r="144" spans="1:10" ht="18.75" customHeight="1" x14ac:dyDescent="0.15">
      <c r="A144" s="253"/>
      <c r="B144" s="152"/>
      <c r="C144" s="152"/>
      <c r="D144" s="409">
        <f t="shared" ref="D144:D187" si="6">D10</f>
        <v>1901</v>
      </c>
      <c r="E144" s="409"/>
      <c r="F144" s="409"/>
      <c r="G144" s="338" t="s">
        <v>106</v>
      </c>
      <c r="H144" s="257">
        <f>'MPS(calc_process_biomass)'!C10</f>
        <v>0</v>
      </c>
      <c r="I144" s="256" t="s">
        <v>297</v>
      </c>
      <c r="J144" s="258" t="s">
        <v>160</v>
      </c>
    </row>
    <row r="145" spans="1:10" ht="18.75" customHeight="1" x14ac:dyDescent="0.15">
      <c r="A145" s="253"/>
      <c r="B145" s="152"/>
      <c r="C145" s="152"/>
      <c r="D145" s="409">
        <f t="shared" si="6"/>
        <v>1902</v>
      </c>
      <c r="E145" s="409"/>
      <c r="F145" s="409"/>
      <c r="G145" s="338" t="s">
        <v>106</v>
      </c>
      <c r="H145" s="257">
        <f>'MPS(calc_process_biomass)'!C11</f>
        <v>0</v>
      </c>
      <c r="I145" s="256" t="s">
        <v>297</v>
      </c>
      <c r="J145" s="258" t="s">
        <v>161</v>
      </c>
    </row>
    <row r="146" spans="1:10" ht="18.75" customHeight="1" x14ac:dyDescent="0.15">
      <c r="A146" s="253"/>
      <c r="B146" s="152"/>
      <c r="C146" s="152"/>
      <c r="D146" s="409">
        <f t="shared" si="6"/>
        <v>1903</v>
      </c>
      <c r="E146" s="409"/>
      <c r="F146" s="409"/>
      <c r="G146" s="338" t="s">
        <v>106</v>
      </c>
      <c r="H146" s="257">
        <f>'MPS(calc_process_biomass)'!C12</f>
        <v>0</v>
      </c>
      <c r="I146" s="256" t="s">
        <v>297</v>
      </c>
      <c r="J146" s="258" t="s">
        <v>162</v>
      </c>
    </row>
    <row r="147" spans="1:10" ht="18.75" customHeight="1" x14ac:dyDescent="0.15">
      <c r="A147" s="253"/>
      <c r="B147" s="152"/>
      <c r="C147" s="152"/>
      <c r="D147" s="409">
        <f t="shared" si="6"/>
        <v>1904</v>
      </c>
      <c r="E147" s="409"/>
      <c r="F147" s="409"/>
      <c r="G147" s="338" t="s">
        <v>106</v>
      </c>
      <c r="H147" s="257">
        <f>'MPS(calc_process_biomass)'!C13</f>
        <v>0</v>
      </c>
      <c r="I147" s="256" t="s">
        <v>297</v>
      </c>
      <c r="J147" s="258" t="s">
        <v>190</v>
      </c>
    </row>
    <row r="148" spans="1:10" ht="18.75" customHeight="1" x14ac:dyDescent="0.15">
      <c r="A148" s="253"/>
      <c r="B148" s="152"/>
      <c r="C148" s="152"/>
      <c r="D148" s="409">
        <f t="shared" si="6"/>
        <v>1905</v>
      </c>
      <c r="E148" s="409"/>
      <c r="F148" s="409"/>
      <c r="G148" s="338" t="s">
        <v>106</v>
      </c>
      <c r="H148" s="257">
        <f>'MPS(calc_process_biomass)'!C14</f>
        <v>0</v>
      </c>
      <c r="I148" s="256" t="s">
        <v>297</v>
      </c>
      <c r="J148" s="258" t="s">
        <v>191</v>
      </c>
    </row>
    <row r="149" spans="1:10" ht="18.75" customHeight="1" x14ac:dyDescent="0.15">
      <c r="A149" s="253"/>
      <c r="B149" s="152"/>
      <c r="C149" s="152"/>
      <c r="D149" s="409">
        <f t="shared" si="6"/>
        <v>1906</v>
      </c>
      <c r="E149" s="409"/>
      <c r="F149" s="409"/>
      <c r="G149" s="338" t="s">
        <v>106</v>
      </c>
      <c r="H149" s="257">
        <f>'MPS(calc_process_biomass)'!C15</f>
        <v>0</v>
      </c>
      <c r="I149" s="256" t="s">
        <v>297</v>
      </c>
      <c r="J149" s="258" t="s">
        <v>192</v>
      </c>
    </row>
    <row r="150" spans="1:10" ht="18.75" customHeight="1" x14ac:dyDescent="0.15">
      <c r="A150" s="253"/>
      <c r="B150" s="152"/>
      <c r="C150" s="152"/>
      <c r="D150" s="409">
        <f t="shared" si="6"/>
        <v>1907</v>
      </c>
      <c r="E150" s="409"/>
      <c r="F150" s="409"/>
      <c r="G150" s="338" t="s">
        <v>106</v>
      </c>
      <c r="H150" s="257">
        <f>'MPS(calc_process_biomass)'!C16</f>
        <v>0</v>
      </c>
      <c r="I150" s="256" t="s">
        <v>297</v>
      </c>
      <c r="J150" s="258" t="s">
        <v>193</v>
      </c>
    </row>
    <row r="151" spans="1:10" ht="18.75" customHeight="1" x14ac:dyDescent="0.15">
      <c r="A151" s="253"/>
      <c r="B151" s="152"/>
      <c r="C151" s="152"/>
      <c r="D151" s="409">
        <f t="shared" si="6"/>
        <v>1908</v>
      </c>
      <c r="E151" s="409"/>
      <c r="F151" s="409"/>
      <c r="G151" s="338" t="s">
        <v>106</v>
      </c>
      <c r="H151" s="257">
        <f>'MPS(calc_process_biomass)'!C17</f>
        <v>0</v>
      </c>
      <c r="I151" s="256" t="s">
        <v>297</v>
      </c>
      <c r="J151" s="258" t="s">
        <v>194</v>
      </c>
    </row>
    <row r="152" spans="1:10" ht="18.75" customHeight="1" x14ac:dyDescent="0.15">
      <c r="A152" s="253"/>
      <c r="B152" s="152"/>
      <c r="C152" s="152"/>
      <c r="D152" s="409">
        <f t="shared" si="6"/>
        <v>1909</v>
      </c>
      <c r="E152" s="409"/>
      <c r="F152" s="409"/>
      <c r="G152" s="338" t="s">
        <v>106</v>
      </c>
      <c r="H152" s="257">
        <f>'MPS(calc_process_biomass)'!C18</f>
        <v>0</v>
      </c>
      <c r="I152" s="256" t="s">
        <v>297</v>
      </c>
      <c r="J152" s="258" t="s">
        <v>195</v>
      </c>
    </row>
    <row r="153" spans="1:10" ht="18.75" customHeight="1" x14ac:dyDescent="0.15">
      <c r="A153" s="253"/>
      <c r="B153" s="152"/>
      <c r="C153" s="152"/>
      <c r="D153" s="409">
        <f t="shared" si="6"/>
        <v>1910</v>
      </c>
      <c r="E153" s="409"/>
      <c r="F153" s="409"/>
      <c r="G153" s="338" t="s">
        <v>106</v>
      </c>
      <c r="H153" s="257">
        <f>'MPS(calc_process_biomass)'!C19</f>
        <v>0</v>
      </c>
      <c r="I153" s="256" t="s">
        <v>297</v>
      </c>
      <c r="J153" s="258" t="s">
        <v>196</v>
      </c>
    </row>
    <row r="154" spans="1:10" ht="18.75" customHeight="1" x14ac:dyDescent="0.15">
      <c r="A154" s="253"/>
      <c r="B154" s="152"/>
      <c r="C154" s="152"/>
      <c r="D154" s="409">
        <f t="shared" si="6"/>
        <v>1911</v>
      </c>
      <c r="E154" s="409"/>
      <c r="F154" s="409"/>
      <c r="G154" s="338" t="s">
        <v>106</v>
      </c>
      <c r="H154" s="257">
        <f>'MPS(calc_process_biomass)'!C20</f>
        <v>0</v>
      </c>
      <c r="I154" s="256" t="s">
        <v>297</v>
      </c>
      <c r="J154" s="258" t="s">
        <v>197</v>
      </c>
    </row>
    <row r="155" spans="1:10" ht="18.75" customHeight="1" x14ac:dyDescent="0.15">
      <c r="A155" s="253"/>
      <c r="B155" s="152"/>
      <c r="C155" s="152"/>
      <c r="D155" s="409">
        <f t="shared" si="6"/>
        <v>1912</v>
      </c>
      <c r="E155" s="409"/>
      <c r="F155" s="409"/>
      <c r="G155" s="338" t="s">
        <v>106</v>
      </c>
      <c r="H155" s="257">
        <f>'MPS(calc_process_biomass)'!C21</f>
        <v>0</v>
      </c>
      <c r="I155" s="256" t="s">
        <v>297</v>
      </c>
      <c r="J155" s="258" t="s">
        <v>198</v>
      </c>
    </row>
    <row r="156" spans="1:10" ht="18.75" customHeight="1" x14ac:dyDescent="0.15">
      <c r="A156" s="253"/>
      <c r="B156" s="152"/>
      <c r="C156" s="152"/>
      <c r="D156" s="409">
        <f t="shared" si="6"/>
        <v>1913</v>
      </c>
      <c r="E156" s="409"/>
      <c r="F156" s="409"/>
      <c r="G156" s="338" t="s">
        <v>106</v>
      </c>
      <c r="H156" s="257">
        <f>'MPS(calc_process_biomass)'!C22</f>
        <v>0</v>
      </c>
      <c r="I156" s="256" t="s">
        <v>297</v>
      </c>
      <c r="J156" s="258" t="s">
        <v>199</v>
      </c>
    </row>
    <row r="157" spans="1:10" ht="18.75" customHeight="1" x14ac:dyDescent="0.15">
      <c r="A157" s="253"/>
      <c r="B157" s="152"/>
      <c r="C157" s="152"/>
      <c r="D157" s="409">
        <f t="shared" si="6"/>
        <v>1914</v>
      </c>
      <c r="E157" s="409"/>
      <c r="F157" s="409"/>
      <c r="G157" s="338" t="s">
        <v>106</v>
      </c>
      <c r="H157" s="257">
        <f>'MPS(calc_process_biomass)'!C23</f>
        <v>0</v>
      </c>
      <c r="I157" s="256" t="s">
        <v>297</v>
      </c>
      <c r="J157" s="258" t="s">
        <v>200</v>
      </c>
    </row>
    <row r="158" spans="1:10" ht="18.75" customHeight="1" x14ac:dyDescent="0.15">
      <c r="A158" s="253"/>
      <c r="B158" s="152"/>
      <c r="C158" s="152"/>
      <c r="D158" s="409">
        <f t="shared" si="6"/>
        <v>1915</v>
      </c>
      <c r="E158" s="409"/>
      <c r="F158" s="409"/>
      <c r="G158" s="338" t="s">
        <v>106</v>
      </c>
      <c r="H158" s="257">
        <f>'MPS(calc_process_biomass)'!C24</f>
        <v>0</v>
      </c>
      <c r="I158" s="256" t="s">
        <v>297</v>
      </c>
      <c r="J158" s="258" t="s">
        <v>201</v>
      </c>
    </row>
    <row r="159" spans="1:10" ht="18.75" customHeight="1" x14ac:dyDescent="0.15">
      <c r="A159" s="253"/>
      <c r="B159" s="152"/>
      <c r="C159" s="152"/>
      <c r="D159" s="409">
        <f t="shared" si="6"/>
        <v>1916</v>
      </c>
      <c r="E159" s="409"/>
      <c r="F159" s="409"/>
      <c r="G159" s="338" t="s">
        <v>106</v>
      </c>
      <c r="H159" s="257">
        <f>'MPS(calc_process_biomass)'!C25</f>
        <v>0</v>
      </c>
      <c r="I159" s="256" t="s">
        <v>297</v>
      </c>
      <c r="J159" s="258" t="s">
        <v>202</v>
      </c>
    </row>
    <row r="160" spans="1:10" ht="18.75" customHeight="1" x14ac:dyDescent="0.15">
      <c r="A160" s="253"/>
      <c r="B160" s="152"/>
      <c r="C160" s="152"/>
      <c r="D160" s="409">
        <f t="shared" si="6"/>
        <v>1917</v>
      </c>
      <c r="E160" s="409"/>
      <c r="F160" s="409"/>
      <c r="G160" s="338" t="s">
        <v>106</v>
      </c>
      <c r="H160" s="257">
        <f>'MPS(calc_process_biomass)'!C26</f>
        <v>0</v>
      </c>
      <c r="I160" s="256" t="s">
        <v>297</v>
      </c>
      <c r="J160" s="258" t="s">
        <v>203</v>
      </c>
    </row>
    <row r="161" spans="1:10" ht="18.75" customHeight="1" x14ac:dyDescent="0.15">
      <c r="A161" s="253"/>
      <c r="B161" s="152"/>
      <c r="C161" s="152"/>
      <c r="D161" s="409">
        <f t="shared" si="6"/>
        <v>1918</v>
      </c>
      <c r="E161" s="409"/>
      <c r="F161" s="409"/>
      <c r="G161" s="338" t="s">
        <v>106</v>
      </c>
      <c r="H161" s="257">
        <f>'MPS(calc_process_biomass)'!C27</f>
        <v>0</v>
      </c>
      <c r="I161" s="256" t="s">
        <v>297</v>
      </c>
      <c r="J161" s="258" t="s">
        <v>204</v>
      </c>
    </row>
    <row r="162" spans="1:10" ht="18.75" customHeight="1" x14ac:dyDescent="0.15">
      <c r="A162" s="253"/>
      <c r="B162" s="152"/>
      <c r="C162" s="152"/>
      <c r="D162" s="409">
        <f t="shared" si="6"/>
        <v>1919</v>
      </c>
      <c r="E162" s="409"/>
      <c r="F162" s="409"/>
      <c r="G162" s="338" t="s">
        <v>106</v>
      </c>
      <c r="H162" s="257">
        <f>'MPS(calc_process_biomass)'!C28</f>
        <v>0</v>
      </c>
      <c r="I162" s="256" t="s">
        <v>297</v>
      </c>
      <c r="J162" s="258" t="s">
        <v>205</v>
      </c>
    </row>
    <row r="163" spans="1:10" ht="18.75" customHeight="1" x14ac:dyDescent="0.15">
      <c r="A163" s="253"/>
      <c r="B163" s="152"/>
      <c r="C163" s="152"/>
      <c r="D163" s="409">
        <f t="shared" si="6"/>
        <v>1920</v>
      </c>
      <c r="E163" s="409"/>
      <c r="F163" s="409"/>
      <c r="G163" s="338" t="s">
        <v>106</v>
      </c>
      <c r="H163" s="257">
        <f>'MPS(calc_process_biomass)'!C29</f>
        <v>0</v>
      </c>
      <c r="I163" s="256" t="s">
        <v>297</v>
      </c>
      <c r="J163" s="258" t="s">
        <v>206</v>
      </c>
    </row>
    <row r="164" spans="1:10" ht="18.75" customHeight="1" x14ac:dyDescent="0.15">
      <c r="A164" s="253"/>
      <c r="B164" s="152"/>
      <c r="C164" s="152"/>
      <c r="D164" s="409">
        <f t="shared" si="6"/>
        <v>1921</v>
      </c>
      <c r="E164" s="409"/>
      <c r="F164" s="409"/>
      <c r="G164" s="338" t="s">
        <v>106</v>
      </c>
      <c r="H164" s="257">
        <f>'MPS(calc_process_biomass)'!C30</f>
        <v>0</v>
      </c>
      <c r="I164" s="256" t="s">
        <v>297</v>
      </c>
      <c r="J164" s="258" t="s">
        <v>207</v>
      </c>
    </row>
    <row r="165" spans="1:10" ht="18.75" customHeight="1" x14ac:dyDescent="0.15">
      <c r="A165" s="253"/>
      <c r="B165" s="152"/>
      <c r="C165" s="152"/>
      <c r="D165" s="409">
        <f t="shared" si="6"/>
        <v>1922</v>
      </c>
      <c r="E165" s="409"/>
      <c r="F165" s="409"/>
      <c r="G165" s="338" t="s">
        <v>106</v>
      </c>
      <c r="H165" s="257">
        <f>'MPS(calc_process_biomass)'!C31</f>
        <v>0</v>
      </c>
      <c r="I165" s="256" t="s">
        <v>297</v>
      </c>
      <c r="J165" s="258" t="s">
        <v>208</v>
      </c>
    </row>
    <row r="166" spans="1:10" ht="18.75" customHeight="1" x14ac:dyDescent="0.15">
      <c r="A166" s="253"/>
      <c r="B166" s="152"/>
      <c r="C166" s="152"/>
      <c r="D166" s="409">
        <f t="shared" si="6"/>
        <v>1923</v>
      </c>
      <c r="E166" s="409"/>
      <c r="F166" s="409"/>
      <c r="G166" s="338" t="s">
        <v>106</v>
      </c>
      <c r="H166" s="257">
        <f>'MPS(calc_process_biomass)'!C32</f>
        <v>0</v>
      </c>
      <c r="I166" s="256" t="s">
        <v>297</v>
      </c>
      <c r="J166" s="258" t="s">
        <v>209</v>
      </c>
    </row>
    <row r="167" spans="1:10" ht="18.75" customHeight="1" x14ac:dyDescent="0.15">
      <c r="A167" s="253"/>
      <c r="B167" s="152"/>
      <c r="C167" s="152"/>
      <c r="D167" s="409">
        <f t="shared" si="6"/>
        <v>1924</v>
      </c>
      <c r="E167" s="409"/>
      <c r="F167" s="409"/>
      <c r="G167" s="338" t="s">
        <v>106</v>
      </c>
      <c r="H167" s="257">
        <f>'MPS(calc_process_biomass)'!C33</f>
        <v>0</v>
      </c>
      <c r="I167" s="256" t="s">
        <v>297</v>
      </c>
      <c r="J167" s="258" t="s">
        <v>210</v>
      </c>
    </row>
    <row r="168" spans="1:10" ht="18.75" customHeight="1" x14ac:dyDescent="0.15">
      <c r="A168" s="253"/>
      <c r="B168" s="152"/>
      <c r="C168" s="152"/>
      <c r="D168" s="409">
        <f t="shared" si="6"/>
        <v>1925</v>
      </c>
      <c r="E168" s="409"/>
      <c r="F168" s="409"/>
      <c r="G168" s="338" t="s">
        <v>106</v>
      </c>
      <c r="H168" s="257">
        <f>'MPS(calc_process_biomass)'!C34</f>
        <v>0</v>
      </c>
      <c r="I168" s="256" t="s">
        <v>297</v>
      </c>
      <c r="J168" s="258" t="s">
        <v>211</v>
      </c>
    </row>
    <row r="169" spans="1:10" ht="18.75" customHeight="1" x14ac:dyDescent="0.15">
      <c r="A169" s="253"/>
      <c r="B169" s="152"/>
      <c r="C169" s="152"/>
      <c r="D169" s="409">
        <f t="shared" si="6"/>
        <v>1926</v>
      </c>
      <c r="E169" s="409"/>
      <c r="F169" s="409"/>
      <c r="G169" s="338" t="s">
        <v>106</v>
      </c>
      <c r="H169" s="257">
        <f>'MPS(calc_process_biomass)'!C35</f>
        <v>0</v>
      </c>
      <c r="I169" s="256" t="s">
        <v>297</v>
      </c>
      <c r="J169" s="258" t="s">
        <v>212</v>
      </c>
    </row>
    <row r="170" spans="1:10" ht="18.75" customHeight="1" x14ac:dyDescent="0.15">
      <c r="A170" s="253"/>
      <c r="B170" s="152"/>
      <c r="C170" s="152"/>
      <c r="D170" s="409">
        <f t="shared" si="6"/>
        <v>1927</v>
      </c>
      <c r="E170" s="409"/>
      <c r="F170" s="409"/>
      <c r="G170" s="338" t="s">
        <v>106</v>
      </c>
      <c r="H170" s="257">
        <f>'MPS(calc_process_biomass)'!C36</f>
        <v>0</v>
      </c>
      <c r="I170" s="256" t="s">
        <v>297</v>
      </c>
      <c r="J170" s="258" t="s">
        <v>213</v>
      </c>
    </row>
    <row r="171" spans="1:10" ht="18.75" customHeight="1" x14ac:dyDescent="0.15">
      <c r="A171" s="253"/>
      <c r="B171" s="152"/>
      <c r="C171" s="152"/>
      <c r="D171" s="409">
        <f t="shared" si="6"/>
        <v>1928</v>
      </c>
      <c r="E171" s="409"/>
      <c r="F171" s="409"/>
      <c r="G171" s="338" t="s">
        <v>106</v>
      </c>
      <c r="H171" s="257">
        <f>'MPS(calc_process_biomass)'!C37</f>
        <v>0</v>
      </c>
      <c r="I171" s="256" t="s">
        <v>297</v>
      </c>
      <c r="J171" s="258" t="s">
        <v>214</v>
      </c>
    </row>
    <row r="172" spans="1:10" ht="18.75" customHeight="1" x14ac:dyDescent="0.15">
      <c r="A172" s="253"/>
      <c r="B172" s="152"/>
      <c r="C172" s="152"/>
      <c r="D172" s="409">
        <f t="shared" si="6"/>
        <v>1929</v>
      </c>
      <c r="E172" s="409"/>
      <c r="F172" s="409"/>
      <c r="G172" s="338" t="s">
        <v>106</v>
      </c>
      <c r="H172" s="257">
        <f>'MPS(calc_process_biomass)'!C38</f>
        <v>0</v>
      </c>
      <c r="I172" s="256" t="s">
        <v>297</v>
      </c>
      <c r="J172" s="258" t="s">
        <v>215</v>
      </c>
    </row>
    <row r="173" spans="1:10" ht="18.75" customHeight="1" x14ac:dyDescent="0.15">
      <c r="A173" s="253"/>
      <c r="B173" s="152"/>
      <c r="C173" s="152"/>
      <c r="D173" s="409">
        <f t="shared" si="6"/>
        <v>1930</v>
      </c>
      <c r="E173" s="409"/>
      <c r="F173" s="409"/>
      <c r="G173" s="338" t="s">
        <v>106</v>
      </c>
      <c r="H173" s="257">
        <f>'MPS(calc_process_biomass)'!C39</f>
        <v>0</v>
      </c>
      <c r="I173" s="256" t="s">
        <v>297</v>
      </c>
      <c r="J173" s="258" t="s">
        <v>742</v>
      </c>
    </row>
    <row r="174" spans="1:10" ht="18.75" customHeight="1" x14ac:dyDescent="0.15">
      <c r="A174" s="253"/>
      <c r="B174" s="152"/>
      <c r="C174" s="152"/>
      <c r="D174" s="409">
        <f t="shared" si="6"/>
        <v>1931</v>
      </c>
      <c r="E174" s="409"/>
      <c r="F174" s="409"/>
      <c r="G174" s="338" t="s">
        <v>106</v>
      </c>
      <c r="H174" s="257">
        <f>'MPS(calc_process_biomass)'!C40</f>
        <v>0</v>
      </c>
      <c r="I174" s="256" t="s">
        <v>297</v>
      </c>
      <c r="J174" s="258" t="s">
        <v>743</v>
      </c>
    </row>
    <row r="175" spans="1:10" ht="18.75" customHeight="1" x14ac:dyDescent="0.15">
      <c r="A175" s="253"/>
      <c r="B175" s="152"/>
      <c r="C175" s="152"/>
      <c r="D175" s="409">
        <f t="shared" si="6"/>
        <v>1932</v>
      </c>
      <c r="E175" s="409"/>
      <c r="F175" s="409"/>
      <c r="G175" s="338" t="s">
        <v>106</v>
      </c>
      <c r="H175" s="257">
        <f>'MPS(calc_process_biomass)'!C41</f>
        <v>0</v>
      </c>
      <c r="I175" s="256" t="s">
        <v>297</v>
      </c>
      <c r="J175" s="258" t="s">
        <v>744</v>
      </c>
    </row>
    <row r="176" spans="1:10" ht="18.75" customHeight="1" x14ac:dyDescent="0.15">
      <c r="A176" s="253"/>
      <c r="B176" s="152"/>
      <c r="C176" s="152"/>
      <c r="D176" s="409">
        <f t="shared" si="6"/>
        <v>1933</v>
      </c>
      <c r="E176" s="409"/>
      <c r="F176" s="409"/>
      <c r="G176" s="338" t="s">
        <v>106</v>
      </c>
      <c r="H176" s="257">
        <f>'MPS(calc_process_biomass)'!C42</f>
        <v>0</v>
      </c>
      <c r="I176" s="256" t="s">
        <v>297</v>
      </c>
      <c r="J176" s="258" t="s">
        <v>745</v>
      </c>
    </row>
    <row r="177" spans="1:10" ht="18.75" customHeight="1" x14ac:dyDescent="0.15">
      <c r="A177" s="253"/>
      <c r="B177" s="152"/>
      <c r="C177" s="152"/>
      <c r="D177" s="409">
        <f t="shared" si="6"/>
        <v>1934</v>
      </c>
      <c r="E177" s="409"/>
      <c r="F177" s="409"/>
      <c r="G177" s="338" t="s">
        <v>106</v>
      </c>
      <c r="H177" s="257">
        <f>'MPS(calc_process_biomass)'!C43</f>
        <v>0</v>
      </c>
      <c r="I177" s="256" t="s">
        <v>297</v>
      </c>
      <c r="J177" s="258" t="s">
        <v>746</v>
      </c>
    </row>
    <row r="178" spans="1:10" ht="18.75" customHeight="1" x14ac:dyDescent="0.15">
      <c r="A178" s="253"/>
      <c r="B178" s="152"/>
      <c r="C178" s="152"/>
      <c r="D178" s="409">
        <f t="shared" si="6"/>
        <v>1935</v>
      </c>
      <c r="E178" s="409"/>
      <c r="F178" s="409"/>
      <c r="G178" s="338" t="s">
        <v>106</v>
      </c>
      <c r="H178" s="257">
        <f>'MPS(calc_process_biomass)'!C44</f>
        <v>0</v>
      </c>
      <c r="I178" s="256" t="s">
        <v>297</v>
      </c>
      <c r="J178" s="258" t="s">
        <v>747</v>
      </c>
    </row>
    <row r="179" spans="1:10" ht="18.75" customHeight="1" x14ac:dyDescent="0.15">
      <c r="A179" s="253"/>
      <c r="B179" s="152"/>
      <c r="C179" s="152"/>
      <c r="D179" s="409">
        <f t="shared" si="6"/>
        <v>1936</v>
      </c>
      <c r="E179" s="409"/>
      <c r="F179" s="409"/>
      <c r="G179" s="338" t="s">
        <v>106</v>
      </c>
      <c r="H179" s="257">
        <f>'MPS(calc_process_biomass)'!C45</f>
        <v>0</v>
      </c>
      <c r="I179" s="256" t="s">
        <v>297</v>
      </c>
      <c r="J179" s="258" t="s">
        <v>748</v>
      </c>
    </row>
    <row r="180" spans="1:10" ht="18.75" customHeight="1" x14ac:dyDescent="0.15">
      <c r="A180" s="253"/>
      <c r="B180" s="152"/>
      <c r="C180" s="152"/>
      <c r="D180" s="409">
        <f t="shared" si="6"/>
        <v>1937</v>
      </c>
      <c r="E180" s="409"/>
      <c r="F180" s="409"/>
      <c r="G180" s="338" t="s">
        <v>106</v>
      </c>
      <c r="H180" s="257">
        <f>'MPS(calc_process_biomass)'!C46</f>
        <v>0</v>
      </c>
      <c r="I180" s="256" t="s">
        <v>297</v>
      </c>
      <c r="J180" s="258" t="s">
        <v>749</v>
      </c>
    </row>
    <row r="181" spans="1:10" ht="18.75" customHeight="1" x14ac:dyDescent="0.15">
      <c r="A181" s="253"/>
      <c r="B181" s="152"/>
      <c r="C181" s="152"/>
      <c r="D181" s="409">
        <f t="shared" si="6"/>
        <v>1938</v>
      </c>
      <c r="E181" s="409"/>
      <c r="F181" s="409"/>
      <c r="G181" s="338" t="s">
        <v>106</v>
      </c>
      <c r="H181" s="257">
        <f>'MPS(calc_process_biomass)'!C47</f>
        <v>0</v>
      </c>
      <c r="I181" s="256" t="s">
        <v>297</v>
      </c>
      <c r="J181" s="258" t="s">
        <v>750</v>
      </c>
    </row>
    <row r="182" spans="1:10" ht="18.75" customHeight="1" x14ac:dyDescent="0.15">
      <c r="A182" s="253"/>
      <c r="B182" s="152"/>
      <c r="C182" s="152"/>
      <c r="D182" s="409">
        <f t="shared" si="6"/>
        <v>1939</v>
      </c>
      <c r="E182" s="409"/>
      <c r="F182" s="409"/>
      <c r="G182" s="338" t="s">
        <v>106</v>
      </c>
      <c r="H182" s="257">
        <f>'MPS(calc_process_biomass)'!C48</f>
        <v>0</v>
      </c>
      <c r="I182" s="256" t="s">
        <v>297</v>
      </c>
      <c r="J182" s="258" t="s">
        <v>751</v>
      </c>
    </row>
    <row r="183" spans="1:10" ht="18.75" customHeight="1" x14ac:dyDescent="0.15">
      <c r="A183" s="253"/>
      <c r="B183" s="152"/>
      <c r="C183" s="152"/>
      <c r="D183" s="409">
        <f t="shared" si="6"/>
        <v>1940</v>
      </c>
      <c r="E183" s="409"/>
      <c r="F183" s="409"/>
      <c r="G183" s="338" t="s">
        <v>106</v>
      </c>
      <c r="H183" s="257">
        <f>'MPS(calc_process_biomass)'!C49</f>
        <v>0</v>
      </c>
      <c r="I183" s="256" t="s">
        <v>297</v>
      </c>
      <c r="J183" s="258" t="s">
        <v>752</v>
      </c>
    </row>
    <row r="184" spans="1:10" ht="18.75" customHeight="1" x14ac:dyDescent="0.15">
      <c r="A184" s="253"/>
      <c r="B184" s="152"/>
      <c r="C184" s="152"/>
      <c r="D184" s="409">
        <f t="shared" si="6"/>
        <v>1941</v>
      </c>
      <c r="E184" s="409"/>
      <c r="F184" s="409"/>
      <c r="G184" s="338" t="s">
        <v>106</v>
      </c>
      <c r="H184" s="257">
        <f>'MPS(calc_process_biomass)'!C50</f>
        <v>0</v>
      </c>
      <c r="I184" s="256" t="s">
        <v>297</v>
      </c>
      <c r="J184" s="258" t="s">
        <v>753</v>
      </c>
    </row>
    <row r="185" spans="1:10" ht="18.75" customHeight="1" x14ac:dyDescent="0.15">
      <c r="A185" s="253"/>
      <c r="B185" s="152"/>
      <c r="C185" s="152"/>
      <c r="D185" s="409">
        <f t="shared" si="6"/>
        <v>1942</v>
      </c>
      <c r="E185" s="409"/>
      <c r="F185" s="409"/>
      <c r="G185" s="338" t="s">
        <v>106</v>
      </c>
      <c r="H185" s="257">
        <f>'MPS(calc_process_biomass)'!C51</f>
        <v>0</v>
      </c>
      <c r="I185" s="256" t="s">
        <v>297</v>
      </c>
      <c r="J185" s="258" t="s">
        <v>754</v>
      </c>
    </row>
    <row r="186" spans="1:10" ht="18.75" customHeight="1" x14ac:dyDescent="0.15">
      <c r="A186" s="253"/>
      <c r="B186" s="152"/>
      <c r="C186" s="152"/>
      <c r="D186" s="409">
        <f t="shared" si="6"/>
        <v>1943</v>
      </c>
      <c r="E186" s="409"/>
      <c r="F186" s="409"/>
      <c r="G186" s="338" t="s">
        <v>106</v>
      </c>
      <c r="H186" s="257">
        <f>'MPS(calc_process_biomass)'!C52</f>
        <v>0</v>
      </c>
      <c r="I186" s="256" t="s">
        <v>297</v>
      </c>
      <c r="J186" s="258" t="s">
        <v>755</v>
      </c>
    </row>
    <row r="187" spans="1:10" ht="18.75" customHeight="1" x14ac:dyDescent="0.15">
      <c r="A187" s="253"/>
      <c r="B187" s="152"/>
      <c r="C187" s="152"/>
      <c r="D187" s="409">
        <f t="shared" si="6"/>
        <v>1944</v>
      </c>
      <c r="E187" s="409"/>
      <c r="F187" s="409"/>
      <c r="G187" s="338" t="s">
        <v>106</v>
      </c>
      <c r="H187" s="257">
        <f>'MPS(calc_process_biomass)'!C53</f>
        <v>0</v>
      </c>
      <c r="I187" s="256" t="s">
        <v>297</v>
      </c>
      <c r="J187" s="258" t="s">
        <v>756</v>
      </c>
    </row>
    <row r="188" spans="1:10" ht="18.75" customHeight="1" x14ac:dyDescent="0.15">
      <c r="A188" s="253"/>
      <c r="B188" s="321" t="s">
        <v>478</v>
      </c>
      <c r="C188" s="321"/>
      <c r="D188" s="321"/>
      <c r="E188" s="321"/>
      <c r="F188" s="321"/>
      <c r="G188" s="338" t="s">
        <v>106</v>
      </c>
      <c r="H188" s="257">
        <f>SUM(H190:H234)</f>
        <v>0</v>
      </c>
      <c r="I188" s="256" t="s">
        <v>297</v>
      </c>
      <c r="J188" s="258" t="s">
        <v>109</v>
      </c>
    </row>
    <row r="189" spans="1:10" ht="18.75" customHeight="1" x14ac:dyDescent="0.15">
      <c r="A189" s="253"/>
      <c r="B189" s="152"/>
      <c r="C189" s="348" t="s">
        <v>108</v>
      </c>
      <c r="D189" s="348"/>
      <c r="E189" s="348"/>
      <c r="F189" s="348"/>
      <c r="G189" s="338"/>
      <c r="H189" s="256"/>
      <c r="I189" s="256"/>
      <c r="J189" s="258"/>
    </row>
    <row r="190" spans="1:10" ht="18.75" customHeight="1" x14ac:dyDescent="0.15">
      <c r="A190" s="253"/>
      <c r="B190" s="152"/>
      <c r="C190" s="152"/>
      <c r="D190" s="409">
        <f>D9</f>
        <v>1900</v>
      </c>
      <c r="E190" s="409"/>
      <c r="F190" s="409"/>
      <c r="G190" s="338" t="s">
        <v>106</v>
      </c>
      <c r="H190" s="257">
        <f>'MPS(calc_process_Clost)'!D9</f>
        <v>0</v>
      </c>
      <c r="I190" s="256" t="s">
        <v>297</v>
      </c>
      <c r="J190" s="258" t="s">
        <v>163</v>
      </c>
    </row>
    <row r="191" spans="1:10" ht="18.75" customHeight="1" x14ac:dyDescent="0.15">
      <c r="A191" s="253"/>
      <c r="B191" s="152"/>
      <c r="C191" s="152"/>
      <c r="D191" s="409">
        <f t="shared" ref="D191:D234" si="7">D10</f>
        <v>1901</v>
      </c>
      <c r="E191" s="409"/>
      <c r="F191" s="409"/>
      <c r="G191" s="338" t="s">
        <v>106</v>
      </c>
      <c r="H191" s="257">
        <f>'MPS(calc_process_Clost)'!D10</f>
        <v>0</v>
      </c>
      <c r="I191" s="256" t="s">
        <v>297</v>
      </c>
      <c r="J191" s="258" t="s">
        <v>164</v>
      </c>
    </row>
    <row r="192" spans="1:10" ht="18.75" customHeight="1" x14ac:dyDescent="0.15">
      <c r="A192" s="253"/>
      <c r="B192" s="152"/>
      <c r="C192" s="152"/>
      <c r="D192" s="409">
        <f t="shared" si="7"/>
        <v>1902</v>
      </c>
      <c r="E192" s="409"/>
      <c r="F192" s="409"/>
      <c r="G192" s="338" t="s">
        <v>106</v>
      </c>
      <c r="H192" s="257">
        <f>'MPS(calc_process_Clost)'!D11</f>
        <v>0</v>
      </c>
      <c r="I192" s="256" t="s">
        <v>297</v>
      </c>
      <c r="J192" s="258" t="s">
        <v>165</v>
      </c>
    </row>
    <row r="193" spans="1:10" ht="18.75" customHeight="1" x14ac:dyDescent="0.15">
      <c r="A193" s="253"/>
      <c r="B193" s="152"/>
      <c r="C193" s="152"/>
      <c r="D193" s="409">
        <f t="shared" si="7"/>
        <v>1903</v>
      </c>
      <c r="E193" s="409"/>
      <c r="F193" s="409"/>
      <c r="G193" s="338" t="s">
        <v>106</v>
      </c>
      <c r="H193" s="257">
        <f>'MPS(calc_process_Clost)'!D12</f>
        <v>0</v>
      </c>
      <c r="I193" s="256" t="s">
        <v>297</v>
      </c>
      <c r="J193" s="258" t="s">
        <v>166</v>
      </c>
    </row>
    <row r="194" spans="1:10" ht="18.75" customHeight="1" x14ac:dyDescent="0.15">
      <c r="A194" s="253"/>
      <c r="B194" s="152"/>
      <c r="C194" s="152"/>
      <c r="D194" s="409">
        <f t="shared" si="7"/>
        <v>1904</v>
      </c>
      <c r="E194" s="409"/>
      <c r="F194" s="409"/>
      <c r="G194" s="338" t="s">
        <v>106</v>
      </c>
      <c r="H194" s="257">
        <f>'MPS(calc_process_Clost)'!D13</f>
        <v>0</v>
      </c>
      <c r="I194" s="256" t="s">
        <v>297</v>
      </c>
      <c r="J194" s="258" t="s">
        <v>242</v>
      </c>
    </row>
    <row r="195" spans="1:10" ht="18.75" customHeight="1" x14ac:dyDescent="0.15">
      <c r="A195" s="253"/>
      <c r="B195" s="152"/>
      <c r="C195" s="152"/>
      <c r="D195" s="409">
        <f t="shared" si="7"/>
        <v>1905</v>
      </c>
      <c r="E195" s="409"/>
      <c r="F195" s="409"/>
      <c r="G195" s="338" t="s">
        <v>106</v>
      </c>
      <c r="H195" s="257">
        <f>'MPS(calc_process_Clost)'!D14</f>
        <v>0</v>
      </c>
      <c r="I195" s="256" t="s">
        <v>297</v>
      </c>
      <c r="J195" s="258" t="s">
        <v>305</v>
      </c>
    </row>
    <row r="196" spans="1:10" ht="18.75" customHeight="1" x14ac:dyDescent="0.15">
      <c r="A196" s="253"/>
      <c r="B196" s="152"/>
      <c r="C196" s="152"/>
      <c r="D196" s="409">
        <f t="shared" si="7"/>
        <v>1906</v>
      </c>
      <c r="E196" s="409"/>
      <c r="F196" s="409"/>
      <c r="G196" s="338" t="s">
        <v>106</v>
      </c>
      <c r="H196" s="257">
        <f>'MPS(calc_process_Clost)'!D15</f>
        <v>0</v>
      </c>
      <c r="I196" s="256" t="s">
        <v>297</v>
      </c>
      <c r="J196" s="258" t="s">
        <v>306</v>
      </c>
    </row>
    <row r="197" spans="1:10" ht="18.75" customHeight="1" x14ac:dyDescent="0.15">
      <c r="A197" s="253"/>
      <c r="B197" s="152"/>
      <c r="C197" s="152"/>
      <c r="D197" s="409">
        <f t="shared" si="7"/>
        <v>1907</v>
      </c>
      <c r="E197" s="409"/>
      <c r="F197" s="409"/>
      <c r="G197" s="338" t="s">
        <v>106</v>
      </c>
      <c r="H197" s="257">
        <f>'MPS(calc_process_Clost)'!D16</f>
        <v>0</v>
      </c>
      <c r="I197" s="256" t="s">
        <v>297</v>
      </c>
      <c r="J197" s="258" t="s">
        <v>307</v>
      </c>
    </row>
    <row r="198" spans="1:10" ht="18.75" customHeight="1" x14ac:dyDescent="0.15">
      <c r="A198" s="253"/>
      <c r="B198" s="152"/>
      <c r="C198" s="152"/>
      <c r="D198" s="409">
        <f t="shared" si="7"/>
        <v>1908</v>
      </c>
      <c r="E198" s="409"/>
      <c r="F198" s="409"/>
      <c r="G198" s="338" t="s">
        <v>106</v>
      </c>
      <c r="H198" s="257">
        <f>'MPS(calc_process_Clost)'!D17</f>
        <v>0</v>
      </c>
      <c r="I198" s="256" t="s">
        <v>297</v>
      </c>
      <c r="J198" s="258" t="s">
        <v>308</v>
      </c>
    </row>
    <row r="199" spans="1:10" ht="18.75" customHeight="1" x14ac:dyDescent="0.15">
      <c r="A199" s="253"/>
      <c r="B199" s="152"/>
      <c r="C199" s="152"/>
      <c r="D199" s="409">
        <f t="shared" si="7"/>
        <v>1909</v>
      </c>
      <c r="E199" s="409"/>
      <c r="F199" s="409"/>
      <c r="G199" s="338" t="s">
        <v>106</v>
      </c>
      <c r="H199" s="257">
        <f>'MPS(calc_process_Clost)'!D18</f>
        <v>0</v>
      </c>
      <c r="I199" s="256" t="s">
        <v>297</v>
      </c>
      <c r="J199" s="258" t="s">
        <v>309</v>
      </c>
    </row>
    <row r="200" spans="1:10" ht="18.75" customHeight="1" x14ac:dyDescent="0.15">
      <c r="A200" s="253"/>
      <c r="B200" s="152"/>
      <c r="C200" s="152"/>
      <c r="D200" s="409">
        <f t="shared" si="7"/>
        <v>1910</v>
      </c>
      <c r="E200" s="409"/>
      <c r="F200" s="409"/>
      <c r="G200" s="338" t="s">
        <v>106</v>
      </c>
      <c r="H200" s="257">
        <f>'MPS(calc_process_Clost)'!D19</f>
        <v>0</v>
      </c>
      <c r="I200" s="256" t="s">
        <v>297</v>
      </c>
      <c r="J200" s="258" t="s">
        <v>310</v>
      </c>
    </row>
    <row r="201" spans="1:10" ht="18.75" customHeight="1" x14ac:dyDescent="0.15">
      <c r="A201" s="253"/>
      <c r="B201" s="152"/>
      <c r="C201" s="152"/>
      <c r="D201" s="409">
        <f t="shared" si="7"/>
        <v>1911</v>
      </c>
      <c r="E201" s="409"/>
      <c r="F201" s="409"/>
      <c r="G201" s="338" t="s">
        <v>106</v>
      </c>
      <c r="H201" s="257">
        <f>'MPS(calc_process_Clost)'!D20</f>
        <v>0</v>
      </c>
      <c r="I201" s="256" t="s">
        <v>297</v>
      </c>
      <c r="J201" s="258" t="s">
        <v>311</v>
      </c>
    </row>
    <row r="202" spans="1:10" ht="18.75" customHeight="1" x14ac:dyDescent="0.15">
      <c r="A202" s="253"/>
      <c r="B202" s="152"/>
      <c r="C202" s="152"/>
      <c r="D202" s="409">
        <f t="shared" si="7"/>
        <v>1912</v>
      </c>
      <c r="E202" s="409"/>
      <c r="F202" s="409"/>
      <c r="G202" s="338" t="s">
        <v>106</v>
      </c>
      <c r="H202" s="257">
        <f>'MPS(calc_process_Clost)'!D21</f>
        <v>0</v>
      </c>
      <c r="I202" s="256" t="s">
        <v>297</v>
      </c>
      <c r="J202" s="258" t="s">
        <v>312</v>
      </c>
    </row>
    <row r="203" spans="1:10" ht="18.75" customHeight="1" x14ac:dyDescent="0.15">
      <c r="A203" s="253"/>
      <c r="B203" s="152"/>
      <c r="C203" s="152"/>
      <c r="D203" s="409">
        <f t="shared" si="7"/>
        <v>1913</v>
      </c>
      <c r="E203" s="409"/>
      <c r="F203" s="409"/>
      <c r="G203" s="338" t="s">
        <v>106</v>
      </c>
      <c r="H203" s="257">
        <f>'MPS(calc_process_Clost)'!D22</f>
        <v>0</v>
      </c>
      <c r="I203" s="256" t="s">
        <v>297</v>
      </c>
      <c r="J203" s="258" t="s">
        <v>313</v>
      </c>
    </row>
    <row r="204" spans="1:10" ht="18.75" customHeight="1" x14ac:dyDescent="0.15">
      <c r="A204" s="253"/>
      <c r="B204" s="152"/>
      <c r="C204" s="152"/>
      <c r="D204" s="409">
        <f t="shared" si="7"/>
        <v>1914</v>
      </c>
      <c r="E204" s="409"/>
      <c r="F204" s="409"/>
      <c r="G204" s="338" t="s">
        <v>106</v>
      </c>
      <c r="H204" s="257">
        <f>'MPS(calc_process_Clost)'!D23</f>
        <v>0</v>
      </c>
      <c r="I204" s="256" t="s">
        <v>297</v>
      </c>
      <c r="J204" s="258" t="s">
        <v>314</v>
      </c>
    </row>
    <row r="205" spans="1:10" ht="18.75" customHeight="1" x14ac:dyDescent="0.15">
      <c r="A205" s="253"/>
      <c r="B205" s="152"/>
      <c r="C205" s="152"/>
      <c r="D205" s="409">
        <f t="shared" si="7"/>
        <v>1915</v>
      </c>
      <c r="E205" s="409"/>
      <c r="F205" s="409"/>
      <c r="G205" s="338" t="s">
        <v>106</v>
      </c>
      <c r="H205" s="257">
        <f>'MPS(calc_process_Clost)'!D24</f>
        <v>0</v>
      </c>
      <c r="I205" s="256" t="s">
        <v>297</v>
      </c>
      <c r="J205" s="258" t="s">
        <v>315</v>
      </c>
    </row>
    <row r="206" spans="1:10" ht="18.75" customHeight="1" x14ac:dyDescent="0.15">
      <c r="A206" s="253"/>
      <c r="B206" s="152"/>
      <c r="C206" s="152"/>
      <c r="D206" s="409">
        <f t="shared" si="7"/>
        <v>1916</v>
      </c>
      <c r="E206" s="409"/>
      <c r="F206" s="409"/>
      <c r="G206" s="338" t="s">
        <v>106</v>
      </c>
      <c r="H206" s="257">
        <f>'MPS(calc_process_Clost)'!D25</f>
        <v>0</v>
      </c>
      <c r="I206" s="256" t="s">
        <v>297</v>
      </c>
      <c r="J206" s="258" t="s">
        <v>316</v>
      </c>
    </row>
    <row r="207" spans="1:10" ht="18.75" customHeight="1" x14ac:dyDescent="0.15">
      <c r="A207" s="253"/>
      <c r="B207" s="152"/>
      <c r="C207" s="152"/>
      <c r="D207" s="409">
        <f t="shared" si="7"/>
        <v>1917</v>
      </c>
      <c r="E207" s="409"/>
      <c r="F207" s="409"/>
      <c r="G207" s="338" t="s">
        <v>106</v>
      </c>
      <c r="H207" s="257">
        <f>'MPS(calc_process_Clost)'!D26</f>
        <v>0</v>
      </c>
      <c r="I207" s="256" t="s">
        <v>297</v>
      </c>
      <c r="J207" s="258" t="s">
        <v>317</v>
      </c>
    </row>
    <row r="208" spans="1:10" ht="18.75" customHeight="1" x14ac:dyDescent="0.15">
      <c r="A208" s="253"/>
      <c r="B208" s="152"/>
      <c r="C208" s="152"/>
      <c r="D208" s="409">
        <f t="shared" si="7"/>
        <v>1918</v>
      </c>
      <c r="E208" s="409"/>
      <c r="F208" s="409"/>
      <c r="G208" s="338" t="s">
        <v>106</v>
      </c>
      <c r="H208" s="257">
        <f>'MPS(calc_process_Clost)'!D27</f>
        <v>0</v>
      </c>
      <c r="I208" s="256" t="s">
        <v>297</v>
      </c>
      <c r="J208" s="258" t="s">
        <v>318</v>
      </c>
    </row>
    <row r="209" spans="1:10" ht="18.75" customHeight="1" x14ac:dyDescent="0.15">
      <c r="A209" s="253"/>
      <c r="B209" s="152"/>
      <c r="C209" s="152"/>
      <c r="D209" s="409">
        <f t="shared" si="7"/>
        <v>1919</v>
      </c>
      <c r="E209" s="409"/>
      <c r="F209" s="409"/>
      <c r="G209" s="338" t="s">
        <v>106</v>
      </c>
      <c r="H209" s="257">
        <f>'MPS(calc_process_Clost)'!D28</f>
        <v>0</v>
      </c>
      <c r="I209" s="256" t="s">
        <v>297</v>
      </c>
      <c r="J209" s="258" t="s">
        <v>319</v>
      </c>
    </row>
    <row r="210" spans="1:10" ht="18.75" customHeight="1" x14ac:dyDescent="0.15">
      <c r="A210" s="253"/>
      <c r="B210" s="152"/>
      <c r="C210" s="152"/>
      <c r="D210" s="409">
        <f t="shared" si="7"/>
        <v>1920</v>
      </c>
      <c r="E210" s="409"/>
      <c r="F210" s="409"/>
      <c r="G210" s="338" t="s">
        <v>106</v>
      </c>
      <c r="H210" s="257">
        <f>'MPS(calc_process_Clost)'!D29</f>
        <v>0</v>
      </c>
      <c r="I210" s="256" t="s">
        <v>297</v>
      </c>
      <c r="J210" s="258" t="s">
        <v>320</v>
      </c>
    </row>
    <row r="211" spans="1:10" ht="18.75" customHeight="1" x14ac:dyDescent="0.15">
      <c r="A211" s="253"/>
      <c r="B211" s="152"/>
      <c r="C211" s="152"/>
      <c r="D211" s="409">
        <f t="shared" si="7"/>
        <v>1921</v>
      </c>
      <c r="E211" s="409"/>
      <c r="F211" s="409"/>
      <c r="G211" s="338" t="s">
        <v>106</v>
      </c>
      <c r="H211" s="257">
        <f>'MPS(calc_process_Clost)'!D30</f>
        <v>0</v>
      </c>
      <c r="I211" s="256" t="s">
        <v>297</v>
      </c>
      <c r="J211" s="258" t="s">
        <v>321</v>
      </c>
    </row>
    <row r="212" spans="1:10" ht="18.75" customHeight="1" x14ac:dyDescent="0.15">
      <c r="A212" s="253"/>
      <c r="B212" s="152"/>
      <c r="C212" s="152"/>
      <c r="D212" s="409">
        <f t="shared" si="7"/>
        <v>1922</v>
      </c>
      <c r="E212" s="409"/>
      <c r="F212" s="409"/>
      <c r="G212" s="338" t="s">
        <v>106</v>
      </c>
      <c r="H212" s="257">
        <f>'MPS(calc_process_Clost)'!D31</f>
        <v>0</v>
      </c>
      <c r="I212" s="256" t="s">
        <v>297</v>
      </c>
      <c r="J212" s="258" t="s">
        <v>322</v>
      </c>
    </row>
    <row r="213" spans="1:10" ht="18.75" customHeight="1" x14ac:dyDescent="0.15">
      <c r="A213" s="253"/>
      <c r="B213" s="152"/>
      <c r="C213" s="152"/>
      <c r="D213" s="409">
        <f t="shared" si="7"/>
        <v>1923</v>
      </c>
      <c r="E213" s="409"/>
      <c r="F213" s="409"/>
      <c r="G213" s="338" t="s">
        <v>106</v>
      </c>
      <c r="H213" s="257">
        <f>'MPS(calc_process_Clost)'!D32</f>
        <v>0</v>
      </c>
      <c r="I213" s="256" t="s">
        <v>297</v>
      </c>
      <c r="J213" s="258" t="s">
        <v>323</v>
      </c>
    </row>
    <row r="214" spans="1:10" ht="18.75" customHeight="1" x14ac:dyDescent="0.15">
      <c r="A214" s="253"/>
      <c r="B214" s="152"/>
      <c r="C214" s="152"/>
      <c r="D214" s="409">
        <f t="shared" si="7"/>
        <v>1924</v>
      </c>
      <c r="E214" s="409"/>
      <c r="F214" s="409"/>
      <c r="G214" s="338" t="s">
        <v>106</v>
      </c>
      <c r="H214" s="257">
        <f>'MPS(calc_process_Clost)'!D33</f>
        <v>0</v>
      </c>
      <c r="I214" s="256" t="s">
        <v>297</v>
      </c>
      <c r="J214" s="258" t="s">
        <v>324</v>
      </c>
    </row>
    <row r="215" spans="1:10" ht="18.75" customHeight="1" x14ac:dyDescent="0.15">
      <c r="A215" s="253"/>
      <c r="B215" s="152"/>
      <c r="C215" s="152"/>
      <c r="D215" s="409">
        <f t="shared" si="7"/>
        <v>1925</v>
      </c>
      <c r="E215" s="409"/>
      <c r="F215" s="409"/>
      <c r="G215" s="338" t="s">
        <v>106</v>
      </c>
      <c r="H215" s="257">
        <f>'MPS(calc_process_Clost)'!D34</f>
        <v>0</v>
      </c>
      <c r="I215" s="256" t="s">
        <v>297</v>
      </c>
      <c r="J215" s="258" t="s">
        <v>325</v>
      </c>
    </row>
    <row r="216" spans="1:10" ht="18.75" customHeight="1" x14ac:dyDescent="0.15">
      <c r="A216" s="253"/>
      <c r="B216" s="152"/>
      <c r="C216" s="152"/>
      <c r="D216" s="409">
        <f t="shared" si="7"/>
        <v>1926</v>
      </c>
      <c r="E216" s="409"/>
      <c r="F216" s="409"/>
      <c r="G216" s="338" t="s">
        <v>106</v>
      </c>
      <c r="H216" s="257">
        <f>'MPS(calc_process_Clost)'!D35</f>
        <v>0</v>
      </c>
      <c r="I216" s="256" t="s">
        <v>297</v>
      </c>
      <c r="J216" s="258" t="s">
        <v>326</v>
      </c>
    </row>
    <row r="217" spans="1:10" ht="18.75" customHeight="1" x14ac:dyDescent="0.15">
      <c r="A217" s="253"/>
      <c r="B217" s="152"/>
      <c r="C217" s="152"/>
      <c r="D217" s="409">
        <f t="shared" si="7"/>
        <v>1927</v>
      </c>
      <c r="E217" s="409"/>
      <c r="F217" s="409"/>
      <c r="G217" s="338" t="s">
        <v>106</v>
      </c>
      <c r="H217" s="257">
        <f>'MPS(calc_process_Clost)'!D36</f>
        <v>0</v>
      </c>
      <c r="I217" s="256" t="s">
        <v>297</v>
      </c>
      <c r="J217" s="258" t="s">
        <v>327</v>
      </c>
    </row>
    <row r="218" spans="1:10" ht="18.75" customHeight="1" x14ac:dyDescent="0.15">
      <c r="A218" s="253"/>
      <c r="B218" s="152"/>
      <c r="C218" s="152"/>
      <c r="D218" s="409">
        <f t="shared" si="7"/>
        <v>1928</v>
      </c>
      <c r="E218" s="409"/>
      <c r="F218" s="409"/>
      <c r="G218" s="338" t="s">
        <v>106</v>
      </c>
      <c r="H218" s="257">
        <f>'MPS(calc_process_Clost)'!D37</f>
        <v>0</v>
      </c>
      <c r="I218" s="256" t="s">
        <v>297</v>
      </c>
      <c r="J218" s="258" t="s">
        <v>328</v>
      </c>
    </row>
    <row r="219" spans="1:10" ht="18.75" customHeight="1" x14ac:dyDescent="0.15">
      <c r="A219" s="253"/>
      <c r="B219" s="152"/>
      <c r="C219" s="152"/>
      <c r="D219" s="409">
        <f t="shared" si="7"/>
        <v>1929</v>
      </c>
      <c r="E219" s="409"/>
      <c r="F219" s="409"/>
      <c r="G219" s="338" t="s">
        <v>106</v>
      </c>
      <c r="H219" s="257">
        <f>'MPS(calc_process_Clost)'!D38</f>
        <v>0</v>
      </c>
      <c r="I219" s="256" t="s">
        <v>297</v>
      </c>
      <c r="J219" s="258" t="s">
        <v>329</v>
      </c>
    </row>
    <row r="220" spans="1:10" ht="18.75" customHeight="1" x14ac:dyDescent="0.15">
      <c r="A220" s="253"/>
      <c r="B220" s="152"/>
      <c r="C220" s="152"/>
      <c r="D220" s="409">
        <f t="shared" si="7"/>
        <v>1930</v>
      </c>
      <c r="E220" s="409"/>
      <c r="F220" s="409"/>
      <c r="G220" s="338" t="s">
        <v>106</v>
      </c>
      <c r="H220" s="257">
        <f>'MPS(calc_process_Clost)'!D39</f>
        <v>0</v>
      </c>
      <c r="I220" s="256" t="s">
        <v>297</v>
      </c>
      <c r="J220" s="258" t="s">
        <v>757</v>
      </c>
    </row>
    <row r="221" spans="1:10" ht="18.75" customHeight="1" x14ac:dyDescent="0.15">
      <c r="A221" s="253"/>
      <c r="B221" s="152"/>
      <c r="C221" s="152"/>
      <c r="D221" s="409">
        <f t="shared" si="7"/>
        <v>1931</v>
      </c>
      <c r="E221" s="409"/>
      <c r="F221" s="409"/>
      <c r="G221" s="338" t="s">
        <v>106</v>
      </c>
      <c r="H221" s="257">
        <f>'MPS(calc_process_Clost)'!D40</f>
        <v>0</v>
      </c>
      <c r="I221" s="256" t="s">
        <v>297</v>
      </c>
      <c r="J221" s="258" t="s">
        <v>758</v>
      </c>
    </row>
    <row r="222" spans="1:10" ht="18.75" customHeight="1" x14ac:dyDescent="0.15">
      <c r="A222" s="253"/>
      <c r="B222" s="152"/>
      <c r="C222" s="152"/>
      <c r="D222" s="409">
        <f t="shared" si="7"/>
        <v>1932</v>
      </c>
      <c r="E222" s="409"/>
      <c r="F222" s="409"/>
      <c r="G222" s="338" t="s">
        <v>106</v>
      </c>
      <c r="H222" s="257">
        <f>'MPS(calc_process_Clost)'!D41</f>
        <v>0</v>
      </c>
      <c r="I222" s="256" t="s">
        <v>297</v>
      </c>
      <c r="J222" s="258" t="s">
        <v>759</v>
      </c>
    </row>
    <row r="223" spans="1:10" ht="18.75" customHeight="1" x14ac:dyDescent="0.15">
      <c r="A223" s="253"/>
      <c r="B223" s="152"/>
      <c r="C223" s="152"/>
      <c r="D223" s="409">
        <f t="shared" si="7"/>
        <v>1933</v>
      </c>
      <c r="E223" s="409"/>
      <c r="F223" s="409"/>
      <c r="G223" s="338" t="s">
        <v>106</v>
      </c>
      <c r="H223" s="257">
        <f>'MPS(calc_process_Clost)'!D42</f>
        <v>0</v>
      </c>
      <c r="I223" s="256" t="s">
        <v>297</v>
      </c>
      <c r="J223" s="258" t="s">
        <v>760</v>
      </c>
    </row>
    <row r="224" spans="1:10" ht="18.75" customHeight="1" x14ac:dyDescent="0.15">
      <c r="A224" s="253"/>
      <c r="B224" s="152"/>
      <c r="C224" s="152"/>
      <c r="D224" s="409">
        <f t="shared" si="7"/>
        <v>1934</v>
      </c>
      <c r="E224" s="409"/>
      <c r="F224" s="409"/>
      <c r="G224" s="338" t="s">
        <v>106</v>
      </c>
      <c r="H224" s="257">
        <f>'MPS(calc_process_Clost)'!D43</f>
        <v>0</v>
      </c>
      <c r="I224" s="256" t="s">
        <v>297</v>
      </c>
      <c r="J224" s="258" t="s">
        <v>761</v>
      </c>
    </row>
    <row r="225" spans="1:10" ht="18.75" customHeight="1" x14ac:dyDescent="0.15">
      <c r="A225" s="253"/>
      <c r="B225" s="152"/>
      <c r="C225" s="152"/>
      <c r="D225" s="409">
        <f t="shared" si="7"/>
        <v>1935</v>
      </c>
      <c r="E225" s="409"/>
      <c r="F225" s="409"/>
      <c r="G225" s="338" t="s">
        <v>106</v>
      </c>
      <c r="H225" s="257">
        <f>'MPS(calc_process_Clost)'!D44</f>
        <v>0</v>
      </c>
      <c r="I225" s="256" t="s">
        <v>297</v>
      </c>
      <c r="J225" s="258" t="s">
        <v>762</v>
      </c>
    </row>
    <row r="226" spans="1:10" ht="18.75" customHeight="1" x14ac:dyDescent="0.15">
      <c r="A226" s="253"/>
      <c r="B226" s="152"/>
      <c r="C226" s="152"/>
      <c r="D226" s="409">
        <f t="shared" si="7"/>
        <v>1936</v>
      </c>
      <c r="E226" s="409"/>
      <c r="F226" s="409"/>
      <c r="G226" s="338" t="s">
        <v>106</v>
      </c>
      <c r="H226" s="257">
        <f>'MPS(calc_process_Clost)'!D45</f>
        <v>0</v>
      </c>
      <c r="I226" s="256" t="s">
        <v>297</v>
      </c>
      <c r="J226" s="258" t="s">
        <v>763</v>
      </c>
    </row>
    <row r="227" spans="1:10" ht="18.75" customHeight="1" x14ac:dyDescent="0.15">
      <c r="A227" s="253"/>
      <c r="B227" s="152"/>
      <c r="C227" s="152"/>
      <c r="D227" s="409">
        <f t="shared" si="7"/>
        <v>1937</v>
      </c>
      <c r="E227" s="409"/>
      <c r="F227" s="409"/>
      <c r="G227" s="338" t="s">
        <v>106</v>
      </c>
      <c r="H227" s="257">
        <f>'MPS(calc_process_Clost)'!D46</f>
        <v>0</v>
      </c>
      <c r="I227" s="256" t="s">
        <v>297</v>
      </c>
      <c r="J227" s="258" t="s">
        <v>764</v>
      </c>
    </row>
    <row r="228" spans="1:10" ht="18.75" customHeight="1" x14ac:dyDescent="0.15">
      <c r="A228" s="253"/>
      <c r="B228" s="152"/>
      <c r="C228" s="152"/>
      <c r="D228" s="409">
        <f t="shared" si="7"/>
        <v>1938</v>
      </c>
      <c r="E228" s="409"/>
      <c r="F228" s="409"/>
      <c r="G228" s="338" t="s">
        <v>106</v>
      </c>
      <c r="H228" s="257">
        <f>'MPS(calc_process_Clost)'!D47</f>
        <v>0</v>
      </c>
      <c r="I228" s="256" t="s">
        <v>297</v>
      </c>
      <c r="J228" s="258" t="s">
        <v>765</v>
      </c>
    </row>
    <row r="229" spans="1:10" ht="18.75" customHeight="1" x14ac:dyDescent="0.15">
      <c r="A229" s="253"/>
      <c r="B229" s="152"/>
      <c r="C229" s="152"/>
      <c r="D229" s="409">
        <f t="shared" si="7"/>
        <v>1939</v>
      </c>
      <c r="E229" s="409"/>
      <c r="F229" s="409"/>
      <c r="G229" s="338" t="s">
        <v>106</v>
      </c>
      <c r="H229" s="257">
        <f>'MPS(calc_process_Clost)'!D48</f>
        <v>0</v>
      </c>
      <c r="I229" s="256" t="s">
        <v>297</v>
      </c>
      <c r="J229" s="258" t="s">
        <v>766</v>
      </c>
    </row>
    <row r="230" spans="1:10" ht="18.75" customHeight="1" x14ac:dyDescent="0.15">
      <c r="A230" s="253"/>
      <c r="B230" s="152"/>
      <c r="C230" s="152"/>
      <c r="D230" s="409">
        <f t="shared" si="7"/>
        <v>1940</v>
      </c>
      <c r="E230" s="409"/>
      <c r="F230" s="409"/>
      <c r="G230" s="338" t="s">
        <v>106</v>
      </c>
      <c r="H230" s="257">
        <f>'MPS(calc_process_Clost)'!D49</f>
        <v>0</v>
      </c>
      <c r="I230" s="256" t="s">
        <v>297</v>
      </c>
      <c r="J230" s="258" t="s">
        <v>767</v>
      </c>
    </row>
    <row r="231" spans="1:10" ht="18.75" customHeight="1" x14ac:dyDescent="0.15">
      <c r="A231" s="253"/>
      <c r="B231" s="152"/>
      <c r="C231" s="152"/>
      <c r="D231" s="409">
        <f t="shared" si="7"/>
        <v>1941</v>
      </c>
      <c r="E231" s="409"/>
      <c r="F231" s="409"/>
      <c r="G231" s="338" t="s">
        <v>106</v>
      </c>
      <c r="H231" s="257">
        <f>'MPS(calc_process_Clost)'!D50</f>
        <v>0</v>
      </c>
      <c r="I231" s="256" t="s">
        <v>297</v>
      </c>
      <c r="J231" s="258" t="s">
        <v>768</v>
      </c>
    </row>
    <row r="232" spans="1:10" ht="18.75" customHeight="1" x14ac:dyDescent="0.15">
      <c r="A232" s="253"/>
      <c r="B232" s="152"/>
      <c r="C232" s="152"/>
      <c r="D232" s="409">
        <f t="shared" si="7"/>
        <v>1942</v>
      </c>
      <c r="E232" s="409"/>
      <c r="F232" s="409"/>
      <c r="G232" s="338" t="s">
        <v>106</v>
      </c>
      <c r="H232" s="257">
        <f>'MPS(calc_process_Clost)'!D51</f>
        <v>0</v>
      </c>
      <c r="I232" s="256" t="s">
        <v>297</v>
      </c>
      <c r="J232" s="258" t="s">
        <v>769</v>
      </c>
    </row>
    <row r="233" spans="1:10" ht="18.75" customHeight="1" x14ac:dyDescent="0.15">
      <c r="A233" s="253"/>
      <c r="B233" s="152"/>
      <c r="C233" s="152"/>
      <c r="D233" s="409">
        <f t="shared" si="7"/>
        <v>1943</v>
      </c>
      <c r="E233" s="409"/>
      <c r="F233" s="409"/>
      <c r="G233" s="338" t="s">
        <v>106</v>
      </c>
      <c r="H233" s="257">
        <f>'MPS(calc_process_Clost)'!D52</f>
        <v>0</v>
      </c>
      <c r="I233" s="256" t="s">
        <v>297</v>
      </c>
      <c r="J233" s="258" t="s">
        <v>770</v>
      </c>
    </row>
    <row r="234" spans="1:10" ht="18.75" customHeight="1" x14ac:dyDescent="0.15">
      <c r="A234" s="253"/>
      <c r="B234" s="152"/>
      <c r="C234" s="152"/>
      <c r="D234" s="409">
        <f t="shared" si="7"/>
        <v>1944</v>
      </c>
      <c r="E234" s="409"/>
      <c r="F234" s="409"/>
      <c r="G234" s="338" t="s">
        <v>106</v>
      </c>
      <c r="H234" s="257">
        <f>'MPS(calc_process_Clost)'!D53</f>
        <v>0</v>
      </c>
      <c r="I234" s="256" t="s">
        <v>297</v>
      </c>
      <c r="J234" s="258" t="s">
        <v>771</v>
      </c>
    </row>
    <row r="235" spans="1:10" ht="18.75" customHeight="1" x14ac:dyDescent="0.15">
      <c r="A235" s="253"/>
      <c r="B235" s="321" t="s">
        <v>479</v>
      </c>
      <c r="C235" s="321"/>
      <c r="D235" s="321"/>
      <c r="E235" s="321"/>
      <c r="F235" s="321"/>
      <c r="G235" s="338" t="s">
        <v>116</v>
      </c>
      <c r="H235" s="257">
        <f>SUM(H237:H281)</f>
        <v>0</v>
      </c>
      <c r="I235" s="256" t="s">
        <v>297</v>
      </c>
      <c r="J235" s="258" t="s">
        <v>115</v>
      </c>
    </row>
    <row r="236" spans="1:10" ht="18.75" customHeight="1" x14ac:dyDescent="0.15">
      <c r="A236" s="253"/>
      <c r="B236" s="152"/>
      <c r="C236" s="348" t="s">
        <v>110</v>
      </c>
      <c r="D236" s="348"/>
      <c r="E236" s="348"/>
      <c r="F236" s="348"/>
      <c r="G236" s="338"/>
      <c r="H236" s="256"/>
      <c r="I236" s="256"/>
      <c r="J236" s="258"/>
    </row>
    <row r="237" spans="1:10" ht="18.75" customHeight="1" x14ac:dyDescent="0.15">
      <c r="A237" s="253"/>
      <c r="B237" s="152"/>
      <c r="C237" s="152"/>
      <c r="D237" s="409">
        <f>D9</f>
        <v>1900</v>
      </c>
      <c r="E237" s="409"/>
      <c r="F237" s="409"/>
      <c r="G237" s="338" t="s">
        <v>116</v>
      </c>
      <c r="H237" s="257">
        <f>'MPS(calc_process_Burn) '!D9</f>
        <v>0</v>
      </c>
      <c r="I237" s="256" t="s">
        <v>297</v>
      </c>
      <c r="J237" s="258" t="s">
        <v>167</v>
      </c>
    </row>
    <row r="238" spans="1:10" ht="18.75" customHeight="1" x14ac:dyDescent="0.15">
      <c r="A238" s="253"/>
      <c r="B238" s="152"/>
      <c r="C238" s="152"/>
      <c r="D238" s="409">
        <f t="shared" ref="D238:D281" si="8">D10</f>
        <v>1901</v>
      </c>
      <c r="E238" s="409"/>
      <c r="F238" s="409"/>
      <c r="G238" s="338" t="s">
        <v>116</v>
      </c>
      <c r="H238" s="257">
        <f>'MPS(calc_process_Burn) '!D10</f>
        <v>0</v>
      </c>
      <c r="I238" s="256" t="s">
        <v>297</v>
      </c>
      <c r="J238" s="258" t="s">
        <v>168</v>
      </c>
    </row>
    <row r="239" spans="1:10" ht="18.75" customHeight="1" x14ac:dyDescent="0.15">
      <c r="A239" s="253"/>
      <c r="B239" s="152"/>
      <c r="C239" s="152"/>
      <c r="D239" s="409">
        <f t="shared" si="8"/>
        <v>1902</v>
      </c>
      <c r="E239" s="409"/>
      <c r="F239" s="409"/>
      <c r="G239" s="338" t="s">
        <v>116</v>
      </c>
      <c r="H239" s="257">
        <f>'MPS(calc_process_Burn) '!D11</f>
        <v>0</v>
      </c>
      <c r="I239" s="256" t="s">
        <v>297</v>
      </c>
      <c r="J239" s="258" t="s">
        <v>169</v>
      </c>
    </row>
    <row r="240" spans="1:10" ht="18.75" customHeight="1" x14ac:dyDescent="0.15">
      <c r="A240" s="253"/>
      <c r="B240" s="152"/>
      <c r="C240" s="152"/>
      <c r="D240" s="409">
        <f t="shared" si="8"/>
        <v>1903</v>
      </c>
      <c r="E240" s="409"/>
      <c r="F240" s="409"/>
      <c r="G240" s="338" t="s">
        <v>116</v>
      </c>
      <c r="H240" s="257">
        <f>'MPS(calc_process_Burn) '!D12</f>
        <v>0</v>
      </c>
      <c r="I240" s="256" t="s">
        <v>297</v>
      </c>
      <c r="J240" s="258" t="s">
        <v>170</v>
      </c>
    </row>
    <row r="241" spans="1:10" ht="18.75" customHeight="1" x14ac:dyDescent="0.15">
      <c r="A241" s="253"/>
      <c r="B241" s="152"/>
      <c r="C241" s="152"/>
      <c r="D241" s="409">
        <f t="shared" si="8"/>
        <v>1904</v>
      </c>
      <c r="E241" s="409"/>
      <c r="F241" s="409"/>
      <c r="G241" s="338" t="s">
        <v>116</v>
      </c>
      <c r="H241" s="257">
        <f>'MPS(calc_process_Burn) '!D13</f>
        <v>0</v>
      </c>
      <c r="I241" s="256" t="s">
        <v>297</v>
      </c>
      <c r="J241" s="258" t="s">
        <v>330</v>
      </c>
    </row>
    <row r="242" spans="1:10" ht="18.75" customHeight="1" x14ac:dyDescent="0.15">
      <c r="A242" s="253"/>
      <c r="B242" s="152"/>
      <c r="C242" s="152"/>
      <c r="D242" s="409">
        <f t="shared" si="8"/>
        <v>1905</v>
      </c>
      <c r="E242" s="409"/>
      <c r="F242" s="409"/>
      <c r="G242" s="338" t="s">
        <v>116</v>
      </c>
      <c r="H242" s="257">
        <f>'MPS(calc_process_Burn) '!D14</f>
        <v>0</v>
      </c>
      <c r="I242" s="256" t="s">
        <v>297</v>
      </c>
      <c r="J242" s="258" t="s">
        <v>331</v>
      </c>
    </row>
    <row r="243" spans="1:10" ht="18.75" customHeight="1" x14ac:dyDescent="0.15">
      <c r="A243" s="253"/>
      <c r="B243" s="152"/>
      <c r="C243" s="152"/>
      <c r="D243" s="409">
        <f t="shared" si="8"/>
        <v>1906</v>
      </c>
      <c r="E243" s="409"/>
      <c r="F243" s="409"/>
      <c r="G243" s="338" t="s">
        <v>116</v>
      </c>
      <c r="H243" s="257">
        <f>'MPS(calc_process_Burn) '!D15</f>
        <v>0</v>
      </c>
      <c r="I243" s="256" t="s">
        <v>297</v>
      </c>
      <c r="J243" s="258" t="s">
        <v>332</v>
      </c>
    </row>
    <row r="244" spans="1:10" ht="18.75" customHeight="1" x14ac:dyDescent="0.15">
      <c r="A244" s="253"/>
      <c r="B244" s="152"/>
      <c r="C244" s="152"/>
      <c r="D244" s="409">
        <f t="shared" si="8"/>
        <v>1907</v>
      </c>
      <c r="E244" s="409"/>
      <c r="F244" s="409"/>
      <c r="G244" s="338" t="s">
        <v>116</v>
      </c>
      <c r="H244" s="257">
        <f>'MPS(calc_process_Burn) '!D16</f>
        <v>0</v>
      </c>
      <c r="I244" s="256" t="s">
        <v>297</v>
      </c>
      <c r="J244" s="258" t="s">
        <v>333</v>
      </c>
    </row>
    <row r="245" spans="1:10" ht="18.75" customHeight="1" x14ac:dyDescent="0.15">
      <c r="A245" s="253"/>
      <c r="B245" s="152"/>
      <c r="C245" s="152"/>
      <c r="D245" s="409">
        <f t="shared" si="8"/>
        <v>1908</v>
      </c>
      <c r="E245" s="409"/>
      <c r="F245" s="409"/>
      <c r="G245" s="338" t="s">
        <v>116</v>
      </c>
      <c r="H245" s="257">
        <f>'MPS(calc_process_Burn) '!D17</f>
        <v>0</v>
      </c>
      <c r="I245" s="256" t="s">
        <v>297</v>
      </c>
      <c r="J245" s="258" t="s">
        <v>334</v>
      </c>
    </row>
    <row r="246" spans="1:10" ht="18.75" customHeight="1" x14ac:dyDescent="0.15">
      <c r="A246" s="253"/>
      <c r="B246" s="152"/>
      <c r="C246" s="152"/>
      <c r="D246" s="409">
        <f t="shared" si="8"/>
        <v>1909</v>
      </c>
      <c r="E246" s="409"/>
      <c r="F246" s="409"/>
      <c r="G246" s="338" t="s">
        <v>116</v>
      </c>
      <c r="H246" s="257">
        <f>'MPS(calc_process_Burn) '!D18</f>
        <v>0</v>
      </c>
      <c r="I246" s="256" t="s">
        <v>297</v>
      </c>
      <c r="J246" s="258" t="s">
        <v>335</v>
      </c>
    </row>
    <row r="247" spans="1:10" ht="18.75" customHeight="1" x14ac:dyDescent="0.15">
      <c r="A247" s="253"/>
      <c r="B247" s="152"/>
      <c r="C247" s="152"/>
      <c r="D247" s="409">
        <f t="shared" si="8"/>
        <v>1910</v>
      </c>
      <c r="E247" s="409"/>
      <c r="F247" s="409"/>
      <c r="G247" s="338" t="s">
        <v>116</v>
      </c>
      <c r="H247" s="257">
        <f>'MPS(calc_process_Burn) '!D19</f>
        <v>0</v>
      </c>
      <c r="I247" s="256" t="s">
        <v>297</v>
      </c>
      <c r="J247" s="258" t="s">
        <v>336</v>
      </c>
    </row>
    <row r="248" spans="1:10" ht="18.75" customHeight="1" x14ac:dyDescent="0.15">
      <c r="A248" s="253"/>
      <c r="B248" s="152"/>
      <c r="C248" s="152"/>
      <c r="D248" s="409">
        <f t="shared" si="8"/>
        <v>1911</v>
      </c>
      <c r="E248" s="409"/>
      <c r="F248" s="409"/>
      <c r="G248" s="338" t="s">
        <v>116</v>
      </c>
      <c r="H248" s="257">
        <f>'MPS(calc_process_Burn) '!D20</f>
        <v>0</v>
      </c>
      <c r="I248" s="256" t="s">
        <v>297</v>
      </c>
      <c r="J248" s="258" t="s">
        <v>337</v>
      </c>
    </row>
    <row r="249" spans="1:10" ht="18.75" customHeight="1" x14ac:dyDescent="0.15">
      <c r="A249" s="253"/>
      <c r="B249" s="152"/>
      <c r="C249" s="152"/>
      <c r="D249" s="409">
        <f t="shared" si="8"/>
        <v>1912</v>
      </c>
      <c r="E249" s="409"/>
      <c r="F249" s="409"/>
      <c r="G249" s="338" t="s">
        <v>116</v>
      </c>
      <c r="H249" s="257">
        <f>'MPS(calc_process_Burn) '!D21</f>
        <v>0</v>
      </c>
      <c r="I249" s="256" t="s">
        <v>297</v>
      </c>
      <c r="J249" s="258" t="s">
        <v>338</v>
      </c>
    </row>
    <row r="250" spans="1:10" ht="18.75" customHeight="1" x14ac:dyDescent="0.15">
      <c r="A250" s="253"/>
      <c r="B250" s="152"/>
      <c r="C250" s="152"/>
      <c r="D250" s="409">
        <f t="shared" si="8"/>
        <v>1913</v>
      </c>
      <c r="E250" s="409"/>
      <c r="F250" s="409"/>
      <c r="G250" s="338" t="s">
        <v>116</v>
      </c>
      <c r="H250" s="257">
        <f>'MPS(calc_process_Burn) '!D22</f>
        <v>0</v>
      </c>
      <c r="I250" s="256" t="s">
        <v>297</v>
      </c>
      <c r="J250" s="258" t="s">
        <v>339</v>
      </c>
    </row>
    <row r="251" spans="1:10" ht="18.75" customHeight="1" x14ac:dyDescent="0.15">
      <c r="A251" s="253"/>
      <c r="B251" s="152"/>
      <c r="C251" s="152"/>
      <c r="D251" s="409">
        <f t="shared" si="8"/>
        <v>1914</v>
      </c>
      <c r="E251" s="409"/>
      <c r="F251" s="409"/>
      <c r="G251" s="338" t="s">
        <v>116</v>
      </c>
      <c r="H251" s="257">
        <f>'MPS(calc_process_Burn) '!D23</f>
        <v>0</v>
      </c>
      <c r="I251" s="256" t="s">
        <v>297</v>
      </c>
      <c r="J251" s="258" t="s">
        <v>340</v>
      </c>
    </row>
    <row r="252" spans="1:10" ht="18.75" customHeight="1" x14ac:dyDescent="0.15">
      <c r="A252" s="253"/>
      <c r="B252" s="152"/>
      <c r="C252" s="152"/>
      <c r="D252" s="409">
        <f t="shared" si="8"/>
        <v>1915</v>
      </c>
      <c r="E252" s="409"/>
      <c r="F252" s="409"/>
      <c r="G252" s="338" t="s">
        <v>116</v>
      </c>
      <c r="H252" s="257">
        <f>'MPS(calc_process_Burn) '!D24</f>
        <v>0</v>
      </c>
      <c r="I252" s="256" t="s">
        <v>297</v>
      </c>
      <c r="J252" s="258" t="s">
        <v>341</v>
      </c>
    </row>
    <row r="253" spans="1:10" ht="18.75" customHeight="1" x14ac:dyDescent="0.15">
      <c r="A253" s="253"/>
      <c r="B253" s="152"/>
      <c r="C253" s="152"/>
      <c r="D253" s="409">
        <f t="shared" si="8"/>
        <v>1916</v>
      </c>
      <c r="E253" s="409"/>
      <c r="F253" s="409"/>
      <c r="G253" s="338" t="s">
        <v>116</v>
      </c>
      <c r="H253" s="257">
        <f>'MPS(calc_process_Burn) '!D25</f>
        <v>0</v>
      </c>
      <c r="I253" s="256" t="s">
        <v>297</v>
      </c>
      <c r="J253" s="258" t="s">
        <v>342</v>
      </c>
    </row>
    <row r="254" spans="1:10" ht="18.75" customHeight="1" x14ac:dyDescent="0.15">
      <c r="A254" s="253"/>
      <c r="B254" s="152"/>
      <c r="C254" s="152"/>
      <c r="D254" s="409">
        <f t="shared" si="8"/>
        <v>1917</v>
      </c>
      <c r="E254" s="409"/>
      <c r="F254" s="409"/>
      <c r="G254" s="338" t="s">
        <v>116</v>
      </c>
      <c r="H254" s="257">
        <f>'MPS(calc_process_Burn) '!D26</f>
        <v>0</v>
      </c>
      <c r="I254" s="256" t="s">
        <v>297</v>
      </c>
      <c r="J254" s="258" t="s">
        <v>343</v>
      </c>
    </row>
    <row r="255" spans="1:10" ht="18.75" customHeight="1" x14ac:dyDescent="0.15">
      <c r="A255" s="253"/>
      <c r="B255" s="152"/>
      <c r="C255" s="152"/>
      <c r="D255" s="409">
        <f t="shared" si="8"/>
        <v>1918</v>
      </c>
      <c r="E255" s="409"/>
      <c r="F255" s="409"/>
      <c r="G255" s="338" t="s">
        <v>116</v>
      </c>
      <c r="H255" s="257">
        <f>'MPS(calc_process_Burn) '!D27</f>
        <v>0</v>
      </c>
      <c r="I255" s="256" t="s">
        <v>297</v>
      </c>
      <c r="J255" s="258" t="s">
        <v>344</v>
      </c>
    </row>
    <row r="256" spans="1:10" ht="18.75" customHeight="1" x14ac:dyDescent="0.15">
      <c r="A256" s="253"/>
      <c r="B256" s="152"/>
      <c r="C256" s="152"/>
      <c r="D256" s="409">
        <f t="shared" si="8"/>
        <v>1919</v>
      </c>
      <c r="E256" s="409"/>
      <c r="F256" s="409"/>
      <c r="G256" s="338" t="s">
        <v>116</v>
      </c>
      <c r="H256" s="257">
        <f>'MPS(calc_process_Burn) '!D28</f>
        <v>0</v>
      </c>
      <c r="I256" s="256" t="s">
        <v>297</v>
      </c>
      <c r="J256" s="258" t="s">
        <v>345</v>
      </c>
    </row>
    <row r="257" spans="1:10" ht="18.75" customHeight="1" x14ac:dyDescent="0.15">
      <c r="A257" s="253"/>
      <c r="B257" s="152"/>
      <c r="C257" s="152"/>
      <c r="D257" s="409">
        <f t="shared" si="8"/>
        <v>1920</v>
      </c>
      <c r="E257" s="409"/>
      <c r="F257" s="409"/>
      <c r="G257" s="338" t="s">
        <v>116</v>
      </c>
      <c r="H257" s="257">
        <f>'MPS(calc_process_Burn) '!D29</f>
        <v>0</v>
      </c>
      <c r="I257" s="256" t="s">
        <v>297</v>
      </c>
      <c r="J257" s="258" t="s">
        <v>346</v>
      </c>
    </row>
    <row r="258" spans="1:10" ht="18.75" customHeight="1" x14ac:dyDescent="0.15">
      <c r="A258" s="253"/>
      <c r="B258" s="152"/>
      <c r="C258" s="152"/>
      <c r="D258" s="409">
        <f t="shared" si="8"/>
        <v>1921</v>
      </c>
      <c r="E258" s="409"/>
      <c r="F258" s="409"/>
      <c r="G258" s="338" t="s">
        <v>116</v>
      </c>
      <c r="H258" s="257">
        <f>'MPS(calc_process_Burn) '!D30</f>
        <v>0</v>
      </c>
      <c r="I258" s="256" t="s">
        <v>297</v>
      </c>
      <c r="J258" s="258" t="s">
        <v>347</v>
      </c>
    </row>
    <row r="259" spans="1:10" ht="18.75" customHeight="1" x14ac:dyDescent="0.15">
      <c r="A259" s="253"/>
      <c r="B259" s="152"/>
      <c r="C259" s="152"/>
      <c r="D259" s="409">
        <f t="shared" si="8"/>
        <v>1922</v>
      </c>
      <c r="E259" s="409"/>
      <c r="F259" s="409"/>
      <c r="G259" s="338" t="s">
        <v>116</v>
      </c>
      <c r="H259" s="257">
        <f>'MPS(calc_process_Burn) '!D31</f>
        <v>0</v>
      </c>
      <c r="I259" s="256" t="s">
        <v>297</v>
      </c>
      <c r="J259" s="258" t="s">
        <v>348</v>
      </c>
    </row>
    <row r="260" spans="1:10" ht="18.75" customHeight="1" x14ac:dyDescent="0.15">
      <c r="A260" s="253"/>
      <c r="B260" s="152"/>
      <c r="C260" s="152"/>
      <c r="D260" s="409">
        <f t="shared" si="8"/>
        <v>1923</v>
      </c>
      <c r="E260" s="409"/>
      <c r="F260" s="409"/>
      <c r="G260" s="338" t="s">
        <v>116</v>
      </c>
      <c r="H260" s="257">
        <f>'MPS(calc_process_Burn) '!D32</f>
        <v>0</v>
      </c>
      <c r="I260" s="256" t="s">
        <v>297</v>
      </c>
      <c r="J260" s="258" t="s">
        <v>349</v>
      </c>
    </row>
    <row r="261" spans="1:10" ht="18.75" customHeight="1" x14ac:dyDescent="0.15">
      <c r="A261" s="253"/>
      <c r="B261" s="152"/>
      <c r="C261" s="152"/>
      <c r="D261" s="409">
        <f t="shared" si="8"/>
        <v>1924</v>
      </c>
      <c r="E261" s="409"/>
      <c r="F261" s="409"/>
      <c r="G261" s="338" t="s">
        <v>116</v>
      </c>
      <c r="H261" s="257">
        <f>'MPS(calc_process_Burn) '!D33</f>
        <v>0</v>
      </c>
      <c r="I261" s="256" t="s">
        <v>297</v>
      </c>
      <c r="J261" s="258" t="s">
        <v>350</v>
      </c>
    </row>
    <row r="262" spans="1:10" ht="18.75" customHeight="1" x14ac:dyDescent="0.15">
      <c r="A262" s="253"/>
      <c r="B262" s="152"/>
      <c r="C262" s="152"/>
      <c r="D262" s="409">
        <f t="shared" si="8"/>
        <v>1925</v>
      </c>
      <c r="E262" s="409"/>
      <c r="F262" s="409"/>
      <c r="G262" s="338" t="s">
        <v>116</v>
      </c>
      <c r="H262" s="257">
        <f>'MPS(calc_process_Burn) '!D34</f>
        <v>0</v>
      </c>
      <c r="I262" s="256" t="s">
        <v>297</v>
      </c>
      <c r="J262" s="258" t="s">
        <v>351</v>
      </c>
    </row>
    <row r="263" spans="1:10" ht="18.75" customHeight="1" x14ac:dyDescent="0.15">
      <c r="A263" s="253"/>
      <c r="B263" s="152"/>
      <c r="C263" s="152"/>
      <c r="D263" s="409">
        <f t="shared" si="8"/>
        <v>1926</v>
      </c>
      <c r="E263" s="409"/>
      <c r="F263" s="409"/>
      <c r="G263" s="338" t="s">
        <v>116</v>
      </c>
      <c r="H263" s="257">
        <f>'MPS(calc_process_Burn) '!D35</f>
        <v>0</v>
      </c>
      <c r="I263" s="256" t="s">
        <v>297</v>
      </c>
      <c r="J263" s="258" t="s">
        <v>352</v>
      </c>
    </row>
    <row r="264" spans="1:10" ht="18.75" customHeight="1" x14ac:dyDescent="0.15">
      <c r="A264" s="253"/>
      <c r="B264" s="152"/>
      <c r="C264" s="152"/>
      <c r="D264" s="409">
        <f t="shared" si="8"/>
        <v>1927</v>
      </c>
      <c r="E264" s="409"/>
      <c r="F264" s="409"/>
      <c r="G264" s="338" t="s">
        <v>116</v>
      </c>
      <c r="H264" s="257">
        <f>'MPS(calc_process_Burn) '!D36</f>
        <v>0</v>
      </c>
      <c r="I264" s="256" t="s">
        <v>297</v>
      </c>
      <c r="J264" s="258" t="s">
        <v>353</v>
      </c>
    </row>
    <row r="265" spans="1:10" ht="18.75" customHeight="1" x14ac:dyDescent="0.15">
      <c r="A265" s="253"/>
      <c r="B265" s="152"/>
      <c r="C265" s="152"/>
      <c r="D265" s="409">
        <f t="shared" si="8"/>
        <v>1928</v>
      </c>
      <c r="E265" s="409"/>
      <c r="F265" s="409"/>
      <c r="G265" s="338" t="s">
        <v>116</v>
      </c>
      <c r="H265" s="257">
        <f>'MPS(calc_process_Burn) '!D37</f>
        <v>0</v>
      </c>
      <c r="I265" s="256" t="s">
        <v>297</v>
      </c>
      <c r="J265" s="258" t="s">
        <v>354</v>
      </c>
    </row>
    <row r="266" spans="1:10" ht="18.75" customHeight="1" x14ac:dyDescent="0.15">
      <c r="A266" s="253"/>
      <c r="B266" s="152"/>
      <c r="C266" s="152"/>
      <c r="D266" s="409">
        <f t="shared" si="8"/>
        <v>1929</v>
      </c>
      <c r="E266" s="409"/>
      <c r="F266" s="409"/>
      <c r="G266" s="338" t="s">
        <v>116</v>
      </c>
      <c r="H266" s="257">
        <f>'MPS(calc_process_Burn) '!D38</f>
        <v>0</v>
      </c>
      <c r="I266" s="256" t="s">
        <v>297</v>
      </c>
      <c r="J266" s="258" t="s">
        <v>355</v>
      </c>
    </row>
    <row r="267" spans="1:10" ht="18.75" customHeight="1" x14ac:dyDescent="0.15">
      <c r="A267" s="253"/>
      <c r="B267" s="152"/>
      <c r="C267" s="152"/>
      <c r="D267" s="409">
        <f t="shared" si="8"/>
        <v>1930</v>
      </c>
      <c r="E267" s="409"/>
      <c r="F267" s="409"/>
      <c r="G267" s="338" t="s">
        <v>116</v>
      </c>
      <c r="H267" s="257">
        <f>'MPS(calc_process_Burn) '!D39</f>
        <v>0</v>
      </c>
      <c r="I267" s="256" t="s">
        <v>297</v>
      </c>
      <c r="J267" s="258" t="s">
        <v>772</v>
      </c>
    </row>
    <row r="268" spans="1:10" ht="18.75" customHeight="1" x14ac:dyDescent="0.15">
      <c r="A268" s="253"/>
      <c r="B268" s="152"/>
      <c r="C268" s="152"/>
      <c r="D268" s="409">
        <f t="shared" si="8"/>
        <v>1931</v>
      </c>
      <c r="E268" s="409"/>
      <c r="F268" s="409"/>
      <c r="G268" s="338" t="s">
        <v>116</v>
      </c>
      <c r="H268" s="257">
        <f>'MPS(calc_process_Burn) '!D40</f>
        <v>0</v>
      </c>
      <c r="I268" s="256" t="s">
        <v>297</v>
      </c>
      <c r="J268" s="258" t="s">
        <v>773</v>
      </c>
    </row>
    <row r="269" spans="1:10" ht="18.75" customHeight="1" x14ac:dyDescent="0.15">
      <c r="A269" s="253"/>
      <c r="B269" s="152"/>
      <c r="C269" s="152"/>
      <c r="D269" s="409">
        <f t="shared" si="8"/>
        <v>1932</v>
      </c>
      <c r="E269" s="409"/>
      <c r="F269" s="409"/>
      <c r="G269" s="338" t="s">
        <v>116</v>
      </c>
      <c r="H269" s="257">
        <f>'MPS(calc_process_Burn) '!D41</f>
        <v>0</v>
      </c>
      <c r="I269" s="256" t="s">
        <v>297</v>
      </c>
      <c r="J269" s="258" t="s">
        <v>774</v>
      </c>
    </row>
    <row r="270" spans="1:10" ht="18.75" customHeight="1" x14ac:dyDescent="0.15">
      <c r="A270" s="253"/>
      <c r="B270" s="152"/>
      <c r="C270" s="152"/>
      <c r="D270" s="409">
        <f t="shared" si="8"/>
        <v>1933</v>
      </c>
      <c r="E270" s="409"/>
      <c r="F270" s="409"/>
      <c r="G270" s="338" t="s">
        <v>116</v>
      </c>
      <c r="H270" s="257">
        <f>'MPS(calc_process_Burn) '!D42</f>
        <v>0</v>
      </c>
      <c r="I270" s="256" t="s">
        <v>297</v>
      </c>
      <c r="J270" s="258" t="s">
        <v>775</v>
      </c>
    </row>
    <row r="271" spans="1:10" ht="18.75" customHeight="1" x14ac:dyDescent="0.15">
      <c r="A271" s="253"/>
      <c r="B271" s="152"/>
      <c r="C271" s="152"/>
      <c r="D271" s="409">
        <f t="shared" si="8"/>
        <v>1934</v>
      </c>
      <c r="E271" s="409"/>
      <c r="F271" s="409"/>
      <c r="G271" s="338" t="s">
        <v>116</v>
      </c>
      <c r="H271" s="257">
        <f>'MPS(calc_process_Burn) '!D43</f>
        <v>0</v>
      </c>
      <c r="I271" s="256" t="s">
        <v>297</v>
      </c>
      <c r="J271" s="258" t="s">
        <v>776</v>
      </c>
    </row>
    <row r="272" spans="1:10" ht="18.75" customHeight="1" x14ac:dyDescent="0.15">
      <c r="A272" s="253"/>
      <c r="B272" s="152"/>
      <c r="C272" s="152"/>
      <c r="D272" s="409">
        <f t="shared" si="8"/>
        <v>1935</v>
      </c>
      <c r="E272" s="409"/>
      <c r="F272" s="409"/>
      <c r="G272" s="338" t="s">
        <v>116</v>
      </c>
      <c r="H272" s="257">
        <f>'MPS(calc_process_Burn) '!D44</f>
        <v>0</v>
      </c>
      <c r="I272" s="256" t="s">
        <v>297</v>
      </c>
      <c r="J272" s="258" t="s">
        <v>777</v>
      </c>
    </row>
    <row r="273" spans="1:10" ht="18.75" customHeight="1" x14ac:dyDescent="0.15">
      <c r="A273" s="253"/>
      <c r="B273" s="152"/>
      <c r="C273" s="152"/>
      <c r="D273" s="409">
        <f t="shared" si="8"/>
        <v>1936</v>
      </c>
      <c r="E273" s="409"/>
      <c r="F273" s="409"/>
      <c r="G273" s="338" t="s">
        <v>116</v>
      </c>
      <c r="H273" s="257">
        <f>'MPS(calc_process_Burn) '!D45</f>
        <v>0</v>
      </c>
      <c r="I273" s="256" t="s">
        <v>297</v>
      </c>
      <c r="J273" s="258" t="s">
        <v>778</v>
      </c>
    </row>
    <row r="274" spans="1:10" ht="18.75" customHeight="1" x14ac:dyDescent="0.15">
      <c r="A274" s="253"/>
      <c r="B274" s="152"/>
      <c r="C274" s="152"/>
      <c r="D274" s="409">
        <f t="shared" si="8"/>
        <v>1937</v>
      </c>
      <c r="E274" s="409"/>
      <c r="F274" s="409"/>
      <c r="G274" s="338" t="s">
        <v>116</v>
      </c>
      <c r="H274" s="257">
        <f>'MPS(calc_process_Burn) '!D46</f>
        <v>0</v>
      </c>
      <c r="I274" s="256" t="s">
        <v>297</v>
      </c>
      <c r="J274" s="258" t="s">
        <v>779</v>
      </c>
    </row>
    <row r="275" spans="1:10" ht="18.75" customHeight="1" x14ac:dyDescent="0.15">
      <c r="A275" s="253"/>
      <c r="B275" s="152"/>
      <c r="C275" s="152"/>
      <c r="D275" s="409">
        <f t="shared" si="8"/>
        <v>1938</v>
      </c>
      <c r="E275" s="409"/>
      <c r="F275" s="409"/>
      <c r="G275" s="338" t="s">
        <v>116</v>
      </c>
      <c r="H275" s="257">
        <f>'MPS(calc_process_Burn) '!D47</f>
        <v>0</v>
      </c>
      <c r="I275" s="256" t="s">
        <v>297</v>
      </c>
      <c r="J275" s="258" t="s">
        <v>780</v>
      </c>
    </row>
    <row r="276" spans="1:10" ht="18.75" customHeight="1" x14ac:dyDescent="0.15">
      <c r="A276" s="253"/>
      <c r="B276" s="152"/>
      <c r="C276" s="152"/>
      <c r="D276" s="409">
        <f t="shared" si="8"/>
        <v>1939</v>
      </c>
      <c r="E276" s="409"/>
      <c r="F276" s="409"/>
      <c r="G276" s="338" t="s">
        <v>116</v>
      </c>
      <c r="H276" s="257">
        <f>'MPS(calc_process_Burn) '!D48</f>
        <v>0</v>
      </c>
      <c r="I276" s="256" t="s">
        <v>297</v>
      </c>
      <c r="J276" s="258" t="s">
        <v>781</v>
      </c>
    </row>
    <row r="277" spans="1:10" ht="18.75" customHeight="1" x14ac:dyDescent="0.15">
      <c r="A277" s="253"/>
      <c r="B277" s="152"/>
      <c r="C277" s="152"/>
      <c r="D277" s="409">
        <f t="shared" si="8"/>
        <v>1940</v>
      </c>
      <c r="E277" s="409"/>
      <c r="F277" s="409"/>
      <c r="G277" s="338" t="s">
        <v>116</v>
      </c>
      <c r="H277" s="257">
        <f>'MPS(calc_process_Burn) '!D49</f>
        <v>0</v>
      </c>
      <c r="I277" s="256" t="s">
        <v>297</v>
      </c>
      <c r="J277" s="258" t="s">
        <v>782</v>
      </c>
    </row>
    <row r="278" spans="1:10" ht="18.75" customHeight="1" x14ac:dyDescent="0.15">
      <c r="A278" s="253"/>
      <c r="B278" s="152"/>
      <c r="C278" s="152"/>
      <c r="D278" s="409">
        <f t="shared" si="8"/>
        <v>1941</v>
      </c>
      <c r="E278" s="409"/>
      <c r="F278" s="409"/>
      <c r="G278" s="338" t="s">
        <v>116</v>
      </c>
      <c r="H278" s="257">
        <f>'MPS(calc_process_Burn) '!D50</f>
        <v>0</v>
      </c>
      <c r="I278" s="256" t="s">
        <v>297</v>
      </c>
      <c r="J278" s="258" t="s">
        <v>783</v>
      </c>
    </row>
    <row r="279" spans="1:10" ht="18.75" customHeight="1" x14ac:dyDescent="0.15">
      <c r="A279" s="253"/>
      <c r="B279" s="152"/>
      <c r="C279" s="152"/>
      <c r="D279" s="409">
        <f t="shared" si="8"/>
        <v>1942</v>
      </c>
      <c r="E279" s="409"/>
      <c r="F279" s="409"/>
      <c r="G279" s="338" t="s">
        <v>116</v>
      </c>
      <c r="H279" s="257">
        <f>'MPS(calc_process_Burn) '!D51</f>
        <v>0</v>
      </c>
      <c r="I279" s="256" t="s">
        <v>297</v>
      </c>
      <c r="J279" s="258" t="s">
        <v>784</v>
      </c>
    </row>
    <row r="280" spans="1:10" ht="18.75" customHeight="1" x14ac:dyDescent="0.15">
      <c r="A280" s="253"/>
      <c r="B280" s="152"/>
      <c r="C280" s="152"/>
      <c r="D280" s="409">
        <f t="shared" si="8"/>
        <v>1943</v>
      </c>
      <c r="E280" s="409"/>
      <c r="F280" s="409"/>
      <c r="G280" s="338" t="s">
        <v>116</v>
      </c>
      <c r="H280" s="257">
        <f>'MPS(calc_process_Burn) '!D52</f>
        <v>0</v>
      </c>
      <c r="I280" s="256" t="s">
        <v>297</v>
      </c>
      <c r="J280" s="258" t="s">
        <v>785</v>
      </c>
    </row>
    <row r="281" spans="1:10" ht="18.75" customHeight="1" x14ac:dyDescent="0.15">
      <c r="A281" s="253"/>
      <c r="B281" s="152"/>
      <c r="C281" s="152"/>
      <c r="D281" s="409">
        <f t="shared" si="8"/>
        <v>1944</v>
      </c>
      <c r="E281" s="409"/>
      <c r="F281" s="409"/>
      <c r="G281" s="338" t="s">
        <v>116</v>
      </c>
      <c r="H281" s="257">
        <f>'MPS(calc_process_Burn) '!D53</f>
        <v>0</v>
      </c>
      <c r="I281" s="256" t="s">
        <v>297</v>
      </c>
      <c r="J281" s="258" t="s">
        <v>786</v>
      </c>
    </row>
    <row r="282" spans="1:10" ht="18.75" customHeight="1" x14ac:dyDescent="0.15">
      <c r="A282" s="253"/>
      <c r="B282" s="348" t="s">
        <v>480</v>
      </c>
      <c r="C282" s="348"/>
      <c r="D282" s="348"/>
      <c r="E282" s="348"/>
      <c r="F282" s="348"/>
      <c r="G282" s="338" t="s">
        <v>113</v>
      </c>
      <c r="H282" s="257">
        <f>SUM(H284:H328)</f>
        <v>0</v>
      </c>
      <c r="I282" s="256" t="s">
        <v>297</v>
      </c>
      <c r="J282" s="258" t="s">
        <v>114</v>
      </c>
    </row>
    <row r="283" spans="1:10" ht="18.75" customHeight="1" x14ac:dyDescent="0.15">
      <c r="A283" s="253"/>
      <c r="B283" s="152"/>
      <c r="C283" s="348" t="s">
        <v>111</v>
      </c>
      <c r="D283" s="348"/>
      <c r="E283" s="348"/>
      <c r="F283" s="348"/>
      <c r="G283" s="338"/>
      <c r="H283" s="257"/>
      <c r="I283" s="256"/>
      <c r="J283" s="258"/>
    </row>
    <row r="284" spans="1:10" ht="18.75" customHeight="1" x14ac:dyDescent="0.15">
      <c r="A284" s="253"/>
      <c r="B284" s="152"/>
      <c r="C284" s="152"/>
      <c r="D284" s="409">
        <f>D9</f>
        <v>1900</v>
      </c>
      <c r="E284" s="409"/>
      <c r="F284" s="409"/>
      <c r="G284" s="338" t="s">
        <v>113</v>
      </c>
      <c r="H284" s="257">
        <f>'MPS(calc_process_fert)'!D9</f>
        <v>0</v>
      </c>
      <c r="I284" s="256" t="s">
        <v>297</v>
      </c>
      <c r="J284" s="258" t="s">
        <v>179</v>
      </c>
    </row>
    <row r="285" spans="1:10" ht="18.75" customHeight="1" x14ac:dyDescent="0.15">
      <c r="A285" s="253"/>
      <c r="B285" s="152"/>
      <c r="C285" s="152"/>
      <c r="D285" s="409">
        <f t="shared" ref="D285:D328" si="9">D10</f>
        <v>1901</v>
      </c>
      <c r="E285" s="409"/>
      <c r="F285" s="409"/>
      <c r="G285" s="338" t="s">
        <v>112</v>
      </c>
      <c r="H285" s="257">
        <f>'MPS(calc_process_fert)'!D10</f>
        <v>0</v>
      </c>
      <c r="I285" s="256" t="s">
        <v>297</v>
      </c>
      <c r="J285" s="258" t="s">
        <v>180</v>
      </c>
    </row>
    <row r="286" spans="1:10" ht="18.75" customHeight="1" x14ac:dyDescent="0.15">
      <c r="A286" s="253"/>
      <c r="B286" s="152"/>
      <c r="C286" s="152"/>
      <c r="D286" s="409">
        <f t="shared" si="9"/>
        <v>1902</v>
      </c>
      <c r="E286" s="409"/>
      <c r="F286" s="409"/>
      <c r="G286" s="338" t="s">
        <v>112</v>
      </c>
      <c r="H286" s="257">
        <f>'MPS(calc_process_fert)'!D11</f>
        <v>0</v>
      </c>
      <c r="I286" s="256" t="s">
        <v>297</v>
      </c>
      <c r="J286" s="258" t="s">
        <v>181</v>
      </c>
    </row>
    <row r="287" spans="1:10" ht="18.75" customHeight="1" x14ac:dyDescent="0.15">
      <c r="A287" s="253"/>
      <c r="B287" s="152"/>
      <c r="C287" s="152"/>
      <c r="D287" s="409">
        <f t="shared" si="9"/>
        <v>1903</v>
      </c>
      <c r="E287" s="409"/>
      <c r="F287" s="409"/>
      <c r="G287" s="338" t="s">
        <v>112</v>
      </c>
      <c r="H287" s="257">
        <f>'MPS(calc_process_fert)'!D12</f>
        <v>0</v>
      </c>
      <c r="I287" s="256" t="s">
        <v>297</v>
      </c>
      <c r="J287" s="258" t="s">
        <v>182</v>
      </c>
    </row>
    <row r="288" spans="1:10" ht="18.75" customHeight="1" x14ac:dyDescent="0.15">
      <c r="A288" s="253"/>
      <c r="B288" s="152"/>
      <c r="C288" s="152"/>
      <c r="D288" s="409">
        <f t="shared" si="9"/>
        <v>1904</v>
      </c>
      <c r="E288" s="409"/>
      <c r="F288" s="409"/>
      <c r="G288" s="338" t="s">
        <v>112</v>
      </c>
      <c r="H288" s="257">
        <f>'MPS(calc_process_fert)'!D13</f>
        <v>0</v>
      </c>
      <c r="I288" s="256" t="s">
        <v>297</v>
      </c>
      <c r="J288" s="258" t="s">
        <v>356</v>
      </c>
    </row>
    <row r="289" spans="1:10" ht="18.75" customHeight="1" x14ac:dyDescent="0.15">
      <c r="A289" s="253"/>
      <c r="B289" s="152"/>
      <c r="C289" s="152"/>
      <c r="D289" s="409">
        <f t="shared" si="9"/>
        <v>1905</v>
      </c>
      <c r="E289" s="409"/>
      <c r="F289" s="409"/>
      <c r="G289" s="338" t="s">
        <v>112</v>
      </c>
      <c r="H289" s="257">
        <f>'MPS(calc_process_fert)'!D14</f>
        <v>0</v>
      </c>
      <c r="I289" s="256" t="s">
        <v>297</v>
      </c>
      <c r="J289" s="258" t="s">
        <v>357</v>
      </c>
    </row>
    <row r="290" spans="1:10" ht="18.75" customHeight="1" x14ac:dyDescent="0.15">
      <c r="A290" s="253"/>
      <c r="B290" s="152"/>
      <c r="C290" s="152"/>
      <c r="D290" s="409">
        <f t="shared" si="9"/>
        <v>1906</v>
      </c>
      <c r="E290" s="409"/>
      <c r="F290" s="409"/>
      <c r="G290" s="338" t="s">
        <v>112</v>
      </c>
      <c r="H290" s="257">
        <f>'MPS(calc_process_fert)'!D15</f>
        <v>0</v>
      </c>
      <c r="I290" s="256" t="s">
        <v>297</v>
      </c>
      <c r="J290" s="258" t="s">
        <v>358</v>
      </c>
    </row>
    <row r="291" spans="1:10" ht="18.75" customHeight="1" x14ac:dyDescent="0.15">
      <c r="A291" s="253"/>
      <c r="B291" s="152"/>
      <c r="C291" s="152"/>
      <c r="D291" s="409">
        <f t="shared" si="9"/>
        <v>1907</v>
      </c>
      <c r="E291" s="409"/>
      <c r="F291" s="409"/>
      <c r="G291" s="338" t="s">
        <v>112</v>
      </c>
      <c r="H291" s="257">
        <f>'MPS(calc_process_fert)'!D16</f>
        <v>0</v>
      </c>
      <c r="I291" s="256" t="s">
        <v>297</v>
      </c>
      <c r="J291" s="258" t="s">
        <v>359</v>
      </c>
    </row>
    <row r="292" spans="1:10" ht="18.75" customHeight="1" x14ac:dyDescent="0.15">
      <c r="A292" s="253"/>
      <c r="B292" s="152"/>
      <c r="C292" s="152"/>
      <c r="D292" s="409">
        <f t="shared" si="9"/>
        <v>1908</v>
      </c>
      <c r="E292" s="409"/>
      <c r="F292" s="409"/>
      <c r="G292" s="338" t="s">
        <v>112</v>
      </c>
      <c r="H292" s="257">
        <f>'MPS(calc_process_fert)'!D17</f>
        <v>0</v>
      </c>
      <c r="I292" s="256" t="s">
        <v>297</v>
      </c>
      <c r="J292" s="258" t="s">
        <v>360</v>
      </c>
    </row>
    <row r="293" spans="1:10" ht="18.75" customHeight="1" x14ac:dyDescent="0.15">
      <c r="A293" s="253"/>
      <c r="B293" s="152"/>
      <c r="C293" s="152"/>
      <c r="D293" s="409">
        <f t="shared" si="9"/>
        <v>1909</v>
      </c>
      <c r="E293" s="409"/>
      <c r="F293" s="409"/>
      <c r="G293" s="338" t="s">
        <v>112</v>
      </c>
      <c r="H293" s="257">
        <f>'MPS(calc_process_fert)'!D18</f>
        <v>0</v>
      </c>
      <c r="I293" s="256" t="s">
        <v>297</v>
      </c>
      <c r="J293" s="258" t="s">
        <v>361</v>
      </c>
    </row>
    <row r="294" spans="1:10" ht="18.75" customHeight="1" x14ac:dyDescent="0.15">
      <c r="A294" s="253"/>
      <c r="B294" s="152"/>
      <c r="C294" s="152"/>
      <c r="D294" s="409">
        <f t="shared" si="9"/>
        <v>1910</v>
      </c>
      <c r="E294" s="409"/>
      <c r="F294" s="409"/>
      <c r="G294" s="338" t="s">
        <v>112</v>
      </c>
      <c r="H294" s="257">
        <f>'MPS(calc_process_fert)'!D19</f>
        <v>0</v>
      </c>
      <c r="I294" s="256" t="s">
        <v>297</v>
      </c>
      <c r="J294" s="258" t="s">
        <v>362</v>
      </c>
    </row>
    <row r="295" spans="1:10" ht="18.75" customHeight="1" x14ac:dyDescent="0.15">
      <c r="A295" s="253"/>
      <c r="B295" s="152"/>
      <c r="C295" s="152"/>
      <c r="D295" s="409">
        <f t="shared" si="9"/>
        <v>1911</v>
      </c>
      <c r="E295" s="409"/>
      <c r="F295" s="409"/>
      <c r="G295" s="338" t="s">
        <v>112</v>
      </c>
      <c r="H295" s="257">
        <f>'MPS(calc_process_fert)'!D20</f>
        <v>0</v>
      </c>
      <c r="I295" s="256" t="s">
        <v>297</v>
      </c>
      <c r="J295" s="258" t="s">
        <v>363</v>
      </c>
    </row>
    <row r="296" spans="1:10" ht="18.75" customHeight="1" x14ac:dyDescent="0.15">
      <c r="A296" s="253"/>
      <c r="B296" s="152"/>
      <c r="C296" s="152"/>
      <c r="D296" s="409">
        <f t="shared" si="9"/>
        <v>1912</v>
      </c>
      <c r="E296" s="409"/>
      <c r="F296" s="409"/>
      <c r="G296" s="338" t="s">
        <v>112</v>
      </c>
      <c r="H296" s="257">
        <f>'MPS(calc_process_fert)'!D21</f>
        <v>0</v>
      </c>
      <c r="I296" s="256" t="s">
        <v>297</v>
      </c>
      <c r="J296" s="258" t="s">
        <v>364</v>
      </c>
    </row>
    <row r="297" spans="1:10" ht="18.75" customHeight="1" x14ac:dyDescent="0.15">
      <c r="A297" s="253"/>
      <c r="B297" s="152"/>
      <c r="C297" s="152"/>
      <c r="D297" s="409">
        <f t="shared" si="9"/>
        <v>1913</v>
      </c>
      <c r="E297" s="409"/>
      <c r="F297" s="409"/>
      <c r="G297" s="338" t="s">
        <v>112</v>
      </c>
      <c r="H297" s="257">
        <f>'MPS(calc_process_fert)'!D22</f>
        <v>0</v>
      </c>
      <c r="I297" s="256" t="s">
        <v>297</v>
      </c>
      <c r="J297" s="258" t="s">
        <v>365</v>
      </c>
    </row>
    <row r="298" spans="1:10" ht="18.75" customHeight="1" x14ac:dyDescent="0.15">
      <c r="A298" s="253"/>
      <c r="B298" s="152"/>
      <c r="C298" s="152"/>
      <c r="D298" s="409">
        <f t="shared" si="9"/>
        <v>1914</v>
      </c>
      <c r="E298" s="409"/>
      <c r="F298" s="409"/>
      <c r="G298" s="338" t="s">
        <v>112</v>
      </c>
      <c r="H298" s="257">
        <f>'MPS(calc_process_fert)'!D23</f>
        <v>0</v>
      </c>
      <c r="I298" s="256" t="s">
        <v>297</v>
      </c>
      <c r="J298" s="258" t="s">
        <v>366</v>
      </c>
    </row>
    <row r="299" spans="1:10" ht="18.75" customHeight="1" x14ac:dyDescent="0.15">
      <c r="A299" s="253"/>
      <c r="B299" s="152"/>
      <c r="C299" s="152"/>
      <c r="D299" s="409">
        <f t="shared" si="9"/>
        <v>1915</v>
      </c>
      <c r="E299" s="409"/>
      <c r="F299" s="409"/>
      <c r="G299" s="338" t="s">
        <v>112</v>
      </c>
      <c r="H299" s="257">
        <f>'MPS(calc_process_fert)'!D24</f>
        <v>0</v>
      </c>
      <c r="I299" s="256" t="s">
        <v>297</v>
      </c>
      <c r="J299" s="258" t="s">
        <v>367</v>
      </c>
    </row>
    <row r="300" spans="1:10" ht="18.75" customHeight="1" x14ac:dyDescent="0.15">
      <c r="A300" s="253"/>
      <c r="B300" s="152"/>
      <c r="C300" s="152"/>
      <c r="D300" s="409">
        <f t="shared" si="9"/>
        <v>1916</v>
      </c>
      <c r="E300" s="409"/>
      <c r="F300" s="409"/>
      <c r="G300" s="338" t="s">
        <v>112</v>
      </c>
      <c r="H300" s="257">
        <f>'MPS(calc_process_fert)'!D25</f>
        <v>0</v>
      </c>
      <c r="I300" s="256" t="s">
        <v>297</v>
      </c>
      <c r="J300" s="258" t="s">
        <v>368</v>
      </c>
    </row>
    <row r="301" spans="1:10" ht="18.75" customHeight="1" x14ac:dyDescent="0.15">
      <c r="A301" s="253"/>
      <c r="B301" s="152"/>
      <c r="C301" s="152"/>
      <c r="D301" s="409">
        <f t="shared" si="9"/>
        <v>1917</v>
      </c>
      <c r="E301" s="409"/>
      <c r="F301" s="409"/>
      <c r="G301" s="338" t="s">
        <v>112</v>
      </c>
      <c r="H301" s="257">
        <f>'MPS(calc_process_fert)'!D26</f>
        <v>0</v>
      </c>
      <c r="I301" s="256" t="s">
        <v>297</v>
      </c>
      <c r="J301" s="258" t="s">
        <v>369</v>
      </c>
    </row>
    <row r="302" spans="1:10" ht="18.75" customHeight="1" x14ac:dyDescent="0.15">
      <c r="A302" s="253"/>
      <c r="B302" s="152"/>
      <c r="C302" s="152"/>
      <c r="D302" s="409">
        <f t="shared" si="9"/>
        <v>1918</v>
      </c>
      <c r="E302" s="409"/>
      <c r="F302" s="409"/>
      <c r="G302" s="338" t="s">
        <v>112</v>
      </c>
      <c r="H302" s="257">
        <f>'MPS(calc_process_fert)'!D27</f>
        <v>0</v>
      </c>
      <c r="I302" s="256" t="s">
        <v>297</v>
      </c>
      <c r="J302" s="258" t="s">
        <v>370</v>
      </c>
    </row>
    <row r="303" spans="1:10" ht="18.75" customHeight="1" x14ac:dyDescent="0.15">
      <c r="A303" s="253"/>
      <c r="B303" s="152"/>
      <c r="C303" s="152"/>
      <c r="D303" s="409">
        <f t="shared" si="9"/>
        <v>1919</v>
      </c>
      <c r="E303" s="409"/>
      <c r="F303" s="409"/>
      <c r="G303" s="338" t="s">
        <v>112</v>
      </c>
      <c r="H303" s="257">
        <f>'MPS(calc_process_fert)'!D28</f>
        <v>0</v>
      </c>
      <c r="I303" s="256" t="s">
        <v>297</v>
      </c>
      <c r="J303" s="258" t="s">
        <v>371</v>
      </c>
    </row>
    <row r="304" spans="1:10" ht="18.75" customHeight="1" x14ac:dyDescent="0.15">
      <c r="A304" s="253"/>
      <c r="B304" s="152"/>
      <c r="C304" s="152"/>
      <c r="D304" s="409">
        <f t="shared" si="9"/>
        <v>1920</v>
      </c>
      <c r="E304" s="409"/>
      <c r="F304" s="409"/>
      <c r="G304" s="338" t="s">
        <v>112</v>
      </c>
      <c r="H304" s="257">
        <f>'MPS(calc_process_fert)'!D29</f>
        <v>0</v>
      </c>
      <c r="I304" s="256" t="s">
        <v>297</v>
      </c>
      <c r="J304" s="258" t="s">
        <v>372</v>
      </c>
    </row>
    <row r="305" spans="1:10" ht="18.75" customHeight="1" x14ac:dyDescent="0.15">
      <c r="A305" s="253"/>
      <c r="B305" s="152"/>
      <c r="C305" s="152"/>
      <c r="D305" s="409">
        <f t="shared" si="9"/>
        <v>1921</v>
      </c>
      <c r="E305" s="409"/>
      <c r="F305" s="409"/>
      <c r="G305" s="338" t="s">
        <v>112</v>
      </c>
      <c r="H305" s="257">
        <f>'MPS(calc_process_fert)'!D30</f>
        <v>0</v>
      </c>
      <c r="I305" s="256" t="s">
        <v>297</v>
      </c>
      <c r="J305" s="258" t="s">
        <v>373</v>
      </c>
    </row>
    <row r="306" spans="1:10" ht="18.75" customHeight="1" x14ac:dyDescent="0.15">
      <c r="A306" s="253"/>
      <c r="B306" s="152"/>
      <c r="C306" s="152"/>
      <c r="D306" s="409">
        <f t="shared" si="9"/>
        <v>1922</v>
      </c>
      <c r="E306" s="409"/>
      <c r="F306" s="409"/>
      <c r="G306" s="338" t="s">
        <v>112</v>
      </c>
      <c r="H306" s="257">
        <f>'MPS(calc_process_fert)'!D31</f>
        <v>0</v>
      </c>
      <c r="I306" s="256" t="s">
        <v>297</v>
      </c>
      <c r="J306" s="258" t="s">
        <v>374</v>
      </c>
    </row>
    <row r="307" spans="1:10" ht="18.75" customHeight="1" x14ac:dyDescent="0.15">
      <c r="A307" s="253"/>
      <c r="B307" s="152"/>
      <c r="C307" s="152"/>
      <c r="D307" s="409">
        <f t="shared" si="9"/>
        <v>1923</v>
      </c>
      <c r="E307" s="409"/>
      <c r="F307" s="409"/>
      <c r="G307" s="338" t="s">
        <v>112</v>
      </c>
      <c r="H307" s="257">
        <f>'MPS(calc_process_fert)'!D32</f>
        <v>0</v>
      </c>
      <c r="I307" s="256" t="s">
        <v>297</v>
      </c>
      <c r="J307" s="258" t="s">
        <v>375</v>
      </c>
    </row>
    <row r="308" spans="1:10" ht="18.75" customHeight="1" x14ac:dyDescent="0.15">
      <c r="A308" s="253"/>
      <c r="B308" s="152"/>
      <c r="C308" s="152"/>
      <c r="D308" s="409">
        <f t="shared" si="9"/>
        <v>1924</v>
      </c>
      <c r="E308" s="409"/>
      <c r="F308" s="409"/>
      <c r="G308" s="338" t="s">
        <v>112</v>
      </c>
      <c r="H308" s="257">
        <f>'MPS(calc_process_fert)'!D33</f>
        <v>0</v>
      </c>
      <c r="I308" s="256" t="s">
        <v>297</v>
      </c>
      <c r="J308" s="258" t="s">
        <v>376</v>
      </c>
    </row>
    <row r="309" spans="1:10" ht="18.75" customHeight="1" x14ac:dyDescent="0.15">
      <c r="A309" s="253"/>
      <c r="B309" s="152"/>
      <c r="C309" s="152"/>
      <c r="D309" s="409">
        <f t="shared" si="9"/>
        <v>1925</v>
      </c>
      <c r="E309" s="409"/>
      <c r="F309" s="409"/>
      <c r="G309" s="338" t="s">
        <v>112</v>
      </c>
      <c r="H309" s="257">
        <f>'MPS(calc_process_fert)'!D34</f>
        <v>0</v>
      </c>
      <c r="I309" s="256" t="s">
        <v>297</v>
      </c>
      <c r="J309" s="258" t="s">
        <v>377</v>
      </c>
    </row>
    <row r="310" spans="1:10" ht="18.75" customHeight="1" x14ac:dyDescent="0.15">
      <c r="A310" s="253"/>
      <c r="B310" s="152"/>
      <c r="C310" s="152"/>
      <c r="D310" s="409">
        <f t="shared" si="9"/>
        <v>1926</v>
      </c>
      <c r="E310" s="409"/>
      <c r="F310" s="409"/>
      <c r="G310" s="338" t="s">
        <v>112</v>
      </c>
      <c r="H310" s="257">
        <f>'MPS(calc_process_fert)'!D35</f>
        <v>0</v>
      </c>
      <c r="I310" s="256" t="s">
        <v>297</v>
      </c>
      <c r="J310" s="258" t="s">
        <v>378</v>
      </c>
    </row>
    <row r="311" spans="1:10" ht="18.75" customHeight="1" x14ac:dyDescent="0.15">
      <c r="A311" s="253"/>
      <c r="B311" s="152"/>
      <c r="C311" s="152"/>
      <c r="D311" s="409">
        <f t="shared" si="9"/>
        <v>1927</v>
      </c>
      <c r="E311" s="409"/>
      <c r="F311" s="409"/>
      <c r="G311" s="338" t="s">
        <v>112</v>
      </c>
      <c r="H311" s="257">
        <f>'MPS(calc_process_fert)'!D36</f>
        <v>0</v>
      </c>
      <c r="I311" s="256" t="s">
        <v>297</v>
      </c>
      <c r="J311" s="258" t="s">
        <v>379</v>
      </c>
    </row>
    <row r="312" spans="1:10" ht="18.75" customHeight="1" x14ac:dyDescent="0.15">
      <c r="A312" s="253"/>
      <c r="B312" s="152"/>
      <c r="C312" s="152"/>
      <c r="D312" s="409">
        <f t="shared" si="9"/>
        <v>1928</v>
      </c>
      <c r="E312" s="409"/>
      <c r="F312" s="409"/>
      <c r="G312" s="338" t="s">
        <v>112</v>
      </c>
      <c r="H312" s="257">
        <f>'MPS(calc_process_fert)'!D37</f>
        <v>0</v>
      </c>
      <c r="I312" s="256" t="s">
        <v>297</v>
      </c>
      <c r="J312" s="258" t="s">
        <v>380</v>
      </c>
    </row>
    <row r="313" spans="1:10" ht="18.75" customHeight="1" x14ac:dyDescent="0.15">
      <c r="A313" s="253"/>
      <c r="B313" s="152"/>
      <c r="C313" s="152"/>
      <c r="D313" s="409">
        <f t="shared" si="9"/>
        <v>1929</v>
      </c>
      <c r="E313" s="409"/>
      <c r="F313" s="409"/>
      <c r="G313" s="338" t="s">
        <v>112</v>
      </c>
      <c r="H313" s="257">
        <f>'MPS(calc_process_fert)'!D38</f>
        <v>0</v>
      </c>
      <c r="I313" s="256" t="s">
        <v>297</v>
      </c>
      <c r="J313" s="258" t="s">
        <v>381</v>
      </c>
    </row>
    <row r="314" spans="1:10" ht="18.75" customHeight="1" x14ac:dyDescent="0.15">
      <c r="A314" s="253"/>
      <c r="B314" s="152"/>
      <c r="C314" s="152"/>
      <c r="D314" s="409">
        <f t="shared" si="9"/>
        <v>1930</v>
      </c>
      <c r="E314" s="409"/>
      <c r="F314" s="409"/>
      <c r="G314" s="338" t="s">
        <v>112</v>
      </c>
      <c r="H314" s="257">
        <f>'MPS(calc_process_fert)'!D39</f>
        <v>0</v>
      </c>
      <c r="I314" s="256" t="s">
        <v>297</v>
      </c>
      <c r="J314" s="258" t="s">
        <v>787</v>
      </c>
    </row>
    <row r="315" spans="1:10" ht="18.75" customHeight="1" x14ac:dyDescent="0.15">
      <c r="A315" s="253"/>
      <c r="B315" s="152"/>
      <c r="C315" s="152"/>
      <c r="D315" s="409">
        <f t="shared" si="9"/>
        <v>1931</v>
      </c>
      <c r="E315" s="409"/>
      <c r="F315" s="409"/>
      <c r="G315" s="338" t="s">
        <v>112</v>
      </c>
      <c r="H315" s="257">
        <f>'MPS(calc_process_fert)'!D40</f>
        <v>0</v>
      </c>
      <c r="I315" s="256" t="s">
        <v>297</v>
      </c>
      <c r="J315" s="258" t="s">
        <v>788</v>
      </c>
    </row>
    <row r="316" spans="1:10" ht="18.75" customHeight="1" x14ac:dyDescent="0.15">
      <c r="A316" s="253"/>
      <c r="B316" s="152"/>
      <c r="C316" s="152"/>
      <c r="D316" s="409">
        <f t="shared" si="9"/>
        <v>1932</v>
      </c>
      <c r="E316" s="409"/>
      <c r="F316" s="409"/>
      <c r="G316" s="338" t="s">
        <v>112</v>
      </c>
      <c r="H316" s="257">
        <f>'MPS(calc_process_fert)'!D41</f>
        <v>0</v>
      </c>
      <c r="I316" s="256" t="s">
        <v>297</v>
      </c>
      <c r="J316" s="258" t="s">
        <v>789</v>
      </c>
    </row>
    <row r="317" spans="1:10" ht="18.75" customHeight="1" x14ac:dyDescent="0.15">
      <c r="A317" s="253"/>
      <c r="B317" s="152"/>
      <c r="C317" s="152"/>
      <c r="D317" s="409">
        <f t="shared" si="9"/>
        <v>1933</v>
      </c>
      <c r="E317" s="409"/>
      <c r="F317" s="409"/>
      <c r="G317" s="338" t="s">
        <v>112</v>
      </c>
      <c r="H317" s="257">
        <f>'MPS(calc_process_fert)'!D42</f>
        <v>0</v>
      </c>
      <c r="I317" s="256" t="s">
        <v>297</v>
      </c>
      <c r="J317" s="258" t="s">
        <v>790</v>
      </c>
    </row>
    <row r="318" spans="1:10" ht="18.75" customHeight="1" x14ac:dyDescent="0.15">
      <c r="A318" s="253"/>
      <c r="B318" s="152"/>
      <c r="C318" s="152"/>
      <c r="D318" s="409">
        <f t="shared" si="9"/>
        <v>1934</v>
      </c>
      <c r="E318" s="409"/>
      <c r="F318" s="409"/>
      <c r="G318" s="338" t="s">
        <v>112</v>
      </c>
      <c r="H318" s="257">
        <f>'MPS(calc_process_fert)'!D43</f>
        <v>0</v>
      </c>
      <c r="I318" s="256" t="s">
        <v>297</v>
      </c>
      <c r="J318" s="258" t="s">
        <v>791</v>
      </c>
    </row>
    <row r="319" spans="1:10" ht="18.75" customHeight="1" x14ac:dyDescent="0.15">
      <c r="A319" s="253"/>
      <c r="B319" s="152"/>
      <c r="C319" s="152"/>
      <c r="D319" s="409">
        <f t="shared" si="9"/>
        <v>1935</v>
      </c>
      <c r="E319" s="409"/>
      <c r="F319" s="409"/>
      <c r="G319" s="338" t="s">
        <v>112</v>
      </c>
      <c r="H319" s="257">
        <f>'MPS(calc_process_fert)'!D44</f>
        <v>0</v>
      </c>
      <c r="I319" s="256" t="s">
        <v>297</v>
      </c>
      <c r="J319" s="258" t="s">
        <v>792</v>
      </c>
    </row>
    <row r="320" spans="1:10" ht="18.75" customHeight="1" x14ac:dyDescent="0.15">
      <c r="A320" s="253"/>
      <c r="B320" s="152"/>
      <c r="C320" s="152"/>
      <c r="D320" s="409">
        <f t="shared" si="9"/>
        <v>1936</v>
      </c>
      <c r="E320" s="409"/>
      <c r="F320" s="409"/>
      <c r="G320" s="338" t="s">
        <v>112</v>
      </c>
      <c r="H320" s="257">
        <f>'MPS(calc_process_fert)'!D45</f>
        <v>0</v>
      </c>
      <c r="I320" s="256" t="s">
        <v>297</v>
      </c>
      <c r="J320" s="258" t="s">
        <v>793</v>
      </c>
    </row>
    <row r="321" spans="1:10" ht="18.75" customHeight="1" x14ac:dyDescent="0.15">
      <c r="A321" s="253"/>
      <c r="B321" s="152"/>
      <c r="C321" s="152"/>
      <c r="D321" s="409">
        <f t="shared" si="9"/>
        <v>1937</v>
      </c>
      <c r="E321" s="409"/>
      <c r="F321" s="409"/>
      <c r="G321" s="338" t="s">
        <v>112</v>
      </c>
      <c r="H321" s="257">
        <f>'MPS(calc_process_fert)'!D46</f>
        <v>0</v>
      </c>
      <c r="I321" s="256" t="s">
        <v>297</v>
      </c>
      <c r="J321" s="258" t="s">
        <v>794</v>
      </c>
    </row>
    <row r="322" spans="1:10" ht="18.75" customHeight="1" x14ac:dyDescent="0.15">
      <c r="A322" s="253"/>
      <c r="B322" s="152"/>
      <c r="C322" s="152"/>
      <c r="D322" s="409">
        <f t="shared" si="9"/>
        <v>1938</v>
      </c>
      <c r="E322" s="409"/>
      <c r="F322" s="409"/>
      <c r="G322" s="338" t="s">
        <v>112</v>
      </c>
      <c r="H322" s="257">
        <f>'MPS(calc_process_fert)'!D47</f>
        <v>0</v>
      </c>
      <c r="I322" s="256" t="s">
        <v>297</v>
      </c>
      <c r="J322" s="258" t="s">
        <v>795</v>
      </c>
    </row>
    <row r="323" spans="1:10" ht="18.75" customHeight="1" x14ac:dyDescent="0.15">
      <c r="A323" s="253"/>
      <c r="B323" s="152"/>
      <c r="C323" s="152"/>
      <c r="D323" s="409">
        <f t="shared" si="9"/>
        <v>1939</v>
      </c>
      <c r="E323" s="409"/>
      <c r="F323" s="409"/>
      <c r="G323" s="338" t="s">
        <v>112</v>
      </c>
      <c r="H323" s="257">
        <f>'MPS(calc_process_fert)'!D48</f>
        <v>0</v>
      </c>
      <c r="I323" s="256" t="s">
        <v>297</v>
      </c>
      <c r="J323" s="258" t="s">
        <v>796</v>
      </c>
    </row>
    <row r="324" spans="1:10" ht="18.75" customHeight="1" x14ac:dyDescent="0.15">
      <c r="A324" s="253"/>
      <c r="B324" s="152"/>
      <c r="C324" s="152"/>
      <c r="D324" s="409">
        <f t="shared" si="9"/>
        <v>1940</v>
      </c>
      <c r="E324" s="409"/>
      <c r="F324" s="409"/>
      <c r="G324" s="338" t="s">
        <v>112</v>
      </c>
      <c r="H324" s="257">
        <f>'MPS(calc_process_fert)'!D49</f>
        <v>0</v>
      </c>
      <c r="I324" s="256" t="s">
        <v>297</v>
      </c>
      <c r="J324" s="258" t="s">
        <v>797</v>
      </c>
    </row>
    <row r="325" spans="1:10" ht="18.75" customHeight="1" x14ac:dyDescent="0.15">
      <c r="A325" s="253"/>
      <c r="B325" s="152"/>
      <c r="C325" s="152"/>
      <c r="D325" s="409">
        <f t="shared" si="9"/>
        <v>1941</v>
      </c>
      <c r="E325" s="409"/>
      <c r="F325" s="409"/>
      <c r="G325" s="338" t="s">
        <v>112</v>
      </c>
      <c r="H325" s="257">
        <f>'MPS(calc_process_fert)'!D50</f>
        <v>0</v>
      </c>
      <c r="I325" s="256" t="s">
        <v>297</v>
      </c>
      <c r="J325" s="258" t="s">
        <v>798</v>
      </c>
    </row>
    <row r="326" spans="1:10" ht="18.75" customHeight="1" x14ac:dyDescent="0.15">
      <c r="A326" s="253"/>
      <c r="B326" s="152"/>
      <c r="C326" s="152"/>
      <c r="D326" s="409">
        <f t="shared" si="9"/>
        <v>1942</v>
      </c>
      <c r="E326" s="409"/>
      <c r="F326" s="409"/>
      <c r="G326" s="338" t="s">
        <v>112</v>
      </c>
      <c r="H326" s="257">
        <f>'MPS(calc_process_fert)'!D51</f>
        <v>0</v>
      </c>
      <c r="I326" s="256" t="s">
        <v>297</v>
      </c>
      <c r="J326" s="258" t="s">
        <v>799</v>
      </c>
    </row>
    <row r="327" spans="1:10" ht="18.75" customHeight="1" x14ac:dyDescent="0.15">
      <c r="A327" s="253"/>
      <c r="B327" s="152"/>
      <c r="C327" s="152"/>
      <c r="D327" s="409">
        <f t="shared" si="9"/>
        <v>1943</v>
      </c>
      <c r="E327" s="409"/>
      <c r="F327" s="409"/>
      <c r="G327" s="338" t="s">
        <v>112</v>
      </c>
      <c r="H327" s="257">
        <f>'MPS(calc_process_fert)'!D52</f>
        <v>0</v>
      </c>
      <c r="I327" s="256" t="s">
        <v>297</v>
      </c>
      <c r="J327" s="258" t="s">
        <v>800</v>
      </c>
    </row>
    <row r="328" spans="1:10" ht="18.75" customHeight="1" x14ac:dyDescent="0.15">
      <c r="A328" s="253"/>
      <c r="B328" s="152"/>
      <c r="C328" s="152"/>
      <c r="D328" s="409">
        <f t="shared" si="9"/>
        <v>1944</v>
      </c>
      <c r="E328" s="409"/>
      <c r="F328" s="409"/>
      <c r="G328" s="338" t="s">
        <v>112</v>
      </c>
      <c r="H328" s="257">
        <f>'MPS(calc_process_fert)'!D53</f>
        <v>0</v>
      </c>
      <c r="I328" s="256" t="s">
        <v>297</v>
      </c>
      <c r="J328" s="258" t="s">
        <v>801</v>
      </c>
    </row>
    <row r="329" spans="1:10" ht="18.75" customHeight="1" x14ac:dyDescent="0.15">
      <c r="A329" s="253"/>
      <c r="B329" s="348" t="s">
        <v>481</v>
      </c>
      <c r="C329" s="348"/>
      <c r="D329" s="348"/>
      <c r="E329" s="348"/>
      <c r="F329" s="348"/>
      <c r="G329" s="338" t="s">
        <v>118</v>
      </c>
      <c r="H329" s="257">
        <f>SUM(H331:H375)</f>
        <v>0</v>
      </c>
      <c r="I329" s="256" t="s">
        <v>297</v>
      </c>
      <c r="J329" s="258" t="s">
        <v>119</v>
      </c>
    </row>
    <row r="330" spans="1:10" ht="18.75" customHeight="1" x14ac:dyDescent="0.15">
      <c r="A330" s="253"/>
      <c r="B330" s="152"/>
      <c r="C330" s="348" t="s">
        <v>150</v>
      </c>
      <c r="D330" s="348"/>
      <c r="E330" s="348"/>
      <c r="F330" s="348"/>
      <c r="G330" s="338"/>
      <c r="H330" s="256"/>
      <c r="I330" s="256"/>
      <c r="J330" s="258"/>
    </row>
    <row r="331" spans="1:10" ht="18.75" customHeight="1" x14ac:dyDescent="0.15">
      <c r="A331" s="253"/>
      <c r="B331" s="152"/>
      <c r="C331" s="152"/>
      <c r="D331" s="409">
        <f>D9</f>
        <v>1900</v>
      </c>
      <c r="E331" s="409"/>
      <c r="F331" s="409"/>
      <c r="G331" s="338" t="s">
        <v>118</v>
      </c>
      <c r="H331" s="257">
        <f>'MPS(calc_process_fuel)'!D10</f>
        <v>0</v>
      </c>
      <c r="I331" s="256" t="s">
        <v>297</v>
      </c>
      <c r="J331" s="258" t="s">
        <v>183</v>
      </c>
    </row>
    <row r="332" spans="1:10" ht="18.75" customHeight="1" x14ac:dyDescent="0.15">
      <c r="A332" s="253"/>
      <c r="B332" s="152"/>
      <c r="C332" s="152"/>
      <c r="D332" s="409">
        <f t="shared" ref="D332:D375" si="10">D10</f>
        <v>1901</v>
      </c>
      <c r="E332" s="409"/>
      <c r="F332" s="409"/>
      <c r="G332" s="338" t="s">
        <v>118</v>
      </c>
      <c r="H332" s="257">
        <f>'MPS(calc_process_fuel)'!D11</f>
        <v>0</v>
      </c>
      <c r="I332" s="256" t="s">
        <v>297</v>
      </c>
      <c r="J332" s="258" t="s">
        <v>184</v>
      </c>
    </row>
    <row r="333" spans="1:10" ht="18.75" customHeight="1" x14ac:dyDescent="0.15">
      <c r="A333" s="253"/>
      <c r="B333" s="152"/>
      <c r="C333" s="152"/>
      <c r="D333" s="409">
        <f t="shared" si="10"/>
        <v>1902</v>
      </c>
      <c r="E333" s="409"/>
      <c r="F333" s="409"/>
      <c r="G333" s="338" t="s">
        <v>118</v>
      </c>
      <c r="H333" s="257">
        <f>'MPS(calc_process_fuel)'!D12</f>
        <v>0</v>
      </c>
      <c r="I333" s="256" t="s">
        <v>297</v>
      </c>
      <c r="J333" s="258" t="s">
        <v>185</v>
      </c>
    </row>
    <row r="334" spans="1:10" ht="18.75" customHeight="1" x14ac:dyDescent="0.15">
      <c r="A334" s="253"/>
      <c r="B334" s="152"/>
      <c r="C334" s="152"/>
      <c r="D334" s="409">
        <f t="shared" si="10"/>
        <v>1903</v>
      </c>
      <c r="E334" s="409"/>
      <c r="F334" s="409"/>
      <c r="G334" s="338" t="s">
        <v>118</v>
      </c>
      <c r="H334" s="257">
        <f>'MPS(calc_process_fuel)'!D13</f>
        <v>0</v>
      </c>
      <c r="I334" s="256" t="s">
        <v>297</v>
      </c>
      <c r="J334" s="258" t="s">
        <v>186</v>
      </c>
    </row>
    <row r="335" spans="1:10" ht="18.75" customHeight="1" x14ac:dyDescent="0.15">
      <c r="A335" s="253"/>
      <c r="B335" s="152"/>
      <c r="C335" s="152"/>
      <c r="D335" s="409">
        <f t="shared" si="10"/>
        <v>1904</v>
      </c>
      <c r="E335" s="409"/>
      <c r="F335" s="409"/>
      <c r="G335" s="338" t="s">
        <v>118</v>
      </c>
      <c r="H335" s="257">
        <f>'MPS(calc_process_fuel)'!D14</f>
        <v>0</v>
      </c>
      <c r="I335" s="256" t="s">
        <v>297</v>
      </c>
      <c r="J335" s="258" t="s">
        <v>382</v>
      </c>
    </row>
    <row r="336" spans="1:10" ht="18.75" customHeight="1" x14ac:dyDescent="0.15">
      <c r="A336" s="253"/>
      <c r="B336" s="152"/>
      <c r="C336" s="152"/>
      <c r="D336" s="409">
        <f t="shared" si="10"/>
        <v>1905</v>
      </c>
      <c r="E336" s="409"/>
      <c r="F336" s="409"/>
      <c r="G336" s="338" t="s">
        <v>118</v>
      </c>
      <c r="H336" s="257">
        <f>'MPS(calc_process_fuel)'!D15</f>
        <v>0</v>
      </c>
      <c r="I336" s="256" t="s">
        <v>297</v>
      </c>
      <c r="J336" s="258" t="s">
        <v>383</v>
      </c>
    </row>
    <row r="337" spans="1:10" ht="18.75" customHeight="1" x14ac:dyDescent="0.15">
      <c r="A337" s="253"/>
      <c r="B337" s="152"/>
      <c r="C337" s="152"/>
      <c r="D337" s="409">
        <f t="shared" si="10"/>
        <v>1906</v>
      </c>
      <c r="E337" s="409"/>
      <c r="F337" s="409"/>
      <c r="G337" s="338" t="s">
        <v>118</v>
      </c>
      <c r="H337" s="257">
        <f>'MPS(calc_process_fuel)'!D16</f>
        <v>0</v>
      </c>
      <c r="I337" s="256" t="s">
        <v>297</v>
      </c>
      <c r="J337" s="258" t="s">
        <v>384</v>
      </c>
    </row>
    <row r="338" spans="1:10" ht="18.75" customHeight="1" x14ac:dyDescent="0.15">
      <c r="A338" s="253"/>
      <c r="B338" s="152"/>
      <c r="C338" s="152"/>
      <c r="D338" s="409">
        <f t="shared" si="10"/>
        <v>1907</v>
      </c>
      <c r="E338" s="409"/>
      <c r="F338" s="409"/>
      <c r="G338" s="338" t="s">
        <v>118</v>
      </c>
      <c r="H338" s="257">
        <f>'MPS(calc_process_fuel)'!D17</f>
        <v>0</v>
      </c>
      <c r="I338" s="256" t="s">
        <v>297</v>
      </c>
      <c r="J338" s="258" t="s">
        <v>385</v>
      </c>
    </row>
    <row r="339" spans="1:10" ht="18.75" customHeight="1" x14ac:dyDescent="0.15">
      <c r="A339" s="253"/>
      <c r="B339" s="152"/>
      <c r="C339" s="152"/>
      <c r="D339" s="409">
        <f t="shared" si="10"/>
        <v>1908</v>
      </c>
      <c r="E339" s="409"/>
      <c r="F339" s="409"/>
      <c r="G339" s="338" t="s">
        <v>118</v>
      </c>
      <c r="H339" s="257">
        <f>'MPS(calc_process_fuel)'!D18</f>
        <v>0</v>
      </c>
      <c r="I339" s="256" t="s">
        <v>297</v>
      </c>
      <c r="J339" s="258" t="s">
        <v>386</v>
      </c>
    </row>
    <row r="340" spans="1:10" ht="18.75" customHeight="1" x14ac:dyDescent="0.15">
      <c r="A340" s="253"/>
      <c r="B340" s="152"/>
      <c r="C340" s="152"/>
      <c r="D340" s="409">
        <f t="shared" si="10"/>
        <v>1909</v>
      </c>
      <c r="E340" s="409"/>
      <c r="F340" s="409"/>
      <c r="G340" s="338" t="s">
        <v>118</v>
      </c>
      <c r="H340" s="257">
        <f>'MPS(calc_process_fuel)'!D19</f>
        <v>0</v>
      </c>
      <c r="I340" s="256" t="s">
        <v>297</v>
      </c>
      <c r="J340" s="258" t="s">
        <v>387</v>
      </c>
    </row>
    <row r="341" spans="1:10" ht="18.75" customHeight="1" x14ac:dyDescent="0.15">
      <c r="A341" s="253"/>
      <c r="B341" s="152"/>
      <c r="C341" s="152"/>
      <c r="D341" s="409">
        <f t="shared" si="10"/>
        <v>1910</v>
      </c>
      <c r="E341" s="409"/>
      <c r="F341" s="409"/>
      <c r="G341" s="338" t="s">
        <v>118</v>
      </c>
      <c r="H341" s="257">
        <f>'MPS(calc_process_fuel)'!D20</f>
        <v>0</v>
      </c>
      <c r="I341" s="256" t="s">
        <v>297</v>
      </c>
      <c r="J341" s="258" t="s">
        <v>388</v>
      </c>
    </row>
    <row r="342" spans="1:10" ht="18.75" customHeight="1" x14ac:dyDescent="0.15">
      <c r="A342" s="253"/>
      <c r="B342" s="152"/>
      <c r="C342" s="152"/>
      <c r="D342" s="409">
        <f t="shared" si="10"/>
        <v>1911</v>
      </c>
      <c r="E342" s="409"/>
      <c r="F342" s="409"/>
      <c r="G342" s="338" t="s">
        <v>118</v>
      </c>
      <c r="H342" s="257">
        <f>'MPS(calc_process_fuel)'!D21</f>
        <v>0</v>
      </c>
      <c r="I342" s="256" t="s">
        <v>297</v>
      </c>
      <c r="J342" s="258" t="s">
        <v>389</v>
      </c>
    </row>
    <row r="343" spans="1:10" ht="18.75" customHeight="1" x14ac:dyDescent="0.15">
      <c r="A343" s="253"/>
      <c r="B343" s="152"/>
      <c r="C343" s="152"/>
      <c r="D343" s="409">
        <f t="shared" si="10"/>
        <v>1912</v>
      </c>
      <c r="E343" s="409"/>
      <c r="F343" s="409"/>
      <c r="G343" s="338" t="s">
        <v>118</v>
      </c>
      <c r="H343" s="257">
        <f>'MPS(calc_process_fuel)'!D22</f>
        <v>0</v>
      </c>
      <c r="I343" s="256" t="s">
        <v>297</v>
      </c>
      <c r="J343" s="258" t="s">
        <v>390</v>
      </c>
    </row>
    <row r="344" spans="1:10" ht="18.75" customHeight="1" x14ac:dyDescent="0.15">
      <c r="A344" s="253"/>
      <c r="B344" s="152"/>
      <c r="C344" s="152"/>
      <c r="D344" s="409">
        <f t="shared" si="10"/>
        <v>1913</v>
      </c>
      <c r="E344" s="409"/>
      <c r="F344" s="409"/>
      <c r="G344" s="338" t="s">
        <v>118</v>
      </c>
      <c r="H344" s="257">
        <f>'MPS(calc_process_fuel)'!D23</f>
        <v>0</v>
      </c>
      <c r="I344" s="256" t="s">
        <v>297</v>
      </c>
      <c r="J344" s="258" t="s">
        <v>391</v>
      </c>
    </row>
    <row r="345" spans="1:10" ht="18.75" customHeight="1" x14ac:dyDescent="0.15">
      <c r="A345" s="253"/>
      <c r="B345" s="152"/>
      <c r="C345" s="152"/>
      <c r="D345" s="409">
        <f t="shared" si="10"/>
        <v>1914</v>
      </c>
      <c r="E345" s="409"/>
      <c r="F345" s="409"/>
      <c r="G345" s="338" t="s">
        <v>118</v>
      </c>
      <c r="H345" s="257">
        <f>'MPS(calc_process_fuel)'!D24</f>
        <v>0</v>
      </c>
      <c r="I345" s="256" t="s">
        <v>297</v>
      </c>
      <c r="J345" s="258" t="s">
        <v>392</v>
      </c>
    </row>
    <row r="346" spans="1:10" ht="18.75" customHeight="1" x14ac:dyDescent="0.15">
      <c r="A346" s="253"/>
      <c r="B346" s="152"/>
      <c r="C346" s="152"/>
      <c r="D346" s="409">
        <f t="shared" si="10"/>
        <v>1915</v>
      </c>
      <c r="E346" s="409"/>
      <c r="F346" s="409"/>
      <c r="G346" s="338" t="s">
        <v>118</v>
      </c>
      <c r="H346" s="257">
        <f>'MPS(calc_process_fuel)'!D25</f>
        <v>0</v>
      </c>
      <c r="I346" s="256" t="s">
        <v>297</v>
      </c>
      <c r="J346" s="258" t="s">
        <v>393</v>
      </c>
    </row>
    <row r="347" spans="1:10" ht="18.75" customHeight="1" x14ac:dyDescent="0.15">
      <c r="A347" s="253"/>
      <c r="B347" s="152"/>
      <c r="C347" s="152"/>
      <c r="D347" s="409">
        <f t="shared" si="10"/>
        <v>1916</v>
      </c>
      <c r="E347" s="409"/>
      <c r="F347" s="409"/>
      <c r="G347" s="338" t="s">
        <v>118</v>
      </c>
      <c r="H347" s="257">
        <f>'MPS(calc_process_fuel)'!D26</f>
        <v>0</v>
      </c>
      <c r="I347" s="256" t="s">
        <v>297</v>
      </c>
      <c r="J347" s="258" t="s">
        <v>394</v>
      </c>
    </row>
    <row r="348" spans="1:10" ht="18.75" customHeight="1" x14ac:dyDescent="0.15">
      <c r="A348" s="253"/>
      <c r="B348" s="152"/>
      <c r="C348" s="152"/>
      <c r="D348" s="409">
        <f t="shared" si="10"/>
        <v>1917</v>
      </c>
      <c r="E348" s="409"/>
      <c r="F348" s="409"/>
      <c r="G348" s="338" t="s">
        <v>118</v>
      </c>
      <c r="H348" s="257">
        <f>'MPS(calc_process_fuel)'!D27</f>
        <v>0</v>
      </c>
      <c r="I348" s="256" t="s">
        <v>297</v>
      </c>
      <c r="J348" s="258" t="s">
        <v>395</v>
      </c>
    </row>
    <row r="349" spans="1:10" ht="18.75" customHeight="1" x14ac:dyDescent="0.15">
      <c r="A349" s="253"/>
      <c r="B349" s="152"/>
      <c r="C349" s="152"/>
      <c r="D349" s="409">
        <f t="shared" si="10"/>
        <v>1918</v>
      </c>
      <c r="E349" s="409"/>
      <c r="F349" s="409"/>
      <c r="G349" s="338" t="s">
        <v>118</v>
      </c>
      <c r="H349" s="257">
        <f>'MPS(calc_process_fuel)'!D28</f>
        <v>0</v>
      </c>
      <c r="I349" s="256" t="s">
        <v>297</v>
      </c>
      <c r="J349" s="258" t="s">
        <v>396</v>
      </c>
    </row>
    <row r="350" spans="1:10" ht="18.75" customHeight="1" x14ac:dyDescent="0.15">
      <c r="A350" s="253"/>
      <c r="B350" s="152"/>
      <c r="C350" s="152"/>
      <c r="D350" s="409">
        <f t="shared" si="10"/>
        <v>1919</v>
      </c>
      <c r="E350" s="409"/>
      <c r="F350" s="409"/>
      <c r="G350" s="338" t="s">
        <v>118</v>
      </c>
      <c r="H350" s="257">
        <f>'MPS(calc_process_fuel)'!D29</f>
        <v>0</v>
      </c>
      <c r="I350" s="256" t="s">
        <v>297</v>
      </c>
      <c r="J350" s="258" t="s">
        <v>397</v>
      </c>
    </row>
    <row r="351" spans="1:10" ht="18.75" customHeight="1" x14ac:dyDescent="0.15">
      <c r="A351" s="253"/>
      <c r="B351" s="152"/>
      <c r="C351" s="152"/>
      <c r="D351" s="409">
        <f t="shared" si="10"/>
        <v>1920</v>
      </c>
      <c r="E351" s="409"/>
      <c r="F351" s="409"/>
      <c r="G351" s="338" t="s">
        <v>118</v>
      </c>
      <c r="H351" s="257">
        <f>'MPS(calc_process_fuel)'!D30</f>
        <v>0</v>
      </c>
      <c r="I351" s="256" t="s">
        <v>297</v>
      </c>
      <c r="J351" s="258" t="s">
        <v>398</v>
      </c>
    </row>
    <row r="352" spans="1:10" ht="18.75" customHeight="1" x14ac:dyDescent="0.15">
      <c r="A352" s="253"/>
      <c r="B352" s="152"/>
      <c r="C352" s="152"/>
      <c r="D352" s="409">
        <f t="shared" si="10"/>
        <v>1921</v>
      </c>
      <c r="E352" s="409"/>
      <c r="F352" s="409"/>
      <c r="G352" s="338" t="s">
        <v>118</v>
      </c>
      <c r="H352" s="257">
        <f>'MPS(calc_process_fuel)'!D31</f>
        <v>0</v>
      </c>
      <c r="I352" s="256" t="s">
        <v>297</v>
      </c>
      <c r="J352" s="258" t="s">
        <v>399</v>
      </c>
    </row>
    <row r="353" spans="1:10" ht="18.75" customHeight="1" x14ac:dyDescent="0.15">
      <c r="A353" s="253"/>
      <c r="B353" s="152"/>
      <c r="C353" s="152"/>
      <c r="D353" s="409">
        <f t="shared" si="10"/>
        <v>1922</v>
      </c>
      <c r="E353" s="409"/>
      <c r="F353" s="409"/>
      <c r="G353" s="338" t="s">
        <v>118</v>
      </c>
      <c r="H353" s="257">
        <f>'MPS(calc_process_fuel)'!D32</f>
        <v>0</v>
      </c>
      <c r="I353" s="256" t="s">
        <v>297</v>
      </c>
      <c r="J353" s="258" t="s">
        <v>400</v>
      </c>
    </row>
    <row r="354" spans="1:10" ht="18.75" customHeight="1" x14ac:dyDescent="0.15">
      <c r="A354" s="253"/>
      <c r="B354" s="152"/>
      <c r="C354" s="152"/>
      <c r="D354" s="409">
        <f t="shared" si="10"/>
        <v>1923</v>
      </c>
      <c r="E354" s="409"/>
      <c r="F354" s="409"/>
      <c r="G354" s="338" t="s">
        <v>118</v>
      </c>
      <c r="H354" s="257">
        <f>'MPS(calc_process_fuel)'!D33</f>
        <v>0</v>
      </c>
      <c r="I354" s="256" t="s">
        <v>297</v>
      </c>
      <c r="J354" s="258" t="s">
        <v>401</v>
      </c>
    </row>
    <row r="355" spans="1:10" ht="18.75" customHeight="1" x14ac:dyDescent="0.15">
      <c r="A355" s="253"/>
      <c r="B355" s="152"/>
      <c r="C355" s="152"/>
      <c r="D355" s="409">
        <f t="shared" si="10"/>
        <v>1924</v>
      </c>
      <c r="E355" s="409"/>
      <c r="F355" s="409"/>
      <c r="G355" s="338" t="s">
        <v>118</v>
      </c>
      <c r="H355" s="257">
        <f>'MPS(calc_process_fuel)'!D34</f>
        <v>0</v>
      </c>
      <c r="I355" s="256" t="s">
        <v>297</v>
      </c>
      <c r="J355" s="258" t="s">
        <v>402</v>
      </c>
    </row>
    <row r="356" spans="1:10" ht="18.75" customHeight="1" x14ac:dyDescent="0.15">
      <c r="A356" s="253"/>
      <c r="B356" s="152"/>
      <c r="C356" s="152"/>
      <c r="D356" s="409">
        <f t="shared" si="10"/>
        <v>1925</v>
      </c>
      <c r="E356" s="409"/>
      <c r="F356" s="409"/>
      <c r="G356" s="338" t="s">
        <v>118</v>
      </c>
      <c r="H356" s="257">
        <f>'MPS(calc_process_fuel)'!D35</f>
        <v>0</v>
      </c>
      <c r="I356" s="256" t="s">
        <v>297</v>
      </c>
      <c r="J356" s="258" t="s">
        <v>403</v>
      </c>
    </row>
    <row r="357" spans="1:10" ht="18.75" customHeight="1" x14ac:dyDescent="0.15">
      <c r="A357" s="253"/>
      <c r="B357" s="152"/>
      <c r="C357" s="152"/>
      <c r="D357" s="409">
        <f t="shared" si="10"/>
        <v>1926</v>
      </c>
      <c r="E357" s="409"/>
      <c r="F357" s="409"/>
      <c r="G357" s="338" t="s">
        <v>118</v>
      </c>
      <c r="H357" s="257">
        <f>'MPS(calc_process_fuel)'!D36</f>
        <v>0</v>
      </c>
      <c r="I357" s="256" t="s">
        <v>297</v>
      </c>
      <c r="J357" s="258" t="s">
        <v>404</v>
      </c>
    </row>
    <row r="358" spans="1:10" ht="18.75" customHeight="1" x14ac:dyDescent="0.15">
      <c r="A358" s="253"/>
      <c r="B358" s="152"/>
      <c r="C358" s="152"/>
      <c r="D358" s="409">
        <f t="shared" si="10"/>
        <v>1927</v>
      </c>
      <c r="E358" s="409"/>
      <c r="F358" s="409"/>
      <c r="G358" s="338" t="s">
        <v>118</v>
      </c>
      <c r="H358" s="257">
        <f>'MPS(calc_process_fuel)'!D37</f>
        <v>0</v>
      </c>
      <c r="I358" s="256" t="s">
        <v>297</v>
      </c>
      <c r="J358" s="258" t="s">
        <v>405</v>
      </c>
    </row>
    <row r="359" spans="1:10" ht="18.75" customHeight="1" x14ac:dyDescent="0.15">
      <c r="A359" s="253"/>
      <c r="B359" s="152"/>
      <c r="C359" s="152"/>
      <c r="D359" s="409">
        <f t="shared" si="10"/>
        <v>1928</v>
      </c>
      <c r="E359" s="409"/>
      <c r="F359" s="409"/>
      <c r="G359" s="338" t="s">
        <v>118</v>
      </c>
      <c r="H359" s="257">
        <f>'MPS(calc_process_fuel)'!D38</f>
        <v>0</v>
      </c>
      <c r="I359" s="256" t="s">
        <v>297</v>
      </c>
      <c r="J359" s="258" t="s">
        <v>406</v>
      </c>
    </row>
    <row r="360" spans="1:10" ht="18.75" customHeight="1" x14ac:dyDescent="0.15">
      <c r="A360" s="253"/>
      <c r="B360" s="152"/>
      <c r="C360" s="152"/>
      <c r="D360" s="409">
        <f t="shared" si="10"/>
        <v>1929</v>
      </c>
      <c r="E360" s="409"/>
      <c r="F360" s="409"/>
      <c r="G360" s="338" t="s">
        <v>118</v>
      </c>
      <c r="H360" s="257">
        <f>'MPS(calc_process_fuel)'!D39</f>
        <v>0</v>
      </c>
      <c r="I360" s="256" t="s">
        <v>297</v>
      </c>
      <c r="J360" s="258" t="s">
        <v>407</v>
      </c>
    </row>
    <row r="361" spans="1:10" ht="18.75" customHeight="1" x14ac:dyDescent="0.15">
      <c r="A361" s="253"/>
      <c r="B361" s="152"/>
      <c r="C361" s="152"/>
      <c r="D361" s="409">
        <f t="shared" si="10"/>
        <v>1930</v>
      </c>
      <c r="E361" s="409"/>
      <c r="F361" s="409"/>
      <c r="G361" s="338" t="s">
        <v>118</v>
      </c>
      <c r="H361" s="257">
        <f>'MPS(calc_process_fuel)'!D40</f>
        <v>0</v>
      </c>
      <c r="I361" s="256" t="s">
        <v>297</v>
      </c>
      <c r="J361" s="258" t="s">
        <v>802</v>
      </c>
    </row>
    <row r="362" spans="1:10" ht="18.75" customHeight="1" x14ac:dyDescent="0.15">
      <c r="A362" s="253"/>
      <c r="B362" s="152"/>
      <c r="C362" s="152"/>
      <c r="D362" s="409">
        <f t="shared" si="10"/>
        <v>1931</v>
      </c>
      <c r="E362" s="409"/>
      <c r="F362" s="409"/>
      <c r="G362" s="338" t="s">
        <v>118</v>
      </c>
      <c r="H362" s="257">
        <f>'MPS(calc_process_fuel)'!D41</f>
        <v>0</v>
      </c>
      <c r="I362" s="256" t="s">
        <v>297</v>
      </c>
      <c r="J362" s="258" t="s">
        <v>803</v>
      </c>
    </row>
    <row r="363" spans="1:10" ht="18.75" customHeight="1" x14ac:dyDescent="0.15">
      <c r="A363" s="253"/>
      <c r="B363" s="152"/>
      <c r="C363" s="152"/>
      <c r="D363" s="409">
        <f t="shared" si="10"/>
        <v>1932</v>
      </c>
      <c r="E363" s="409"/>
      <c r="F363" s="409"/>
      <c r="G363" s="338" t="s">
        <v>118</v>
      </c>
      <c r="H363" s="257">
        <f>'MPS(calc_process_fuel)'!D42</f>
        <v>0</v>
      </c>
      <c r="I363" s="256" t="s">
        <v>297</v>
      </c>
      <c r="J363" s="258" t="s">
        <v>804</v>
      </c>
    </row>
    <row r="364" spans="1:10" ht="18.75" customHeight="1" x14ac:dyDescent="0.15">
      <c r="A364" s="253"/>
      <c r="B364" s="152"/>
      <c r="C364" s="152"/>
      <c r="D364" s="409">
        <f t="shared" si="10"/>
        <v>1933</v>
      </c>
      <c r="E364" s="409"/>
      <c r="F364" s="409"/>
      <c r="G364" s="338" t="s">
        <v>118</v>
      </c>
      <c r="H364" s="257">
        <f>'MPS(calc_process_fuel)'!D43</f>
        <v>0</v>
      </c>
      <c r="I364" s="256" t="s">
        <v>297</v>
      </c>
      <c r="J364" s="258" t="s">
        <v>805</v>
      </c>
    </row>
    <row r="365" spans="1:10" ht="18.75" customHeight="1" x14ac:dyDescent="0.15">
      <c r="A365" s="253"/>
      <c r="B365" s="152"/>
      <c r="C365" s="152"/>
      <c r="D365" s="409">
        <f t="shared" si="10"/>
        <v>1934</v>
      </c>
      <c r="E365" s="409"/>
      <c r="F365" s="409"/>
      <c r="G365" s="338" t="s">
        <v>118</v>
      </c>
      <c r="H365" s="257">
        <f>'MPS(calc_process_fuel)'!D44</f>
        <v>0</v>
      </c>
      <c r="I365" s="256" t="s">
        <v>297</v>
      </c>
      <c r="J365" s="258" t="s">
        <v>806</v>
      </c>
    </row>
    <row r="366" spans="1:10" ht="18.75" customHeight="1" x14ac:dyDescent="0.15">
      <c r="A366" s="253"/>
      <c r="B366" s="152"/>
      <c r="C366" s="152"/>
      <c r="D366" s="409">
        <f t="shared" si="10"/>
        <v>1935</v>
      </c>
      <c r="E366" s="409"/>
      <c r="F366" s="409"/>
      <c r="G366" s="338" t="s">
        <v>118</v>
      </c>
      <c r="H366" s="257">
        <f>'MPS(calc_process_fuel)'!D45</f>
        <v>0</v>
      </c>
      <c r="I366" s="256" t="s">
        <v>297</v>
      </c>
      <c r="J366" s="258" t="s">
        <v>807</v>
      </c>
    </row>
    <row r="367" spans="1:10" ht="18.75" customHeight="1" x14ac:dyDescent="0.15">
      <c r="A367" s="253"/>
      <c r="B367" s="152"/>
      <c r="C367" s="152"/>
      <c r="D367" s="409">
        <f t="shared" si="10"/>
        <v>1936</v>
      </c>
      <c r="E367" s="409"/>
      <c r="F367" s="409"/>
      <c r="G367" s="338" t="s">
        <v>118</v>
      </c>
      <c r="H367" s="257">
        <f>'MPS(calc_process_fuel)'!D46</f>
        <v>0</v>
      </c>
      <c r="I367" s="256" t="s">
        <v>297</v>
      </c>
      <c r="J367" s="258" t="s">
        <v>808</v>
      </c>
    </row>
    <row r="368" spans="1:10" ht="18.75" customHeight="1" x14ac:dyDescent="0.15">
      <c r="A368" s="253"/>
      <c r="B368" s="152"/>
      <c r="C368" s="152"/>
      <c r="D368" s="409">
        <f t="shared" si="10"/>
        <v>1937</v>
      </c>
      <c r="E368" s="409"/>
      <c r="F368" s="409"/>
      <c r="G368" s="338" t="s">
        <v>118</v>
      </c>
      <c r="H368" s="257">
        <f>'MPS(calc_process_fuel)'!D47</f>
        <v>0</v>
      </c>
      <c r="I368" s="256" t="s">
        <v>297</v>
      </c>
      <c r="J368" s="258" t="s">
        <v>809</v>
      </c>
    </row>
    <row r="369" spans="1:10" ht="18.75" customHeight="1" x14ac:dyDescent="0.15">
      <c r="A369" s="253"/>
      <c r="B369" s="152"/>
      <c r="C369" s="152"/>
      <c r="D369" s="409">
        <f t="shared" si="10"/>
        <v>1938</v>
      </c>
      <c r="E369" s="409"/>
      <c r="F369" s="409"/>
      <c r="G369" s="338" t="s">
        <v>118</v>
      </c>
      <c r="H369" s="257">
        <f>'MPS(calc_process_fuel)'!D48</f>
        <v>0</v>
      </c>
      <c r="I369" s="256" t="s">
        <v>297</v>
      </c>
      <c r="J369" s="258" t="s">
        <v>810</v>
      </c>
    </row>
    <row r="370" spans="1:10" ht="18.75" customHeight="1" x14ac:dyDescent="0.15">
      <c r="A370" s="253"/>
      <c r="B370" s="152"/>
      <c r="C370" s="152"/>
      <c r="D370" s="409">
        <f t="shared" si="10"/>
        <v>1939</v>
      </c>
      <c r="E370" s="409"/>
      <c r="F370" s="409"/>
      <c r="G370" s="338" t="s">
        <v>118</v>
      </c>
      <c r="H370" s="257">
        <f>'MPS(calc_process_fuel)'!D49</f>
        <v>0</v>
      </c>
      <c r="I370" s="256" t="s">
        <v>297</v>
      </c>
      <c r="J370" s="258" t="s">
        <v>811</v>
      </c>
    </row>
    <row r="371" spans="1:10" ht="18.75" customHeight="1" x14ac:dyDescent="0.15">
      <c r="A371" s="253"/>
      <c r="B371" s="152"/>
      <c r="C371" s="152"/>
      <c r="D371" s="409">
        <f t="shared" si="10"/>
        <v>1940</v>
      </c>
      <c r="E371" s="409"/>
      <c r="F371" s="409"/>
      <c r="G371" s="338" t="s">
        <v>118</v>
      </c>
      <c r="H371" s="257">
        <f>'MPS(calc_process_fuel)'!D50</f>
        <v>0</v>
      </c>
      <c r="I371" s="256" t="s">
        <v>297</v>
      </c>
      <c r="J371" s="258" t="s">
        <v>812</v>
      </c>
    </row>
    <row r="372" spans="1:10" ht="18.75" customHeight="1" x14ac:dyDescent="0.15">
      <c r="A372" s="253"/>
      <c r="B372" s="152"/>
      <c r="C372" s="152"/>
      <c r="D372" s="409">
        <f t="shared" si="10"/>
        <v>1941</v>
      </c>
      <c r="E372" s="409"/>
      <c r="F372" s="409"/>
      <c r="G372" s="338" t="s">
        <v>118</v>
      </c>
      <c r="H372" s="257">
        <f>'MPS(calc_process_fuel)'!D51</f>
        <v>0</v>
      </c>
      <c r="I372" s="256" t="s">
        <v>297</v>
      </c>
      <c r="J372" s="258" t="s">
        <v>813</v>
      </c>
    </row>
    <row r="373" spans="1:10" ht="18.75" customHeight="1" x14ac:dyDescent="0.15">
      <c r="A373" s="253"/>
      <c r="B373" s="152"/>
      <c r="C373" s="152"/>
      <c r="D373" s="409">
        <f t="shared" si="10"/>
        <v>1942</v>
      </c>
      <c r="E373" s="409"/>
      <c r="F373" s="409"/>
      <c r="G373" s="338" t="s">
        <v>118</v>
      </c>
      <c r="H373" s="257">
        <f>'MPS(calc_process_fuel)'!D52</f>
        <v>0</v>
      </c>
      <c r="I373" s="256" t="s">
        <v>297</v>
      </c>
      <c r="J373" s="258" t="s">
        <v>814</v>
      </c>
    </row>
    <row r="374" spans="1:10" ht="18.75" customHeight="1" x14ac:dyDescent="0.15">
      <c r="A374" s="253"/>
      <c r="B374" s="152"/>
      <c r="C374" s="152"/>
      <c r="D374" s="409">
        <f t="shared" si="10"/>
        <v>1943</v>
      </c>
      <c r="E374" s="409"/>
      <c r="F374" s="409"/>
      <c r="G374" s="338" t="s">
        <v>118</v>
      </c>
      <c r="H374" s="257">
        <f>'MPS(calc_process_fuel)'!D53</f>
        <v>0</v>
      </c>
      <c r="I374" s="256" t="s">
        <v>297</v>
      </c>
      <c r="J374" s="258" t="s">
        <v>815</v>
      </c>
    </row>
    <row r="375" spans="1:10" ht="18.75" customHeight="1" x14ac:dyDescent="0.15">
      <c r="A375" s="253"/>
      <c r="B375" s="152"/>
      <c r="C375" s="152"/>
      <c r="D375" s="409">
        <f t="shared" si="10"/>
        <v>1944</v>
      </c>
      <c r="E375" s="409"/>
      <c r="F375" s="409"/>
      <c r="G375" s="338" t="s">
        <v>118</v>
      </c>
      <c r="H375" s="257">
        <f>'MPS(calc_process_fuel)'!D54</f>
        <v>0</v>
      </c>
      <c r="I375" s="256" t="s">
        <v>297</v>
      </c>
      <c r="J375" s="258" t="s">
        <v>816</v>
      </c>
    </row>
    <row r="376" spans="1:10" ht="18.75" customHeight="1" x14ac:dyDescent="0.15">
      <c r="A376" s="253"/>
      <c r="B376" s="348" t="s">
        <v>864</v>
      </c>
      <c r="C376" s="348"/>
      <c r="D376" s="348"/>
      <c r="E376" s="348"/>
      <c r="F376" s="348"/>
      <c r="G376" s="338"/>
      <c r="H376" s="257"/>
      <c r="I376" s="256"/>
      <c r="J376" s="258"/>
    </row>
    <row r="377" spans="1:10" ht="18.75" customHeight="1" x14ac:dyDescent="0.15">
      <c r="A377" s="253"/>
      <c r="B377" s="349"/>
      <c r="C377" s="348" t="s">
        <v>684</v>
      </c>
      <c r="D377" s="348"/>
      <c r="E377" s="348"/>
      <c r="F377" s="348"/>
      <c r="G377" s="338"/>
      <c r="H377" s="256"/>
      <c r="I377" s="256"/>
      <c r="J377" s="258"/>
    </row>
    <row r="378" spans="1:10" ht="18.75" customHeight="1" x14ac:dyDescent="0.15">
      <c r="A378" s="253"/>
      <c r="B378" s="165"/>
      <c r="C378" s="165"/>
      <c r="D378" s="409">
        <f>D9</f>
        <v>1900</v>
      </c>
      <c r="E378" s="409"/>
      <c r="F378" s="409"/>
      <c r="G378" s="330" t="s">
        <v>106</v>
      </c>
      <c r="H378" s="350">
        <f>'MPS(calc_process_DE_a&amp;w)'!C9</f>
        <v>0</v>
      </c>
      <c r="I378" s="223" t="s">
        <v>817</v>
      </c>
      <c r="J378" s="351" t="s">
        <v>818</v>
      </c>
    </row>
    <row r="379" spans="1:10" ht="18.75" customHeight="1" x14ac:dyDescent="0.15">
      <c r="A379" s="253"/>
      <c r="B379" s="165"/>
      <c r="C379" s="165"/>
      <c r="D379" s="409">
        <f t="shared" ref="D379:D422" si="11">D10</f>
        <v>1901</v>
      </c>
      <c r="E379" s="409"/>
      <c r="F379" s="409"/>
      <c r="G379" s="330" t="s">
        <v>106</v>
      </c>
      <c r="H379" s="350">
        <f>'MPS(calc_process_DE_a&amp;w)'!C10</f>
        <v>0</v>
      </c>
      <c r="I379" s="223" t="s">
        <v>817</v>
      </c>
      <c r="J379" s="351" t="s">
        <v>819</v>
      </c>
    </row>
    <row r="380" spans="1:10" ht="18.75" customHeight="1" x14ac:dyDescent="0.15">
      <c r="A380" s="253"/>
      <c r="B380" s="165"/>
      <c r="C380" s="165"/>
      <c r="D380" s="409">
        <f t="shared" si="11"/>
        <v>1902</v>
      </c>
      <c r="E380" s="409"/>
      <c r="F380" s="409"/>
      <c r="G380" s="330" t="s">
        <v>106</v>
      </c>
      <c r="H380" s="350">
        <f>'MPS(calc_process_DE_a&amp;w)'!C11</f>
        <v>0</v>
      </c>
      <c r="I380" s="223" t="s">
        <v>817</v>
      </c>
      <c r="J380" s="351" t="s">
        <v>820</v>
      </c>
    </row>
    <row r="381" spans="1:10" ht="18.75" customHeight="1" x14ac:dyDescent="0.15">
      <c r="A381" s="253"/>
      <c r="B381" s="165"/>
      <c r="C381" s="165"/>
      <c r="D381" s="409">
        <f t="shared" si="11"/>
        <v>1903</v>
      </c>
      <c r="E381" s="409"/>
      <c r="F381" s="409"/>
      <c r="G381" s="330" t="s">
        <v>106</v>
      </c>
      <c r="H381" s="350">
        <f>'MPS(calc_process_DE_a&amp;w)'!C12</f>
        <v>0</v>
      </c>
      <c r="I381" s="223" t="s">
        <v>817</v>
      </c>
      <c r="J381" s="351" t="s">
        <v>821</v>
      </c>
    </row>
    <row r="382" spans="1:10" ht="18.75" customHeight="1" x14ac:dyDescent="0.15">
      <c r="A382" s="253"/>
      <c r="B382" s="165"/>
      <c r="C382" s="165"/>
      <c r="D382" s="409">
        <f t="shared" si="11"/>
        <v>1904</v>
      </c>
      <c r="E382" s="409"/>
      <c r="F382" s="409"/>
      <c r="G382" s="330" t="s">
        <v>106</v>
      </c>
      <c r="H382" s="350">
        <f>'MPS(calc_process_DE_a&amp;w)'!C13</f>
        <v>0</v>
      </c>
      <c r="I382" s="223" t="s">
        <v>817</v>
      </c>
      <c r="J382" s="351" t="s">
        <v>822</v>
      </c>
    </row>
    <row r="383" spans="1:10" ht="18.75" customHeight="1" x14ac:dyDescent="0.15">
      <c r="A383" s="253"/>
      <c r="B383" s="165"/>
      <c r="C383" s="165"/>
      <c r="D383" s="409">
        <f t="shared" si="11"/>
        <v>1905</v>
      </c>
      <c r="E383" s="409"/>
      <c r="F383" s="409"/>
      <c r="G383" s="330" t="s">
        <v>106</v>
      </c>
      <c r="H383" s="350">
        <f>'MPS(calc_process_DE_a&amp;w)'!C14</f>
        <v>0</v>
      </c>
      <c r="I383" s="223" t="s">
        <v>817</v>
      </c>
      <c r="J383" s="351" t="s">
        <v>823</v>
      </c>
    </row>
    <row r="384" spans="1:10" ht="18.75" customHeight="1" x14ac:dyDescent="0.15">
      <c r="A384" s="253"/>
      <c r="B384" s="165"/>
      <c r="C384" s="165"/>
      <c r="D384" s="409">
        <f t="shared" si="11"/>
        <v>1906</v>
      </c>
      <c r="E384" s="409"/>
      <c r="F384" s="409"/>
      <c r="G384" s="330" t="s">
        <v>106</v>
      </c>
      <c r="H384" s="350">
        <f>'MPS(calc_process_DE_a&amp;w)'!C15</f>
        <v>0</v>
      </c>
      <c r="I384" s="223" t="s">
        <v>817</v>
      </c>
      <c r="J384" s="351" t="s">
        <v>824</v>
      </c>
    </row>
    <row r="385" spans="1:10" ht="18.75" customHeight="1" x14ac:dyDescent="0.15">
      <c r="A385" s="253"/>
      <c r="B385" s="165"/>
      <c r="C385" s="165"/>
      <c r="D385" s="409">
        <f t="shared" si="11"/>
        <v>1907</v>
      </c>
      <c r="E385" s="409"/>
      <c r="F385" s="409"/>
      <c r="G385" s="330" t="s">
        <v>106</v>
      </c>
      <c r="H385" s="350">
        <f>'MPS(calc_process_DE_a&amp;w)'!C16</f>
        <v>0</v>
      </c>
      <c r="I385" s="223" t="s">
        <v>817</v>
      </c>
      <c r="J385" s="351" t="s">
        <v>825</v>
      </c>
    </row>
    <row r="386" spans="1:10" ht="18.75" customHeight="1" x14ac:dyDescent="0.15">
      <c r="A386" s="253"/>
      <c r="B386" s="165"/>
      <c r="C386" s="165"/>
      <c r="D386" s="409">
        <f t="shared" si="11"/>
        <v>1908</v>
      </c>
      <c r="E386" s="409"/>
      <c r="F386" s="409"/>
      <c r="G386" s="330" t="s">
        <v>106</v>
      </c>
      <c r="H386" s="350">
        <f>'MPS(calc_process_DE_a&amp;w)'!C17</f>
        <v>0</v>
      </c>
      <c r="I386" s="223" t="s">
        <v>817</v>
      </c>
      <c r="J386" s="351" t="s">
        <v>826</v>
      </c>
    </row>
    <row r="387" spans="1:10" ht="18.75" customHeight="1" x14ac:dyDescent="0.15">
      <c r="A387" s="253"/>
      <c r="B387" s="165"/>
      <c r="C387" s="165"/>
      <c r="D387" s="409">
        <f t="shared" si="11"/>
        <v>1909</v>
      </c>
      <c r="E387" s="409"/>
      <c r="F387" s="409"/>
      <c r="G387" s="330" t="s">
        <v>106</v>
      </c>
      <c r="H387" s="350">
        <f>'MPS(calc_process_DE_a&amp;w)'!C18</f>
        <v>0</v>
      </c>
      <c r="I387" s="223" t="s">
        <v>817</v>
      </c>
      <c r="J387" s="351" t="s">
        <v>827</v>
      </c>
    </row>
    <row r="388" spans="1:10" ht="18.75" customHeight="1" x14ac:dyDescent="0.15">
      <c r="A388" s="253"/>
      <c r="B388" s="165"/>
      <c r="C388" s="165"/>
      <c r="D388" s="409">
        <f t="shared" si="11"/>
        <v>1910</v>
      </c>
      <c r="E388" s="409"/>
      <c r="F388" s="409"/>
      <c r="G388" s="330" t="s">
        <v>106</v>
      </c>
      <c r="H388" s="350">
        <f>'MPS(calc_process_DE_a&amp;w)'!C19</f>
        <v>0</v>
      </c>
      <c r="I388" s="223" t="s">
        <v>817</v>
      </c>
      <c r="J388" s="351" t="s">
        <v>828</v>
      </c>
    </row>
    <row r="389" spans="1:10" ht="18.75" customHeight="1" x14ac:dyDescent="0.15">
      <c r="A389" s="253"/>
      <c r="B389" s="165"/>
      <c r="C389" s="165"/>
      <c r="D389" s="409">
        <f t="shared" si="11"/>
        <v>1911</v>
      </c>
      <c r="E389" s="409"/>
      <c r="F389" s="409"/>
      <c r="G389" s="330" t="s">
        <v>106</v>
      </c>
      <c r="H389" s="350">
        <f>'MPS(calc_process_DE_a&amp;w)'!C20</f>
        <v>0</v>
      </c>
      <c r="I389" s="223" t="s">
        <v>817</v>
      </c>
      <c r="J389" s="351" t="s">
        <v>829</v>
      </c>
    </row>
    <row r="390" spans="1:10" ht="18.75" customHeight="1" x14ac:dyDescent="0.15">
      <c r="A390" s="253"/>
      <c r="B390" s="165"/>
      <c r="C390" s="165"/>
      <c r="D390" s="409">
        <f t="shared" si="11"/>
        <v>1912</v>
      </c>
      <c r="E390" s="409"/>
      <c r="F390" s="409"/>
      <c r="G390" s="330" t="s">
        <v>106</v>
      </c>
      <c r="H390" s="350">
        <f>'MPS(calc_process_DE_a&amp;w)'!C21</f>
        <v>0</v>
      </c>
      <c r="I390" s="223" t="s">
        <v>817</v>
      </c>
      <c r="J390" s="351" t="s">
        <v>830</v>
      </c>
    </row>
    <row r="391" spans="1:10" ht="18.75" customHeight="1" x14ac:dyDescent="0.15">
      <c r="A391" s="253"/>
      <c r="B391" s="165"/>
      <c r="C391" s="165"/>
      <c r="D391" s="409">
        <f t="shared" si="11"/>
        <v>1913</v>
      </c>
      <c r="E391" s="409"/>
      <c r="F391" s="409"/>
      <c r="G391" s="330" t="s">
        <v>106</v>
      </c>
      <c r="H391" s="350">
        <f>'MPS(calc_process_DE_a&amp;w)'!C22</f>
        <v>0</v>
      </c>
      <c r="I391" s="223" t="s">
        <v>817</v>
      </c>
      <c r="J391" s="351" t="s">
        <v>831</v>
      </c>
    </row>
    <row r="392" spans="1:10" ht="18.75" customHeight="1" x14ac:dyDescent="0.15">
      <c r="A392" s="253"/>
      <c r="B392" s="165"/>
      <c r="C392" s="165"/>
      <c r="D392" s="409">
        <f t="shared" si="11"/>
        <v>1914</v>
      </c>
      <c r="E392" s="409"/>
      <c r="F392" s="409"/>
      <c r="G392" s="330" t="s">
        <v>106</v>
      </c>
      <c r="H392" s="350">
        <f>'MPS(calc_process_DE_a&amp;w)'!C23</f>
        <v>0</v>
      </c>
      <c r="I392" s="223" t="s">
        <v>817</v>
      </c>
      <c r="J392" s="351" t="s">
        <v>832</v>
      </c>
    </row>
    <row r="393" spans="1:10" ht="18.75" customHeight="1" x14ac:dyDescent="0.15">
      <c r="A393" s="253"/>
      <c r="B393" s="165"/>
      <c r="C393" s="165"/>
      <c r="D393" s="409">
        <f t="shared" si="11"/>
        <v>1915</v>
      </c>
      <c r="E393" s="409"/>
      <c r="F393" s="409"/>
      <c r="G393" s="330" t="s">
        <v>106</v>
      </c>
      <c r="H393" s="350">
        <f>'MPS(calc_process_DE_a&amp;w)'!C24</f>
        <v>0</v>
      </c>
      <c r="I393" s="223" t="s">
        <v>817</v>
      </c>
      <c r="J393" s="351" t="s">
        <v>833</v>
      </c>
    </row>
    <row r="394" spans="1:10" ht="18.75" customHeight="1" x14ac:dyDescent="0.15">
      <c r="A394" s="253"/>
      <c r="B394" s="165"/>
      <c r="C394" s="165"/>
      <c r="D394" s="409">
        <f t="shared" si="11"/>
        <v>1916</v>
      </c>
      <c r="E394" s="409"/>
      <c r="F394" s="409"/>
      <c r="G394" s="330" t="s">
        <v>106</v>
      </c>
      <c r="H394" s="350">
        <f>'MPS(calc_process_DE_a&amp;w)'!C25</f>
        <v>0</v>
      </c>
      <c r="I394" s="223" t="s">
        <v>817</v>
      </c>
      <c r="J394" s="351" t="s">
        <v>834</v>
      </c>
    </row>
    <row r="395" spans="1:10" ht="18.75" customHeight="1" x14ac:dyDescent="0.15">
      <c r="A395" s="253"/>
      <c r="B395" s="165"/>
      <c r="C395" s="165"/>
      <c r="D395" s="409">
        <f t="shared" si="11"/>
        <v>1917</v>
      </c>
      <c r="E395" s="409"/>
      <c r="F395" s="409"/>
      <c r="G395" s="330" t="s">
        <v>106</v>
      </c>
      <c r="H395" s="350">
        <f>'MPS(calc_process_DE_a&amp;w)'!C26</f>
        <v>0</v>
      </c>
      <c r="I395" s="223" t="s">
        <v>817</v>
      </c>
      <c r="J395" s="351" t="s">
        <v>835</v>
      </c>
    </row>
    <row r="396" spans="1:10" ht="18.75" customHeight="1" x14ac:dyDescent="0.15">
      <c r="A396" s="253"/>
      <c r="B396" s="165"/>
      <c r="C396" s="165"/>
      <c r="D396" s="409">
        <f t="shared" si="11"/>
        <v>1918</v>
      </c>
      <c r="E396" s="409"/>
      <c r="F396" s="409"/>
      <c r="G396" s="330" t="s">
        <v>106</v>
      </c>
      <c r="H396" s="350">
        <f>'MPS(calc_process_DE_a&amp;w)'!C27</f>
        <v>0</v>
      </c>
      <c r="I396" s="223" t="s">
        <v>817</v>
      </c>
      <c r="J396" s="351" t="s">
        <v>836</v>
      </c>
    </row>
    <row r="397" spans="1:10" ht="18.75" customHeight="1" x14ac:dyDescent="0.15">
      <c r="A397" s="253"/>
      <c r="B397" s="165"/>
      <c r="C397" s="165"/>
      <c r="D397" s="409">
        <f t="shared" si="11"/>
        <v>1919</v>
      </c>
      <c r="E397" s="409"/>
      <c r="F397" s="409"/>
      <c r="G397" s="330" t="s">
        <v>106</v>
      </c>
      <c r="H397" s="350">
        <f>'MPS(calc_process_DE_a&amp;w)'!C28</f>
        <v>0</v>
      </c>
      <c r="I397" s="223" t="s">
        <v>817</v>
      </c>
      <c r="J397" s="351" t="s">
        <v>837</v>
      </c>
    </row>
    <row r="398" spans="1:10" ht="18.75" customHeight="1" x14ac:dyDescent="0.15">
      <c r="A398" s="253"/>
      <c r="B398" s="165"/>
      <c r="C398" s="165"/>
      <c r="D398" s="409">
        <f t="shared" si="11"/>
        <v>1920</v>
      </c>
      <c r="E398" s="409"/>
      <c r="F398" s="409"/>
      <c r="G398" s="330" t="s">
        <v>106</v>
      </c>
      <c r="H398" s="350">
        <f>'MPS(calc_process_DE_a&amp;w)'!C29</f>
        <v>0</v>
      </c>
      <c r="I398" s="223" t="s">
        <v>817</v>
      </c>
      <c r="J398" s="351" t="s">
        <v>838</v>
      </c>
    </row>
    <row r="399" spans="1:10" ht="18.75" customHeight="1" x14ac:dyDescent="0.15">
      <c r="A399" s="253"/>
      <c r="B399" s="165"/>
      <c r="C399" s="165"/>
      <c r="D399" s="409">
        <f t="shared" si="11"/>
        <v>1921</v>
      </c>
      <c r="E399" s="409"/>
      <c r="F399" s="409"/>
      <c r="G399" s="330" t="s">
        <v>106</v>
      </c>
      <c r="H399" s="350">
        <f>'MPS(calc_process_DE_a&amp;w)'!C30</f>
        <v>0</v>
      </c>
      <c r="I399" s="223" t="s">
        <v>817</v>
      </c>
      <c r="J399" s="351" t="s">
        <v>839</v>
      </c>
    </row>
    <row r="400" spans="1:10" ht="18.75" customHeight="1" x14ac:dyDescent="0.15">
      <c r="A400" s="253"/>
      <c r="B400" s="165"/>
      <c r="C400" s="165"/>
      <c r="D400" s="409">
        <f t="shared" si="11"/>
        <v>1922</v>
      </c>
      <c r="E400" s="409"/>
      <c r="F400" s="409"/>
      <c r="G400" s="330" t="s">
        <v>106</v>
      </c>
      <c r="H400" s="350">
        <f>'MPS(calc_process_DE_a&amp;w)'!C31</f>
        <v>0</v>
      </c>
      <c r="I400" s="223" t="s">
        <v>817</v>
      </c>
      <c r="J400" s="351" t="s">
        <v>840</v>
      </c>
    </row>
    <row r="401" spans="1:10" ht="18.75" customHeight="1" x14ac:dyDescent="0.15">
      <c r="A401" s="253"/>
      <c r="B401" s="165"/>
      <c r="C401" s="165"/>
      <c r="D401" s="409">
        <f t="shared" si="11"/>
        <v>1923</v>
      </c>
      <c r="E401" s="409"/>
      <c r="F401" s="409"/>
      <c r="G401" s="330" t="s">
        <v>106</v>
      </c>
      <c r="H401" s="350">
        <f>'MPS(calc_process_DE_a&amp;w)'!C32</f>
        <v>0</v>
      </c>
      <c r="I401" s="223" t="s">
        <v>817</v>
      </c>
      <c r="J401" s="351" t="s">
        <v>841</v>
      </c>
    </row>
    <row r="402" spans="1:10" ht="18.75" customHeight="1" x14ac:dyDescent="0.15">
      <c r="A402" s="253"/>
      <c r="B402" s="165"/>
      <c r="C402" s="165"/>
      <c r="D402" s="409">
        <f t="shared" si="11"/>
        <v>1924</v>
      </c>
      <c r="E402" s="409"/>
      <c r="F402" s="409"/>
      <c r="G402" s="330" t="s">
        <v>106</v>
      </c>
      <c r="H402" s="350">
        <f>'MPS(calc_process_DE_a&amp;w)'!C33</f>
        <v>0</v>
      </c>
      <c r="I402" s="223" t="s">
        <v>817</v>
      </c>
      <c r="J402" s="351" t="s">
        <v>842</v>
      </c>
    </row>
    <row r="403" spans="1:10" ht="18.75" customHeight="1" x14ac:dyDescent="0.15">
      <c r="A403" s="253"/>
      <c r="B403" s="165"/>
      <c r="C403" s="165"/>
      <c r="D403" s="409">
        <f t="shared" si="11"/>
        <v>1925</v>
      </c>
      <c r="E403" s="409"/>
      <c r="F403" s="409"/>
      <c r="G403" s="330" t="s">
        <v>106</v>
      </c>
      <c r="H403" s="350">
        <f>'MPS(calc_process_DE_a&amp;w)'!C34</f>
        <v>0</v>
      </c>
      <c r="I403" s="223" t="s">
        <v>817</v>
      </c>
      <c r="J403" s="351" t="s">
        <v>843</v>
      </c>
    </row>
    <row r="404" spans="1:10" ht="18.75" customHeight="1" x14ac:dyDescent="0.15">
      <c r="A404" s="253"/>
      <c r="B404" s="165"/>
      <c r="C404" s="165"/>
      <c r="D404" s="409">
        <f t="shared" si="11"/>
        <v>1926</v>
      </c>
      <c r="E404" s="409"/>
      <c r="F404" s="409"/>
      <c r="G404" s="330" t="s">
        <v>106</v>
      </c>
      <c r="H404" s="350">
        <f>'MPS(calc_process_DE_a&amp;w)'!C35</f>
        <v>0</v>
      </c>
      <c r="I404" s="223" t="s">
        <v>817</v>
      </c>
      <c r="J404" s="351" t="s">
        <v>844</v>
      </c>
    </row>
    <row r="405" spans="1:10" ht="18.75" customHeight="1" x14ac:dyDescent="0.15">
      <c r="A405" s="253"/>
      <c r="B405" s="165"/>
      <c r="C405" s="165"/>
      <c r="D405" s="409">
        <f t="shared" si="11"/>
        <v>1927</v>
      </c>
      <c r="E405" s="409"/>
      <c r="F405" s="409"/>
      <c r="G405" s="330" t="s">
        <v>106</v>
      </c>
      <c r="H405" s="350">
        <f>'MPS(calc_process_DE_a&amp;w)'!C36</f>
        <v>0</v>
      </c>
      <c r="I405" s="223" t="s">
        <v>817</v>
      </c>
      <c r="J405" s="351" t="s">
        <v>845</v>
      </c>
    </row>
    <row r="406" spans="1:10" ht="18.75" customHeight="1" x14ac:dyDescent="0.15">
      <c r="A406" s="253"/>
      <c r="B406" s="165"/>
      <c r="C406" s="165"/>
      <c r="D406" s="409">
        <f t="shared" si="11"/>
        <v>1928</v>
      </c>
      <c r="E406" s="409"/>
      <c r="F406" s="409"/>
      <c r="G406" s="330" t="s">
        <v>106</v>
      </c>
      <c r="H406" s="350">
        <f>'MPS(calc_process_DE_a&amp;w)'!C37</f>
        <v>0</v>
      </c>
      <c r="I406" s="223" t="s">
        <v>817</v>
      </c>
      <c r="J406" s="351" t="s">
        <v>846</v>
      </c>
    </row>
    <row r="407" spans="1:10" ht="18.75" customHeight="1" x14ac:dyDescent="0.15">
      <c r="A407" s="253"/>
      <c r="B407" s="165"/>
      <c r="C407" s="165"/>
      <c r="D407" s="409">
        <f t="shared" si="11"/>
        <v>1929</v>
      </c>
      <c r="E407" s="409"/>
      <c r="F407" s="409"/>
      <c r="G407" s="330" t="s">
        <v>106</v>
      </c>
      <c r="H407" s="350">
        <f>'MPS(calc_process_DE_a&amp;w)'!C38</f>
        <v>0</v>
      </c>
      <c r="I407" s="223" t="s">
        <v>817</v>
      </c>
      <c r="J407" s="351" t="s">
        <v>847</v>
      </c>
    </row>
    <row r="408" spans="1:10" ht="18.75" customHeight="1" x14ac:dyDescent="0.15">
      <c r="A408" s="253"/>
      <c r="B408" s="165"/>
      <c r="C408" s="165"/>
      <c r="D408" s="409">
        <f t="shared" si="11"/>
        <v>1930</v>
      </c>
      <c r="E408" s="409"/>
      <c r="F408" s="409"/>
      <c r="G408" s="330" t="s">
        <v>106</v>
      </c>
      <c r="H408" s="350">
        <f>'MPS(calc_process_DE_a&amp;w)'!C39</f>
        <v>0</v>
      </c>
      <c r="I408" s="223" t="s">
        <v>817</v>
      </c>
      <c r="J408" s="351" t="s">
        <v>848</v>
      </c>
    </row>
    <row r="409" spans="1:10" ht="18.75" customHeight="1" x14ac:dyDescent="0.15">
      <c r="A409" s="253"/>
      <c r="B409" s="165"/>
      <c r="C409" s="165"/>
      <c r="D409" s="409">
        <f t="shared" si="11"/>
        <v>1931</v>
      </c>
      <c r="E409" s="409"/>
      <c r="F409" s="409"/>
      <c r="G409" s="330" t="s">
        <v>106</v>
      </c>
      <c r="H409" s="350">
        <f>'MPS(calc_process_DE_a&amp;w)'!C40</f>
        <v>0</v>
      </c>
      <c r="I409" s="223" t="s">
        <v>817</v>
      </c>
      <c r="J409" s="351" t="s">
        <v>849</v>
      </c>
    </row>
    <row r="410" spans="1:10" ht="18.75" customHeight="1" x14ac:dyDescent="0.15">
      <c r="A410" s="253"/>
      <c r="B410" s="165"/>
      <c r="C410" s="165"/>
      <c r="D410" s="409">
        <f t="shared" si="11"/>
        <v>1932</v>
      </c>
      <c r="E410" s="409"/>
      <c r="F410" s="409"/>
      <c r="G410" s="330" t="s">
        <v>106</v>
      </c>
      <c r="H410" s="350">
        <f>'MPS(calc_process_DE_a&amp;w)'!C41</f>
        <v>0</v>
      </c>
      <c r="I410" s="223" t="s">
        <v>817</v>
      </c>
      <c r="J410" s="351" t="s">
        <v>850</v>
      </c>
    </row>
    <row r="411" spans="1:10" ht="18.75" customHeight="1" x14ac:dyDescent="0.15">
      <c r="A411" s="253"/>
      <c r="B411" s="165"/>
      <c r="C411" s="165"/>
      <c r="D411" s="409">
        <f t="shared" si="11"/>
        <v>1933</v>
      </c>
      <c r="E411" s="409"/>
      <c r="F411" s="409"/>
      <c r="G411" s="330" t="s">
        <v>106</v>
      </c>
      <c r="H411" s="350">
        <f>'MPS(calc_process_DE_a&amp;w)'!C42</f>
        <v>0</v>
      </c>
      <c r="I411" s="223" t="s">
        <v>817</v>
      </c>
      <c r="J411" s="351" t="s">
        <v>851</v>
      </c>
    </row>
    <row r="412" spans="1:10" ht="18.75" customHeight="1" x14ac:dyDescent="0.15">
      <c r="A412" s="253"/>
      <c r="B412" s="165"/>
      <c r="C412" s="165"/>
      <c r="D412" s="409">
        <f t="shared" si="11"/>
        <v>1934</v>
      </c>
      <c r="E412" s="409"/>
      <c r="F412" s="409"/>
      <c r="G412" s="330" t="s">
        <v>106</v>
      </c>
      <c r="H412" s="350">
        <f>'MPS(calc_process_DE_a&amp;w)'!C43</f>
        <v>0</v>
      </c>
      <c r="I412" s="223" t="s">
        <v>817</v>
      </c>
      <c r="J412" s="351" t="s">
        <v>852</v>
      </c>
    </row>
    <row r="413" spans="1:10" ht="18.75" customHeight="1" x14ac:dyDescent="0.15">
      <c r="A413" s="253"/>
      <c r="B413" s="165"/>
      <c r="C413" s="165"/>
      <c r="D413" s="409">
        <f t="shared" si="11"/>
        <v>1935</v>
      </c>
      <c r="E413" s="409"/>
      <c r="F413" s="409"/>
      <c r="G413" s="330" t="s">
        <v>106</v>
      </c>
      <c r="H413" s="350">
        <f>'MPS(calc_process_DE_a&amp;w)'!C44</f>
        <v>0</v>
      </c>
      <c r="I413" s="223" t="s">
        <v>817</v>
      </c>
      <c r="J413" s="351" t="s">
        <v>853</v>
      </c>
    </row>
    <row r="414" spans="1:10" ht="18.75" customHeight="1" x14ac:dyDescent="0.15">
      <c r="A414" s="253"/>
      <c r="B414" s="165"/>
      <c r="C414" s="165"/>
      <c r="D414" s="409">
        <f t="shared" si="11"/>
        <v>1936</v>
      </c>
      <c r="E414" s="409"/>
      <c r="F414" s="409"/>
      <c r="G414" s="330" t="s">
        <v>106</v>
      </c>
      <c r="H414" s="350">
        <f>'MPS(calc_process_DE_a&amp;w)'!C45</f>
        <v>0</v>
      </c>
      <c r="I414" s="223" t="s">
        <v>817</v>
      </c>
      <c r="J414" s="351" t="s">
        <v>854</v>
      </c>
    </row>
    <row r="415" spans="1:10" ht="18.75" customHeight="1" x14ac:dyDescent="0.15">
      <c r="A415" s="253"/>
      <c r="B415" s="165"/>
      <c r="C415" s="165"/>
      <c r="D415" s="409">
        <f t="shared" si="11"/>
        <v>1937</v>
      </c>
      <c r="E415" s="409"/>
      <c r="F415" s="409"/>
      <c r="G415" s="330" t="s">
        <v>106</v>
      </c>
      <c r="H415" s="350">
        <f>'MPS(calc_process_DE_a&amp;w)'!C46</f>
        <v>0</v>
      </c>
      <c r="I415" s="223" t="s">
        <v>817</v>
      </c>
      <c r="J415" s="351" t="s">
        <v>855</v>
      </c>
    </row>
    <row r="416" spans="1:10" ht="18.75" customHeight="1" x14ac:dyDescent="0.15">
      <c r="A416" s="253"/>
      <c r="B416" s="165"/>
      <c r="C416" s="165"/>
      <c r="D416" s="409">
        <f t="shared" si="11"/>
        <v>1938</v>
      </c>
      <c r="E416" s="409"/>
      <c r="F416" s="409"/>
      <c r="G416" s="330" t="s">
        <v>106</v>
      </c>
      <c r="H416" s="350">
        <f>'MPS(calc_process_DE_a&amp;w)'!C47</f>
        <v>0</v>
      </c>
      <c r="I416" s="223" t="s">
        <v>817</v>
      </c>
      <c r="J416" s="351" t="s">
        <v>856</v>
      </c>
    </row>
    <row r="417" spans="1:10" ht="18.75" customHeight="1" x14ac:dyDescent="0.15">
      <c r="A417" s="253"/>
      <c r="B417" s="165"/>
      <c r="C417" s="165"/>
      <c r="D417" s="409">
        <f t="shared" si="11"/>
        <v>1939</v>
      </c>
      <c r="E417" s="409"/>
      <c r="F417" s="409"/>
      <c r="G417" s="330" t="s">
        <v>106</v>
      </c>
      <c r="H417" s="350">
        <f>'MPS(calc_process_DE_a&amp;w)'!C48</f>
        <v>0</v>
      </c>
      <c r="I417" s="223" t="s">
        <v>817</v>
      </c>
      <c r="J417" s="351" t="s">
        <v>857</v>
      </c>
    </row>
    <row r="418" spans="1:10" ht="18.75" customHeight="1" x14ac:dyDescent="0.15">
      <c r="A418" s="253"/>
      <c r="B418" s="165"/>
      <c r="C418" s="165"/>
      <c r="D418" s="409">
        <f t="shared" si="11"/>
        <v>1940</v>
      </c>
      <c r="E418" s="409"/>
      <c r="F418" s="409"/>
      <c r="G418" s="330" t="s">
        <v>106</v>
      </c>
      <c r="H418" s="350">
        <f>'MPS(calc_process_DE_a&amp;w)'!C49</f>
        <v>0</v>
      </c>
      <c r="I418" s="223" t="s">
        <v>817</v>
      </c>
      <c r="J418" s="351" t="s">
        <v>858</v>
      </c>
    </row>
    <row r="419" spans="1:10" ht="18.75" customHeight="1" x14ac:dyDescent="0.15">
      <c r="A419" s="253"/>
      <c r="B419" s="165"/>
      <c r="C419" s="165"/>
      <c r="D419" s="409">
        <f t="shared" si="11"/>
        <v>1941</v>
      </c>
      <c r="E419" s="409"/>
      <c r="F419" s="409"/>
      <c r="G419" s="330" t="s">
        <v>106</v>
      </c>
      <c r="H419" s="350">
        <f>'MPS(calc_process_DE_a&amp;w)'!C50</f>
        <v>0</v>
      </c>
      <c r="I419" s="223" t="s">
        <v>817</v>
      </c>
      <c r="J419" s="351" t="s">
        <v>859</v>
      </c>
    </row>
    <row r="420" spans="1:10" ht="18.75" customHeight="1" x14ac:dyDescent="0.15">
      <c r="A420" s="253"/>
      <c r="B420" s="165"/>
      <c r="C420" s="165"/>
      <c r="D420" s="409">
        <f t="shared" si="11"/>
        <v>1942</v>
      </c>
      <c r="E420" s="409"/>
      <c r="F420" s="409"/>
      <c r="G420" s="330" t="s">
        <v>106</v>
      </c>
      <c r="H420" s="350">
        <f>'MPS(calc_process_DE_a&amp;w)'!C51</f>
        <v>0</v>
      </c>
      <c r="I420" s="223" t="s">
        <v>817</v>
      </c>
      <c r="J420" s="351" t="s">
        <v>860</v>
      </c>
    </row>
    <row r="421" spans="1:10" ht="18.75" customHeight="1" x14ac:dyDescent="0.15">
      <c r="A421" s="253"/>
      <c r="B421" s="165"/>
      <c r="C421" s="165"/>
      <c r="D421" s="409">
        <f t="shared" si="11"/>
        <v>1943</v>
      </c>
      <c r="E421" s="409"/>
      <c r="F421" s="409"/>
      <c r="G421" s="330" t="s">
        <v>106</v>
      </c>
      <c r="H421" s="350">
        <f>'MPS(calc_process_DE_a&amp;w)'!C52</f>
        <v>0</v>
      </c>
      <c r="I421" s="223" t="s">
        <v>817</v>
      </c>
      <c r="J421" s="351" t="s">
        <v>861</v>
      </c>
    </row>
    <row r="422" spans="1:10" ht="18.75" customHeight="1" x14ac:dyDescent="0.15">
      <c r="A422" s="253"/>
      <c r="B422" s="165"/>
      <c r="C422" s="165"/>
      <c r="D422" s="409">
        <f t="shared" si="11"/>
        <v>1944</v>
      </c>
      <c r="E422" s="409"/>
      <c r="F422" s="409"/>
      <c r="G422" s="330" t="s">
        <v>106</v>
      </c>
      <c r="H422" s="350">
        <f>'MPS(calc_process_DE_a&amp;w)'!C53</f>
        <v>0</v>
      </c>
      <c r="I422" s="223" t="s">
        <v>817</v>
      </c>
      <c r="J422" s="351" t="s">
        <v>862</v>
      </c>
    </row>
    <row r="423" spans="1:10" ht="18.75" customHeight="1" x14ac:dyDescent="0.15">
      <c r="A423" s="253"/>
      <c r="B423" s="352"/>
      <c r="C423" s="353" t="s">
        <v>685</v>
      </c>
      <c r="D423" s="353"/>
      <c r="E423" s="353"/>
      <c r="F423" s="353"/>
      <c r="G423" s="330"/>
      <c r="H423" s="223"/>
      <c r="I423" s="223"/>
      <c r="J423" s="351"/>
    </row>
    <row r="424" spans="1:10" ht="18.75" customHeight="1" x14ac:dyDescent="0.15">
      <c r="A424" s="259"/>
      <c r="B424" s="168"/>
      <c r="C424" s="168"/>
      <c r="D424" s="413">
        <f>D9</f>
        <v>1900</v>
      </c>
      <c r="E424" s="413"/>
      <c r="F424" s="413"/>
      <c r="G424" s="354" t="s">
        <v>106</v>
      </c>
      <c r="H424" s="355">
        <f>'MPS(calc_process_DE_l)'!B10</f>
        <v>0</v>
      </c>
      <c r="I424" s="212" t="s">
        <v>817</v>
      </c>
      <c r="J424" s="356" t="s">
        <v>863</v>
      </c>
    </row>
    <row r="425" spans="1:10" x14ac:dyDescent="0.15">
      <c r="G425" s="5"/>
      <c r="H425" s="4"/>
      <c r="I425" s="4"/>
    </row>
    <row r="426" spans="1:10" x14ac:dyDescent="0.15">
      <c r="G426" s="5"/>
      <c r="H426" s="4"/>
      <c r="I426" s="4"/>
    </row>
    <row r="427" spans="1:10" ht="21.75" customHeight="1" x14ac:dyDescent="0.15">
      <c r="C427" s="1" t="s">
        <v>39</v>
      </c>
    </row>
    <row r="428" spans="1:10" ht="21.6" customHeight="1" x14ac:dyDescent="0.15">
      <c r="C428" s="420" t="s">
        <v>144</v>
      </c>
      <c r="D428" s="420"/>
      <c r="E428" s="420"/>
      <c r="F428" s="420"/>
      <c r="G428" s="183">
        <v>0.47</v>
      </c>
      <c r="H428" s="184" t="s">
        <v>58</v>
      </c>
      <c r="I428" s="185" t="s">
        <v>132</v>
      </c>
    </row>
    <row r="429" spans="1:10" ht="21.6" customHeight="1" x14ac:dyDescent="0.15">
      <c r="C429" s="420" t="s">
        <v>73</v>
      </c>
      <c r="D429" s="420"/>
      <c r="E429" s="420"/>
      <c r="F429" s="420"/>
      <c r="G429" s="186">
        <v>0.24</v>
      </c>
      <c r="H429" s="186" t="s">
        <v>475</v>
      </c>
      <c r="I429" s="187" t="s">
        <v>476</v>
      </c>
    </row>
    <row r="430" spans="1:10" ht="21.6" customHeight="1" x14ac:dyDescent="0.15">
      <c r="C430" s="420" t="s">
        <v>75</v>
      </c>
      <c r="D430" s="420"/>
      <c r="E430" s="420"/>
      <c r="F430" s="420"/>
      <c r="G430" s="183">
        <v>0.47</v>
      </c>
      <c r="H430" s="184" t="s">
        <v>58</v>
      </c>
      <c r="I430" s="185" t="s">
        <v>608</v>
      </c>
    </row>
    <row r="431" spans="1:10" ht="21.6" customHeight="1" x14ac:dyDescent="0.15">
      <c r="C431" s="420" t="s">
        <v>289</v>
      </c>
      <c r="D431" s="420"/>
      <c r="E431" s="420"/>
      <c r="F431" s="420"/>
      <c r="G431" s="183">
        <v>43</v>
      </c>
      <c r="H431" s="184" t="s">
        <v>287</v>
      </c>
      <c r="I431" s="185" t="s">
        <v>288</v>
      </c>
    </row>
    <row r="432" spans="1:10" ht="21.6" customHeight="1" x14ac:dyDescent="0.15">
      <c r="C432" s="420" t="s">
        <v>290</v>
      </c>
      <c r="D432" s="420"/>
      <c r="E432" s="420"/>
      <c r="F432" s="420"/>
      <c r="G432" s="183">
        <v>44.3</v>
      </c>
      <c r="H432" s="184" t="s">
        <v>287</v>
      </c>
      <c r="I432" s="185" t="s">
        <v>288</v>
      </c>
    </row>
    <row r="433" spans="3:9" ht="21.6" customHeight="1" x14ac:dyDescent="0.15">
      <c r="C433" s="420" t="s">
        <v>291</v>
      </c>
      <c r="D433" s="420"/>
      <c r="E433" s="420"/>
      <c r="F433" s="420"/>
      <c r="G433" s="183">
        <v>42.3</v>
      </c>
      <c r="H433" s="184" t="s">
        <v>287</v>
      </c>
      <c r="I433" s="185" t="s">
        <v>288</v>
      </c>
    </row>
    <row r="434" spans="3:9" ht="21.6" customHeight="1" x14ac:dyDescent="0.15">
      <c r="C434" s="420" t="s">
        <v>294</v>
      </c>
      <c r="D434" s="420"/>
      <c r="E434" s="420"/>
      <c r="F434" s="420"/>
      <c r="G434" s="188">
        <v>74.099999999999994</v>
      </c>
      <c r="H434" s="184" t="s">
        <v>300</v>
      </c>
      <c r="I434" s="185" t="s">
        <v>293</v>
      </c>
    </row>
    <row r="435" spans="3:9" ht="21.6" customHeight="1" x14ac:dyDescent="0.15">
      <c r="C435" s="420" t="s">
        <v>295</v>
      </c>
      <c r="D435" s="420"/>
      <c r="E435" s="420"/>
      <c r="F435" s="420"/>
      <c r="G435" s="188">
        <v>69.3</v>
      </c>
      <c r="H435" s="184" t="s">
        <v>300</v>
      </c>
      <c r="I435" s="185" t="s">
        <v>293</v>
      </c>
    </row>
    <row r="436" spans="3:9" ht="21.6" customHeight="1" x14ac:dyDescent="0.15">
      <c r="C436" s="420" t="s">
        <v>296</v>
      </c>
      <c r="D436" s="420"/>
      <c r="E436" s="420"/>
      <c r="F436" s="420"/>
      <c r="G436" s="188">
        <v>73.3</v>
      </c>
      <c r="H436" s="184" t="s">
        <v>300</v>
      </c>
      <c r="I436" s="185" t="s">
        <v>293</v>
      </c>
    </row>
    <row r="437" spans="3:9" ht="54.6" customHeight="1" x14ac:dyDescent="0.15">
      <c r="C437" s="420" t="s">
        <v>145</v>
      </c>
      <c r="D437" s="420"/>
      <c r="E437" s="420"/>
      <c r="F437" s="420"/>
      <c r="G437" s="183">
        <v>0.01</v>
      </c>
      <c r="H437" s="266" t="s">
        <v>960</v>
      </c>
      <c r="I437" s="185" t="s">
        <v>133</v>
      </c>
    </row>
    <row r="438" spans="3:9" s="2" customFormat="1" ht="50.45" customHeight="1" x14ac:dyDescent="0.15">
      <c r="C438" s="420" t="s">
        <v>146</v>
      </c>
      <c r="D438" s="420"/>
      <c r="E438" s="420"/>
      <c r="F438" s="420"/>
      <c r="G438" s="183">
        <v>0.01</v>
      </c>
      <c r="H438" s="266" t="s">
        <v>961</v>
      </c>
      <c r="I438" s="185" t="s">
        <v>134</v>
      </c>
    </row>
    <row r="439" spans="3:9" s="2" customFormat="1" ht="52.15" customHeight="1" x14ac:dyDescent="0.15">
      <c r="C439" s="420" t="s">
        <v>146</v>
      </c>
      <c r="D439" s="420"/>
      <c r="E439" s="420"/>
      <c r="F439" s="420"/>
      <c r="G439" s="183">
        <v>1.0999999999999999E-2</v>
      </c>
      <c r="H439" s="266" t="s">
        <v>962</v>
      </c>
      <c r="I439" s="185" t="s">
        <v>135</v>
      </c>
    </row>
    <row r="440" spans="3:9" s="2" customFormat="1" ht="32.450000000000003" customHeight="1" x14ac:dyDescent="0.15">
      <c r="C440" s="420" t="s">
        <v>301</v>
      </c>
      <c r="D440" s="420"/>
      <c r="E440" s="420"/>
      <c r="F440" s="420"/>
      <c r="G440" s="183">
        <v>0.1</v>
      </c>
      <c r="H440" s="184" t="s">
        <v>60</v>
      </c>
      <c r="I440" s="185" t="s">
        <v>136</v>
      </c>
    </row>
    <row r="441" spans="3:9" ht="32.450000000000003" customHeight="1" x14ac:dyDescent="0.15">
      <c r="C441" s="420" t="s">
        <v>302</v>
      </c>
      <c r="D441" s="420"/>
      <c r="E441" s="420"/>
      <c r="F441" s="420"/>
      <c r="G441" s="183">
        <v>0.2</v>
      </c>
      <c r="H441" s="184" t="s">
        <v>60</v>
      </c>
      <c r="I441" s="185" t="s">
        <v>137</v>
      </c>
    </row>
    <row r="442" spans="3:9" ht="45.6" customHeight="1" x14ac:dyDescent="0.15">
      <c r="C442" s="420" t="s">
        <v>148</v>
      </c>
      <c r="D442" s="420"/>
      <c r="E442" s="420"/>
      <c r="F442" s="420"/>
      <c r="G442" s="183">
        <v>0.3</v>
      </c>
      <c r="H442" s="184" t="s">
        <v>60</v>
      </c>
      <c r="I442" s="185" t="s">
        <v>138</v>
      </c>
    </row>
    <row r="443" spans="3:9" ht="21.6" customHeight="1" x14ac:dyDescent="0.15">
      <c r="C443" s="420" t="s">
        <v>149</v>
      </c>
      <c r="D443" s="420"/>
      <c r="E443" s="420"/>
      <c r="F443" s="420"/>
      <c r="G443" s="183">
        <v>265</v>
      </c>
      <c r="H443" s="184" t="s">
        <v>955</v>
      </c>
      <c r="I443" s="185" t="s">
        <v>139</v>
      </c>
    </row>
    <row r="444" spans="3:9" ht="39" customHeight="1" x14ac:dyDescent="0.15">
      <c r="C444" s="422" t="s">
        <v>129</v>
      </c>
      <c r="D444" s="422"/>
      <c r="E444" s="422"/>
      <c r="F444" s="422"/>
      <c r="G444" s="183">
        <v>2.0000000000000001E-4</v>
      </c>
      <c r="H444" s="266" t="s">
        <v>606</v>
      </c>
      <c r="I444" s="185" t="s">
        <v>140</v>
      </c>
    </row>
    <row r="445" spans="3:9" ht="21.6" customHeight="1" x14ac:dyDescent="0.15">
      <c r="C445" s="420" t="s">
        <v>130</v>
      </c>
      <c r="D445" s="420"/>
      <c r="E445" s="420"/>
      <c r="F445" s="420"/>
      <c r="G445" s="183">
        <v>28</v>
      </c>
      <c r="H445" s="184" t="s">
        <v>958</v>
      </c>
      <c r="I445" s="185" t="s">
        <v>141</v>
      </c>
    </row>
    <row r="446" spans="3:9" ht="21.6" customHeight="1" x14ac:dyDescent="0.15">
      <c r="C446" s="420" t="s">
        <v>593</v>
      </c>
      <c r="D446" s="420"/>
      <c r="E446" s="420"/>
      <c r="F446" s="420"/>
      <c r="G446" s="183">
        <v>6.7999999999999996E-3</v>
      </c>
      <c r="H446" s="184" t="s">
        <v>607</v>
      </c>
      <c r="I446" s="185" t="s">
        <v>142</v>
      </c>
    </row>
    <row r="447" spans="3:9" ht="21.6" customHeight="1" x14ac:dyDescent="0.15">
      <c r="C447" s="421" t="s">
        <v>594</v>
      </c>
      <c r="D447" s="421"/>
      <c r="E447" s="421"/>
      <c r="F447" s="421"/>
      <c r="G447" s="180">
        <v>0.45</v>
      </c>
      <c r="H447" s="182" t="s">
        <v>418</v>
      </c>
      <c r="I447" s="181" t="s">
        <v>61</v>
      </c>
    </row>
  </sheetData>
  <sheetProtection algorithmName="SHA-512" hashValue="Zg5egPFTHvQ9VsLPKKUaWSsIeMO48KAkE0ZFE0fbv/OCqkzWFUIv1T9KEZtvYIBjh/sV954+YgFhPY797S9S8g==" saltValue="j4hzW/KhiTBE6Qg7GQFLqA==" spinCount="100000" sheet="1" objects="1" scenarios="1"/>
  <mergeCells count="417">
    <mergeCell ref="D407:F40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396:F396"/>
    <mergeCell ref="D397:F397"/>
    <mergeCell ref="B70:F70"/>
    <mergeCell ref="D354:F354"/>
    <mergeCell ref="D355:F355"/>
    <mergeCell ref="D356:F356"/>
    <mergeCell ref="D357:F357"/>
    <mergeCell ref="D358:F358"/>
    <mergeCell ref="D349:F349"/>
    <mergeCell ref="D350:F350"/>
    <mergeCell ref="D351:F351"/>
    <mergeCell ref="D352:F352"/>
    <mergeCell ref="D353:F353"/>
    <mergeCell ref="D378:F378"/>
    <mergeCell ref="D360:F360"/>
    <mergeCell ref="D379:F379"/>
    <mergeCell ref="D380:F380"/>
    <mergeCell ref="D269:F269"/>
    <mergeCell ref="D311:F311"/>
    <mergeCell ref="D312:F312"/>
    <mergeCell ref="D335:F335"/>
    <mergeCell ref="D336:F336"/>
    <mergeCell ref="D337:F337"/>
    <mergeCell ref="D306:F306"/>
    <mergeCell ref="B60:F60"/>
    <mergeCell ref="C434:F434"/>
    <mergeCell ref="C432:F432"/>
    <mergeCell ref="C431:F431"/>
    <mergeCell ref="C430:F430"/>
    <mergeCell ref="C428:F428"/>
    <mergeCell ref="C447:F447"/>
    <mergeCell ref="C446:F446"/>
    <mergeCell ref="C445:F445"/>
    <mergeCell ref="C444:F444"/>
    <mergeCell ref="C443:F443"/>
    <mergeCell ref="C442:F442"/>
    <mergeCell ref="C441:F441"/>
    <mergeCell ref="C440:F440"/>
    <mergeCell ref="C439:F439"/>
    <mergeCell ref="C438:F438"/>
    <mergeCell ref="C437:F437"/>
    <mergeCell ref="C436:F436"/>
    <mergeCell ref="C435:F435"/>
    <mergeCell ref="C433:F433"/>
    <mergeCell ref="B69:F69"/>
    <mergeCell ref="B68:F68"/>
    <mergeCell ref="B67:F67"/>
    <mergeCell ref="C429:F429"/>
    <mergeCell ref="D331:F331"/>
    <mergeCell ref="D333:F333"/>
    <mergeCell ref="D334:F334"/>
    <mergeCell ref="D320:F320"/>
    <mergeCell ref="D321:F321"/>
    <mergeCell ref="D322:F322"/>
    <mergeCell ref="D323:F323"/>
    <mergeCell ref="D324:F324"/>
    <mergeCell ref="D325:F325"/>
    <mergeCell ref="D326:F326"/>
    <mergeCell ref="D327:F327"/>
    <mergeCell ref="D328:F328"/>
    <mergeCell ref="D342:F342"/>
    <mergeCell ref="D343:F343"/>
    <mergeCell ref="D344:F344"/>
    <mergeCell ref="D345:F345"/>
    <mergeCell ref="D346:F346"/>
    <mergeCell ref="D239:F239"/>
    <mergeCell ref="D240:F240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45:F245"/>
    <mergeCell ref="D246:F246"/>
    <mergeCell ref="D247:F247"/>
    <mergeCell ref="D301:F301"/>
    <mergeCell ref="D302:F302"/>
    <mergeCell ref="D303:F303"/>
    <mergeCell ref="D304:F304"/>
    <mergeCell ref="D218:F218"/>
    <mergeCell ref="D241:F241"/>
    <mergeCell ref="D210:F210"/>
    <mergeCell ref="D211:F211"/>
    <mergeCell ref="D212:F212"/>
    <mergeCell ref="D338:F338"/>
    <mergeCell ref="D339:F339"/>
    <mergeCell ref="D340:F340"/>
    <mergeCell ref="D341:F341"/>
    <mergeCell ref="D305:F305"/>
    <mergeCell ref="D263:F263"/>
    <mergeCell ref="D264:F264"/>
    <mergeCell ref="D265:F265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03:F203"/>
    <mergeCell ref="D204:F204"/>
    <mergeCell ref="D242:F242"/>
    <mergeCell ref="D243:F243"/>
    <mergeCell ref="D244:F244"/>
    <mergeCell ref="D347:F347"/>
    <mergeCell ref="D348:F348"/>
    <mergeCell ref="D359:F359"/>
    <mergeCell ref="D248:F248"/>
    <mergeCell ref="D249:F249"/>
    <mergeCell ref="D250:F250"/>
    <mergeCell ref="D205:F205"/>
    <mergeCell ref="D206:F206"/>
    <mergeCell ref="D207:F207"/>
    <mergeCell ref="D208:F208"/>
    <mergeCell ref="D209:F209"/>
    <mergeCell ref="D332:F332"/>
    <mergeCell ref="D285:F285"/>
    <mergeCell ref="D286:F286"/>
    <mergeCell ref="D287:F287"/>
    <mergeCell ref="D313:F313"/>
    <mergeCell ref="D215:F215"/>
    <mergeCell ref="D216:F216"/>
    <mergeCell ref="D217:F217"/>
    <mergeCell ref="D169:F169"/>
    <mergeCell ref="D170:F170"/>
    <mergeCell ref="D171:F171"/>
    <mergeCell ref="D172:F172"/>
    <mergeCell ref="D190:F190"/>
    <mergeCell ref="D164:F164"/>
    <mergeCell ref="D165:F165"/>
    <mergeCell ref="D166:F166"/>
    <mergeCell ref="D167:F167"/>
    <mergeCell ref="D168:F168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59:F159"/>
    <mergeCell ref="D160:F160"/>
    <mergeCell ref="D161:F161"/>
    <mergeCell ref="D162:F162"/>
    <mergeCell ref="D163:F163"/>
    <mergeCell ref="D154:F154"/>
    <mergeCell ref="D155:F155"/>
    <mergeCell ref="D156:F156"/>
    <mergeCell ref="D157:F157"/>
    <mergeCell ref="D158:F158"/>
    <mergeCell ref="D149:F149"/>
    <mergeCell ref="D150:F150"/>
    <mergeCell ref="D151:F151"/>
    <mergeCell ref="D152:F152"/>
    <mergeCell ref="D153:F153"/>
    <mergeCell ref="D144:F144"/>
    <mergeCell ref="D145:F145"/>
    <mergeCell ref="D146:F146"/>
    <mergeCell ref="D147:F147"/>
    <mergeCell ref="D148:F148"/>
    <mergeCell ref="D143:F143"/>
    <mergeCell ref="D122:F122"/>
    <mergeCell ref="D123:F123"/>
    <mergeCell ref="D124:F124"/>
    <mergeCell ref="D125:F125"/>
    <mergeCell ref="D117:F117"/>
    <mergeCell ref="D118:F118"/>
    <mergeCell ref="D119:F119"/>
    <mergeCell ref="D120:F120"/>
    <mergeCell ref="D121:F121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B61:F61"/>
    <mergeCell ref="B78:F78"/>
    <mergeCell ref="B77:F77"/>
    <mergeCell ref="B76:F76"/>
    <mergeCell ref="B75:F75"/>
    <mergeCell ref="B74:F74"/>
    <mergeCell ref="B73:F73"/>
    <mergeCell ref="B72:F72"/>
    <mergeCell ref="B71:F71"/>
    <mergeCell ref="B66:F66"/>
    <mergeCell ref="D22:F22"/>
    <mergeCell ref="D23:F23"/>
    <mergeCell ref="D24:F24"/>
    <mergeCell ref="D35:F35"/>
    <mergeCell ref="D36:F36"/>
    <mergeCell ref="D37:F37"/>
    <mergeCell ref="D38:F38"/>
    <mergeCell ref="D96:F96"/>
    <mergeCell ref="D30:F30"/>
    <mergeCell ref="D31:F31"/>
    <mergeCell ref="D32:F32"/>
    <mergeCell ref="D33:F33"/>
    <mergeCell ref="D34:F34"/>
    <mergeCell ref="D91:F91"/>
    <mergeCell ref="D92:F92"/>
    <mergeCell ref="D86:F86"/>
    <mergeCell ref="D87:F87"/>
    <mergeCell ref="D88:F88"/>
    <mergeCell ref="D89:F89"/>
    <mergeCell ref="D90:F90"/>
    <mergeCell ref="B58:F58"/>
    <mergeCell ref="B57:F57"/>
    <mergeCell ref="B56:F56"/>
    <mergeCell ref="D39:F39"/>
    <mergeCell ref="D424:F424"/>
    <mergeCell ref="A3:J3"/>
    <mergeCell ref="A4:J4"/>
    <mergeCell ref="D83:F83"/>
    <mergeCell ref="D84:F84"/>
    <mergeCell ref="D85:F85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5:F25"/>
    <mergeCell ref="D26:F26"/>
    <mergeCell ref="D27:F27"/>
    <mergeCell ref="D28:F28"/>
    <mergeCell ref="D29:F29"/>
    <mergeCell ref="D20:F20"/>
    <mergeCell ref="D21:F21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126:F126"/>
    <mergeCell ref="D127:F127"/>
    <mergeCell ref="D128:F128"/>
    <mergeCell ref="D129:F129"/>
    <mergeCell ref="B55:F55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B65:F65"/>
    <mergeCell ref="B64:F64"/>
    <mergeCell ref="B63:F63"/>
    <mergeCell ref="B62:F62"/>
    <mergeCell ref="D187:F187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13:F213"/>
    <mergeCell ref="D214:F214"/>
    <mergeCell ref="D191:F191"/>
    <mergeCell ref="D192:F192"/>
    <mergeCell ref="D193:F193"/>
    <mergeCell ref="D219:F219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28:F228"/>
    <mergeCell ref="D229:F229"/>
    <mergeCell ref="D230:F230"/>
    <mergeCell ref="D231:F231"/>
    <mergeCell ref="D232:F232"/>
    <mergeCell ref="D233:F233"/>
    <mergeCell ref="D234:F234"/>
    <mergeCell ref="D267:F267"/>
    <mergeCell ref="D268:F268"/>
    <mergeCell ref="D238:F238"/>
    <mergeCell ref="D251:F251"/>
    <mergeCell ref="D252:F252"/>
    <mergeCell ref="D237:F237"/>
    <mergeCell ref="D266:F266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314:F314"/>
    <mergeCell ref="D315:F315"/>
    <mergeCell ref="D316:F316"/>
    <mergeCell ref="D317:F317"/>
    <mergeCell ref="D318:F318"/>
    <mergeCell ref="D319:F319"/>
    <mergeCell ref="D299:F299"/>
    <mergeCell ref="D300:F300"/>
    <mergeCell ref="D284:F284"/>
    <mergeCell ref="D307:F307"/>
    <mergeCell ref="D308:F308"/>
    <mergeCell ref="D309:F309"/>
    <mergeCell ref="D310:F310"/>
    <mergeCell ref="D392:F392"/>
    <mergeCell ref="D393:F393"/>
    <mergeCell ref="D394:F394"/>
    <mergeCell ref="D395:F395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B79:F79"/>
    <mergeCell ref="D420:F420"/>
    <mergeCell ref="D421:F421"/>
    <mergeCell ref="D422:F422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370:F370"/>
    <mergeCell ref="D371:F371"/>
    <mergeCell ref="D372:F372"/>
    <mergeCell ref="D373:F373"/>
    <mergeCell ref="D374:F374"/>
    <mergeCell ref="D375:F375"/>
    <mergeCell ref="D408:F408"/>
    <mergeCell ref="D409:F409"/>
    <mergeCell ref="D410:F410"/>
    <mergeCell ref="D381:F381"/>
    <mergeCell ref="D382:F382"/>
  </mergeCells>
  <phoneticPr fontId="11"/>
  <pageMargins left="0.70866141732283472" right="0.70866141732283472" top="0.74803149606299213" bottom="0.74803149606299213" header="0.31496062992125984" footer="0.31496062992125984"/>
  <pageSetup paperSize="9" scale="57" fitToHeight="2" orientation="portrait" r:id="rId1"/>
  <rowBreaks count="2" manualBreakCount="2">
    <brk id="92" max="9" man="1"/>
    <brk id="42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CBB9-C562-46F3-9BB8-48560EEE38CC}">
  <sheetPr codeName="Sheet3">
    <tabColor theme="3" tint="0.39997558519241921"/>
  </sheetPr>
  <dimension ref="A1:DJ58"/>
  <sheetViews>
    <sheetView workbookViewId="0"/>
  </sheetViews>
  <sheetFormatPr defaultColWidth="9" defaultRowHeight="14.25" x14ac:dyDescent="0.15"/>
  <cols>
    <col min="1" max="1" width="13.125" style="28" customWidth="1"/>
    <col min="2" max="6" width="11.125" style="28" customWidth="1"/>
    <col min="7" max="7" width="3.375" style="28" customWidth="1"/>
    <col min="8" max="8" width="13.125" style="28" customWidth="1"/>
    <col min="9" max="19" width="11.125" style="28" customWidth="1"/>
    <col min="20" max="20" width="3.375" style="28" customWidth="1"/>
    <col min="21" max="21" width="13.125" style="28" customWidth="1"/>
    <col min="22" max="32" width="11.125" style="28" customWidth="1"/>
    <col min="33" max="33" width="3.375" style="28" customWidth="1"/>
    <col min="34" max="34" width="13.125" style="28" customWidth="1"/>
    <col min="35" max="45" width="11.125" style="28" customWidth="1"/>
    <col min="46" max="46" width="3.375" style="28" customWidth="1"/>
    <col min="47" max="47" width="13.125" style="28" customWidth="1"/>
    <col min="48" max="58" width="11.125" style="28" customWidth="1"/>
    <col min="59" max="59" width="3.875" style="28" customWidth="1"/>
    <col min="60" max="69" width="11.125" style="28" customWidth="1"/>
    <col min="70" max="70" width="3.875" style="28" customWidth="1"/>
    <col min="71" max="71" width="13.125" style="28" customWidth="1"/>
    <col min="72" max="80" width="11.125" style="28" customWidth="1"/>
    <col min="81" max="81" width="3.875" style="28" customWidth="1"/>
    <col min="82" max="82" width="13.125" style="28" customWidth="1"/>
    <col min="83" max="91" width="11.125" style="28" customWidth="1"/>
    <col min="92" max="92" width="4.5" style="28" customWidth="1"/>
    <col min="93" max="93" width="13.125" style="28" customWidth="1"/>
    <col min="94" max="102" width="11.125" style="28" customWidth="1"/>
    <col min="103" max="103" width="4.5" style="28" customWidth="1"/>
    <col min="104" max="104" width="13.125" style="28" customWidth="1"/>
    <col min="105" max="113" width="11.125" style="28" customWidth="1"/>
    <col min="114" max="114" width="4.125" style="28" customWidth="1"/>
    <col min="115" max="16384" width="9" style="28"/>
  </cols>
  <sheetData>
    <row r="1" spans="1:114" s="1" customFormat="1" x14ac:dyDescent="0.15">
      <c r="DJ1" s="8" t="str">
        <f>'MPS(input)'!K1</f>
        <v>Monitoring Spreadsheet: JCM_PH_AM005_ver01.0</v>
      </c>
    </row>
    <row r="2" spans="1:114" s="1" customFormat="1" ht="18" customHeight="1" x14ac:dyDescent="0.15">
      <c r="DJ2" s="8" t="str">
        <f>'MPS(input)'!K2</f>
        <v>Reference Number:</v>
      </c>
    </row>
    <row r="3" spans="1:114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</row>
    <row r="4" spans="1:114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</row>
    <row r="5" spans="1:114" s="1" customFormat="1" ht="18" customHeight="1" x14ac:dyDescent="0.15"/>
    <row r="6" spans="1:114" ht="32.1" customHeight="1" x14ac:dyDescent="0.15">
      <c r="A6" s="191" t="s">
        <v>70</v>
      </c>
      <c r="B6" s="208" t="s">
        <v>421</v>
      </c>
      <c r="C6" s="237" t="s">
        <v>626</v>
      </c>
      <c r="D6" s="237" t="s">
        <v>623</v>
      </c>
      <c r="E6" s="209" t="s">
        <v>624</v>
      </c>
      <c r="F6" s="209" t="s">
        <v>625</v>
      </c>
      <c r="G6" s="206"/>
      <c r="H6" s="191" t="s">
        <v>70</v>
      </c>
      <c r="I6" s="208" t="s">
        <v>421</v>
      </c>
      <c r="J6" s="232" t="s">
        <v>458</v>
      </c>
      <c r="K6" s="232" t="s">
        <v>458</v>
      </c>
      <c r="L6" s="232" t="s">
        <v>458</v>
      </c>
      <c r="M6" s="232" t="s">
        <v>458</v>
      </c>
      <c r="N6" s="232" t="s">
        <v>458</v>
      </c>
      <c r="O6" s="232" t="s">
        <v>458</v>
      </c>
      <c r="P6" s="232" t="s">
        <v>458</v>
      </c>
      <c r="Q6" s="232" t="s">
        <v>458</v>
      </c>
      <c r="R6" s="232" t="s">
        <v>458</v>
      </c>
      <c r="S6" s="232" t="s">
        <v>458</v>
      </c>
      <c r="T6" s="206"/>
      <c r="U6" s="191" t="s">
        <v>70</v>
      </c>
      <c r="V6" s="208" t="s">
        <v>421</v>
      </c>
      <c r="W6" s="209" t="s">
        <v>151</v>
      </c>
      <c r="X6" s="209" t="s">
        <v>151</v>
      </c>
      <c r="Y6" s="209" t="s">
        <v>151</v>
      </c>
      <c r="Z6" s="209" t="s">
        <v>151</v>
      </c>
      <c r="AA6" s="209" t="s">
        <v>151</v>
      </c>
      <c r="AB6" s="209" t="s">
        <v>151</v>
      </c>
      <c r="AC6" s="209" t="s">
        <v>151</v>
      </c>
      <c r="AD6" s="209" t="s">
        <v>151</v>
      </c>
      <c r="AE6" s="209" t="s">
        <v>151</v>
      </c>
      <c r="AF6" s="209" t="s">
        <v>151</v>
      </c>
      <c r="AG6" s="206"/>
      <c r="AH6" s="191" t="s">
        <v>70</v>
      </c>
      <c r="AI6" s="208" t="s">
        <v>421</v>
      </c>
      <c r="AJ6" s="237" t="s">
        <v>644</v>
      </c>
      <c r="AK6" s="238" t="s">
        <v>668</v>
      </c>
      <c r="AL6" s="237" t="s">
        <v>468</v>
      </c>
      <c r="AM6" s="237" t="s">
        <v>468</v>
      </c>
      <c r="AN6" s="237" t="s">
        <v>468</v>
      </c>
      <c r="AO6" s="237" t="s">
        <v>468</v>
      </c>
      <c r="AP6" s="237" t="s">
        <v>468</v>
      </c>
      <c r="AQ6" s="237" t="s">
        <v>468</v>
      </c>
      <c r="AR6" s="237" t="s">
        <v>468</v>
      </c>
      <c r="AS6" s="237" t="s">
        <v>468</v>
      </c>
      <c r="AT6" s="206"/>
      <c r="AU6" s="191" t="s">
        <v>70</v>
      </c>
      <c r="AV6" s="208" t="s">
        <v>421</v>
      </c>
      <c r="AW6" s="209" t="s">
        <v>474</v>
      </c>
      <c r="AX6" s="209" t="s">
        <v>474</v>
      </c>
      <c r="AY6" s="209" t="s">
        <v>474</v>
      </c>
      <c r="AZ6" s="209" t="s">
        <v>474</v>
      </c>
      <c r="BA6" s="209" t="s">
        <v>474</v>
      </c>
      <c r="BB6" s="209" t="s">
        <v>474</v>
      </c>
      <c r="BC6" s="209" t="s">
        <v>474</v>
      </c>
      <c r="BD6" s="209" t="s">
        <v>474</v>
      </c>
      <c r="BE6" s="209" t="s">
        <v>474</v>
      </c>
      <c r="BF6" s="209" t="s">
        <v>474</v>
      </c>
      <c r="BG6" s="206"/>
      <c r="BH6" s="191" t="s">
        <v>70</v>
      </c>
      <c r="BI6" s="208" t="s">
        <v>421</v>
      </c>
      <c r="BJ6" s="209" t="s">
        <v>460</v>
      </c>
      <c r="BK6" s="209" t="s">
        <v>460</v>
      </c>
      <c r="BL6" s="209" t="s">
        <v>460</v>
      </c>
      <c r="BM6" s="209" t="s">
        <v>460</v>
      </c>
      <c r="BN6" s="209" t="s">
        <v>460</v>
      </c>
      <c r="BO6" s="209" t="s">
        <v>460</v>
      </c>
      <c r="BP6" s="209" t="s">
        <v>460</v>
      </c>
      <c r="BQ6" s="209" t="s">
        <v>460</v>
      </c>
      <c r="BR6" s="206"/>
      <c r="BS6" s="191" t="s">
        <v>70</v>
      </c>
      <c r="BT6" s="208" t="s">
        <v>421</v>
      </c>
      <c r="BU6" s="209" t="s">
        <v>461</v>
      </c>
      <c r="BV6" s="209" t="s">
        <v>461</v>
      </c>
      <c r="BW6" s="209" t="s">
        <v>461</v>
      </c>
      <c r="BX6" s="209" t="s">
        <v>461</v>
      </c>
      <c r="BY6" s="209" t="s">
        <v>461</v>
      </c>
      <c r="BZ6" s="209" t="s">
        <v>461</v>
      </c>
      <c r="CA6" s="209" t="s">
        <v>461</v>
      </c>
      <c r="CB6" s="209" t="s">
        <v>461</v>
      </c>
      <c r="CC6" s="206"/>
      <c r="CD6" s="191" t="s">
        <v>70</v>
      </c>
      <c r="CE6" s="208" t="s">
        <v>421</v>
      </c>
      <c r="CF6" s="209" t="s">
        <v>462</v>
      </c>
      <c r="CG6" s="209" t="s">
        <v>462</v>
      </c>
      <c r="CH6" s="209" t="s">
        <v>462</v>
      </c>
      <c r="CI6" s="209" t="s">
        <v>462</v>
      </c>
      <c r="CJ6" s="209" t="s">
        <v>462</v>
      </c>
      <c r="CK6" s="209" t="s">
        <v>462</v>
      </c>
      <c r="CL6" s="209" t="s">
        <v>462</v>
      </c>
      <c r="CM6" s="209" t="s">
        <v>462</v>
      </c>
      <c r="CN6" s="206"/>
      <c r="CO6" s="191" t="s">
        <v>70</v>
      </c>
      <c r="CP6" s="208" t="s">
        <v>421</v>
      </c>
      <c r="CQ6" s="232" t="s">
        <v>408</v>
      </c>
      <c r="CR6" s="232" t="s">
        <v>408</v>
      </c>
      <c r="CS6" s="232" t="s">
        <v>408</v>
      </c>
      <c r="CT6" s="232" t="s">
        <v>408</v>
      </c>
      <c r="CU6" s="232" t="s">
        <v>408</v>
      </c>
      <c r="CV6" s="232" t="s">
        <v>408</v>
      </c>
      <c r="CW6" s="232" t="s">
        <v>408</v>
      </c>
      <c r="CX6" s="232" t="s">
        <v>408</v>
      </c>
      <c r="CY6" s="206"/>
      <c r="CZ6" s="191" t="s">
        <v>70</v>
      </c>
      <c r="DA6" s="208" t="s">
        <v>421</v>
      </c>
      <c r="DB6" s="232" t="s">
        <v>121</v>
      </c>
      <c r="DC6" s="232" t="s">
        <v>121</v>
      </c>
      <c r="DD6" s="232" t="s">
        <v>121</v>
      </c>
      <c r="DE6" s="232" t="s">
        <v>121</v>
      </c>
      <c r="DF6" s="232" t="s">
        <v>121</v>
      </c>
      <c r="DG6" s="232" t="s">
        <v>121</v>
      </c>
      <c r="DH6" s="232" t="s">
        <v>121</v>
      </c>
      <c r="DI6" s="234" t="s">
        <v>121</v>
      </c>
    </row>
    <row r="7" spans="1:114" ht="156" customHeight="1" x14ac:dyDescent="0.15">
      <c r="A7" s="191" t="s">
        <v>71</v>
      </c>
      <c r="B7" s="201" t="s">
        <v>422</v>
      </c>
      <c r="C7" s="195" t="s">
        <v>188</v>
      </c>
      <c r="D7" s="195" t="s">
        <v>455</v>
      </c>
      <c r="E7" s="195" t="s">
        <v>456</v>
      </c>
      <c r="F7" s="195" t="s">
        <v>457</v>
      </c>
      <c r="G7" s="206"/>
      <c r="H7" s="191" t="s">
        <v>71</v>
      </c>
      <c r="I7" s="201" t="s">
        <v>422</v>
      </c>
      <c r="J7" s="195" t="s">
        <v>645</v>
      </c>
      <c r="K7" s="195" t="s">
        <v>646</v>
      </c>
      <c r="L7" s="195" t="s">
        <v>647</v>
      </c>
      <c r="M7" s="195" t="s">
        <v>648</v>
      </c>
      <c r="N7" s="195" t="s">
        <v>649</v>
      </c>
      <c r="O7" s="195" t="s">
        <v>650</v>
      </c>
      <c r="P7" s="195" t="s">
        <v>651</v>
      </c>
      <c r="Q7" s="195" t="s">
        <v>652</v>
      </c>
      <c r="R7" s="195" t="s">
        <v>653</v>
      </c>
      <c r="S7" s="195" t="s">
        <v>654</v>
      </c>
      <c r="T7" s="206"/>
      <c r="U7" s="191" t="s">
        <v>71</v>
      </c>
      <c r="V7" s="201" t="s">
        <v>422</v>
      </c>
      <c r="W7" s="195" t="s">
        <v>463</v>
      </c>
      <c r="X7" s="195" t="s">
        <v>464</v>
      </c>
      <c r="Y7" s="195" t="s">
        <v>465</v>
      </c>
      <c r="Z7" s="195" t="s">
        <v>466</v>
      </c>
      <c r="AA7" s="195" t="s">
        <v>467</v>
      </c>
      <c r="AB7" s="195" t="s">
        <v>613</v>
      </c>
      <c r="AC7" s="195" t="s">
        <v>614</v>
      </c>
      <c r="AD7" s="195" t="s">
        <v>615</v>
      </c>
      <c r="AE7" s="195" t="s">
        <v>616</v>
      </c>
      <c r="AF7" s="195" t="s">
        <v>617</v>
      </c>
      <c r="AG7" s="206"/>
      <c r="AH7" s="191" t="s">
        <v>71</v>
      </c>
      <c r="AI7" s="201" t="s">
        <v>422</v>
      </c>
      <c r="AJ7" s="195" t="s">
        <v>469</v>
      </c>
      <c r="AK7" s="195" t="s">
        <v>470</v>
      </c>
      <c r="AL7" s="195" t="s">
        <v>471</v>
      </c>
      <c r="AM7" s="195" t="s">
        <v>472</v>
      </c>
      <c r="AN7" s="195" t="s">
        <v>473</v>
      </c>
      <c r="AO7" s="195" t="s">
        <v>618</v>
      </c>
      <c r="AP7" s="195" t="s">
        <v>619</v>
      </c>
      <c r="AQ7" s="195" t="s">
        <v>620</v>
      </c>
      <c r="AR7" s="195" t="s">
        <v>621</v>
      </c>
      <c r="AS7" s="195" t="s">
        <v>622</v>
      </c>
      <c r="AT7" s="206"/>
      <c r="AU7" s="191" t="s">
        <v>71</v>
      </c>
      <c r="AV7" s="201" t="s">
        <v>422</v>
      </c>
      <c r="AW7" s="195" t="s">
        <v>658</v>
      </c>
      <c r="AX7" s="195" t="s">
        <v>659</v>
      </c>
      <c r="AY7" s="195" t="s">
        <v>660</v>
      </c>
      <c r="AZ7" s="195" t="s">
        <v>661</v>
      </c>
      <c r="BA7" s="195" t="s">
        <v>662</v>
      </c>
      <c r="BB7" s="195" t="s">
        <v>663</v>
      </c>
      <c r="BC7" s="195" t="s">
        <v>664</v>
      </c>
      <c r="BD7" s="195" t="s">
        <v>665</v>
      </c>
      <c r="BE7" s="195" t="s">
        <v>666</v>
      </c>
      <c r="BF7" s="195" t="s">
        <v>667</v>
      </c>
      <c r="BG7" s="206"/>
      <c r="BH7" s="191" t="s">
        <v>71</v>
      </c>
      <c r="BI7" s="201" t="s">
        <v>422</v>
      </c>
      <c r="BJ7" s="195" t="s">
        <v>423</v>
      </c>
      <c r="BK7" s="195" t="s">
        <v>424</v>
      </c>
      <c r="BL7" s="195" t="s">
        <v>425</v>
      </c>
      <c r="BM7" s="195" t="s">
        <v>426</v>
      </c>
      <c r="BN7" s="195" t="s">
        <v>427</v>
      </c>
      <c r="BO7" s="195" t="s">
        <v>428</v>
      </c>
      <c r="BP7" s="195" t="s">
        <v>429</v>
      </c>
      <c r="BQ7" s="195" t="s">
        <v>430</v>
      </c>
      <c r="BR7" s="206"/>
      <c r="BS7" s="191" t="s">
        <v>71</v>
      </c>
      <c r="BT7" s="201" t="s">
        <v>422</v>
      </c>
      <c r="BU7" s="195" t="s">
        <v>431</v>
      </c>
      <c r="BV7" s="195" t="s">
        <v>432</v>
      </c>
      <c r="BW7" s="195" t="s">
        <v>433</v>
      </c>
      <c r="BX7" s="195" t="s">
        <v>434</v>
      </c>
      <c r="BY7" s="195" t="s">
        <v>435</v>
      </c>
      <c r="BZ7" s="195" t="s">
        <v>436</v>
      </c>
      <c r="CA7" s="195" t="s">
        <v>437</v>
      </c>
      <c r="CB7" s="195" t="s">
        <v>438</v>
      </c>
      <c r="CC7" s="206"/>
      <c r="CD7" s="191" t="s">
        <v>71</v>
      </c>
      <c r="CE7" s="201" t="s">
        <v>422</v>
      </c>
      <c r="CF7" s="195" t="s">
        <v>439</v>
      </c>
      <c r="CG7" s="195" t="s">
        <v>440</v>
      </c>
      <c r="CH7" s="195" t="s">
        <v>441</v>
      </c>
      <c r="CI7" s="195" t="s">
        <v>442</v>
      </c>
      <c r="CJ7" s="195" t="s">
        <v>443</v>
      </c>
      <c r="CK7" s="195" t="s">
        <v>444</v>
      </c>
      <c r="CL7" s="195" t="s">
        <v>445</v>
      </c>
      <c r="CM7" s="195" t="s">
        <v>446</v>
      </c>
      <c r="CN7" s="206"/>
      <c r="CO7" s="191" t="s">
        <v>71</v>
      </c>
      <c r="CP7" s="201" t="s">
        <v>422</v>
      </c>
      <c r="CQ7" s="195" t="s">
        <v>447</v>
      </c>
      <c r="CR7" s="195" t="s">
        <v>448</v>
      </c>
      <c r="CS7" s="195" t="s">
        <v>449</v>
      </c>
      <c r="CT7" s="195" t="s">
        <v>450</v>
      </c>
      <c r="CU7" s="195" t="s">
        <v>451</v>
      </c>
      <c r="CV7" s="195" t="s">
        <v>452</v>
      </c>
      <c r="CW7" s="195" t="s">
        <v>453</v>
      </c>
      <c r="CX7" s="195" t="s">
        <v>454</v>
      </c>
      <c r="CY7" s="206"/>
      <c r="CZ7" s="191" t="s">
        <v>71</v>
      </c>
      <c r="DA7" s="201" t="s">
        <v>422</v>
      </c>
      <c r="DB7" s="195" t="s">
        <v>409</v>
      </c>
      <c r="DC7" s="195" t="s">
        <v>410</v>
      </c>
      <c r="DD7" s="195" t="s">
        <v>411</v>
      </c>
      <c r="DE7" s="195" t="s">
        <v>412</v>
      </c>
      <c r="DF7" s="195" t="s">
        <v>413</v>
      </c>
      <c r="DG7" s="195" t="s">
        <v>414</v>
      </c>
      <c r="DH7" s="195" t="s">
        <v>415</v>
      </c>
      <c r="DI7" s="196" t="s">
        <v>416</v>
      </c>
    </row>
    <row r="8" spans="1:114" x14ac:dyDescent="0.15">
      <c r="A8" s="190" t="s">
        <v>92</v>
      </c>
      <c r="B8" s="199" t="s">
        <v>93</v>
      </c>
      <c r="C8" s="193" t="s">
        <v>419</v>
      </c>
      <c r="D8" s="193" t="s">
        <v>419</v>
      </c>
      <c r="E8" s="193" t="s">
        <v>419</v>
      </c>
      <c r="F8" s="193" t="s">
        <v>419</v>
      </c>
      <c r="G8" s="206"/>
      <c r="H8" s="191" t="s">
        <v>92</v>
      </c>
      <c r="I8" s="201" t="s">
        <v>93</v>
      </c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206"/>
      <c r="U8" s="191" t="s">
        <v>92</v>
      </c>
      <c r="V8" s="201" t="s">
        <v>93</v>
      </c>
      <c r="W8" s="155" t="s">
        <v>418</v>
      </c>
      <c r="X8" s="155" t="s">
        <v>418</v>
      </c>
      <c r="Y8" s="155" t="s">
        <v>418</v>
      </c>
      <c r="Z8" s="155" t="s">
        <v>418</v>
      </c>
      <c r="AA8" s="155" t="s">
        <v>418</v>
      </c>
      <c r="AB8" s="155" t="s">
        <v>418</v>
      </c>
      <c r="AC8" s="155" t="s">
        <v>418</v>
      </c>
      <c r="AD8" s="155" t="s">
        <v>418</v>
      </c>
      <c r="AE8" s="155" t="s">
        <v>418</v>
      </c>
      <c r="AF8" s="155" t="s">
        <v>418</v>
      </c>
      <c r="AG8" s="206"/>
      <c r="AH8" s="191" t="s">
        <v>92</v>
      </c>
      <c r="AI8" s="201" t="s">
        <v>93</v>
      </c>
      <c r="AJ8" s="195" t="s">
        <v>419</v>
      </c>
      <c r="AK8" s="195" t="s">
        <v>419</v>
      </c>
      <c r="AL8" s="195" t="s">
        <v>419</v>
      </c>
      <c r="AM8" s="195" t="s">
        <v>419</v>
      </c>
      <c r="AN8" s="195" t="s">
        <v>419</v>
      </c>
      <c r="AO8" s="195" t="s">
        <v>419</v>
      </c>
      <c r="AP8" s="195" t="s">
        <v>419</v>
      </c>
      <c r="AQ8" s="195" t="s">
        <v>419</v>
      </c>
      <c r="AR8" s="195" t="s">
        <v>419</v>
      </c>
      <c r="AS8" s="195" t="s">
        <v>419</v>
      </c>
      <c r="AT8" s="206"/>
      <c r="AU8" s="191" t="s">
        <v>92</v>
      </c>
      <c r="AV8" s="201" t="s">
        <v>93</v>
      </c>
      <c r="AW8" s="195" t="s">
        <v>419</v>
      </c>
      <c r="AX8" s="195" t="s">
        <v>419</v>
      </c>
      <c r="AY8" s="195" t="s">
        <v>419</v>
      </c>
      <c r="AZ8" s="195" t="s">
        <v>419</v>
      </c>
      <c r="BA8" s="195" t="s">
        <v>419</v>
      </c>
      <c r="BB8" s="195" t="s">
        <v>419</v>
      </c>
      <c r="BC8" s="195" t="s">
        <v>419</v>
      </c>
      <c r="BD8" s="195" t="s">
        <v>419</v>
      </c>
      <c r="BE8" s="195" t="s">
        <v>419</v>
      </c>
      <c r="BF8" s="195" t="s">
        <v>419</v>
      </c>
      <c r="BG8" s="206"/>
      <c r="BH8" s="191" t="s">
        <v>92</v>
      </c>
      <c r="BI8" s="201" t="s">
        <v>93</v>
      </c>
      <c r="BJ8" s="195" t="s">
        <v>419</v>
      </c>
      <c r="BK8" s="195" t="s">
        <v>419</v>
      </c>
      <c r="BL8" s="195" t="s">
        <v>419</v>
      </c>
      <c r="BM8" s="195" t="s">
        <v>419</v>
      </c>
      <c r="BN8" s="195" t="s">
        <v>419</v>
      </c>
      <c r="BO8" s="195" t="s">
        <v>419</v>
      </c>
      <c r="BP8" s="195" t="s">
        <v>419</v>
      </c>
      <c r="BQ8" s="195" t="s">
        <v>419</v>
      </c>
      <c r="BR8" s="206"/>
      <c r="BS8" s="191" t="s">
        <v>92</v>
      </c>
      <c r="BT8" s="201" t="s">
        <v>93</v>
      </c>
      <c r="BU8" s="195" t="s">
        <v>419</v>
      </c>
      <c r="BV8" s="195" t="s">
        <v>419</v>
      </c>
      <c r="BW8" s="195" t="s">
        <v>419</v>
      </c>
      <c r="BX8" s="195" t="s">
        <v>419</v>
      </c>
      <c r="BY8" s="195" t="s">
        <v>419</v>
      </c>
      <c r="BZ8" s="195" t="s">
        <v>419</v>
      </c>
      <c r="CA8" s="195" t="s">
        <v>419</v>
      </c>
      <c r="CB8" s="195" t="s">
        <v>419</v>
      </c>
      <c r="CC8" s="206"/>
      <c r="CD8" s="191" t="s">
        <v>92</v>
      </c>
      <c r="CE8" s="201" t="s">
        <v>93</v>
      </c>
      <c r="CF8" s="195" t="s">
        <v>419</v>
      </c>
      <c r="CG8" s="195" t="s">
        <v>419</v>
      </c>
      <c r="CH8" s="195" t="s">
        <v>419</v>
      </c>
      <c r="CI8" s="195" t="s">
        <v>419</v>
      </c>
      <c r="CJ8" s="195" t="s">
        <v>419</v>
      </c>
      <c r="CK8" s="195" t="s">
        <v>419</v>
      </c>
      <c r="CL8" s="195" t="s">
        <v>419</v>
      </c>
      <c r="CM8" s="195" t="s">
        <v>419</v>
      </c>
      <c r="CN8" s="206"/>
      <c r="CO8" s="191" t="s">
        <v>92</v>
      </c>
      <c r="CP8" s="201" t="s">
        <v>93</v>
      </c>
      <c r="CQ8" s="195" t="s">
        <v>94</v>
      </c>
      <c r="CR8" s="195" t="s">
        <v>94</v>
      </c>
      <c r="CS8" s="195" t="s">
        <v>94</v>
      </c>
      <c r="CT8" s="195" t="s">
        <v>94</v>
      </c>
      <c r="CU8" s="195" t="s">
        <v>94</v>
      </c>
      <c r="CV8" s="195" t="s">
        <v>94</v>
      </c>
      <c r="CW8" s="195" t="s">
        <v>94</v>
      </c>
      <c r="CX8" s="195" t="s">
        <v>94</v>
      </c>
      <c r="CY8" s="206"/>
      <c r="CZ8" s="191" t="s">
        <v>92</v>
      </c>
      <c r="DA8" s="201" t="s">
        <v>93</v>
      </c>
      <c r="DB8" s="195" t="s">
        <v>95</v>
      </c>
      <c r="DC8" s="195" t="s">
        <v>95</v>
      </c>
      <c r="DD8" s="195" t="s">
        <v>95</v>
      </c>
      <c r="DE8" s="195" t="s">
        <v>95</v>
      </c>
      <c r="DF8" s="195" t="s">
        <v>95</v>
      </c>
      <c r="DG8" s="195" t="s">
        <v>95</v>
      </c>
      <c r="DH8" s="195" t="s">
        <v>95</v>
      </c>
      <c r="DI8" s="196" t="s">
        <v>95</v>
      </c>
    </row>
    <row r="9" spans="1:114" ht="14.25" customHeight="1" x14ac:dyDescent="0.15">
      <c r="A9" s="427" t="s">
        <v>189</v>
      </c>
      <c r="B9" s="357">
        <f>'MPS(calc_process)'!$D9</f>
        <v>1900</v>
      </c>
      <c r="C9" s="358">
        <f>IF(COUNTA(J$9:J$38)=0, D9,SUM(AJ9:AS9))</f>
        <v>0</v>
      </c>
      <c r="D9" s="359">
        <f>E9+F9</f>
        <v>0</v>
      </c>
      <c r="E9" s="359">
        <f>SUM(CF9:CM9)</f>
        <v>0</v>
      </c>
      <c r="F9" s="360">
        <f>SUM(BU9:CB9)</f>
        <v>0</v>
      </c>
      <c r="G9" s="239"/>
      <c r="H9" s="423" t="s">
        <v>189</v>
      </c>
      <c r="I9" s="223">
        <f>'MPS(calc_process)'!$D9</f>
        <v>1900</v>
      </c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06"/>
      <c r="U9" s="423" t="s">
        <v>189</v>
      </c>
      <c r="V9" s="223">
        <f>'MPS(calc_process)'!$D9</f>
        <v>1900</v>
      </c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06"/>
      <c r="AH9" s="423" t="s">
        <v>189</v>
      </c>
      <c r="AI9" s="223">
        <f>'MPS(calc_process)'!$D9</f>
        <v>1900</v>
      </c>
      <c r="AJ9" s="229">
        <f>IFERROR(IF(J9&gt;0,MAX(AW$9:AW$38)*(1-MAX(W$9:W$38)),0)/MAX(J$9:J$38), 0)</f>
        <v>0</v>
      </c>
      <c r="AK9" s="229">
        <f>IFERROR(IF(K9&gt;0,(MAX(AX$9:AX$38)-MAX(AW$9:AW$38))*(1-MAX(X$9:X$38)),0)/MAX(K$9:K$38), 0)</f>
        <v>0</v>
      </c>
      <c r="AL9" s="229">
        <f t="shared" ref="AL9:AS9" si="0">IFERROR(IF(L9&gt;0,(MAX(AY$9:AY$38)-MAX(AX$9:AX$38))*(1-MAX(Y$9:Y$38)),0)/MAX(L$9:L$38), 0)</f>
        <v>0</v>
      </c>
      <c r="AM9" s="229">
        <f t="shared" si="0"/>
        <v>0</v>
      </c>
      <c r="AN9" s="229">
        <f t="shared" si="0"/>
        <v>0</v>
      </c>
      <c r="AO9" s="229">
        <f t="shared" si="0"/>
        <v>0</v>
      </c>
      <c r="AP9" s="229">
        <f t="shared" si="0"/>
        <v>0</v>
      </c>
      <c r="AQ9" s="229">
        <f t="shared" si="0"/>
        <v>0</v>
      </c>
      <c r="AR9" s="229">
        <f t="shared" si="0"/>
        <v>0</v>
      </c>
      <c r="AS9" s="229">
        <f t="shared" si="0"/>
        <v>0</v>
      </c>
      <c r="AT9" s="206"/>
      <c r="AU9" s="423" t="s">
        <v>189</v>
      </c>
      <c r="AV9" s="223">
        <f>'MPS(calc_process)'!$D9</f>
        <v>1900</v>
      </c>
      <c r="AW9" s="229" cm="1">
        <f t="array" ref="AW9">IF(COUNTA(J$9:J$38)=0,0,IF(J9=MAX(J$9:J$38),_xlfn._xlws.FILTER($D$9:$D$38,J$9:J$38=MAX(J$9:J$38),0),0))</f>
        <v>0</v>
      </c>
      <c r="AX9" s="229" cm="1">
        <f t="array" ref="AX9">IF(COUNTA(K$9:K$38)=0,0,IF(K9=MAX(K$9:K$38),_xlfn._xlws.FILTER($D$9:$D$38,K$9:K$38=MAX(K$9:K$38),0),0))</f>
        <v>0</v>
      </c>
      <c r="AY9" s="229" cm="1">
        <f t="array" ref="AY9">IF(COUNTA(L$9:L$38)=0,0,IF(L9=MAX(L$9:L$38),_xlfn._xlws.FILTER($D$9:$D$38,L$9:L$38=MAX(L$9:L$38),0),0))</f>
        <v>0</v>
      </c>
      <c r="AZ9" s="229" cm="1">
        <f t="array" ref="AZ9">IF(COUNTA(M$9:M$38)=0,0,IF(M9=MAX(M$9:M$38),_xlfn._xlws.FILTER($D$9:$D$38,M$9:M$38=MAX(M$9:M$38),0),0))</f>
        <v>0</v>
      </c>
      <c r="BA9" s="229" cm="1">
        <f t="array" ref="BA9">IF(COUNTA(N$9:N$38)=0,0,IF(N9=MAX(N$9:N$38),_xlfn._xlws.FILTER($D$9:$D$38,N$9:N$38=MAX(N$9:N$38),0),0))</f>
        <v>0</v>
      </c>
      <c r="BB9" s="229" cm="1">
        <f t="array" ref="BB9">IF(COUNTA(O$9:O$38)=0,0,IF(O9=MAX(O$9:O$38),_xlfn._xlws.FILTER($D$9:$D$38,O$9:O$38=MAX(O$9:O$38),0),0))</f>
        <v>0</v>
      </c>
      <c r="BC9" s="229" cm="1">
        <f t="array" ref="BC9">IF(COUNTA(P$9:P$38)=0,0,IF(P9=MAX(P$9:P$38),_xlfn._xlws.FILTER($D$9:$D$38,P$9:P$38=MAX(P$9:P$38),0),0))</f>
        <v>0</v>
      </c>
      <c r="BD9" s="229" cm="1">
        <f t="array" ref="BD9">IF(COUNTA(Q$9:Q$38)=0,0,IF(Q9=MAX(Q$9:Q$38),_xlfn._xlws.FILTER($D$9:$D$38,Q$9:Q$38=MAX(Q$9:Q$38),0),0))</f>
        <v>0</v>
      </c>
      <c r="BE9" s="229" cm="1">
        <f t="array" ref="BE9">IF(COUNTA(R$9:R$38)=0,0,IF(R9=MAX(R$9:R$38),_xlfn._xlws.FILTER($D$9:$D$38,R$9:R$38=MAX(R$9:R$38),0),0))</f>
        <v>0</v>
      </c>
      <c r="BF9" s="229" cm="1">
        <f t="array" ref="BF9">IF(COUNTA(S$9:S$38)=0,0,IF(S9=MAX(S$9:S$38),_xlfn._xlws.FILTER($D$9:$D$38,S$9:S$38=MAX(S$9:S$38),0),0))</f>
        <v>0</v>
      </c>
      <c r="BG9" s="206"/>
      <c r="BH9" s="423" t="s">
        <v>189</v>
      </c>
      <c r="BI9" s="223">
        <f>'MPS(calc_process)'!$D9</f>
        <v>1900</v>
      </c>
      <c r="BJ9" s="229">
        <f>BU9+CF9</f>
        <v>0</v>
      </c>
      <c r="BK9" s="229">
        <f t="shared" ref="BK9:BQ9" si="1">BV9+CG9</f>
        <v>0</v>
      </c>
      <c r="BL9" s="229">
        <f t="shared" si="1"/>
        <v>0</v>
      </c>
      <c r="BM9" s="229">
        <f t="shared" si="1"/>
        <v>0</v>
      </c>
      <c r="BN9" s="229">
        <f t="shared" si="1"/>
        <v>0</v>
      </c>
      <c r="BO9" s="229">
        <f t="shared" si="1"/>
        <v>0</v>
      </c>
      <c r="BP9" s="229">
        <f t="shared" si="1"/>
        <v>0</v>
      </c>
      <c r="BQ9" s="229">
        <f t="shared" si="1"/>
        <v>0</v>
      </c>
      <c r="BR9" s="206"/>
      <c r="BS9" s="423" t="s">
        <v>189</v>
      </c>
      <c r="BT9" s="223">
        <f>'MPS(calc_process)'!$D9</f>
        <v>1900</v>
      </c>
      <c r="BU9" s="229">
        <f>CF9*$C$58</f>
        <v>0</v>
      </c>
      <c r="BV9" s="229">
        <f t="shared" ref="BV9:BV38" si="2">CG9*$C$58</f>
        <v>0</v>
      </c>
      <c r="BW9" s="229">
        <f t="shared" ref="BW9:BW38" si="3">CH9*$C$58</f>
        <v>0</v>
      </c>
      <c r="BX9" s="229">
        <f t="shared" ref="BX9:BX38" si="4">CI9*$C$58</f>
        <v>0</v>
      </c>
      <c r="BY9" s="229">
        <f t="shared" ref="BY9:BY38" si="5">CJ9*$C$58</f>
        <v>0</v>
      </c>
      <c r="BZ9" s="229">
        <f t="shared" ref="BZ9:BZ38" si="6">CK9*$C$58</f>
        <v>0</v>
      </c>
      <c r="CA9" s="229">
        <f t="shared" ref="CA9:CA38" si="7">CL9*$C$58</f>
        <v>0</v>
      </c>
      <c r="CB9" s="229">
        <f t="shared" ref="CB9:CB38" si="8">CM9*$C$58</f>
        <v>0</v>
      </c>
      <c r="CC9" s="206"/>
      <c r="CD9" s="423" t="s">
        <v>189</v>
      </c>
      <c r="CE9" s="223">
        <f>'MPS(calc_process)'!$D9</f>
        <v>1900</v>
      </c>
      <c r="CF9" s="229">
        <f>CQ9*DB9*$B$58*$D$58</f>
        <v>0</v>
      </c>
      <c r="CG9" s="229">
        <f>CR9*DC9*$B$58*$D$58</f>
        <v>0</v>
      </c>
      <c r="CH9" s="229">
        <f t="shared" ref="CH9:CH38" si="9">CS9*DD9*$B$58*$D$58</f>
        <v>0</v>
      </c>
      <c r="CI9" s="229">
        <f t="shared" ref="CI9:CI38" si="10">CT9*DE9*$B$58*$D$58</f>
        <v>0</v>
      </c>
      <c r="CJ9" s="229">
        <f t="shared" ref="CJ9:CJ38" si="11">CU9*DF9*$B$58*$D$58</f>
        <v>0</v>
      </c>
      <c r="CK9" s="229">
        <f t="shared" ref="CK9:CK38" si="12">CV9*DG9*$B$58*$D$58</f>
        <v>0</v>
      </c>
      <c r="CL9" s="229">
        <f t="shared" ref="CL9:CL38" si="13">CW9*DH9*$B$58*$D$58</f>
        <v>0</v>
      </c>
      <c r="CM9" s="229">
        <f t="shared" ref="CM9:CM38" si="14">CX9*DI9*$B$58*$D$58</f>
        <v>0</v>
      </c>
      <c r="CN9" s="206"/>
      <c r="CO9" s="423" t="s">
        <v>189</v>
      </c>
      <c r="CP9" s="223">
        <f>'MPS(calc_process)'!$D9</f>
        <v>1900</v>
      </c>
      <c r="CQ9" s="261"/>
      <c r="CR9" s="261"/>
      <c r="CS9" s="261"/>
      <c r="CT9" s="261"/>
      <c r="CU9" s="261"/>
      <c r="CV9" s="261"/>
      <c r="CW9" s="261"/>
      <c r="CX9" s="261"/>
      <c r="CY9" s="268"/>
      <c r="CZ9" s="425" t="s">
        <v>189</v>
      </c>
      <c r="DA9" s="223">
        <f>'MPS(calc_process)'!$D9</f>
        <v>1900</v>
      </c>
      <c r="DB9" s="261"/>
      <c r="DC9" s="261"/>
      <c r="DD9" s="261"/>
      <c r="DE9" s="261"/>
      <c r="DF9" s="261"/>
      <c r="DG9" s="261"/>
      <c r="DH9" s="261"/>
      <c r="DI9" s="269"/>
    </row>
    <row r="10" spans="1:114" x14ac:dyDescent="0.15">
      <c r="A10" s="427"/>
      <c r="B10" s="60">
        <f>'MPS(calc_process)'!$D10</f>
        <v>1901</v>
      </c>
      <c r="C10" s="130">
        <f>IF(COUNTA(J$9:J$38)=0, D10-D9,SUM(AJ10:AS10))</f>
        <v>0</v>
      </c>
      <c r="D10" s="316">
        <f t="shared" ref="D10:D25" si="15">E10+F10</f>
        <v>0</v>
      </c>
      <c r="E10" s="316">
        <f t="shared" ref="E10:E38" si="16">SUM(CF10:CM10)</f>
        <v>0</v>
      </c>
      <c r="F10" s="361">
        <f t="shared" ref="F10:F38" si="17">SUM(BU10:CB10)</f>
        <v>0</v>
      </c>
      <c r="G10" s="239"/>
      <c r="H10" s="423"/>
      <c r="I10" s="223">
        <f>'MPS(calc_process)'!$D10</f>
        <v>1901</v>
      </c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06"/>
      <c r="U10" s="423"/>
      <c r="V10" s="223">
        <f>'MPS(calc_process)'!$D10</f>
        <v>1901</v>
      </c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06"/>
      <c r="AH10" s="423"/>
      <c r="AI10" s="223">
        <f>'MPS(calc_process)'!$D10</f>
        <v>1901</v>
      </c>
      <c r="AJ10" s="229">
        <f>IFERROR(IF(J10&gt;0,MAX(AW$9:AW$38)*(1-MAX(W$9:W$38)),0)/MAX(J$9:J$38), 0)</f>
        <v>0</v>
      </c>
      <c r="AK10" s="229">
        <f t="shared" ref="AK10:AK38" si="18">IFERROR(IF(K10&gt;0,(MAX(AX$9:AX$38)-MAX(AW$9:AW$38))*(1-MAX(X$9:X$38)),0)/MAX(K$9:K$38), 0)</f>
        <v>0</v>
      </c>
      <c r="AL10" s="229">
        <f t="shared" ref="AL10:AL38" si="19">IFERROR(IF(L10&gt;0,(MAX(AY$9:AY$38)-MAX(AX$9:AX$38))*(1-MAX(Y$9:Y$38)),0)/MAX(L$9:L$38), 0)</f>
        <v>0</v>
      </c>
      <c r="AM10" s="229">
        <f t="shared" ref="AM10:AM38" si="20">IFERROR(IF(M10&gt;0,(MAX(AZ$9:AZ$38)-MAX(AY$9:AY$38))*(1-MAX(Z$9:Z$38)),0)/MAX(M$9:M$38), 0)</f>
        <v>0</v>
      </c>
      <c r="AN10" s="229">
        <f t="shared" ref="AN10:AN38" si="21">IFERROR(IF(N10&gt;0,(MAX(BA$9:BA$38)-MAX(AZ$9:AZ$38))*(1-MAX(AA$9:AA$38)),0)/MAX(N$9:N$38), 0)</f>
        <v>0</v>
      </c>
      <c r="AO10" s="229">
        <f t="shared" ref="AO10:AO38" si="22">IFERROR(IF(O10&gt;0,(MAX(BB$9:BB$38)-MAX(BA$9:BA$38))*(1-MAX(AB$9:AB$38)),0)/MAX(O$9:O$38), 0)</f>
        <v>0</v>
      </c>
      <c r="AP10" s="229">
        <f t="shared" ref="AP10:AP38" si="23">IFERROR(IF(P10&gt;0,(MAX(BC$9:BC$38)-MAX(BB$9:BB$38))*(1-MAX(AC$9:AC$38)),0)/MAX(P$9:P$38), 0)</f>
        <v>0</v>
      </c>
      <c r="AQ10" s="229">
        <f t="shared" ref="AQ10:AQ38" si="24">IFERROR(IF(Q10&gt;0,(MAX(BD$9:BD$38)-MAX(BC$9:BC$38))*(1-MAX(AD$9:AD$38)),0)/MAX(Q$9:Q$38), 0)</f>
        <v>0</v>
      </c>
      <c r="AR10" s="229">
        <f t="shared" ref="AR10:AR38" si="25">IFERROR(IF(R10&gt;0,(MAX(BE$9:BE$38)-MAX(BD$9:BD$38))*(1-MAX(AE$9:AE$38)),0)/MAX(R$9:R$38), 0)</f>
        <v>0</v>
      </c>
      <c r="AS10" s="229">
        <f t="shared" ref="AS10:AS38" si="26">IFERROR(IF(S10&gt;0,(MAX(BF$9:BF$38)-MAX(BE$9:BE$38))*(1-MAX(AF$9:AF$38)),0)/MAX(S$9:S$38), 0)</f>
        <v>0</v>
      </c>
      <c r="AT10" s="206"/>
      <c r="AU10" s="423"/>
      <c r="AV10" s="223">
        <f>'MPS(calc_process)'!$D10</f>
        <v>1901</v>
      </c>
      <c r="AW10" s="229" cm="1">
        <f t="array" ref="AW10">IF(COUNTA(J$9:J$38)=0,0,IF(J10=MAX(J$9:J$38),_xlfn._xlws.FILTER($D$9:$D$38,J$9:J$38=MAX(J$9:J$38),0),0))</f>
        <v>0</v>
      </c>
      <c r="AX10" s="229" cm="1">
        <f t="array" ref="AX10">IF(COUNTA(K$9:K$38)=0,0,IF(K10=MAX(K$9:K$38),_xlfn._xlws.FILTER($D$9:$D$38,K$9:K$38=MAX(K$9:K$38),0),0))</f>
        <v>0</v>
      </c>
      <c r="AY10" s="229" cm="1">
        <f t="array" ref="AY10">IF(COUNTA(L$9:L$38)=0,0,IF(L10=MAX(L$9:L$38),_xlfn._xlws.FILTER($D$9:$D$38,L$9:L$38=MAX(L$9:L$38),0),0))</f>
        <v>0</v>
      </c>
      <c r="AZ10" s="229" cm="1">
        <f t="array" ref="AZ10">IF(COUNTA(M$9:M$38)=0,0,IF(M10=MAX(M$9:M$38),_xlfn._xlws.FILTER($D$9:$D$38,M$9:M$38=MAX(M$9:M$38),0),0))</f>
        <v>0</v>
      </c>
      <c r="BA10" s="229" cm="1">
        <f t="array" ref="BA10">IF(COUNTA(N$9:N$38)=0,0,IF(N10=MAX(N$9:N$38),_xlfn._xlws.FILTER($D$9:$D$38,N$9:N$38=MAX(N$9:N$38),0),0))</f>
        <v>0</v>
      </c>
      <c r="BB10" s="229" cm="1">
        <f t="array" ref="BB10">IF(COUNTA(O$9:O$38)=0,0,IF(O10=MAX(O$9:O$38),_xlfn._xlws.FILTER($D$9:$D$38,O$9:O$38=MAX(O$9:O$38),0),0))</f>
        <v>0</v>
      </c>
      <c r="BC10" s="229" cm="1">
        <f t="array" ref="BC10">IF(COUNTA(P$9:P$38)=0,0,IF(P10=MAX(P$9:P$38),_xlfn._xlws.FILTER($D$9:$D$38,P$9:P$38=MAX(P$9:P$38),0),0))</f>
        <v>0</v>
      </c>
      <c r="BD10" s="229" cm="1">
        <f t="array" ref="BD10">IF(COUNTA(Q$9:Q$38)=0,0,IF(Q10=MAX(Q$9:Q$38),_xlfn._xlws.FILTER($D$9:$D$38,Q$9:Q$38=MAX(Q$9:Q$38),0),0))</f>
        <v>0</v>
      </c>
      <c r="BE10" s="229" cm="1">
        <f t="array" ref="BE10">IF(COUNTA(R$9:R$38)=0,0,IF(R10=MAX(R$9:R$38),_xlfn._xlws.FILTER($D$9:$D$38,R$9:R$38=MAX(R$9:R$38),0),0))</f>
        <v>0</v>
      </c>
      <c r="BF10" s="229" cm="1">
        <f t="array" ref="BF10">IF(COUNTA(S$9:S$38)=0,0,IF(S10=MAX(S$9:S$38),_xlfn._xlws.FILTER($D$9:$D$38,S$9:S$38=MAX(S$9:S$38),0),0))</f>
        <v>0</v>
      </c>
      <c r="BG10" s="206"/>
      <c r="BH10" s="423"/>
      <c r="BI10" s="223">
        <f>'MPS(calc_process)'!$D10</f>
        <v>1901</v>
      </c>
      <c r="BJ10" s="229">
        <f t="shared" ref="BJ10:BJ38" si="27">BU10+CF10</f>
        <v>0</v>
      </c>
      <c r="BK10" s="229">
        <f t="shared" ref="BK10:BK38" si="28">BV10+CG10</f>
        <v>0</v>
      </c>
      <c r="BL10" s="229">
        <f t="shared" ref="BL10:BL38" si="29">BW10+CH10</f>
        <v>0</v>
      </c>
      <c r="BM10" s="229">
        <f t="shared" ref="BM10:BM38" si="30">BX10+CI10</f>
        <v>0</v>
      </c>
      <c r="BN10" s="229">
        <f t="shared" ref="BN10:BN38" si="31">BY10+CJ10</f>
        <v>0</v>
      </c>
      <c r="BO10" s="229">
        <f t="shared" ref="BO10:BO38" si="32">BZ10+CK10</f>
        <v>0</v>
      </c>
      <c r="BP10" s="229">
        <f t="shared" ref="BP10:BP38" si="33">CA10+CL10</f>
        <v>0</v>
      </c>
      <c r="BQ10" s="229">
        <f t="shared" ref="BQ10:BQ38" si="34">CB10+CM10</f>
        <v>0</v>
      </c>
      <c r="BR10" s="206"/>
      <c r="BS10" s="423"/>
      <c r="BT10" s="223">
        <f>'MPS(calc_process)'!$D10</f>
        <v>1901</v>
      </c>
      <c r="BU10" s="229">
        <f t="shared" ref="BU10:BU38" si="35">CF10*$C$58</f>
        <v>0</v>
      </c>
      <c r="BV10" s="229">
        <f t="shared" si="2"/>
        <v>0</v>
      </c>
      <c r="BW10" s="229">
        <f t="shared" si="3"/>
        <v>0</v>
      </c>
      <c r="BX10" s="229">
        <f t="shared" si="4"/>
        <v>0</v>
      </c>
      <c r="BY10" s="229">
        <f t="shared" si="5"/>
        <v>0</v>
      </c>
      <c r="BZ10" s="229">
        <f t="shared" si="6"/>
        <v>0</v>
      </c>
      <c r="CA10" s="229">
        <f t="shared" si="7"/>
        <v>0</v>
      </c>
      <c r="CB10" s="229">
        <f t="shared" si="8"/>
        <v>0</v>
      </c>
      <c r="CC10" s="206"/>
      <c r="CD10" s="423"/>
      <c r="CE10" s="223">
        <f>'MPS(calc_process)'!$D10</f>
        <v>1901</v>
      </c>
      <c r="CF10" s="229">
        <f t="shared" ref="CF10:CF38" si="36">CQ10*DB10*$B$58*$D$58</f>
        <v>0</v>
      </c>
      <c r="CG10" s="229">
        <f t="shared" ref="CG10:CG38" si="37">CR10*DC10*$B$58*$D$58</f>
        <v>0</v>
      </c>
      <c r="CH10" s="229">
        <f t="shared" si="9"/>
        <v>0</v>
      </c>
      <c r="CI10" s="229">
        <f t="shared" si="10"/>
        <v>0</v>
      </c>
      <c r="CJ10" s="229">
        <f t="shared" si="11"/>
        <v>0</v>
      </c>
      <c r="CK10" s="229">
        <f t="shared" si="12"/>
        <v>0</v>
      </c>
      <c r="CL10" s="229">
        <f t="shared" si="13"/>
        <v>0</v>
      </c>
      <c r="CM10" s="229">
        <f t="shared" si="14"/>
        <v>0</v>
      </c>
      <c r="CN10" s="206"/>
      <c r="CO10" s="423"/>
      <c r="CP10" s="223">
        <f>'MPS(calc_process)'!$D10</f>
        <v>1901</v>
      </c>
      <c r="CQ10" s="261"/>
      <c r="CR10" s="261"/>
      <c r="CS10" s="261"/>
      <c r="CT10" s="261"/>
      <c r="CU10" s="261"/>
      <c r="CV10" s="261"/>
      <c r="CW10" s="261"/>
      <c r="CX10" s="261"/>
      <c r="CY10" s="268"/>
      <c r="CZ10" s="425"/>
      <c r="DA10" s="223">
        <f>'MPS(calc_process)'!$D10</f>
        <v>1901</v>
      </c>
      <c r="DB10" s="261"/>
      <c r="DC10" s="261"/>
      <c r="DD10" s="261"/>
      <c r="DE10" s="261"/>
      <c r="DF10" s="261"/>
      <c r="DG10" s="261"/>
      <c r="DH10" s="261"/>
      <c r="DI10" s="269"/>
    </row>
    <row r="11" spans="1:114" x14ac:dyDescent="0.15">
      <c r="A11" s="427"/>
      <c r="B11" s="60">
        <f>'MPS(calc_process)'!$D11</f>
        <v>1902</v>
      </c>
      <c r="C11" s="130">
        <f>IF(COUNTA(J$9:J$38)=0, D11-D10,SUM(AJ11:AS11))</f>
        <v>0</v>
      </c>
      <c r="D11" s="316">
        <f t="shared" si="15"/>
        <v>0</v>
      </c>
      <c r="E11" s="316">
        <f t="shared" si="16"/>
        <v>0</v>
      </c>
      <c r="F11" s="361">
        <f t="shared" si="17"/>
        <v>0</v>
      </c>
      <c r="G11" s="239"/>
      <c r="H11" s="423"/>
      <c r="I11" s="223">
        <f>'MPS(calc_process)'!$D11</f>
        <v>1902</v>
      </c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06"/>
      <c r="U11" s="423"/>
      <c r="V11" s="223">
        <f>'MPS(calc_process)'!$D11</f>
        <v>1902</v>
      </c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06"/>
      <c r="AH11" s="423"/>
      <c r="AI11" s="223">
        <f>'MPS(calc_process)'!$D11</f>
        <v>1902</v>
      </c>
      <c r="AJ11" s="229">
        <f t="shared" ref="AJ11:AJ19" si="38">IFERROR(IF(J11&gt;0,MAX(AW$9:AW$38)*(1-MAX(W$9:W$38)),0)/MAX(J$9:J$38), 0)</f>
        <v>0</v>
      </c>
      <c r="AK11" s="229">
        <f t="shared" si="18"/>
        <v>0</v>
      </c>
      <c r="AL11" s="229">
        <f t="shared" si="19"/>
        <v>0</v>
      </c>
      <c r="AM11" s="229">
        <f t="shared" si="20"/>
        <v>0</v>
      </c>
      <c r="AN11" s="229">
        <f t="shared" si="21"/>
        <v>0</v>
      </c>
      <c r="AO11" s="229">
        <f t="shared" si="22"/>
        <v>0</v>
      </c>
      <c r="AP11" s="229">
        <f t="shared" si="23"/>
        <v>0</v>
      </c>
      <c r="AQ11" s="229">
        <f t="shared" si="24"/>
        <v>0</v>
      </c>
      <c r="AR11" s="229">
        <f t="shared" si="25"/>
        <v>0</v>
      </c>
      <c r="AS11" s="229">
        <f t="shared" si="26"/>
        <v>0</v>
      </c>
      <c r="AT11" s="206"/>
      <c r="AU11" s="423"/>
      <c r="AV11" s="223">
        <f>'MPS(calc_process)'!$D11</f>
        <v>1902</v>
      </c>
      <c r="AW11" s="229" cm="1">
        <f t="array" ref="AW11">IF(COUNTA(J$9:J$38)=0,0,IF(J11=MAX(J$9:J$38),_xlfn._xlws.FILTER($D$9:$D$38,J$9:J$38=MAX(J$9:J$38),0),0))</f>
        <v>0</v>
      </c>
      <c r="AX11" s="229" cm="1">
        <f t="array" ref="AX11">IF(COUNTA(K$9:K$38)=0,0,IF(K11=MAX(K$9:K$38),_xlfn._xlws.FILTER($D$9:$D$38,K$9:K$38=MAX(K$9:K$38),0),0))</f>
        <v>0</v>
      </c>
      <c r="AY11" s="229" cm="1">
        <f t="array" ref="AY11">IF(COUNTA(L$9:L$38)=0,0,IF(L11=MAX(L$9:L$38),_xlfn._xlws.FILTER($D$9:$D$38,L$9:L$38=MAX(L$9:L$38),0),0))</f>
        <v>0</v>
      </c>
      <c r="AZ11" s="229" cm="1">
        <f t="array" ref="AZ11">IF(COUNTA(M$9:M$38)=0,0,IF(M11=MAX(M$9:M$38),_xlfn._xlws.FILTER($D$9:$D$38,M$9:M$38=MAX(M$9:M$38),0),0))</f>
        <v>0</v>
      </c>
      <c r="BA11" s="229" cm="1">
        <f t="array" ref="BA11">IF(COUNTA(N$9:N$38)=0,0,IF(N11=MAX(N$9:N$38),_xlfn._xlws.FILTER($D$9:$D$38,N$9:N$38=MAX(N$9:N$38),0),0))</f>
        <v>0</v>
      </c>
      <c r="BB11" s="229" cm="1">
        <f t="array" ref="BB11">IF(COUNTA(O$9:O$38)=0,0,IF(O11=MAX(O$9:O$38),_xlfn._xlws.FILTER($D$9:$D$38,O$9:O$38=MAX(O$9:O$38),0),0))</f>
        <v>0</v>
      </c>
      <c r="BC11" s="229" cm="1">
        <f t="array" ref="BC11">IF(COUNTA(P$9:P$38)=0,0,IF(P11=MAX(P$9:P$38),_xlfn._xlws.FILTER($D$9:$D$38,P$9:P$38=MAX(P$9:P$38),0),0))</f>
        <v>0</v>
      </c>
      <c r="BD11" s="229" cm="1">
        <f t="array" ref="BD11">IF(COUNTA(Q$9:Q$38)=0,0,IF(Q11=MAX(Q$9:Q$38),_xlfn._xlws.FILTER($D$9:$D$38,Q$9:Q$38=MAX(Q$9:Q$38),0),0))</f>
        <v>0</v>
      </c>
      <c r="BE11" s="229" cm="1">
        <f t="array" ref="BE11">IF(COUNTA(R$9:R$38)=0,0,IF(R11=MAX(R$9:R$38),_xlfn._xlws.FILTER($D$9:$D$38,R$9:R$38=MAX(R$9:R$38),0),0))</f>
        <v>0</v>
      </c>
      <c r="BF11" s="229" cm="1">
        <f t="array" ref="BF11">IF(COUNTA(S$9:S$38)=0,0,IF(S11=MAX(S$9:S$38),_xlfn._xlws.FILTER($D$9:$D$38,S$9:S$38=MAX(S$9:S$38),0),0))</f>
        <v>0</v>
      </c>
      <c r="BG11" s="206"/>
      <c r="BH11" s="423"/>
      <c r="BI11" s="223">
        <f>'MPS(calc_process)'!$D11</f>
        <v>1902</v>
      </c>
      <c r="BJ11" s="229">
        <f t="shared" si="27"/>
        <v>0</v>
      </c>
      <c r="BK11" s="229">
        <f t="shared" si="28"/>
        <v>0</v>
      </c>
      <c r="BL11" s="229">
        <f t="shared" si="29"/>
        <v>0</v>
      </c>
      <c r="BM11" s="229">
        <f t="shared" si="30"/>
        <v>0</v>
      </c>
      <c r="BN11" s="229">
        <f t="shared" si="31"/>
        <v>0</v>
      </c>
      <c r="BO11" s="229">
        <f t="shared" si="32"/>
        <v>0</v>
      </c>
      <c r="BP11" s="229">
        <f t="shared" si="33"/>
        <v>0</v>
      </c>
      <c r="BQ11" s="229">
        <f t="shared" si="34"/>
        <v>0</v>
      </c>
      <c r="BR11" s="206"/>
      <c r="BS11" s="423"/>
      <c r="BT11" s="223">
        <f>'MPS(calc_process)'!$D11</f>
        <v>1902</v>
      </c>
      <c r="BU11" s="229">
        <f t="shared" si="35"/>
        <v>0</v>
      </c>
      <c r="BV11" s="229">
        <f t="shared" si="2"/>
        <v>0</v>
      </c>
      <c r="BW11" s="229">
        <f t="shared" si="3"/>
        <v>0</v>
      </c>
      <c r="BX11" s="229">
        <f t="shared" si="4"/>
        <v>0</v>
      </c>
      <c r="BY11" s="229">
        <f t="shared" si="5"/>
        <v>0</v>
      </c>
      <c r="BZ11" s="229">
        <f t="shared" si="6"/>
        <v>0</v>
      </c>
      <c r="CA11" s="229">
        <f t="shared" si="7"/>
        <v>0</v>
      </c>
      <c r="CB11" s="229">
        <f t="shared" si="8"/>
        <v>0</v>
      </c>
      <c r="CC11" s="206"/>
      <c r="CD11" s="423"/>
      <c r="CE11" s="223">
        <f>'MPS(calc_process)'!$D11</f>
        <v>1902</v>
      </c>
      <c r="CF11" s="229">
        <f t="shared" si="36"/>
        <v>0</v>
      </c>
      <c r="CG11" s="229">
        <f t="shared" si="37"/>
        <v>0</v>
      </c>
      <c r="CH11" s="229">
        <f t="shared" si="9"/>
        <v>0</v>
      </c>
      <c r="CI11" s="229">
        <f t="shared" si="10"/>
        <v>0</v>
      </c>
      <c r="CJ11" s="229">
        <f t="shared" si="11"/>
        <v>0</v>
      </c>
      <c r="CK11" s="229">
        <f t="shared" si="12"/>
        <v>0</v>
      </c>
      <c r="CL11" s="229">
        <f t="shared" si="13"/>
        <v>0</v>
      </c>
      <c r="CM11" s="229">
        <f t="shared" si="14"/>
        <v>0</v>
      </c>
      <c r="CN11" s="206"/>
      <c r="CO11" s="423"/>
      <c r="CP11" s="223">
        <f>'MPS(calc_process)'!$D11</f>
        <v>1902</v>
      </c>
      <c r="CQ11" s="261"/>
      <c r="CR11" s="261"/>
      <c r="CS11" s="261"/>
      <c r="CT11" s="261"/>
      <c r="CU11" s="261"/>
      <c r="CV11" s="261"/>
      <c r="CW11" s="261"/>
      <c r="CX11" s="261"/>
      <c r="CY11" s="268"/>
      <c r="CZ11" s="425"/>
      <c r="DA11" s="223">
        <f>'MPS(calc_process)'!$D11</f>
        <v>1902</v>
      </c>
      <c r="DB11" s="261"/>
      <c r="DC11" s="261"/>
      <c r="DD11" s="261"/>
      <c r="DE11" s="261"/>
      <c r="DF11" s="261"/>
      <c r="DG11" s="261"/>
      <c r="DH11" s="261"/>
      <c r="DI11" s="269"/>
    </row>
    <row r="12" spans="1:114" x14ac:dyDescent="0.15">
      <c r="A12" s="427"/>
      <c r="B12" s="60">
        <f>'MPS(calc_process)'!$D12</f>
        <v>1903</v>
      </c>
      <c r="C12" s="130">
        <f t="shared" ref="C12:C38" si="39">IF(COUNTA(J$9:J$38)=0, D12-D11,SUM(AJ12:AS12))</f>
        <v>0</v>
      </c>
      <c r="D12" s="316">
        <f t="shared" si="15"/>
        <v>0</v>
      </c>
      <c r="E12" s="316">
        <f t="shared" si="16"/>
        <v>0</v>
      </c>
      <c r="F12" s="361">
        <f t="shared" si="17"/>
        <v>0</v>
      </c>
      <c r="G12" s="239"/>
      <c r="H12" s="423"/>
      <c r="I12" s="223">
        <f>'MPS(calc_process)'!$D12</f>
        <v>1903</v>
      </c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06"/>
      <c r="U12" s="423"/>
      <c r="V12" s="223">
        <f>'MPS(calc_process)'!$D12</f>
        <v>1903</v>
      </c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06"/>
      <c r="AH12" s="423"/>
      <c r="AI12" s="223">
        <f>'MPS(calc_process)'!$D12</f>
        <v>1903</v>
      </c>
      <c r="AJ12" s="229">
        <f t="shared" si="38"/>
        <v>0</v>
      </c>
      <c r="AK12" s="229">
        <f t="shared" si="18"/>
        <v>0</v>
      </c>
      <c r="AL12" s="229">
        <f t="shared" si="19"/>
        <v>0</v>
      </c>
      <c r="AM12" s="229">
        <f t="shared" si="20"/>
        <v>0</v>
      </c>
      <c r="AN12" s="229">
        <f t="shared" si="21"/>
        <v>0</v>
      </c>
      <c r="AO12" s="229">
        <f t="shared" si="22"/>
        <v>0</v>
      </c>
      <c r="AP12" s="229">
        <f t="shared" si="23"/>
        <v>0</v>
      </c>
      <c r="AQ12" s="229">
        <f t="shared" si="24"/>
        <v>0</v>
      </c>
      <c r="AR12" s="229">
        <f t="shared" si="25"/>
        <v>0</v>
      </c>
      <c r="AS12" s="229">
        <f t="shared" si="26"/>
        <v>0</v>
      </c>
      <c r="AT12" s="206"/>
      <c r="AU12" s="423"/>
      <c r="AV12" s="223">
        <f>'MPS(calc_process)'!$D12</f>
        <v>1903</v>
      </c>
      <c r="AW12" s="229" cm="1">
        <f t="array" ref="AW12">IF(COUNTA(J$9:J$38)=0,0,IF(J12=MAX(J$9:J$38),_xlfn._xlws.FILTER($D$9:$D$38,J$9:J$38=MAX(J$9:J$38),0),0))</f>
        <v>0</v>
      </c>
      <c r="AX12" s="229" cm="1">
        <f t="array" ref="AX12">IF(COUNTA(K$9:K$38)=0,0,IF(K12=MAX(K$9:K$38),_xlfn._xlws.FILTER($D$9:$D$38,K$9:K$38=MAX(K$9:K$38),0),0))</f>
        <v>0</v>
      </c>
      <c r="AY12" s="229" cm="1">
        <f t="array" ref="AY12">IF(COUNTA(L$9:L$38)=0,0,IF(L12=MAX(L$9:L$38),_xlfn._xlws.FILTER($D$9:$D$38,L$9:L$38=MAX(L$9:L$38),0),0))</f>
        <v>0</v>
      </c>
      <c r="AZ12" s="229" cm="1">
        <f t="array" ref="AZ12">IF(COUNTA(M$9:M$38)=0,0,IF(M12=MAX(M$9:M$38),_xlfn._xlws.FILTER($D$9:$D$38,M$9:M$38=MAX(M$9:M$38),0),0))</f>
        <v>0</v>
      </c>
      <c r="BA12" s="229" cm="1">
        <f t="array" ref="BA12">IF(COUNTA(N$9:N$38)=0,0,IF(N12=MAX(N$9:N$38),_xlfn._xlws.FILTER($D$9:$D$38,N$9:N$38=MAX(N$9:N$38),0),0))</f>
        <v>0</v>
      </c>
      <c r="BB12" s="229" cm="1">
        <f t="array" ref="BB12">IF(COUNTA(O$9:O$38)=0,0,IF(O12=MAX(O$9:O$38),_xlfn._xlws.FILTER($D$9:$D$38,O$9:O$38=MAX(O$9:O$38),0),0))</f>
        <v>0</v>
      </c>
      <c r="BC12" s="229" cm="1">
        <f t="array" ref="BC12">IF(COUNTA(P$9:P$38)=0,0,IF(P12=MAX(P$9:P$38),_xlfn._xlws.FILTER($D$9:$D$38,P$9:P$38=MAX(P$9:P$38),0),0))</f>
        <v>0</v>
      </c>
      <c r="BD12" s="229" cm="1">
        <f t="array" ref="BD12">IF(COUNTA(Q$9:Q$38)=0,0,IF(Q12=MAX(Q$9:Q$38),_xlfn._xlws.FILTER($D$9:$D$38,Q$9:Q$38=MAX(Q$9:Q$38),0),0))</f>
        <v>0</v>
      </c>
      <c r="BE12" s="229" cm="1">
        <f t="array" ref="BE12">IF(COUNTA(R$9:R$38)=0,0,IF(R12=MAX(R$9:R$38),_xlfn._xlws.FILTER($D$9:$D$38,R$9:R$38=MAX(R$9:R$38),0),0))</f>
        <v>0</v>
      </c>
      <c r="BF12" s="229" cm="1">
        <f t="array" ref="BF12">IF(COUNTA(S$9:S$38)=0,0,IF(S12=MAX(S$9:S$38),_xlfn._xlws.FILTER($D$9:$D$38,S$9:S$38=MAX(S$9:S$38),0),0))</f>
        <v>0</v>
      </c>
      <c r="BG12" s="206"/>
      <c r="BH12" s="423"/>
      <c r="BI12" s="223">
        <f>'MPS(calc_process)'!$D12</f>
        <v>1903</v>
      </c>
      <c r="BJ12" s="229">
        <f t="shared" si="27"/>
        <v>0</v>
      </c>
      <c r="BK12" s="229">
        <f t="shared" si="28"/>
        <v>0</v>
      </c>
      <c r="BL12" s="229">
        <f t="shared" si="29"/>
        <v>0</v>
      </c>
      <c r="BM12" s="229">
        <f t="shared" si="30"/>
        <v>0</v>
      </c>
      <c r="BN12" s="229">
        <f t="shared" si="31"/>
        <v>0</v>
      </c>
      <c r="BO12" s="229">
        <f t="shared" si="32"/>
        <v>0</v>
      </c>
      <c r="BP12" s="229">
        <f t="shared" si="33"/>
        <v>0</v>
      </c>
      <c r="BQ12" s="229">
        <f t="shared" si="34"/>
        <v>0</v>
      </c>
      <c r="BR12" s="206"/>
      <c r="BS12" s="423"/>
      <c r="BT12" s="223">
        <f>'MPS(calc_process)'!$D12</f>
        <v>1903</v>
      </c>
      <c r="BU12" s="229">
        <f t="shared" si="35"/>
        <v>0</v>
      </c>
      <c r="BV12" s="229">
        <f t="shared" si="2"/>
        <v>0</v>
      </c>
      <c r="BW12" s="229">
        <f t="shared" si="3"/>
        <v>0</v>
      </c>
      <c r="BX12" s="229">
        <f t="shared" si="4"/>
        <v>0</v>
      </c>
      <c r="BY12" s="229">
        <f t="shared" si="5"/>
        <v>0</v>
      </c>
      <c r="BZ12" s="229">
        <f t="shared" si="6"/>
        <v>0</v>
      </c>
      <c r="CA12" s="229">
        <f t="shared" si="7"/>
        <v>0</v>
      </c>
      <c r="CB12" s="229">
        <f t="shared" si="8"/>
        <v>0</v>
      </c>
      <c r="CC12" s="206"/>
      <c r="CD12" s="423"/>
      <c r="CE12" s="223">
        <f>'MPS(calc_process)'!$D12</f>
        <v>1903</v>
      </c>
      <c r="CF12" s="229">
        <f t="shared" si="36"/>
        <v>0</v>
      </c>
      <c r="CG12" s="229">
        <f t="shared" si="37"/>
        <v>0</v>
      </c>
      <c r="CH12" s="229">
        <f t="shared" si="9"/>
        <v>0</v>
      </c>
      <c r="CI12" s="229">
        <f t="shared" si="10"/>
        <v>0</v>
      </c>
      <c r="CJ12" s="229">
        <f t="shared" si="11"/>
        <v>0</v>
      </c>
      <c r="CK12" s="229">
        <f t="shared" si="12"/>
        <v>0</v>
      </c>
      <c r="CL12" s="229">
        <f t="shared" si="13"/>
        <v>0</v>
      </c>
      <c r="CM12" s="229">
        <f t="shared" si="14"/>
        <v>0</v>
      </c>
      <c r="CN12" s="206"/>
      <c r="CO12" s="423"/>
      <c r="CP12" s="223">
        <f>'MPS(calc_process)'!$D12</f>
        <v>1903</v>
      </c>
      <c r="CQ12" s="261"/>
      <c r="CR12" s="261"/>
      <c r="CS12" s="261"/>
      <c r="CT12" s="261"/>
      <c r="CU12" s="261"/>
      <c r="CV12" s="261"/>
      <c r="CW12" s="261"/>
      <c r="CX12" s="261"/>
      <c r="CY12" s="268"/>
      <c r="CZ12" s="425"/>
      <c r="DA12" s="223">
        <f>'MPS(calc_process)'!$D12</f>
        <v>1903</v>
      </c>
      <c r="DB12" s="261"/>
      <c r="DC12" s="261"/>
      <c r="DD12" s="261"/>
      <c r="DE12" s="261"/>
      <c r="DF12" s="261"/>
      <c r="DG12" s="261"/>
      <c r="DH12" s="261"/>
      <c r="DI12" s="269"/>
    </row>
    <row r="13" spans="1:114" x14ac:dyDescent="0.15">
      <c r="A13" s="427"/>
      <c r="B13" s="60">
        <f>'MPS(calc_process)'!$D13</f>
        <v>1904</v>
      </c>
      <c r="C13" s="130">
        <f t="shared" si="39"/>
        <v>0</v>
      </c>
      <c r="D13" s="316">
        <f t="shared" si="15"/>
        <v>0</v>
      </c>
      <c r="E13" s="316">
        <f t="shared" si="16"/>
        <v>0</v>
      </c>
      <c r="F13" s="361">
        <f t="shared" si="17"/>
        <v>0</v>
      </c>
      <c r="G13" s="239"/>
      <c r="H13" s="423"/>
      <c r="I13" s="223">
        <f>'MPS(calc_process)'!$D13</f>
        <v>1904</v>
      </c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06"/>
      <c r="U13" s="423"/>
      <c r="V13" s="223">
        <f>'MPS(calc_process)'!$D13</f>
        <v>1904</v>
      </c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06"/>
      <c r="AH13" s="423"/>
      <c r="AI13" s="223">
        <f>'MPS(calc_process)'!$D13</f>
        <v>1904</v>
      </c>
      <c r="AJ13" s="229">
        <f t="shared" si="38"/>
        <v>0</v>
      </c>
      <c r="AK13" s="229">
        <f t="shared" si="18"/>
        <v>0</v>
      </c>
      <c r="AL13" s="229">
        <f t="shared" si="19"/>
        <v>0</v>
      </c>
      <c r="AM13" s="229">
        <f t="shared" si="20"/>
        <v>0</v>
      </c>
      <c r="AN13" s="229">
        <f t="shared" si="21"/>
        <v>0</v>
      </c>
      <c r="AO13" s="229">
        <f t="shared" si="22"/>
        <v>0</v>
      </c>
      <c r="AP13" s="229">
        <f t="shared" si="23"/>
        <v>0</v>
      </c>
      <c r="AQ13" s="229">
        <f t="shared" si="24"/>
        <v>0</v>
      </c>
      <c r="AR13" s="229">
        <f t="shared" si="25"/>
        <v>0</v>
      </c>
      <c r="AS13" s="229">
        <f t="shared" si="26"/>
        <v>0</v>
      </c>
      <c r="AT13" s="206"/>
      <c r="AU13" s="423"/>
      <c r="AV13" s="223">
        <f>'MPS(calc_process)'!$D13</f>
        <v>1904</v>
      </c>
      <c r="AW13" s="229" cm="1">
        <f t="array" ref="AW13">IF(COUNTA(J$9:J$38)=0,0,IF(J13=MAX(J$9:J$38),_xlfn._xlws.FILTER($D$9:$D$38,J$9:J$38=MAX(J$9:J$38),0),0))</f>
        <v>0</v>
      </c>
      <c r="AX13" s="229" cm="1">
        <f t="array" ref="AX13">IF(COUNTA(K$9:K$38)=0,0,IF(K13=MAX(K$9:K$38),_xlfn._xlws.FILTER($D$9:$D$38,K$9:K$38=MAX(K$9:K$38),0),0))</f>
        <v>0</v>
      </c>
      <c r="AY13" s="229" cm="1">
        <f t="array" ref="AY13">IF(COUNTA(L$9:L$38)=0,0,IF(L13=MAX(L$9:L$38),_xlfn._xlws.FILTER($D$9:$D$38,L$9:L$38=MAX(L$9:L$38),0),0))</f>
        <v>0</v>
      </c>
      <c r="AZ13" s="229" cm="1">
        <f t="array" ref="AZ13">IF(COUNTA(M$9:M$38)=0,0,IF(M13=MAX(M$9:M$38),_xlfn._xlws.FILTER($D$9:$D$38,M$9:M$38=MAX(M$9:M$38),0),0))</f>
        <v>0</v>
      </c>
      <c r="BA13" s="229" cm="1">
        <f t="array" ref="BA13">IF(COUNTA(N$9:N$38)=0,0,IF(N13=MAX(N$9:N$38),_xlfn._xlws.FILTER($D$9:$D$38,N$9:N$38=MAX(N$9:N$38),0),0))</f>
        <v>0</v>
      </c>
      <c r="BB13" s="229" cm="1">
        <f t="array" ref="BB13">IF(COUNTA(O$9:O$38)=0,0,IF(O13=MAX(O$9:O$38),_xlfn._xlws.FILTER($D$9:$D$38,O$9:O$38=MAX(O$9:O$38),0),0))</f>
        <v>0</v>
      </c>
      <c r="BC13" s="229" cm="1">
        <f t="array" ref="BC13">IF(COUNTA(P$9:P$38)=0,0,IF(P13=MAX(P$9:P$38),_xlfn._xlws.FILTER($D$9:$D$38,P$9:P$38=MAX(P$9:P$38),0),0))</f>
        <v>0</v>
      </c>
      <c r="BD13" s="229" cm="1">
        <f t="array" ref="BD13">IF(COUNTA(Q$9:Q$38)=0,0,IF(Q13=MAX(Q$9:Q$38),_xlfn._xlws.FILTER($D$9:$D$38,Q$9:Q$38=MAX(Q$9:Q$38),0),0))</f>
        <v>0</v>
      </c>
      <c r="BE13" s="229" cm="1">
        <f t="array" ref="BE13">IF(COUNTA(R$9:R$38)=0,0,IF(R13=MAX(R$9:R$38),_xlfn._xlws.FILTER($D$9:$D$38,R$9:R$38=MAX(R$9:R$38),0),0))</f>
        <v>0</v>
      </c>
      <c r="BF13" s="229" cm="1">
        <f t="array" ref="BF13">IF(COUNTA(S$9:S$38)=0,0,IF(S13=MAX(S$9:S$38),_xlfn._xlws.FILTER($D$9:$D$38,S$9:S$38=MAX(S$9:S$38),0),0))</f>
        <v>0</v>
      </c>
      <c r="BG13" s="206"/>
      <c r="BH13" s="423"/>
      <c r="BI13" s="223">
        <f>'MPS(calc_process)'!$D13</f>
        <v>1904</v>
      </c>
      <c r="BJ13" s="229">
        <f t="shared" si="27"/>
        <v>0</v>
      </c>
      <c r="BK13" s="229">
        <f t="shared" si="28"/>
        <v>0</v>
      </c>
      <c r="BL13" s="229">
        <f t="shared" si="29"/>
        <v>0</v>
      </c>
      <c r="BM13" s="229">
        <f t="shared" si="30"/>
        <v>0</v>
      </c>
      <c r="BN13" s="229">
        <f t="shared" si="31"/>
        <v>0</v>
      </c>
      <c r="BO13" s="229">
        <f t="shared" si="32"/>
        <v>0</v>
      </c>
      <c r="BP13" s="229">
        <f t="shared" si="33"/>
        <v>0</v>
      </c>
      <c r="BQ13" s="229">
        <f t="shared" si="34"/>
        <v>0</v>
      </c>
      <c r="BR13" s="206"/>
      <c r="BS13" s="423"/>
      <c r="BT13" s="223">
        <f>'MPS(calc_process)'!$D13</f>
        <v>1904</v>
      </c>
      <c r="BU13" s="229">
        <f t="shared" si="35"/>
        <v>0</v>
      </c>
      <c r="BV13" s="229">
        <f t="shared" si="2"/>
        <v>0</v>
      </c>
      <c r="BW13" s="229">
        <f t="shared" si="3"/>
        <v>0</v>
      </c>
      <c r="BX13" s="229">
        <f t="shared" si="4"/>
        <v>0</v>
      </c>
      <c r="BY13" s="229">
        <f t="shared" si="5"/>
        <v>0</v>
      </c>
      <c r="BZ13" s="229">
        <f t="shared" si="6"/>
        <v>0</v>
      </c>
      <c r="CA13" s="229">
        <f t="shared" si="7"/>
        <v>0</v>
      </c>
      <c r="CB13" s="229">
        <f t="shared" si="8"/>
        <v>0</v>
      </c>
      <c r="CC13" s="206"/>
      <c r="CD13" s="423"/>
      <c r="CE13" s="223">
        <f>'MPS(calc_process)'!$D13</f>
        <v>1904</v>
      </c>
      <c r="CF13" s="229">
        <f t="shared" si="36"/>
        <v>0</v>
      </c>
      <c r="CG13" s="229">
        <f t="shared" si="37"/>
        <v>0</v>
      </c>
      <c r="CH13" s="229">
        <f t="shared" si="9"/>
        <v>0</v>
      </c>
      <c r="CI13" s="229">
        <f t="shared" si="10"/>
        <v>0</v>
      </c>
      <c r="CJ13" s="229">
        <f t="shared" si="11"/>
        <v>0</v>
      </c>
      <c r="CK13" s="229">
        <f t="shared" si="12"/>
        <v>0</v>
      </c>
      <c r="CL13" s="229">
        <f t="shared" si="13"/>
        <v>0</v>
      </c>
      <c r="CM13" s="229">
        <f t="shared" si="14"/>
        <v>0</v>
      </c>
      <c r="CN13" s="206"/>
      <c r="CO13" s="423"/>
      <c r="CP13" s="223">
        <f>'MPS(calc_process)'!$D13</f>
        <v>1904</v>
      </c>
      <c r="CQ13" s="261"/>
      <c r="CR13" s="261"/>
      <c r="CS13" s="261"/>
      <c r="CT13" s="261"/>
      <c r="CU13" s="261"/>
      <c r="CV13" s="261"/>
      <c r="CW13" s="261"/>
      <c r="CX13" s="261"/>
      <c r="CY13" s="268"/>
      <c r="CZ13" s="425"/>
      <c r="DA13" s="223">
        <f>'MPS(calc_process)'!$D13</f>
        <v>1904</v>
      </c>
      <c r="DB13" s="261"/>
      <c r="DC13" s="261"/>
      <c r="DD13" s="261"/>
      <c r="DE13" s="261"/>
      <c r="DF13" s="261"/>
      <c r="DG13" s="261"/>
      <c r="DH13" s="261"/>
      <c r="DI13" s="269"/>
    </row>
    <row r="14" spans="1:114" x14ac:dyDescent="0.15">
      <c r="A14" s="427"/>
      <c r="B14" s="60">
        <f>'MPS(calc_process)'!$D14</f>
        <v>1905</v>
      </c>
      <c r="C14" s="130">
        <f t="shared" si="39"/>
        <v>0</v>
      </c>
      <c r="D14" s="316">
        <f t="shared" si="15"/>
        <v>0</v>
      </c>
      <c r="E14" s="316">
        <f t="shared" si="16"/>
        <v>0</v>
      </c>
      <c r="F14" s="361">
        <f t="shared" si="17"/>
        <v>0</v>
      </c>
      <c r="G14" s="239"/>
      <c r="H14" s="423"/>
      <c r="I14" s="223">
        <f>'MPS(calc_process)'!$D14</f>
        <v>1905</v>
      </c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06"/>
      <c r="U14" s="423"/>
      <c r="V14" s="223">
        <f>'MPS(calc_process)'!$D14</f>
        <v>1905</v>
      </c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06"/>
      <c r="AH14" s="423"/>
      <c r="AI14" s="223">
        <f>'MPS(calc_process)'!$D14</f>
        <v>1905</v>
      </c>
      <c r="AJ14" s="229">
        <f t="shared" si="38"/>
        <v>0</v>
      </c>
      <c r="AK14" s="229">
        <f t="shared" si="18"/>
        <v>0</v>
      </c>
      <c r="AL14" s="229">
        <f t="shared" si="19"/>
        <v>0</v>
      </c>
      <c r="AM14" s="229">
        <f t="shared" si="20"/>
        <v>0</v>
      </c>
      <c r="AN14" s="229">
        <f t="shared" si="21"/>
        <v>0</v>
      </c>
      <c r="AO14" s="229">
        <f t="shared" si="22"/>
        <v>0</v>
      </c>
      <c r="AP14" s="229">
        <f t="shared" si="23"/>
        <v>0</v>
      </c>
      <c r="AQ14" s="229">
        <f t="shared" si="24"/>
        <v>0</v>
      </c>
      <c r="AR14" s="229">
        <f t="shared" si="25"/>
        <v>0</v>
      </c>
      <c r="AS14" s="229">
        <f t="shared" si="26"/>
        <v>0</v>
      </c>
      <c r="AT14" s="206"/>
      <c r="AU14" s="423"/>
      <c r="AV14" s="223">
        <f>'MPS(calc_process)'!$D14</f>
        <v>1905</v>
      </c>
      <c r="AW14" s="229" cm="1">
        <f t="array" ref="AW14">IF(COUNTA(J$9:J$38)=0,0,IF(J14=MAX(J$9:J$38),_xlfn._xlws.FILTER($D$9:$D$38,J$9:J$38=MAX(J$9:J$38),0),0))</f>
        <v>0</v>
      </c>
      <c r="AX14" s="229" cm="1">
        <f t="array" ref="AX14">IF(COUNTA(K$9:K$38)=0,0,IF(K14=MAX(K$9:K$38),_xlfn._xlws.FILTER($D$9:$D$38,K$9:K$38=MAX(K$9:K$38),0),0))</f>
        <v>0</v>
      </c>
      <c r="AY14" s="229" cm="1">
        <f t="array" ref="AY14">IF(COUNTA(L$9:L$38)=0,0,IF(L14=MAX(L$9:L$38),_xlfn._xlws.FILTER($D$9:$D$38,L$9:L$38=MAX(L$9:L$38),0),0))</f>
        <v>0</v>
      </c>
      <c r="AZ14" s="229" cm="1">
        <f t="array" ref="AZ14">IF(COUNTA(M$9:M$38)=0,0,IF(M14=MAX(M$9:M$38),_xlfn._xlws.FILTER($D$9:$D$38,M$9:M$38=MAX(M$9:M$38),0),0))</f>
        <v>0</v>
      </c>
      <c r="BA14" s="229" cm="1">
        <f t="array" ref="BA14">IF(COUNTA(N$9:N$38)=0,0,IF(N14=MAX(N$9:N$38),_xlfn._xlws.FILTER($D$9:$D$38,N$9:N$38=MAX(N$9:N$38),0),0))</f>
        <v>0</v>
      </c>
      <c r="BB14" s="229" cm="1">
        <f t="array" ref="BB14">IF(COUNTA(O$9:O$38)=0,0,IF(O14=MAX(O$9:O$38),_xlfn._xlws.FILTER($D$9:$D$38,O$9:O$38=MAX(O$9:O$38),0),0))</f>
        <v>0</v>
      </c>
      <c r="BC14" s="229" cm="1">
        <f t="array" ref="BC14">IF(COUNTA(P$9:P$38)=0,0,IF(P14=MAX(P$9:P$38),_xlfn._xlws.FILTER($D$9:$D$38,P$9:P$38=MAX(P$9:P$38),0),0))</f>
        <v>0</v>
      </c>
      <c r="BD14" s="229" cm="1">
        <f t="array" ref="BD14">IF(COUNTA(Q$9:Q$38)=0,0,IF(Q14=MAX(Q$9:Q$38),_xlfn._xlws.FILTER($D$9:$D$38,Q$9:Q$38=MAX(Q$9:Q$38),0),0))</f>
        <v>0</v>
      </c>
      <c r="BE14" s="229" cm="1">
        <f t="array" ref="BE14">IF(COUNTA(R$9:R$38)=0,0,IF(R14=MAX(R$9:R$38),_xlfn._xlws.FILTER($D$9:$D$38,R$9:R$38=MAX(R$9:R$38),0),0))</f>
        <v>0</v>
      </c>
      <c r="BF14" s="229" cm="1">
        <f t="array" ref="BF14">IF(COUNTA(S$9:S$38)=0,0,IF(S14=MAX(S$9:S$38),_xlfn._xlws.FILTER($D$9:$D$38,S$9:S$38=MAX(S$9:S$38),0),0))</f>
        <v>0</v>
      </c>
      <c r="BG14" s="206"/>
      <c r="BH14" s="423"/>
      <c r="BI14" s="223">
        <f>'MPS(calc_process)'!$D14</f>
        <v>1905</v>
      </c>
      <c r="BJ14" s="229">
        <f t="shared" si="27"/>
        <v>0</v>
      </c>
      <c r="BK14" s="229">
        <f t="shared" si="28"/>
        <v>0</v>
      </c>
      <c r="BL14" s="229">
        <f t="shared" si="29"/>
        <v>0</v>
      </c>
      <c r="BM14" s="229">
        <f t="shared" si="30"/>
        <v>0</v>
      </c>
      <c r="BN14" s="229">
        <f t="shared" si="31"/>
        <v>0</v>
      </c>
      <c r="BO14" s="229">
        <f t="shared" si="32"/>
        <v>0</v>
      </c>
      <c r="BP14" s="229">
        <f t="shared" si="33"/>
        <v>0</v>
      </c>
      <c r="BQ14" s="229">
        <f t="shared" si="34"/>
        <v>0</v>
      </c>
      <c r="BR14" s="206"/>
      <c r="BS14" s="423"/>
      <c r="BT14" s="223">
        <f>'MPS(calc_process)'!$D14</f>
        <v>1905</v>
      </c>
      <c r="BU14" s="229">
        <f t="shared" si="35"/>
        <v>0</v>
      </c>
      <c r="BV14" s="229">
        <f t="shared" si="2"/>
        <v>0</v>
      </c>
      <c r="BW14" s="229">
        <f t="shared" si="3"/>
        <v>0</v>
      </c>
      <c r="BX14" s="229">
        <f t="shared" si="4"/>
        <v>0</v>
      </c>
      <c r="BY14" s="229">
        <f t="shared" si="5"/>
        <v>0</v>
      </c>
      <c r="BZ14" s="229">
        <f t="shared" si="6"/>
        <v>0</v>
      </c>
      <c r="CA14" s="229">
        <f t="shared" si="7"/>
        <v>0</v>
      </c>
      <c r="CB14" s="229">
        <f t="shared" si="8"/>
        <v>0</v>
      </c>
      <c r="CC14" s="206"/>
      <c r="CD14" s="423"/>
      <c r="CE14" s="223">
        <f>'MPS(calc_process)'!$D14</f>
        <v>1905</v>
      </c>
      <c r="CF14" s="229">
        <f t="shared" si="36"/>
        <v>0</v>
      </c>
      <c r="CG14" s="229">
        <f t="shared" si="37"/>
        <v>0</v>
      </c>
      <c r="CH14" s="229">
        <f t="shared" si="9"/>
        <v>0</v>
      </c>
      <c r="CI14" s="229">
        <f t="shared" si="10"/>
        <v>0</v>
      </c>
      <c r="CJ14" s="229">
        <f t="shared" si="11"/>
        <v>0</v>
      </c>
      <c r="CK14" s="229">
        <f t="shared" si="12"/>
        <v>0</v>
      </c>
      <c r="CL14" s="229">
        <f t="shared" si="13"/>
        <v>0</v>
      </c>
      <c r="CM14" s="229">
        <f t="shared" si="14"/>
        <v>0</v>
      </c>
      <c r="CN14" s="206"/>
      <c r="CO14" s="423"/>
      <c r="CP14" s="223">
        <f>'MPS(calc_process)'!$D14</f>
        <v>1905</v>
      </c>
      <c r="CQ14" s="261"/>
      <c r="CR14" s="261"/>
      <c r="CS14" s="261"/>
      <c r="CT14" s="261"/>
      <c r="CU14" s="261"/>
      <c r="CV14" s="261"/>
      <c r="CW14" s="261"/>
      <c r="CX14" s="261"/>
      <c r="CY14" s="268"/>
      <c r="CZ14" s="425"/>
      <c r="DA14" s="223">
        <f>'MPS(calc_process)'!$D14</f>
        <v>1905</v>
      </c>
      <c r="DB14" s="261"/>
      <c r="DC14" s="261"/>
      <c r="DD14" s="261"/>
      <c r="DE14" s="261"/>
      <c r="DF14" s="261"/>
      <c r="DG14" s="261"/>
      <c r="DH14" s="261"/>
      <c r="DI14" s="269"/>
    </row>
    <row r="15" spans="1:114" x14ac:dyDescent="0.15">
      <c r="A15" s="427"/>
      <c r="B15" s="60">
        <f>'MPS(calc_process)'!$D15</f>
        <v>1906</v>
      </c>
      <c r="C15" s="130">
        <f t="shared" si="39"/>
        <v>0</v>
      </c>
      <c r="D15" s="316">
        <f t="shared" si="15"/>
        <v>0</v>
      </c>
      <c r="E15" s="316">
        <f t="shared" si="16"/>
        <v>0</v>
      </c>
      <c r="F15" s="361">
        <f t="shared" si="17"/>
        <v>0</v>
      </c>
      <c r="G15" s="239"/>
      <c r="H15" s="423"/>
      <c r="I15" s="223">
        <f>'MPS(calc_process)'!$D15</f>
        <v>1906</v>
      </c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06"/>
      <c r="U15" s="423"/>
      <c r="V15" s="223">
        <f>'MPS(calc_process)'!$D15</f>
        <v>1906</v>
      </c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06"/>
      <c r="AH15" s="423"/>
      <c r="AI15" s="223">
        <f>'MPS(calc_process)'!$D15</f>
        <v>1906</v>
      </c>
      <c r="AJ15" s="229">
        <f t="shared" si="38"/>
        <v>0</v>
      </c>
      <c r="AK15" s="229">
        <f t="shared" si="18"/>
        <v>0</v>
      </c>
      <c r="AL15" s="229">
        <f>IFERROR(IF(L15&gt;0,(MAX(AY$9:AY$38)-MAX(AX$9:AX$38))*(1-MAX(Y$9:Y$38)),0)/MAX(L$9:L$38), 0)</f>
        <v>0</v>
      </c>
      <c r="AM15" s="229">
        <f t="shared" si="20"/>
        <v>0</v>
      </c>
      <c r="AN15" s="229">
        <f t="shared" si="21"/>
        <v>0</v>
      </c>
      <c r="AO15" s="229">
        <f t="shared" si="22"/>
        <v>0</v>
      </c>
      <c r="AP15" s="229">
        <f t="shared" si="23"/>
        <v>0</v>
      </c>
      <c r="AQ15" s="229">
        <f t="shared" si="24"/>
        <v>0</v>
      </c>
      <c r="AR15" s="229">
        <f t="shared" si="25"/>
        <v>0</v>
      </c>
      <c r="AS15" s="229">
        <f t="shared" si="26"/>
        <v>0</v>
      </c>
      <c r="AT15" s="206"/>
      <c r="AU15" s="423"/>
      <c r="AV15" s="223">
        <f>'MPS(calc_process)'!$D15</f>
        <v>1906</v>
      </c>
      <c r="AW15" s="229" cm="1">
        <f t="array" ref="AW15">IF(COUNTA(J$9:J$38)=0,0,IF(J15=MAX(J$9:J$38),_xlfn._xlws.FILTER($D$9:$D$38,J$9:J$38=MAX(J$9:J$38),0),0))</f>
        <v>0</v>
      </c>
      <c r="AX15" s="229" cm="1">
        <f t="array" ref="AX15">IF(COUNTA(K$9:K$38)=0,0,IF(K15=MAX(K$9:K$38),_xlfn._xlws.FILTER($D$9:$D$38,K$9:K$38=MAX(K$9:K$38),0),0))</f>
        <v>0</v>
      </c>
      <c r="AY15" s="229" cm="1">
        <f t="array" ref="AY15">IF(COUNTA(L$9:L$38)=0,0,IF(L15=MAX(L$9:L$38),_xlfn._xlws.FILTER($D$9:$D$38,L$9:L$38=MAX(L$9:L$38),0),0))</f>
        <v>0</v>
      </c>
      <c r="AZ15" s="229" cm="1">
        <f t="array" ref="AZ15">IF(COUNTA(M$9:M$38)=0,0,IF(M15=MAX(M$9:M$38),_xlfn._xlws.FILTER($D$9:$D$38,M$9:M$38=MAX(M$9:M$38),0),0))</f>
        <v>0</v>
      </c>
      <c r="BA15" s="229" cm="1">
        <f t="array" ref="BA15">IF(COUNTA(N$9:N$38)=0,0,IF(N15=MAX(N$9:N$38),_xlfn._xlws.FILTER($D$9:$D$38,N$9:N$38=MAX(N$9:N$38),0),0))</f>
        <v>0</v>
      </c>
      <c r="BB15" s="229" cm="1">
        <f t="array" ref="BB15">IF(COUNTA(O$9:O$38)=0,0,IF(O15=MAX(O$9:O$38),_xlfn._xlws.FILTER($D$9:$D$38,O$9:O$38=MAX(O$9:O$38),0),0))</f>
        <v>0</v>
      </c>
      <c r="BC15" s="229" cm="1">
        <f t="array" ref="BC15">IF(COUNTA(P$9:P$38)=0,0,IF(P15=MAX(P$9:P$38),_xlfn._xlws.FILTER($D$9:$D$38,P$9:P$38=MAX(P$9:P$38),0),0))</f>
        <v>0</v>
      </c>
      <c r="BD15" s="229" cm="1">
        <f t="array" ref="BD15">IF(COUNTA(Q$9:Q$38)=0,0,IF(Q15=MAX(Q$9:Q$38),_xlfn._xlws.FILTER($D$9:$D$38,Q$9:Q$38=MAX(Q$9:Q$38),0),0))</f>
        <v>0</v>
      </c>
      <c r="BE15" s="229" cm="1">
        <f t="array" ref="BE15">IF(COUNTA(R$9:R$38)=0,0,IF(R15=MAX(R$9:R$38),_xlfn._xlws.FILTER($D$9:$D$38,R$9:R$38=MAX(R$9:R$38),0),0))</f>
        <v>0</v>
      </c>
      <c r="BF15" s="229" cm="1">
        <f t="array" ref="BF15">IF(COUNTA(S$9:S$38)=0,0,IF(S15=MAX(S$9:S$38),_xlfn._xlws.FILTER($D$9:$D$38,S$9:S$38=MAX(S$9:S$38),0),0))</f>
        <v>0</v>
      </c>
      <c r="BG15" s="206"/>
      <c r="BH15" s="423"/>
      <c r="BI15" s="223">
        <f>'MPS(calc_process)'!$D15</f>
        <v>1906</v>
      </c>
      <c r="BJ15" s="229">
        <f t="shared" si="27"/>
        <v>0</v>
      </c>
      <c r="BK15" s="229">
        <f t="shared" si="28"/>
        <v>0</v>
      </c>
      <c r="BL15" s="229">
        <f t="shared" si="29"/>
        <v>0</v>
      </c>
      <c r="BM15" s="229">
        <f t="shared" si="30"/>
        <v>0</v>
      </c>
      <c r="BN15" s="229">
        <f t="shared" si="31"/>
        <v>0</v>
      </c>
      <c r="BO15" s="229">
        <f t="shared" si="32"/>
        <v>0</v>
      </c>
      <c r="BP15" s="229">
        <f t="shared" si="33"/>
        <v>0</v>
      </c>
      <c r="BQ15" s="229">
        <f t="shared" si="34"/>
        <v>0</v>
      </c>
      <c r="BR15" s="206"/>
      <c r="BS15" s="423"/>
      <c r="BT15" s="223">
        <f>'MPS(calc_process)'!$D15</f>
        <v>1906</v>
      </c>
      <c r="BU15" s="229">
        <f t="shared" si="35"/>
        <v>0</v>
      </c>
      <c r="BV15" s="229">
        <f t="shared" si="2"/>
        <v>0</v>
      </c>
      <c r="BW15" s="229">
        <f t="shared" si="3"/>
        <v>0</v>
      </c>
      <c r="BX15" s="229">
        <f t="shared" si="4"/>
        <v>0</v>
      </c>
      <c r="BY15" s="229">
        <f t="shared" si="5"/>
        <v>0</v>
      </c>
      <c r="BZ15" s="229">
        <f t="shared" si="6"/>
        <v>0</v>
      </c>
      <c r="CA15" s="229">
        <f t="shared" si="7"/>
        <v>0</v>
      </c>
      <c r="CB15" s="229">
        <f t="shared" si="8"/>
        <v>0</v>
      </c>
      <c r="CC15" s="206"/>
      <c r="CD15" s="423"/>
      <c r="CE15" s="223">
        <f>'MPS(calc_process)'!$D15</f>
        <v>1906</v>
      </c>
      <c r="CF15" s="229">
        <f t="shared" si="36"/>
        <v>0</v>
      </c>
      <c r="CG15" s="229">
        <f t="shared" si="37"/>
        <v>0</v>
      </c>
      <c r="CH15" s="229">
        <f t="shared" si="9"/>
        <v>0</v>
      </c>
      <c r="CI15" s="229">
        <f t="shared" si="10"/>
        <v>0</v>
      </c>
      <c r="CJ15" s="229">
        <f t="shared" si="11"/>
        <v>0</v>
      </c>
      <c r="CK15" s="229">
        <f t="shared" si="12"/>
        <v>0</v>
      </c>
      <c r="CL15" s="229">
        <f t="shared" si="13"/>
        <v>0</v>
      </c>
      <c r="CM15" s="229">
        <f t="shared" si="14"/>
        <v>0</v>
      </c>
      <c r="CN15" s="206"/>
      <c r="CO15" s="423"/>
      <c r="CP15" s="223">
        <f>'MPS(calc_process)'!$D15</f>
        <v>1906</v>
      </c>
      <c r="CQ15" s="261"/>
      <c r="CR15" s="261"/>
      <c r="CS15" s="261"/>
      <c r="CT15" s="261"/>
      <c r="CU15" s="261"/>
      <c r="CV15" s="261"/>
      <c r="CW15" s="261"/>
      <c r="CX15" s="261"/>
      <c r="CY15" s="268"/>
      <c r="CZ15" s="425"/>
      <c r="DA15" s="223">
        <f>'MPS(calc_process)'!$D15</f>
        <v>1906</v>
      </c>
      <c r="DB15" s="261"/>
      <c r="DC15" s="261"/>
      <c r="DD15" s="261"/>
      <c r="DE15" s="261"/>
      <c r="DF15" s="261"/>
      <c r="DG15" s="261"/>
      <c r="DH15" s="261"/>
      <c r="DI15" s="269"/>
    </row>
    <row r="16" spans="1:114" x14ac:dyDescent="0.15">
      <c r="A16" s="427"/>
      <c r="B16" s="60">
        <f>'MPS(calc_process)'!$D16</f>
        <v>1907</v>
      </c>
      <c r="C16" s="130">
        <f t="shared" si="39"/>
        <v>0</v>
      </c>
      <c r="D16" s="316">
        <f t="shared" si="15"/>
        <v>0</v>
      </c>
      <c r="E16" s="316">
        <f t="shared" si="16"/>
        <v>0</v>
      </c>
      <c r="F16" s="361">
        <f t="shared" si="17"/>
        <v>0</v>
      </c>
      <c r="G16" s="239"/>
      <c r="H16" s="423"/>
      <c r="I16" s="223">
        <f>'MPS(calc_process)'!$D16</f>
        <v>1907</v>
      </c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06"/>
      <c r="U16" s="423"/>
      <c r="V16" s="223">
        <f>'MPS(calc_process)'!$D16</f>
        <v>1907</v>
      </c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06"/>
      <c r="AH16" s="423"/>
      <c r="AI16" s="223">
        <f>'MPS(calc_process)'!$D16</f>
        <v>1907</v>
      </c>
      <c r="AJ16" s="229">
        <f t="shared" si="38"/>
        <v>0</v>
      </c>
      <c r="AK16" s="229">
        <f t="shared" si="18"/>
        <v>0</v>
      </c>
      <c r="AL16" s="229">
        <f t="shared" si="19"/>
        <v>0</v>
      </c>
      <c r="AM16" s="229">
        <f t="shared" si="20"/>
        <v>0</v>
      </c>
      <c r="AN16" s="229">
        <f t="shared" si="21"/>
        <v>0</v>
      </c>
      <c r="AO16" s="229">
        <f t="shared" si="22"/>
        <v>0</v>
      </c>
      <c r="AP16" s="229">
        <f t="shared" si="23"/>
        <v>0</v>
      </c>
      <c r="AQ16" s="229">
        <f t="shared" si="24"/>
        <v>0</v>
      </c>
      <c r="AR16" s="229">
        <f t="shared" si="25"/>
        <v>0</v>
      </c>
      <c r="AS16" s="229">
        <f t="shared" si="26"/>
        <v>0</v>
      </c>
      <c r="AT16" s="206"/>
      <c r="AU16" s="423"/>
      <c r="AV16" s="223">
        <f>'MPS(calc_process)'!$D16</f>
        <v>1907</v>
      </c>
      <c r="AW16" s="229" cm="1">
        <f t="array" ref="AW16">IF(COUNTA(J$9:J$38)=0,0,IF(J16=MAX(J$9:J$38),_xlfn._xlws.FILTER($D$9:$D$38,J$9:J$38=MAX(J$9:J$38),0),0))</f>
        <v>0</v>
      </c>
      <c r="AX16" s="229" cm="1">
        <f t="array" ref="AX16">IF(COUNTA(K$9:K$38)=0,0,IF(K16=MAX(K$9:K$38),_xlfn._xlws.FILTER($D$9:$D$38,K$9:K$38=MAX(K$9:K$38),0),0))</f>
        <v>0</v>
      </c>
      <c r="AY16" s="229" cm="1">
        <f t="array" ref="AY16">IF(COUNTA(L$9:L$38)=0,0,IF(L16=MAX(L$9:L$38),_xlfn._xlws.FILTER($D$9:$D$38,L$9:L$38=MAX(L$9:L$38),0),0))</f>
        <v>0</v>
      </c>
      <c r="AZ16" s="229" cm="1">
        <f t="array" ref="AZ16">IF(COUNTA(M$9:M$38)=0,0,IF(M16=MAX(M$9:M$38),_xlfn._xlws.FILTER($D$9:$D$38,M$9:M$38=MAX(M$9:M$38),0),0))</f>
        <v>0</v>
      </c>
      <c r="BA16" s="229" cm="1">
        <f t="array" ref="BA16">IF(COUNTA(N$9:N$38)=0,0,IF(N16=MAX(N$9:N$38),_xlfn._xlws.FILTER($D$9:$D$38,N$9:N$38=MAX(N$9:N$38),0),0))</f>
        <v>0</v>
      </c>
      <c r="BB16" s="229" cm="1">
        <f t="array" ref="BB16">IF(COUNTA(O$9:O$38)=0,0,IF(O16=MAX(O$9:O$38),_xlfn._xlws.FILTER($D$9:$D$38,O$9:O$38=MAX(O$9:O$38),0),0))</f>
        <v>0</v>
      </c>
      <c r="BC16" s="229" cm="1">
        <f t="array" ref="BC16">IF(COUNTA(P$9:P$38)=0,0,IF(P16=MAX(P$9:P$38),_xlfn._xlws.FILTER($D$9:$D$38,P$9:P$38=MAX(P$9:P$38),0),0))</f>
        <v>0</v>
      </c>
      <c r="BD16" s="229" cm="1">
        <f t="array" ref="BD16">IF(COUNTA(Q$9:Q$38)=0,0,IF(Q16=MAX(Q$9:Q$38),_xlfn._xlws.FILTER($D$9:$D$38,Q$9:Q$38=MAX(Q$9:Q$38),0),0))</f>
        <v>0</v>
      </c>
      <c r="BE16" s="229" cm="1">
        <f t="array" ref="BE16">IF(COUNTA(R$9:R$38)=0,0,IF(R16=MAX(R$9:R$38),_xlfn._xlws.FILTER($D$9:$D$38,R$9:R$38=MAX(R$9:R$38),0),0))</f>
        <v>0</v>
      </c>
      <c r="BF16" s="229" cm="1">
        <f t="array" ref="BF16">IF(COUNTA(S$9:S$38)=0,0,IF(S16=MAX(S$9:S$38),_xlfn._xlws.FILTER($D$9:$D$38,S$9:S$38=MAX(S$9:S$38),0),0))</f>
        <v>0</v>
      </c>
      <c r="BG16" s="206"/>
      <c r="BH16" s="423"/>
      <c r="BI16" s="223">
        <f>'MPS(calc_process)'!$D16</f>
        <v>1907</v>
      </c>
      <c r="BJ16" s="229">
        <f t="shared" si="27"/>
        <v>0</v>
      </c>
      <c r="BK16" s="229">
        <f t="shared" si="28"/>
        <v>0</v>
      </c>
      <c r="BL16" s="229">
        <f t="shared" si="29"/>
        <v>0</v>
      </c>
      <c r="BM16" s="229">
        <f t="shared" si="30"/>
        <v>0</v>
      </c>
      <c r="BN16" s="229">
        <f t="shared" si="31"/>
        <v>0</v>
      </c>
      <c r="BO16" s="229">
        <f t="shared" si="32"/>
        <v>0</v>
      </c>
      <c r="BP16" s="229">
        <f t="shared" si="33"/>
        <v>0</v>
      </c>
      <c r="BQ16" s="229">
        <f t="shared" si="34"/>
        <v>0</v>
      </c>
      <c r="BR16" s="206"/>
      <c r="BS16" s="423"/>
      <c r="BT16" s="223">
        <f>'MPS(calc_process)'!$D16</f>
        <v>1907</v>
      </c>
      <c r="BU16" s="229">
        <f t="shared" si="35"/>
        <v>0</v>
      </c>
      <c r="BV16" s="229">
        <f t="shared" si="2"/>
        <v>0</v>
      </c>
      <c r="BW16" s="229">
        <f t="shared" si="3"/>
        <v>0</v>
      </c>
      <c r="BX16" s="229">
        <f t="shared" si="4"/>
        <v>0</v>
      </c>
      <c r="BY16" s="229">
        <f t="shared" si="5"/>
        <v>0</v>
      </c>
      <c r="BZ16" s="229">
        <f t="shared" si="6"/>
        <v>0</v>
      </c>
      <c r="CA16" s="229">
        <f t="shared" si="7"/>
        <v>0</v>
      </c>
      <c r="CB16" s="229">
        <f t="shared" si="8"/>
        <v>0</v>
      </c>
      <c r="CC16" s="206"/>
      <c r="CD16" s="423"/>
      <c r="CE16" s="223">
        <f>'MPS(calc_process)'!$D16</f>
        <v>1907</v>
      </c>
      <c r="CF16" s="229">
        <f t="shared" si="36"/>
        <v>0</v>
      </c>
      <c r="CG16" s="229">
        <f t="shared" si="37"/>
        <v>0</v>
      </c>
      <c r="CH16" s="229">
        <f t="shared" si="9"/>
        <v>0</v>
      </c>
      <c r="CI16" s="229">
        <f t="shared" si="10"/>
        <v>0</v>
      </c>
      <c r="CJ16" s="229">
        <f t="shared" si="11"/>
        <v>0</v>
      </c>
      <c r="CK16" s="229">
        <f t="shared" si="12"/>
        <v>0</v>
      </c>
      <c r="CL16" s="229">
        <f t="shared" si="13"/>
        <v>0</v>
      </c>
      <c r="CM16" s="229">
        <f t="shared" si="14"/>
        <v>0</v>
      </c>
      <c r="CN16" s="206"/>
      <c r="CO16" s="423"/>
      <c r="CP16" s="223">
        <f>'MPS(calc_process)'!$D16</f>
        <v>1907</v>
      </c>
      <c r="CQ16" s="261"/>
      <c r="CR16" s="261"/>
      <c r="CS16" s="261"/>
      <c r="CT16" s="261"/>
      <c r="CU16" s="261"/>
      <c r="CV16" s="261"/>
      <c r="CW16" s="261"/>
      <c r="CX16" s="261"/>
      <c r="CY16" s="268"/>
      <c r="CZ16" s="425"/>
      <c r="DA16" s="223">
        <f>'MPS(calc_process)'!$D16</f>
        <v>1907</v>
      </c>
      <c r="DB16" s="261"/>
      <c r="DC16" s="261"/>
      <c r="DD16" s="261"/>
      <c r="DE16" s="261"/>
      <c r="DF16" s="261"/>
      <c r="DG16" s="261"/>
      <c r="DH16" s="261"/>
      <c r="DI16" s="269"/>
    </row>
    <row r="17" spans="1:113" x14ac:dyDescent="0.15">
      <c r="A17" s="427"/>
      <c r="B17" s="60">
        <f>'MPS(calc_process)'!$D17</f>
        <v>1908</v>
      </c>
      <c r="C17" s="130">
        <f t="shared" si="39"/>
        <v>0</v>
      </c>
      <c r="D17" s="316">
        <f t="shared" si="15"/>
        <v>0</v>
      </c>
      <c r="E17" s="316">
        <f t="shared" si="16"/>
        <v>0</v>
      </c>
      <c r="F17" s="361">
        <f t="shared" si="17"/>
        <v>0</v>
      </c>
      <c r="G17" s="239"/>
      <c r="H17" s="423"/>
      <c r="I17" s="223">
        <f>'MPS(calc_process)'!$D17</f>
        <v>1908</v>
      </c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06"/>
      <c r="U17" s="423"/>
      <c r="V17" s="223">
        <f>'MPS(calc_process)'!$D17</f>
        <v>1908</v>
      </c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06"/>
      <c r="AH17" s="423"/>
      <c r="AI17" s="223">
        <f>'MPS(calc_process)'!$D17</f>
        <v>1908</v>
      </c>
      <c r="AJ17" s="229">
        <f t="shared" si="38"/>
        <v>0</v>
      </c>
      <c r="AK17" s="229">
        <f t="shared" si="18"/>
        <v>0</v>
      </c>
      <c r="AL17" s="229">
        <f t="shared" si="19"/>
        <v>0</v>
      </c>
      <c r="AM17" s="229">
        <f t="shared" si="20"/>
        <v>0</v>
      </c>
      <c r="AN17" s="229">
        <f t="shared" si="21"/>
        <v>0</v>
      </c>
      <c r="AO17" s="229">
        <f t="shared" si="22"/>
        <v>0</v>
      </c>
      <c r="AP17" s="229">
        <f t="shared" si="23"/>
        <v>0</v>
      </c>
      <c r="AQ17" s="229">
        <f t="shared" si="24"/>
        <v>0</v>
      </c>
      <c r="AR17" s="229">
        <f t="shared" si="25"/>
        <v>0</v>
      </c>
      <c r="AS17" s="229">
        <f t="shared" si="26"/>
        <v>0</v>
      </c>
      <c r="AT17" s="206"/>
      <c r="AU17" s="423"/>
      <c r="AV17" s="223">
        <f>'MPS(calc_process)'!$D17</f>
        <v>1908</v>
      </c>
      <c r="AW17" s="229" cm="1">
        <f t="array" ref="AW17">IF(COUNTA(J$9:J$38)=0,0,IF(J17=MAX(J$9:J$38),_xlfn._xlws.FILTER($D$9:$D$38,J$9:J$38=MAX(J$9:J$38),0),0))</f>
        <v>0</v>
      </c>
      <c r="AX17" s="229" cm="1">
        <f t="array" ref="AX17">IF(COUNTA(K$9:K$38)=0,0,IF(K17=MAX(K$9:K$38),_xlfn._xlws.FILTER($D$9:$D$38,K$9:K$38=MAX(K$9:K$38),0),0))</f>
        <v>0</v>
      </c>
      <c r="AY17" s="229" cm="1">
        <f t="array" ref="AY17">IF(COUNTA(L$9:L$38)=0,0,IF(L17=MAX(L$9:L$38),_xlfn._xlws.FILTER($D$9:$D$38,L$9:L$38=MAX(L$9:L$38),0),0))</f>
        <v>0</v>
      </c>
      <c r="AZ17" s="229" cm="1">
        <f t="array" ref="AZ17">IF(COUNTA(M$9:M$38)=0,0,IF(M17=MAX(M$9:M$38),_xlfn._xlws.FILTER($D$9:$D$38,M$9:M$38=MAX(M$9:M$38),0),0))</f>
        <v>0</v>
      </c>
      <c r="BA17" s="229" cm="1">
        <f t="array" ref="BA17">IF(COUNTA(N$9:N$38)=0,0,IF(N17=MAX(N$9:N$38),_xlfn._xlws.FILTER($D$9:$D$38,N$9:N$38=MAX(N$9:N$38),0),0))</f>
        <v>0</v>
      </c>
      <c r="BB17" s="229" cm="1">
        <f t="array" ref="BB17">IF(COUNTA(O$9:O$38)=0,0,IF(O17=MAX(O$9:O$38),_xlfn._xlws.FILTER($D$9:$D$38,O$9:O$38=MAX(O$9:O$38),0),0))</f>
        <v>0</v>
      </c>
      <c r="BC17" s="229" cm="1">
        <f t="array" ref="BC17">IF(COUNTA(P$9:P$38)=0,0,IF(P17=MAX(P$9:P$38),_xlfn._xlws.FILTER($D$9:$D$38,P$9:P$38=MAX(P$9:P$38),0),0))</f>
        <v>0</v>
      </c>
      <c r="BD17" s="229" cm="1">
        <f t="array" ref="BD17">IF(COUNTA(Q$9:Q$38)=0,0,IF(Q17=MAX(Q$9:Q$38),_xlfn._xlws.FILTER($D$9:$D$38,Q$9:Q$38=MAX(Q$9:Q$38),0),0))</f>
        <v>0</v>
      </c>
      <c r="BE17" s="229" cm="1">
        <f t="array" ref="BE17">IF(COUNTA(R$9:R$38)=0,0,IF(R17=MAX(R$9:R$38),_xlfn._xlws.FILTER($D$9:$D$38,R$9:R$38=MAX(R$9:R$38),0),0))</f>
        <v>0</v>
      </c>
      <c r="BF17" s="229" cm="1">
        <f t="array" ref="BF17">IF(COUNTA(S$9:S$38)=0,0,IF(S17=MAX(S$9:S$38),_xlfn._xlws.FILTER($D$9:$D$38,S$9:S$38=MAX(S$9:S$38),0),0))</f>
        <v>0</v>
      </c>
      <c r="BG17" s="206"/>
      <c r="BH17" s="423"/>
      <c r="BI17" s="223">
        <f>'MPS(calc_process)'!$D17</f>
        <v>1908</v>
      </c>
      <c r="BJ17" s="229">
        <f t="shared" si="27"/>
        <v>0</v>
      </c>
      <c r="BK17" s="229">
        <f t="shared" si="28"/>
        <v>0</v>
      </c>
      <c r="BL17" s="229">
        <f t="shared" si="29"/>
        <v>0</v>
      </c>
      <c r="BM17" s="229">
        <f t="shared" si="30"/>
        <v>0</v>
      </c>
      <c r="BN17" s="229">
        <f t="shared" si="31"/>
        <v>0</v>
      </c>
      <c r="BO17" s="229">
        <f t="shared" si="32"/>
        <v>0</v>
      </c>
      <c r="BP17" s="229">
        <f t="shared" si="33"/>
        <v>0</v>
      </c>
      <c r="BQ17" s="229">
        <f t="shared" si="34"/>
        <v>0</v>
      </c>
      <c r="BR17" s="206"/>
      <c r="BS17" s="423"/>
      <c r="BT17" s="223">
        <f>'MPS(calc_process)'!$D17</f>
        <v>1908</v>
      </c>
      <c r="BU17" s="229">
        <f t="shared" si="35"/>
        <v>0</v>
      </c>
      <c r="BV17" s="229">
        <f t="shared" si="2"/>
        <v>0</v>
      </c>
      <c r="BW17" s="229">
        <f t="shared" si="3"/>
        <v>0</v>
      </c>
      <c r="BX17" s="229">
        <f t="shared" si="4"/>
        <v>0</v>
      </c>
      <c r="BY17" s="229">
        <f t="shared" si="5"/>
        <v>0</v>
      </c>
      <c r="BZ17" s="229">
        <f t="shared" si="6"/>
        <v>0</v>
      </c>
      <c r="CA17" s="229">
        <f t="shared" si="7"/>
        <v>0</v>
      </c>
      <c r="CB17" s="229">
        <f t="shared" si="8"/>
        <v>0</v>
      </c>
      <c r="CC17" s="206"/>
      <c r="CD17" s="423"/>
      <c r="CE17" s="223">
        <f>'MPS(calc_process)'!$D17</f>
        <v>1908</v>
      </c>
      <c r="CF17" s="229">
        <f t="shared" si="36"/>
        <v>0</v>
      </c>
      <c r="CG17" s="229">
        <f t="shared" si="37"/>
        <v>0</v>
      </c>
      <c r="CH17" s="229">
        <f t="shared" si="9"/>
        <v>0</v>
      </c>
      <c r="CI17" s="229">
        <f t="shared" si="10"/>
        <v>0</v>
      </c>
      <c r="CJ17" s="229">
        <f t="shared" si="11"/>
        <v>0</v>
      </c>
      <c r="CK17" s="229">
        <f t="shared" si="12"/>
        <v>0</v>
      </c>
      <c r="CL17" s="229">
        <f t="shared" si="13"/>
        <v>0</v>
      </c>
      <c r="CM17" s="229">
        <f t="shared" si="14"/>
        <v>0</v>
      </c>
      <c r="CN17" s="206"/>
      <c r="CO17" s="423"/>
      <c r="CP17" s="223">
        <f>'MPS(calc_process)'!$D17</f>
        <v>1908</v>
      </c>
      <c r="CQ17" s="261"/>
      <c r="CR17" s="261"/>
      <c r="CS17" s="261"/>
      <c r="CT17" s="261"/>
      <c r="CU17" s="261"/>
      <c r="CV17" s="261"/>
      <c r="CW17" s="261"/>
      <c r="CX17" s="261"/>
      <c r="CY17" s="268"/>
      <c r="CZ17" s="425"/>
      <c r="DA17" s="223">
        <f>'MPS(calc_process)'!$D17</f>
        <v>1908</v>
      </c>
      <c r="DB17" s="261"/>
      <c r="DC17" s="261"/>
      <c r="DD17" s="261"/>
      <c r="DE17" s="261"/>
      <c r="DF17" s="261"/>
      <c r="DG17" s="261"/>
      <c r="DH17" s="261"/>
      <c r="DI17" s="269"/>
    </row>
    <row r="18" spans="1:113" x14ac:dyDescent="0.15">
      <c r="A18" s="427"/>
      <c r="B18" s="60">
        <f>'MPS(calc_process)'!$D18</f>
        <v>1909</v>
      </c>
      <c r="C18" s="130">
        <f t="shared" si="39"/>
        <v>0</v>
      </c>
      <c r="D18" s="316">
        <f t="shared" si="15"/>
        <v>0</v>
      </c>
      <c r="E18" s="316">
        <f t="shared" si="16"/>
        <v>0</v>
      </c>
      <c r="F18" s="361">
        <f t="shared" si="17"/>
        <v>0</v>
      </c>
      <c r="G18" s="239"/>
      <c r="H18" s="423"/>
      <c r="I18" s="223">
        <f>'MPS(calc_process)'!$D18</f>
        <v>1909</v>
      </c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06"/>
      <c r="U18" s="423"/>
      <c r="V18" s="223">
        <f>'MPS(calc_process)'!$D18</f>
        <v>1909</v>
      </c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06"/>
      <c r="AH18" s="423"/>
      <c r="AI18" s="223">
        <f>'MPS(calc_process)'!$D18</f>
        <v>1909</v>
      </c>
      <c r="AJ18" s="229">
        <f t="shared" si="38"/>
        <v>0</v>
      </c>
      <c r="AK18" s="229">
        <f t="shared" si="18"/>
        <v>0</v>
      </c>
      <c r="AL18" s="229">
        <f t="shared" si="19"/>
        <v>0</v>
      </c>
      <c r="AM18" s="229">
        <f t="shared" si="20"/>
        <v>0</v>
      </c>
      <c r="AN18" s="229">
        <f t="shared" si="21"/>
        <v>0</v>
      </c>
      <c r="AO18" s="229">
        <f t="shared" si="22"/>
        <v>0</v>
      </c>
      <c r="AP18" s="229">
        <f t="shared" si="23"/>
        <v>0</v>
      </c>
      <c r="AQ18" s="229">
        <f t="shared" si="24"/>
        <v>0</v>
      </c>
      <c r="AR18" s="229">
        <f t="shared" si="25"/>
        <v>0</v>
      </c>
      <c r="AS18" s="229">
        <f t="shared" si="26"/>
        <v>0</v>
      </c>
      <c r="AT18" s="206"/>
      <c r="AU18" s="423"/>
      <c r="AV18" s="223">
        <f>'MPS(calc_process)'!$D18</f>
        <v>1909</v>
      </c>
      <c r="AW18" s="229" cm="1">
        <f t="array" ref="AW18">IF(COUNTA(J$9:J$38)=0,0,IF(J18=MAX(J$9:J$38),_xlfn._xlws.FILTER($D$9:$D$38,J$9:J$38=MAX(J$9:J$38),0),0))</f>
        <v>0</v>
      </c>
      <c r="AX18" s="229" cm="1">
        <f t="array" ref="AX18">IF(COUNTA(K$9:K$38)=0,0,IF(K18=MAX(K$9:K$38),_xlfn._xlws.FILTER($D$9:$D$38,K$9:K$38=MAX(K$9:K$38),0),0))</f>
        <v>0</v>
      </c>
      <c r="AY18" s="229" cm="1">
        <f t="array" ref="AY18">IF(COUNTA(L$9:L$38)=0,0,IF(L18=MAX(L$9:L$38),_xlfn._xlws.FILTER($D$9:$D$38,L$9:L$38=MAX(L$9:L$38),0),0))</f>
        <v>0</v>
      </c>
      <c r="AZ18" s="229" cm="1">
        <f t="array" ref="AZ18">IF(COUNTA(M$9:M$38)=0,0,IF(M18=MAX(M$9:M$38),_xlfn._xlws.FILTER($D$9:$D$38,M$9:M$38=MAX(M$9:M$38),0),0))</f>
        <v>0</v>
      </c>
      <c r="BA18" s="229" cm="1">
        <f t="array" ref="BA18">IF(COUNTA(N$9:N$38)=0,0,IF(N18=MAX(N$9:N$38),_xlfn._xlws.FILTER($D$9:$D$38,N$9:N$38=MAX(N$9:N$38),0),0))</f>
        <v>0</v>
      </c>
      <c r="BB18" s="229" cm="1">
        <f t="array" ref="BB18">IF(COUNTA(O$9:O$38)=0,0,IF(O18=MAX(O$9:O$38),_xlfn._xlws.FILTER($D$9:$D$38,O$9:O$38=MAX(O$9:O$38),0),0))</f>
        <v>0</v>
      </c>
      <c r="BC18" s="229" cm="1">
        <f t="array" ref="BC18">IF(COUNTA(P$9:P$38)=0,0,IF(P18=MAX(P$9:P$38),_xlfn._xlws.FILTER($D$9:$D$38,P$9:P$38=MAX(P$9:P$38),0),0))</f>
        <v>0</v>
      </c>
      <c r="BD18" s="229" cm="1">
        <f t="array" ref="BD18">IF(COUNTA(Q$9:Q$38)=0,0,IF(Q18=MAX(Q$9:Q$38),_xlfn._xlws.FILTER($D$9:$D$38,Q$9:Q$38=MAX(Q$9:Q$38),0),0))</f>
        <v>0</v>
      </c>
      <c r="BE18" s="229" cm="1">
        <f t="array" ref="BE18">IF(COUNTA(R$9:R$38)=0,0,IF(R18=MAX(R$9:R$38),_xlfn._xlws.FILTER($D$9:$D$38,R$9:R$38=MAX(R$9:R$38),0),0))</f>
        <v>0</v>
      </c>
      <c r="BF18" s="229" cm="1">
        <f t="array" ref="BF18">IF(COUNTA(S$9:S$38)=0,0,IF(S18=MAX(S$9:S$38),_xlfn._xlws.FILTER($D$9:$D$38,S$9:S$38=MAX(S$9:S$38),0),0))</f>
        <v>0</v>
      </c>
      <c r="BG18" s="206"/>
      <c r="BH18" s="423"/>
      <c r="BI18" s="223">
        <f>'MPS(calc_process)'!$D18</f>
        <v>1909</v>
      </c>
      <c r="BJ18" s="229">
        <f t="shared" si="27"/>
        <v>0</v>
      </c>
      <c r="BK18" s="229">
        <f t="shared" si="28"/>
        <v>0</v>
      </c>
      <c r="BL18" s="229">
        <f t="shared" si="29"/>
        <v>0</v>
      </c>
      <c r="BM18" s="229">
        <f t="shared" si="30"/>
        <v>0</v>
      </c>
      <c r="BN18" s="229">
        <f t="shared" si="31"/>
        <v>0</v>
      </c>
      <c r="BO18" s="229">
        <f t="shared" si="32"/>
        <v>0</v>
      </c>
      <c r="BP18" s="229">
        <f t="shared" si="33"/>
        <v>0</v>
      </c>
      <c r="BQ18" s="229">
        <f t="shared" si="34"/>
        <v>0</v>
      </c>
      <c r="BR18" s="206"/>
      <c r="BS18" s="423"/>
      <c r="BT18" s="223">
        <f>'MPS(calc_process)'!$D18</f>
        <v>1909</v>
      </c>
      <c r="BU18" s="229">
        <f t="shared" si="35"/>
        <v>0</v>
      </c>
      <c r="BV18" s="229">
        <f t="shared" si="2"/>
        <v>0</v>
      </c>
      <c r="BW18" s="229">
        <f t="shared" si="3"/>
        <v>0</v>
      </c>
      <c r="BX18" s="229">
        <f t="shared" si="4"/>
        <v>0</v>
      </c>
      <c r="BY18" s="229">
        <f t="shared" si="5"/>
        <v>0</v>
      </c>
      <c r="BZ18" s="229">
        <f t="shared" si="6"/>
        <v>0</v>
      </c>
      <c r="CA18" s="229">
        <f t="shared" si="7"/>
        <v>0</v>
      </c>
      <c r="CB18" s="229">
        <f t="shared" si="8"/>
        <v>0</v>
      </c>
      <c r="CC18" s="206"/>
      <c r="CD18" s="423"/>
      <c r="CE18" s="223">
        <f>'MPS(calc_process)'!$D18</f>
        <v>1909</v>
      </c>
      <c r="CF18" s="229">
        <f t="shared" si="36"/>
        <v>0</v>
      </c>
      <c r="CG18" s="229">
        <f t="shared" si="37"/>
        <v>0</v>
      </c>
      <c r="CH18" s="229">
        <f t="shared" si="9"/>
        <v>0</v>
      </c>
      <c r="CI18" s="229">
        <f t="shared" si="10"/>
        <v>0</v>
      </c>
      <c r="CJ18" s="229">
        <f t="shared" si="11"/>
        <v>0</v>
      </c>
      <c r="CK18" s="229">
        <f t="shared" si="12"/>
        <v>0</v>
      </c>
      <c r="CL18" s="229">
        <f t="shared" si="13"/>
        <v>0</v>
      </c>
      <c r="CM18" s="229">
        <f t="shared" si="14"/>
        <v>0</v>
      </c>
      <c r="CN18" s="206"/>
      <c r="CO18" s="423"/>
      <c r="CP18" s="223">
        <f>'MPS(calc_process)'!$D18</f>
        <v>1909</v>
      </c>
      <c r="CQ18" s="261"/>
      <c r="CR18" s="261"/>
      <c r="CS18" s="261"/>
      <c r="CT18" s="261"/>
      <c r="CU18" s="261"/>
      <c r="CV18" s="261"/>
      <c r="CW18" s="261"/>
      <c r="CX18" s="261"/>
      <c r="CY18" s="268"/>
      <c r="CZ18" s="425"/>
      <c r="DA18" s="223">
        <f>'MPS(calc_process)'!$D18</f>
        <v>1909</v>
      </c>
      <c r="DB18" s="261"/>
      <c r="DC18" s="261"/>
      <c r="DD18" s="261"/>
      <c r="DE18" s="261"/>
      <c r="DF18" s="261"/>
      <c r="DG18" s="261"/>
      <c r="DH18" s="261"/>
      <c r="DI18" s="269"/>
    </row>
    <row r="19" spans="1:113" x14ac:dyDescent="0.15">
      <c r="A19" s="427"/>
      <c r="B19" s="60">
        <f>'MPS(calc_process)'!$D19</f>
        <v>1910</v>
      </c>
      <c r="C19" s="130">
        <f t="shared" si="39"/>
        <v>0</v>
      </c>
      <c r="D19" s="316">
        <f t="shared" si="15"/>
        <v>0</v>
      </c>
      <c r="E19" s="316">
        <f t="shared" si="16"/>
        <v>0</v>
      </c>
      <c r="F19" s="361">
        <f t="shared" si="17"/>
        <v>0</v>
      </c>
      <c r="G19" s="239"/>
      <c r="H19" s="423"/>
      <c r="I19" s="223">
        <f>'MPS(calc_process)'!$D19</f>
        <v>1910</v>
      </c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06"/>
      <c r="U19" s="423"/>
      <c r="V19" s="223">
        <f>'MPS(calc_process)'!$D19</f>
        <v>1910</v>
      </c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06"/>
      <c r="AH19" s="423"/>
      <c r="AI19" s="223">
        <f>'MPS(calc_process)'!$D19</f>
        <v>1910</v>
      </c>
      <c r="AJ19" s="229">
        <f t="shared" si="38"/>
        <v>0</v>
      </c>
      <c r="AK19" s="229">
        <f t="shared" si="18"/>
        <v>0</v>
      </c>
      <c r="AL19" s="229">
        <f t="shared" si="19"/>
        <v>0</v>
      </c>
      <c r="AM19" s="229">
        <f t="shared" si="20"/>
        <v>0</v>
      </c>
      <c r="AN19" s="229">
        <f t="shared" si="21"/>
        <v>0</v>
      </c>
      <c r="AO19" s="229">
        <f t="shared" si="22"/>
        <v>0</v>
      </c>
      <c r="AP19" s="229">
        <f t="shared" si="23"/>
        <v>0</v>
      </c>
      <c r="AQ19" s="229">
        <f t="shared" si="24"/>
        <v>0</v>
      </c>
      <c r="AR19" s="229">
        <f t="shared" si="25"/>
        <v>0</v>
      </c>
      <c r="AS19" s="229">
        <f t="shared" si="26"/>
        <v>0</v>
      </c>
      <c r="AT19" s="206"/>
      <c r="AU19" s="423"/>
      <c r="AV19" s="223">
        <f>'MPS(calc_process)'!$D19</f>
        <v>1910</v>
      </c>
      <c r="AW19" s="229" cm="1">
        <f t="array" ref="AW19">IF(COUNTA(J$9:J$38)=0,0,IF(J19=MAX(J$9:J$38),_xlfn._xlws.FILTER($D$9:$D$38,J$9:J$38=MAX(J$9:J$38),0),0))</f>
        <v>0</v>
      </c>
      <c r="AX19" s="229" cm="1">
        <f t="array" ref="AX19">IF(COUNTA(K$9:K$38)=0,0,IF(K19=MAX(K$9:K$38),_xlfn._xlws.FILTER($D$9:$D$38,K$9:K$38=MAX(K$9:K$38),0),0))</f>
        <v>0</v>
      </c>
      <c r="AY19" s="229" cm="1">
        <f t="array" ref="AY19">IF(COUNTA(L$9:L$38)=0,0,IF(L19=MAX(L$9:L$38),_xlfn._xlws.FILTER($D$9:$D$38,L$9:L$38=MAX(L$9:L$38),0),0))</f>
        <v>0</v>
      </c>
      <c r="AZ19" s="229" cm="1">
        <f t="array" ref="AZ19">IF(COUNTA(M$9:M$38)=0,0,IF(M19=MAX(M$9:M$38),_xlfn._xlws.FILTER($D$9:$D$38,M$9:M$38=MAX(M$9:M$38),0),0))</f>
        <v>0</v>
      </c>
      <c r="BA19" s="229" cm="1">
        <f t="array" ref="BA19">IF(COUNTA(N$9:N$38)=0,0,IF(N19=MAX(N$9:N$38),_xlfn._xlws.FILTER($D$9:$D$38,N$9:N$38=MAX(N$9:N$38),0),0))</f>
        <v>0</v>
      </c>
      <c r="BB19" s="229" cm="1">
        <f t="array" ref="BB19">IF(COUNTA(O$9:O$38)=0,0,IF(O19=MAX(O$9:O$38),_xlfn._xlws.FILTER($D$9:$D$38,O$9:O$38=MAX(O$9:O$38),0),0))</f>
        <v>0</v>
      </c>
      <c r="BC19" s="229" cm="1">
        <f t="array" ref="BC19">IF(COUNTA(P$9:P$38)=0,0,IF(P19=MAX(P$9:P$38),_xlfn._xlws.FILTER($D$9:$D$38,P$9:P$38=MAX(P$9:P$38),0),0))</f>
        <v>0</v>
      </c>
      <c r="BD19" s="229" cm="1">
        <f t="array" ref="BD19">IF(COUNTA(Q$9:Q$38)=0,0,IF(Q19=MAX(Q$9:Q$38),_xlfn._xlws.FILTER($D$9:$D$38,Q$9:Q$38=MAX(Q$9:Q$38),0),0))</f>
        <v>0</v>
      </c>
      <c r="BE19" s="229" cm="1">
        <f t="array" ref="BE19">IF(COUNTA(R$9:R$38)=0,0,IF(R19=MAX(R$9:R$38),_xlfn._xlws.FILTER($D$9:$D$38,R$9:R$38=MAX(R$9:R$38),0),0))</f>
        <v>0</v>
      </c>
      <c r="BF19" s="229" cm="1">
        <f t="array" ref="BF19">IF(COUNTA(S$9:S$38)=0,0,IF(S19=MAX(S$9:S$38),_xlfn._xlws.FILTER($D$9:$D$38,S$9:S$38=MAX(S$9:S$38),0),0))</f>
        <v>0</v>
      </c>
      <c r="BG19" s="206"/>
      <c r="BH19" s="423"/>
      <c r="BI19" s="223">
        <f>'MPS(calc_process)'!$D19</f>
        <v>1910</v>
      </c>
      <c r="BJ19" s="229">
        <f t="shared" si="27"/>
        <v>0</v>
      </c>
      <c r="BK19" s="229">
        <f t="shared" si="28"/>
        <v>0</v>
      </c>
      <c r="BL19" s="229">
        <f t="shared" si="29"/>
        <v>0</v>
      </c>
      <c r="BM19" s="229">
        <f t="shared" si="30"/>
        <v>0</v>
      </c>
      <c r="BN19" s="229">
        <f t="shared" si="31"/>
        <v>0</v>
      </c>
      <c r="BO19" s="229">
        <f t="shared" si="32"/>
        <v>0</v>
      </c>
      <c r="BP19" s="229">
        <f t="shared" si="33"/>
        <v>0</v>
      </c>
      <c r="BQ19" s="229">
        <f t="shared" si="34"/>
        <v>0</v>
      </c>
      <c r="BR19" s="206"/>
      <c r="BS19" s="423"/>
      <c r="BT19" s="223">
        <f>'MPS(calc_process)'!$D19</f>
        <v>1910</v>
      </c>
      <c r="BU19" s="229">
        <f t="shared" si="35"/>
        <v>0</v>
      </c>
      <c r="BV19" s="229">
        <f t="shared" si="2"/>
        <v>0</v>
      </c>
      <c r="BW19" s="229">
        <f t="shared" si="3"/>
        <v>0</v>
      </c>
      <c r="BX19" s="229">
        <f t="shared" si="4"/>
        <v>0</v>
      </c>
      <c r="BY19" s="229">
        <f t="shared" si="5"/>
        <v>0</v>
      </c>
      <c r="BZ19" s="229">
        <f t="shared" si="6"/>
        <v>0</v>
      </c>
      <c r="CA19" s="229">
        <f t="shared" si="7"/>
        <v>0</v>
      </c>
      <c r="CB19" s="229">
        <f t="shared" si="8"/>
        <v>0</v>
      </c>
      <c r="CC19" s="206"/>
      <c r="CD19" s="423"/>
      <c r="CE19" s="223">
        <f>'MPS(calc_process)'!$D19</f>
        <v>1910</v>
      </c>
      <c r="CF19" s="229">
        <f t="shared" si="36"/>
        <v>0</v>
      </c>
      <c r="CG19" s="229">
        <f t="shared" si="37"/>
        <v>0</v>
      </c>
      <c r="CH19" s="229">
        <f t="shared" si="9"/>
        <v>0</v>
      </c>
      <c r="CI19" s="229">
        <f t="shared" si="10"/>
        <v>0</v>
      </c>
      <c r="CJ19" s="229">
        <f t="shared" si="11"/>
        <v>0</v>
      </c>
      <c r="CK19" s="229">
        <f t="shared" si="12"/>
        <v>0</v>
      </c>
      <c r="CL19" s="229">
        <f t="shared" si="13"/>
        <v>0</v>
      </c>
      <c r="CM19" s="229">
        <f t="shared" si="14"/>
        <v>0</v>
      </c>
      <c r="CN19" s="206"/>
      <c r="CO19" s="423"/>
      <c r="CP19" s="223">
        <f>'MPS(calc_process)'!$D19</f>
        <v>1910</v>
      </c>
      <c r="CQ19" s="261"/>
      <c r="CR19" s="261"/>
      <c r="CS19" s="261"/>
      <c r="CT19" s="261"/>
      <c r="CU19" s="261"/>
      <c r="CV19" s="261"/>
      <c r="CW19" s="261"/>
      <c r="CX19" s="261"/>
      <c r="CY19" s="268"/>
      <c r="CZ19" s="425"/>
      <c r="DA19" s="223">
        <f>'MPS(calc_process)'!$D19</f>
        <v>1910</v>
      </c>
      <c r="DB19" s="261"/>
      <c r="DC19" s="261"/>
      <c r="DD19" s="261"/>
      <c r="DE19" s="261"/>
      <c r="DF19" s="261"/>
      <c r="DG19" s="261"/>
      <c r="DH19" s="261"/>
      <c r="DI19" s="269"/>
    </row>
    <row r="20" spans="1:113" x14ac:dyDescent="0.15">
      <c r="A20" s="427"/>
      <c r="B20" s="60">
        <f>'MPS(calc_process)'!$D20</f>
        <v>1911</v>
      </c>
      <c r="C20" s="130">
        <f t="shared" si="39"/>
        <v>0</v>
      </c>
      <c r="D20" s="316">
        <f t="shared" si="15"/>
        <v>0</v>
      </c>
      <c r="E20" s="316">
        <f t="shared" si="16"/>
        <v>0</v>
      </c>
      <c r="F20" s="361">
        <f t="shared" si="17"/>
        <v>0</v>
      </c>
      <c r="G20" s="239"/>
      <c r="H20" s="423"/>
      <c r="I20" s="223">
        <f>'MPS(calc_process)'!$D20</f>
        <v>1911</v>
      </c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06"/>
      <c r="U20" s="423"/>
      <c r="V20" s="223">
        <f>'MPS(calc_process)'!$D20</f>
        <v>1911</v>
      </c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06"/>
      <c r="AH20" s="423"/>
      <c r="AI20" s="223">
        <f>'MPS(calc_process)'!$D20</f>
        <v>1911</v>
      </c>
      <c r="AJ20" s="229">
        <f t="shared" ref="AJ20:AJ38" si="40">IFERROR(IF(J20&gt;0,MAX(AW$9:AW$38)*(1-MAX(W$9:W$38)),0)/MAX(J$9:J$38), 0)</f>
        <v>0</v>
      </c>
      <c r="AK20" s="229">
        <f t="shared" si="18"/>
        <v>0</v>
      </c>
      <c r="AL20" s="229">
        <f t="shared" si="19"/>
        <v>0</v>
      </c>
      <c r="AM20" s="229">
        <f t="shared" si="20"/>
        <v>0</v>
      </c>
      <c r="AN20" s="229">
        <f t="shared" si="21"/>
        <v>0</v>
      </c>
      <c r="AO20" s="229">
        <f t="shared" si="22"/>
        <v>0</v>
      </c>
      <c r="AP20" s="229">
        <f t="shared" si="23"/>
        <v>0</v>
      </c>
      <c r="AQ20" s="229">
        <f t="shared" si="24"/>
        <v>0</v>
      </c>
      <c r="AR20" s="229">
        <f t="shared" si="25"/>
        <v>0</v>
      </c>
      <c r="AS20" s="229">
        <f t="shared" si="26"/>
        <v>0</v>
      </c>
      <c r="AT20" s="206"/>
      <c r="AU20" s="423"/>
      <c r="AV20" s="223">
        <f>'MPS(calc_process)'!$D20</f>
        <v>1911</v>
      </c>
      <c r="AW20" s="229" cm="1">
        <f t="array" ref="AW20">IF(COUNTA(J$9:J$38)=0,0,IF(J20=MAX(J$9:J$38),_xlfn._xlws.FILTER($D$9:$D$38,J$9:J$38=MAX(J$9:J$38),0),0))</f>
        <v>0</v>
      </c>
      <c r="AX20" s="229" cm="1">
        <f t="array" ref="AX20">IF(COUNTA(K$9:K$38)=0,0,IF(K20=MAX(K$9:K$38),_xlfn._xlws.FILTER($D$9:$D$38,K$9:K$38=MAX(K$9:K$38),0),0))</f>
        <v>0</v>
      </c>
      <c r="AY20" s="229" cm="1">
        <f t="array" ref="AY20">IF(COUNTA(L$9:L$38)=0,0,IF(L20=MAX(L$9:L$38),_xlfn._xlws.FILTER($D$9:$D$38,L$9:L$38=MAX(L$9:L$38),0),0))</f>
        <v>0</v>
      </c>
      <c r="AZ20" s="229" cm="1">
        <f t="array" ref="AZ20">IF(COUNTA(M$9:M$38)=0,0,IF(M20=MAX(M$9:M$38),_xlfn._xlws.FILTER($D$9:$D$38,M$9:M$38=MAX(M$9:M$38),0),0))</f>
        <v>0</v>
      </c>
      <c r="BA20" s="229" cm="1">
        <f t="array" ref="BA20">IF(COUNTA(N$9:N$38)=0,0,IF(N20=MAX(N$9:N$38),_xlfn._xlws.FILTER($D$9:$D$38,N$9:N$38=MAX(N$9:N$38),0),0))</f>
        <v>0</v>
      </c>
      <c r="BB20" s="229" cm="1">
        <f t="array" ref="BB20">IF(COUNTA(O$9:O$38)=0,0,IF(O20=MAX(O$9:O$38),_xlfn._xlws.FILTER($D$9:$D$38,O$9:O$38=MAX(O$9:O$38),0),0))</f>
        <v>0</v>
      </c>
      <c r="BC20" s="229" cm="1">
        <f t="array" ref="BC20">IF(COUNTA(P$9:P$38)=0,0,IF(P20=MAX(P$9:P$38),_xlfn._xlws.FILTER($D$9:$D$38,P$9:P$38=MAX(P$9:P$38),0),0))</f>
        <v>0</v>
      </c>
      <c r="BD20" s="229" cm="1">
        <f t="array" ref="BD20">IF(COUNTA(Q$9:Q$38)=0,0,IF(Q20=MAX(Q$9:Q$38),_xlfn._xlws.FILTER($D$9:$D$38,Q$9:Q$38=MAX(Q$9:Q$38),0),0))</f>
        <v>0</v>
      </c>
      <c r="BE20" s="229" cm="1">
        <f t="array" ref="BE20">IF(COUNTA(R$9:R$38)=0,0,IF(R20=MAX(R$9:R$38),_xlfn._xlws.FILTER($D$9:$D$38,R$9:R$38=MAX(R$9:R$38),0),0))</f>
        <v>0</v>
      </c>
      <c r="BF20" s="229" cm="1">
        <f t="array" ref="BF20">IF(COUNTA(S$9:S$38)=0,0,IF(S20=MAX(S$9:S$38),_xlfn._xlws.FILTER($D$9:$D$38,S$9:S$38=MAX(S$9:S$38),0),0))</f>
        <v>0</v>
      </c>
      <c r="BG20" s="206"/>
      <c r="BH20" s="423"/>
      <c r="BI20" s="223">
        <f>'MPS(calc_process)'!$D20</f>
        <v>1911</v>
      </c>
      <c r="BJ20" s="229">
        <f t="shared" si="27"/>
        <v>0</v>
      </c>
      <c r="BK20" s="229">
        <f t="shared" si="28"/>
        <v>0</v>
      </c>
      <c r="BL20" s="229">
        <f t="shared" si="29"/>
        <v>0</v>
      </c>
      <c r="BM20" s="229">
        <f t="shared" si="30"/>
        <v>0</v>
      </c>
      <c r="BN20" s="229">
        <f t="shared" si="31"/>
        <v>0</v>
      </c>
      <c r="BO20" s="229">
        <f t="shared" si="32"/>
        <v>0</v>
      </c>
      <c r="BP20" s="229">
        <f t="shared" si="33"/>
        <v>0</v>
      </c>
      <c r="BQ20" s="229">
        <f t="shared" si="34"/>
        <v>0</v>
      </c>
      <c r="BR20" s="206"/>
      <c r="BS20" s="423"/>
      <c r="BT20" s="223">
        <f>'MPS(calc_process)'!$D20</f>
        <v>1911</v>
      </c>
      <c r="BU20" s="229">
        <f t="shared" si="35"/>
        <v>0</v>
      </c>
      <c r="BV20" s="229">
        <f t="shared" si="2"/>
        <v>0</v>
      </c>
      <c r="BW20" s="229">
        <f t="shared" si="3"/>
        <v>0</v>
      </c>
      <c r="BX20" s="229">
        <f t="shared" si="4"/>
        <v>0</v>
      </c>
      <c r="BY20" s="229">
        <f t="shared" si="5"/>
        <v>0</v>
      </c>
      <c r="BZ20" s="229">
        <f t="shared" si="6"/>
        <v>0</v>
      </c>
      <c r="CA20" s="229">
        <f t="shared" si="7"/>
        <v>0</v>
      </c>
      <c r="CB20" s="229">
        <f t="shared" si="8"/>
        <v>0</v>
      </c>
      <c r="CC20" s="206"/>
      <c r="CD20" s="423"/>
      <c r="CE20" s="223">
        <f>'MPS(calc_process)'!$D20</f>
        <v>1911</v>
      </c>
      <c r="CF20" s="229">
        <f t="shared" si="36"/>
        <v>0</v>
      </c>
      <c r="CG20" s="229">
        <f t="shared" si="37"/>
        <v>0</v>
      </c>
      <c r="CH20" s="229">
        <f t="shared" si="9"/>
        <v>0</v>
      </c>
      <c r="CI20" s="229">
        <f t="shared" si="10"/>
        <v>0</v>
      </c>
      <c r="CJ20" s="229">
        <f t="shared" si="11"/>
        <v>0</v>
      </c>
      <c r="CK20" s="229">
        <f t="shared" si="12"/>
        <v>0</v>
      </c>
      <c r="CL20" s="229">
        <f t="shared" si="13"/>
        <v>0</v>
      </c>
      <c r="CM20" s="229">
        <f t="shared" si="14"/>
        <v>0</v>
      </c>
      <c r="CN20" s="206"/>
      <c r="CO20" s="423"/>
      <c r="CP20" s="223">
        <f>'MPS(calc_process)'!$D20</f>
        <v>1911</v>
      </c>
      <c r="CQ20" s="261"/>
      <c r="CR20" s="261"/>
      <c r="CS20" s="261"/>
      <c r="CT20" s="261"/>
      <c r="CU20" s="261"/>
      <c r="CV20" s="261"/>
      <c r="CW20" s="261"/>
      <c r="CX20" s="261"/>
      <c r="CY20" s="268"/>
      <c r="CZ20" s="425"/>
      <c r="DA20" s="223">
        <f>'MPS(calc_process)'!$D20</f>
        <v>1911</v>
      </c>
      <c r="DB20" s="261"/>
      <c r="DC20" s="261"/>
      <c r="DD20" s="261"/>
      <c r="DE20" s="261"/>
      <c r="DF20" s="261"/>
      <c r="DG20" s="261"/>
      <c r="DH20" s="261"/>
      <c r="DI20" s="269"/>
    </row>
    <row r="21" spans="1:113" x14ac:dyDescent="0.15">
      <c r="A21" s="427"/>
      <c r="B21" s="60">
        <f>'MPS(calc_process)'!$D21</f>
        <v>1912</v>
      </c>
      <c r="C21" s="130">
        <f t="shared" si="39"/>
        <v>0</v>
      </c>
      <c r="D21" s="316">
        <f t="shared" si="15"/>
        <v>0</v>
      </c>
      <c r="E21" s="316">
        <f t="shared" si="16"/>
        <v>0</v>
      </c>
      <c r="F21" s="361">
        <f t="shared" si="17"/>
        <v>0</v>
      </c>
      <c r="G21" s="239"/>
      <c r="H21" s="423"/>
      <c r="I21" s="223">
        <f>'MPS(calc_process)'!$D21</f>
        <v>1912</v>
      </c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06"/>
      <c r="U21" s="423"/>
      <c r="V21" s="223">
        <f>'MPS(calc_process)'!$D21</f>
        <v>1912</v>
      </c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06"/>
      <c r="AH21" s="423"/>
      <c r="AI21" s="223">
        <f>'MPS(calc_process)'!$D21</f>
        <v>1912</v>
      </c>
      <c r="AJ21" s="229">
        <f t="shared" si="40"/>
        <v>0</v>
      </c>
      <c r="AK21" s="229">
        <f t="shared" si="18"/>
        <v>0</v>
      </c>
      <c r="AL21" s="229">
        <f t="shared" si="19"/>
        <v>0</v>
      </c>
      <c r="AM21" s="229">
        <f t="shared" si="20"/>
        <v>0</v>
      </c>
      <c r="AN21" s="229">
        <f t="shared" si="21"/>
        <v>0</v>
      </c>
      <c r="AO21" s="229">
        <f t="shared" si="22"/>
        <v>0</v>
      </c>
      <c r="AP21" s="229">
        <f t="shared" si="23"/>
        <v>0</v>
      </c>
      <c r="AQ21" s="229">
        <f t="shared" si="24"/>
        <v>0</v>
      </c>
      <c r="AR21" s="229">
        <f t="shared" si="25"/>
        <v>0</v>
      </c>
      <c r="AS21" s="229">
        <f t="shared" si="26"/>
        <v>0</v>
      </c>
      <c r="AT21" s="206"/>
      <c r="AU21" s="423"/>
      <c r="AV21" s="223">
        <f>'MPS(calc_process)'!$D21</f>
        <v>1912</v>
      </c>
      <c r="AW21" s="229" cm="1">
        <f t="array" ref="AW21">IF(COUNTA(J$9:J$38)=0,0,IF(J21=MAX(J$9:J$38),_xlfn._xlws.FILTER($D$9:$D$38,J$9:J$38=MAX(J$9:J$38),0),0))</f>
        <v>0</v>
      </c>
      <c r="AX21" s="229" cm="1">
        <f t="array" ref="AX21">IF(COUNTA(K$9:K$38)=0,0,IF(K21=MAX(K$9:K$38),_xlfn._xlws.FILTER($D$9:$D$38,K$9:K$38=MAX(K$9:K$38),0),0))</f>
        <v>0</v>
      </c>
      <c r="AY21" s="229" cm="1">
        <f t="array" ref="AY21">IF(COUNTA(L$9:L$38)=0,0,IF(L21=MAX(L$9:L$38),_xlfn._xlws.FILTER($D$9:$D$38,L$9:L$38=MAX(L$9:L$38),0),0))</f>
        <v>0</v>
      </c>
      <c r="AZ21" s="229" cm="1">
        <f t="array" ref="AZ21">IF(COUNTA(M$9:M$38)=0,0,IF(M21=MAX(M$9:M$38),_xlfn._xlws.FILTER($D$9:$D$38,M$9:M$38=MAX(M$9:M$38),0),0))</f>
        <v>0</v>
      </c>
      <c r="BA21" s="229" cm="1">
        <f t="array" ref="BA21">IF(COUNTA(N$9:N$38)=0,0,IF(N21=MAX(N$9:N$38),_xlfn._xlws.FILTER($D$9:$D$38,N$9:N$38=MAX(N$9:N$38),0),0))</f>
        <v>0</v>
      </c>
      <c r="BB21" s="229" cm="1">
        <f t="array" ref="BB21">IF(COUNTA(O$9:O$38)=0,0,IF(O21=MAX(O$9:O$38),_xlfn._xlws.FILTER($D$9:$D$38,O$9:O$38=MAX(O$9:O$38),0),0))</f>
        <v>0</v>
      </c>
      <c r="BC21" s="229" cm="1">
        <f t="array" ref="BC21">IF(COUNTA(P$9:P$38)=0,0,IF(P21=MAX(P$9:P$38),_xlfn._xlws.FILTER($D$9:$D$38,P$9:P$38=MAX(P$9:P$38),0),0))</f>
        <v>0</v>
      </c>
      <c r="BD21" s="229" cm="1">
        <f t="array" ref="BD21">IF(COUNTA(Q$9:Q$38)=0,0,IF(Q21=MAX(Q$9:Q$38),_xlfn._xlws.FILTER($D$9:$D$38,Q$9:Q$38=MAX(Q$9:Q$38),0),0))</f>
        <v>0</v>
      </c>
      <c r="BE21" s="229" cm="1">
        <f t="array" ref="BE21">IF(COUNTA(R$9:R$38)=0,0,IF(R21=MAX(R$9:R$38),_xlfn._xlws.FILTER($D$9:$D$38,R$9:R$38=MAX(R$9:R$38),0),0))</f>
        <v>0</v>
      </c>
      <c r="BF21" s="229" cm="1">
        <f t="array" ref="BF21">IF(COUNTA(S$9:S$38)=0,0,IF(S21=MAX(S$9:S$38),_xlfn._xlws.FILTER($D$9:$D$38,S$9:S$38=MAX(S$9:S$38),0),0))</f>
        <v>0</v>
      </c>
      <c r="BG21" s="206"/>
      <c r="BH21" s="423"/>
      <c r="BI21" s="223">
        <f>'MPS(calc_process)'!$D21</f>
        <v>1912</v>
      </c>
      <c r="BJ21" s="229">
        <f t="shared" si="27"/>
        <v>0</v>
      </c>
      <c r="BK21" s="229">
        <f t="shared" si="28"/>
        <v>0</v>
      </c>
      <c r="BL21" s="229">
        <f t="shared" si="29"/>
        <v>0</v>
      </c>
      <c r="BM21" s="229">
        <f t="shared" si="30"/>
        <v>0</v>
      </c>
      <c r="BN21" s="229">
        <f t="shared" si="31"/>
        <v>0</v>
      </c>
      <c r="BO21" s="229">
        <f t="shared" si="32"/>
        <v>0</v>
      </c>
      <c r="BP21" s="229">
        <f t="shared" si="33"/>
        <v>0</v>
      </c>
      <c r="BQ21" s="229">
        <f t="shared" si="34"/>
        <v>0</v>
      </c>
      <c r="BR21" s="206"/>
      <c r="BS21" s="423"/>
      <c r="BT21" s="223">
        <f>'MPS(calc_process)'!$D21</f>
        <v>1912</v>
      </c>
      <c r="BU21" s="229">
        <f t="shared" si="35"/>
        <v>0</v>
      </c>
      <c r="BV21" s="229">
        <f t="shared" si="2"/>
        <v>0</v>
      </c>
      <c r="BW21" s="229">
        <f t="shared" si="3"/>
        <v>0</v>
      </c>
      <c r="BX21" s="229">
        <f t="shared" si="4"/>
        <v>0</v>
      </c>
      <c r="BY21" s="229">
        <f t="shared" si="5"/>
        <v>0</v>
      </c>
      <c r="BZ21" s="229">
        <f t="shared" si="6"/>
        <v>0</v>
      </c>
      <c r="CA21" s="229">
        <f t="shared" si="7"/>
        <v>0</v>
      </c>
      <c r="CB21" s="229">
        <f t="shared" si="8"/>
        <v>0</v>
      </c>
      <c r="CC21" s="206"/>
      <c r="CD21" s="423"/>
      <c r="CE21" s="223">
        <f>'MPS(calc_process)'!$D21</f>
        <v>1912</v>
      </c>
      <c r="CF21" s="229">
        <f t="shared" si="36"/>
        <v>0</v>
      </c>
      <c r="CG21" s="229">
        <f t="shared" si="37"/>
        <v>0</v>
      </c>
      <c r="CH21" s="229">
        <f t="shared" si="9"/>
        <v>0</v>
      </c>
      <c r="CI21" s="229">
        <f t="shared" si="10"/>
        <v>0</v>
      </c>
      <c r="CJ21" s="229">
        <f t="shared" si="11"/>
        <v>0</v>
      </c>
      <c r="CK21" s="229">
        <f t="shared" si="12"/>
        <v>0</v>
      </c>
      <c r="CL21" s="229">
        <f t="shared" si="13"/>
        <v>0</v>
      </c>
      <c r="CM21" s="229">
        <f t="shared" si="14"/>
        <v>0</v>
      </c>
      <c r="CN21" s="206"/>
      <c r="CO21" s="423"/>
      <c r="CP21" s="223">
        <f>'MPS(calc_process)'!$D21</f>
        <v>1912</v>
      </c>
      <c r="CQ21" s="261"/>
      <c r="CR21" s="261"/>
      <c r="CS21" s="261"/>
      <c r="CT21" s="261"/>
      <c r="CU21" s="261"/>
      <c r="CV21" s="261"/>
      <c r="CW21" s="261"/>
      <c r="CX21" s="261"/>
      <c r="CY21" s="268"/>
      <c r="CZ21" s="425"/>
      <c r="DA21" s="223">
        <f>'MPS(calc_process)'!$D21</f>
        <v>1912</v>
      </c>
      <c r="DB21" s="261"/>
      <c r="DC21" s="261"/>
      <c r="DD21" s="261"/>
      <c r="DE21" s="261"/>
      <c r="DF21" s="261"/>
      <c r="DG21" s="261"/>
      <c r="DH21" s="261"/>
      <c r="DI21" s="269"/>
    </row>
    <row r="22" spans="1:113" x14ac:dyDescent="0.15">
      <c r="A22" s="427"/>
      <c r="B22" s="60">
        <f>'MPS(calc_process)'!$D22</f>
        <v>1913</v>
      </c>
      <c r="C22" s="130">
        <f t="shared" si="39"/>
        <v>0</v>
      </c>
      <c r="D22" s="316">
        <f t="shared" si="15"/>
        <v>0</v>
      </c>
      <c r="E22" s="316">
        <f t="shared" si="16"/>
        <v>0</v>
      </c>
      <c r="F22" s="361">
        <f t="shared" si="17"/>
        <v>0</v>
      </c>
      <c r="G22" s="239"/>
      <c r="H22" s="423"/>
      <c r="I22" s="223">
        <f>'MPS(calc_process)'!$D22</f>
        <v>1913</v>
      </c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06"/>
      <c r="U22" s="423"/>
      <c r="V22" s="223">
        <f>'MPS(calc_process)'!$D22</f>
        <v>1913</v>
      </c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06"/>
      <c r="AH22" s="423"/>
      <c r="AI22" s="223">
        <f>'MPS(calc_process)'!$D22</f>
        <v>1913</v>
      </c>
      <c r="AJ22" s="229">
        <f t="shared" si="40"/>
        <v>0</v>
      </c>
      <c r="AK22" s="229">
        <f t="shared" si="18"/>
        <v>0</v>
      </c>
      <c r="AL22" s="229">
        <f t="shared" si="19"/>
        <v>0</v>
      </c>
      <c r="AM22" s="229">
        <f t="shared" si="20"/>
        <v>0</v>
      </c>
      <c r="AN22" s="229">
        <f t="shared" si="21"/>
        <v>0</v>
      </c>
      <c r="AO22" s="229">
        <f t="shared" si="22"/>
        <v>0</v>
      </c>
      <c r="AP22" s="229">
        <f t="shared" si="23"/>
        <v>0</v>
      </c>
      <c r="AQ22" s="229">
        <f t="shared" si="24"/>
        <v>0</v>
      </c>
      <c r="AR22" s="229">
        <f t="shared" si="25"/>
        <v>0</v>
      </c>
      <c r="AS22" s="229">
        <f t="shared" si="26"/>
        <v>0</v>
      </c>
      <c r="AT22" s="206"/>
      <c r="AU22" s="423"/>
      <c r="AV22" s="223">
        <f>'MPS(calc_process)'!$D22</f>
        <v>1913</v>
      </c>
      <c r="AW22" s="229" cm="1">
        <f t="array" ref="AW22">IF(COUNTA(J$9:J$38)=0,0,IF(J22=MAX(J$9:J$38),_xlfn._xlws.FILTER($D$9:$D$38,J$9:J$38=MAX(J$9:J$38),0),0))</f>
        <v>0</v>
      </c>
      <c r="AX22" s="229" cm="1">
        <f t="array" ref="AX22">IF(COUNTA(K$9:K$38)=0,0,IF(K22=MAX(K$9:K$38),_xlfn._xlws.FILTER($D$9:$D$38,K$9:K$38=MAX(K$9:K$38),0),0))</f>
        <v>0</v>
      </c>
      <c r="AY22" s="229" cm="1">
        <f t="array" ref="AY22">IF(COUNTA(L$9:L$38)=0,0,IF(L22=MAX(L$9:L$38),_xlfn._xlws.FILTER($D$9:$D$38,L$9:L$38=MAX(L$9:L$38),0),0))</f>
        <v>0</v>
      </c>
      <c r="AZ22" s="229" cm="1">
        <f t="array" ref="AZ22">IF(COUNTA(M$9:M$38)=0,0,IF(M22=MAX(M$9:M$38),_xlfn._xlws.FILTER($D$9:$D$38,M$9:M$38=MAX(M$9:M$38),0),0))</f>
        <v>0</v>
      </c>
      <c r="BA22" s="229" cm="1">
        <f t="array" ref="BA22">IF(COUNTA(N$9:N$38)=0,0,IF(N22=MAX(N$9:N$38),_xlfn._xlws.FILTER($D$9:$D$38,N$9:N$38=MAX(N$9:N$38),0),0))</f>
        <v>0</v>
      </c>
      <c r="BB22" s="229" cm="1">
        <f t="array" ref="BB22">IF(COUNTA(O$9:O$38)=0,0,IF(O22=MAX(O$9:O$38),_xlfn._xlws.FILTER($D$9:$D$38,O$9:O$38=MAX(O$9:O$38),0),0))</f>
        <v>0</v>
      </c>
      <c r="BC22" s="229" cm="1">
        <f t="array" ref="BC22">IF(COUNTA(P$9:P$38)=0,0,IF(P22=MAX(P$9:P$38),_xlfn._xlws.FILTER($D$9:$D$38,P$9:P$38=MAX(P$9:P$38),0),0))</f>
        <v>0</v>
      </c>
      <c r="BD22" s="229" cm="1">
        <f t="array" ref="BD22">IF(COUNTA(Q$9:Q$38)=0,0,IF(Q22=MAX(Q$9:Q$38),_xlfn._xlws.FILTER($D$9:$D$38,Q$9:Q$38=MAX(Q$9:Q$38),0),0))</f>
        <v>0</v>
      </c>
      <c r="BE22" s="229" cm="1">
        <f t="array" ref="BE22">IF(COUNTA(R$9:R$38)=0,0,IF(R22=MAX(R$9:R$38),_xlfn._xlws.FILTER($D$9:$D$38,R$9:R$38=MAX(R$9:R$38),0),0))</f>
        <v>0</v>
      </c>
      <c r="BF22" s="229" cm="1">
        <f t="array" ref="BF22">IF(COUNTA(S$9:S$38)=0,0,IF(S22=MAX(S$9:S$38),_xlfn._xlws.FILTER($D$9:$D$38,S$9:S$38=MAX(S$9:S$38),0),0))</f>
        <v>0</v>
      </c>
      <c r="BG22" s="206"/>
      <c r="BH22" s="423"/>
      <c r="BI22" s="223">
        <f>'MPS(calc_process)'!$D22</f>
        <v>1913</v>
      </c>
      <c r="BJ22" s="229">
        <f t="shared" si="27"/>
        <v>0</v>
      </c>
      <c r="BK22" s="229">
        <f t="shared" si="28"/>
        <v>0</v>
      </c>
      <c r="BL22" s="229">
        <f t="shared" si="29"/>
        <v>0</v>
      </c>
      <c r="BM22" s="229">
        <f t="shared" si="30"/>
        <v>0</v>
      </c>
      <c r="BN22" s="229">
        <f t="shared" si="31"/>
        <v>0</v>
      </c>
      <c r="BO22" s="229">
        <f t="shared" si="32"/>
        <v>0</v>
      </c>
      <c r="BP22" s="229">
        <f t="shared" si="33"/>
        <v>0</v>
      </c>
      <c r="BQ22" s="229">
        <f t="shared" si="34"/>
        <v>0</v>
      </c>
      <c r="BR22" s="206"/>
      <c r="BS22" s="423"/>
      <c r="BT22" s="223">
        <f>'MPS(calc_process)'!$D22</f>
        <v>1913</v>
      </c>
      <c r="BU22" s="229">
        <f t="shared" si="35"/>
        <v>0</v>
      </c>
      <c r="BV22" s="229">
        <f t="shared" si="2"/>
        <v>0</v>
      </c>
      <c r="BW22" s="229">
        <f t="shared" si="3"/>
        <v>0</v>
      </c>
      <c r="BX22" s="229">
        <f t="shared" si="4"/>
        <v>0</v>
      </c>
      <c r="BY22" s="229">
        <f t="shared" si="5"/>
        <v>0</v>
      </c>
      <c r="BZ22" s="229">
        <f t="shared" si="6"/>
        <v>0</v>
      </c>
      <c r="CA22" s="229">
        <f t="shared" si="7"/>
        <v>0</v>
      </c>
      <c r="CB22" s="229">
        <f t="shared" si="8"/>
        <v>0</v>
      </c>
      <c r="CC22" s="206"/>
      <c r="CD22" s="423"/>
      <c r="CE22" s="223">
        <f>'MPS(calc_process)'!$D22</f>
        <v>1913</v>
      </c>
      <c r="CF22" s="229">
        <f t="shared" si="36"/>
        <v>0</v>
      </c>
      <c r="CG22" s="229">
        <f t="shared" si="37"/>
        <v>0</v>
      </c>
      <c r="CH22" s="229">
        <f t="shared" si="9"/>
        <v>0</v>
      </c>
      <c r="CI22" s="229">
        <f t="shared" si="10"/>
        <v>0</v>
      </c>
      <c r="CJ22" s="229">
        <f t="shared" si="11"/>
        <v>0</v>
      </c>
      <c r="CK22" s="229">
        <f t="shared" si="12"/>
        <v>0</v>
      </c>
      <c r="CL22" s="229">
        <f t="shared" si="13"/>
        <v>0</v>
      </c>
      <c r="CM22" s="229">
        <f t="shared" si="14"/>
        <v>0</v>
      </c>
      <c r="CN22" s="206"/>
      <c r="CO22" s="423"/>
      <c r="CP22" s="223">
        <f>'MPS(calc_process)'!$D22</f>
        <v>1913</v>
      </c>
      <c r="CQ22" s="261"/>
      <c r="CR22" s="261"/>
      <c r="CS22" s="261"/>
      <c r="CT22" s="261"/>
      <c r="CU22" s="261"/>
      <c r="CV22" s="261"/>
      <c r="CW22" s="261"/>
      <c r="CX22" s="261"/>
      <c r="CY22" s="268"/>
      <c r="CZ22" s="425"/>
      <c r="DA22" s="223">
        <f>'MPS(calc_process)'!$D22</f>
        <v>1913</v>
      </c>
      <c r="DB22" s="261"/>
      <c r="DC22" s="261"/>
      <c r="DD22" s="261"/>
      <c r="DE22" s="261"/>
      <c r="DF22" s="261"/>
      <c r="DG22" s="261"/>
      <c r="DH22" s="261"/>
      <c r="DI22" s="269"/>
    </row>
    <row r="23" spans="1:113" x14ac:dyDescent="0.15">
      <c r="A23" s="427"/>
      <c r="B23" s="60">
        <f>'MPS(calc_process)'!$D23</f>
        <v>1914</v>
      </c>
      <c r="C23" s="130">
        <f t="shared" si="39"/>
        <v>0</v>
      </c>
      <c r="D23" s="316">
        <f t="shared" si="15"/>
        <v>0</v>
      </c>
      <c r="E23" s="316">
        <f t="shared" si="16"/>
        <v>0</v>
      </c>
      <c r="F23" s="361">
        <f t="shared" si="17"/>
        <v>0</v>
      </c>
      <c r="G23" s="239"/>
      <c r="H23" s="423"/>
      <c r="I23" s="223">
        <f>'MPS(calc_process)'!$D23</f>
        <v>1914</v>
      </c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06"/>
      <c r="U23" s="423"/>
      <c r="V23" s="223">
        <f>'MPS(calc_process)'!$D23</f>
        <v>1914</v>
      </c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06"/>
      <c r="AH23" s="423"/>
      <c r="AI23" s="223">
        <f>'MPS(calc_process)'!$D23</f>
        <v>1914</v>
      </c>
      <c r="AJ23" s="229">
        <f t="shared" si="40"/>
        <v>0</v>
      </c>
      <c r="AK23" s="229">
        <f t="shared" si="18"/>
        <v>0</v>
      </c>
      <c r="AL23" s="229">
        <f t="shared" si="19"/>
        <v>0</v>
      </c>
      <c r="AM23" s="229">
        <f t="shared" si="20"/>
        <v>0</v>
      </c>
      <c r="AN23" s="229">
        <f t="shared" si="21"/>
        <v>0</v>
      </c>
      <c r="AO23" s="229">
        <f t="shared" si="22"/>
        <v>0</v>
      </c>
      <c r="AP23" s="229">
        <f t="shared" si="23"/>
        <v>0</v>
      </c>
      <c r="AQ23" s="229">
        <f t="shared" si="24"/>
        <v>0</v>
      </c>
      <c r="AR23" s="229">
        <f t="shared" si="25"/>
        <v>0</v>
      </c>
      <c r="AS23" s="229">
        <f t="shared" si="26"/>
        <v>0</v>
      </c>
      <c r="AT23" s="206"/>
      <c r="AU23" s="423"/>
      <c r="AV23" s="223">
        <f>'MPS(calc_process)'!$D23</f>
        <v>1914</v>
      </c>
      <c r="AW23" s="229" cm="1">
        <f t="array" ref="AW23">IF(COUNTA(J$9:J$38)=0,0,IF(J23=MAX(J$9:J$38),_xlfn._xlws.FILTER($D$9:$D$38,J$9:J$38=MAX(J$9:J$38),0),0))</f>
        <v>0</v>
      </c>
      <c r="AX23" s="229" cm="1">
        <f t="array" ref="AX23">IF(COUNTA(K$9:K$38)=0,0,IF(K23=MAX(K$9:K$38),_xlfn._xlws.FILTER($D$9:$D$38,K$9:K$38=MAX(K$9:K$38),0),0))</f>
        <v>0</v>
      </c>
      <c r="AY23" s="229" cm="1">
        <f t="array" ref="AY23">IF(COUNTA(L$9:L$38)=0,0,IF(L23=MAX(L$9:L$38),_xlfn._xlws.FILTER($D$9:$D$38,L$9:L$38=MAX(L$9:L$38),0),0))</f>
        <v>0</v>
      </c>
      <c r="AZ23" s="229" cm="1">
        <f t="array" ref="AZ23">IF(COUNTA(M$9:M$38)=0,0,IF(M23=MAX(M$9:M$38),_xlfn._xlws.FILTER($D$9:$D$38,M$9:M$38=MAX(M$9:M$38),0),0))</f>
        <v>0</v>
      </c>
      <c r="BA23" s="229" cm="1">
        <f t="array" ref="BA23">IF(COUNTA(N$9:N$38)=0,0,IF(N23=MAX(N$9:N$38),_xlfn._xlws.FILTER($D$9:$D$38,N$9:N$38=MAX(N$9:N$38),0),0))</f>
        <v>0</v>
      </c>
      <c r="BB23" s="229" cm="1">
        <f t="array" ref="BB23">IF(COUNTA(O$9:O$38)=0,0,IF(O23=MAX(O$9:O$38),_xlfn._xlws.FILTER($D$9:$D$38,O$9:O$38=MAX(O$9:O$38),0),0))</f>
        <v>0</v>
      </c>
      <c r="BC23" s="229" cm="1">
        <f t="array" ref="BC23">IF(COUNTA(P$9:P$38)=0,0,IF(P23=MAX(P$9:P$38),_xlfn._xlws.FILTER($D$9:$D$38,P$9:P$38=MAX(P$9:P$38),0),0))</f>
        <v>0</v>
      </c>
      <c r="BD23" s="229" cm="1">
        <f t="array" ref="BD23">IF(COUNTA(Q$9:Q$38)=0,0,IF(Q23=MAX(Q$9:Q$38),_xlfn._xlws.FILTER($D$9:$D$38,Q$9:Q$38=MAX(Q$9:Q$38),0),0))</f>
        <v>0</v>
      </c>
      <c r="BE23" s="229" cm="1">
        <f t="array" ref="BE23">IF(COUNTA(R$9:R$38)=0,0,IF(R23=MAX(R$9:R$38),_xlfn._xlws.FILTER($D$9:$D$38,R$9:R$38=MAX(R$9:R$38),0),0))</f>
        <v>0</v>
      </c>
      <c r="BF23" s="229" cm="1">
        <f t="array" ref="BF23">IF(COUNTA(S$9:S$38)=0,0,IF(S23=MAX(S$9:S$38),_xlfn._xlws.FILTER($D$9:$D$38,S$9:S$38=MAX(S$9:S$38),0),0))</f>
        <v>0</v>
      </c>
      <c r="BG23" s="206"/>
      <c r="BH23" s="423"/>
      <c r="BI23" s="223">
        <f>'MPS(calc_process)'!$D23</f>
        <v>1914</v>
      </c>
      <c r="BJ23" s="229">
        <f t="shared" si="27"/>
        <v>0</v>
      </c>
      <c r="BK23" s="229">
        <f t="shared" si="28"/>
        <v>0</v>
      </c>
      <c r="BL23" s="229">
        <f t="shared" si="29"/>
        <v>0</v>
      </c>
      <c r="BM23" s="229">
        <f t="shared" si="30"/>
        <v>0</v>
      </c>
      <c r="BN23" s="229">
        <f t="shared" si="31"/>
        <v>0</v>
      </c>
      <c r="BO23" s="229">
        <f t="shared" si="32"/>
        <v>0</v>
      </c>
      <c r="BP23" s="229">
        <f t="shared" si="33"/>
        <v>0</v>
      </c>
      <c r="BQ23" s="229">
        <f t="shared" si="34"/>
        <v>0</v>
      </c>
      <c r="BR23" s="206"/>
      <c r="BS23" s="423"/>
      <c r="BT23" s="223">
        <f>'MPS(calc_process)'!$D23</f>
        <v>1914</v>
      </c>
      <c r="BU23" s="229">
        <f t="shared" si="35"/>
        <v>0</v>
      </c>
      <c r="BV23" s="229">
        <f t="shared" si="2"/>
        <v>0</v>
      </c>
      <c r="BW23" s="229">
        <f t="shared" si="3"/>
        <v>0</v>
      </c>
      <c r="BX23" s="229">
        <f t="shared" si="4"/>
        <v>0</v>
      </c>
      <c r="BY23" s="229">
        <f t="shared" si="5"/>
        <v>0</v>
      </c>
      <c r="BZ23" s="229">
        <f t="shared" si="6"/>
        <v>0</v>
      </c>
      <c r="CA23" s="229">
        <f t="shared" si="7"/>
        <v>0</v>
      </c>
      <c r="CB23" s="229">
        <f t="shared" si="8"/>
        <v>0</v>
      </c>
      <c r="CC23" s="206"/>
      <c r="CD23" s="423"/>
      <c r="CE23" s="223">
        <f>'MPS(calc_process)'!$D23</f>
        <v>1914</v>
      </c>
      <c r="CF23" s="229">
        <f t="shared" si="36"/>
        <v>0</v>
      </c>
      <c r="CG23" s="229">
        <f t="shared" si="37"/>
        <v>0</v>
      </c>
      <c r="CH23" s="229">
        <f t="shared" si="9"/>
        <v>0</v>
      </c>
      <c r="CI23" s="229">
        <f t="shared" si="10"/>
        <v>0</v>
      </c>
      <c r="CJ23" s="229">
        <f t="shared" si="11"/>
        <v>0</v>
      </c>
      <c r="CK23" s="229">
        <f t="shared" si="12"/>
        <v>0</v>
      </c>
      <c r="CL23" s="229">
        <f t="shared" si="13"/>
        <v>0</v>
      </c>
      <c r="CM23" s="229">
        <f t="shared" si="14"/>
        <v>0</v>
      </c>
      <c r="CN23" s="206"/>
      <c r="CO23" s="423"/>
      <c r="CP23" s="223">
        <f>'MPS(calc_process)'!$D23</f>
        <v>1914</v>
      </c>
      <c r="CQ23" s="261"/>
      <c r="CR23" s="261"/>
      <c r="CS23" s="261"/>
      <c r="CT23" s="261"/>
      <c r="CU23" s="261"/>
      <c r="CV23" s="261"/>
      <c r="CW23" s="261"/>
      <c r="CX23" s="261"/>
      <c r="CY23" s="268"/>
      <c r="CZ23" s="425"/>
      <c r="DA23" s="223">
        <f>'MPS(calc_process)'!$D23</f>
        <v>1914</v>
      </c>
      <c r="DB23" s="261"/>
      <c r="DC23" s="261"/>
      <c r="DD23" s="261"/>
      <c r="DE23" s="261"/>
      <c r="DF23" s="261"/>
      <c r="DG23" s="261"/>
      <c r="DH23" s="261"/>
      <c r="DI23" s="269"/>
    </row>
    <row r="24" spans="1:113" x14ac:dyDescent="0.15">
      <c r="A24" s="427"/>
      <c r="B24" s="60">
        <f>'MPS(calc_process)'!$D24</f>
        <v>1915</v>
      </c>
      <c r="C24" s="130">
        <f t="shared" si="39"/>
        <v>0</v>
      </c>
      <c r="D24" s="316">
        <f t="shared" si="15"/>
        <v>0</v>
      </c>
      <c r="E24" s="316">
        <f t="shared" si="16"/>
        <v>0</v>
      </c>
      <c r="F24" s="361">
        <f t="shared" si="17"/>
        <v>0</v>
      </c>
      <c r="G24" s="239"/>
      <c r="H24" s="423"/>
      <c r="I24" s="223">
        <f>'MPS(calc_process)'!$D24</f>
        <v>1915</v>
      </c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06"/>
      <c r="U24" s="423"/>
      <c r="V24" s="223">
        <f>'MPS(calc_process)'!$D24</f>
        <v>1915</v>
      </c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06"/>
      <c r="AH24" s="423"/>
      <c r="AI24" s="223">
        <f>'MPS(calc_process)'!$D24</f>
        <v>1915</v>
      </c>
      <c r="AJ24" s="229">
        <f t="shared" si="40"/>
        <v>0</v>
      </c>
      <c r="AK24" s="229">
        <f t="shared" si="18"/>
        <v>0</v>
      </c>
      <c r="AL24" s="229">
        <f t="shared" si="19"/>
        <v>0</v>
      </c>
      <c r="AM24" s="229">
        <f t="shared" si="20"/>
        <v>0</v>
      </c>
      <c r="AN24" s="229">
        <f t="shared" si="21"/>
        <v>0</v>
      </c>
      <c r="AO24" s="229">
        <f t="shared" si="22"/>
        <v>0</v>
      </c>
      <c r="AP24" s="229">
        <f t="shared" si="23"/>
        <v>0</v>
      </c>
      <c r="AQ24" s="229">
        <f t="shared" si="24"/>
        <v>0</v>
      </c>
      <c r="AR24" s="229">
        <f t="shared" si="25"/>
        <v>0</v>
      </c>
      <c r="AS24" s="229">
        <f t="shared" si="26"/>
        <v>0</v>
      </c>
      <c r="AT24" s="206"/>
      <c r="AU24" s="423"/>
      <c r="AV24" s="223">
        <f>'MPS(calc_process)'!$D24</f>
        <v>1915</v>
      </c>
      <c r="AW24" s="229" cm="1">
        <f t="array" ref="AW24">IF(COUNTA(J$9:J$38)=0,0,IF(J24=MAX(J$9:J$38),_xlfn._xlws.FILTER($D$9:$D$38,J$9:J$38=MAX(J$9:J$38),0),0))</f>
        <v>0</v>
      </c>
      <c r="AX24" s="229" cm="1">
        <f t="array" ref="AX24">IF(COUNTA(K$9:K$38)=0,0,IF(K24=MAX(K$9:K$38),_xlfn._xlws.FILTER($D$9:$D$38,K$9:K$38=MAX(K$9:K$38),0),0))</f>
        <v>0</v>
      </c>
      <c r="AY24" s="229" cm="1">
        <f t="array" ref="AY24">IF(COUNTA(L$9:L$38)=0,0,IF(L24=MAX(L$9:L$38),_xlfn._xlws.FILTER($D$9:$D$38,L$9:L$38=MAX(L$9:L$38),0),0))</f>
        <v>0</v>
      </c>
      <c r="AZ24" s="229" cm="1">
        <f t="array" ref="AZ24">IF(COUNTA(M$9:M$38)=0,0,IF(M24=MAX(M$9:M$38),_xlfn._xlws.FILTER($D$9:$D$38,M$9:M$38=MAX(M$9:M$38),0),0))</f>
        <v>0</v>
      </c>
      <c r="BA24" s="229" cm="1">
        <f t="array" ref="BA24">IF(COUNTA(N$9:N$38)=0,0,IF(N24=MAX(N$9:N$38),_xlfn._xlws.FILTER($D$9:$D$38,N$9:N$38=MAX(N$9:N$38),0),0))</f>
        <v>0</v>
      </c>
      <c r="BB24" s="229" cm="1">
        <f t="array" ref="BB24">IF(COUNTA(O$9:O$38)=0,0,IF(O24=MAX(O$9:O$38),_xlfn._xlws.FILTER($D$9:$D$38,O$9:O$38=MAX(O$9:O$38),0),0))</f>
        <v>0</v>
      </c>
      <c r="BC24" s="229" cm="1">
        <f t="array" ref="BC24">IF(COUNTA(P$9:P$38)=0,0,IF(P24=MAX(P$9:P$38),_xlfn._xlws.FILTER($D$9:$D$38,P$9:P$38=MAX(P$9:P$38),0),0))</f>
        <v>0</v>
      </c>
      <c r="BD24" s="229" cm="1">
        <f t="array" ref="BD24">IF(COUNTA(Q$9:Q$38)=0,0,IF(Q24=MAX(Q$9:Q$38),_xlfn._xlws.FILTER($D$9:$D$38,Q$9:Q$38=MAX(Q$9:Q$38),0),0))</f>
        <v>0</v>
      </c>
      <c r="BE24" s="229" cm="1">
        <f t="array" ref="BE24">IF(COUNTA(R$9:R$38)=0,0,IF(R24=MAX(R$9:R$38),_xlfn._xlws.FILTER($D$9:$D$38,R$9:R$38=MAX(R$9:R$38),0),0))</f>
        <v>0</v>
      </c>
      <c r="BF24" s="229" cm="1">
        <f t="array" ref="BF24">IF(COUNTA(S$9:S$38)=0,0,IF(S24=MAX(S$9:S$38),_xlfn._xlws.FILTER($D$9:$D$38,S$9:S$38=MAX(S$9:S$38),0),0))</f>
        <v>0</v>
      </c>
      <c r="BG24" s="206"/>
      <c r="BH24" s="423"/>
      <c r="BI24" s="223">
        <f>'MPS(calc_process)'!$D24</f>
        <v>1915</v>
      </c>
      <c r="BJ24" s="229">
        <f t="shared" si="27"/>
        <v>0</v>
      </c>
      <c r="BK24" s="229">
        <f t="shared" si="28"/>
        <v>0</v>
      </c>
      <c r="BL24" s="229">
        <f t="shared" si="29"/>
        <v>0</v>
      </c>
      <c r="BM24" s="229">
        <f t="shared" si="30"/>
        <v>0</v>
      </c>
      <c r="BN24" s="229">
        <f t="shared" si="31"/>
        <v>0</v>
      </c>
      <c r="BO24" s="229">
        <f t="shared" si="32"/>
        <v>0</v>
      </c>
      <c r="BP24" s="229">
        <f t="shared" si="33"/>
        <v>0</v>
      </c>
      <c r="BQ24" s="229">
        <f t="shared" si="34"/>
        <v>0</v>
      </c>
      <c r="BR24" s="206"/>
      <c r="BS24" s="423"/>
      <c r="BT24" s="223">
        <f>'MPS(calc_process)'!$D24</f>
        <v>1915</v>
      </c>
      <c r="BU24" s="229">
        <f t="shared" si="35"/>
        <v>0</v>
      </c>
      <c r="BV24" s="229">
        <f t="shared" si="2"/>
        <v>0</v>
      </c>
      <c r="BW24" s="229">
        <f t="shared" si="3"/>
        <v>0</v>
      </c>
      <c r="BX24" s="229">
        <f t="shared" si="4"/>
        <v>0</v>
      </c>
      <c r="BY24" s="229">
        <f t="shared" si="5"/>
        <v>0</v>
      </c>
      <c r="BZ24" s="229">
        <f t="shared" si="6"/>
        <v>0</v>
      </c>
      <c r="CA24" s="229">
        <f t="shared" si="7"/>
        <v>0</v>
      </c>
      <c r="CB24" s="229">
        <f t="shared" si="8"/>
        <v>0</v>
      </c>
      <c r="CC24" s="206"/>
      <c r="CD24" s="423"/>
      <c r="CE24" s="223">
        <f>'MPS(calc_process)'!$D24</f>
        <v>1915</v>
      </c>
      <c r="CF24" s="229">
        <f t="shared" si="36"/>
        <v>0</v>
      </c>
      <c r="CG24" s="229">
        <f t="shared" si="37"/>
        <v>0</v>
      </c>
      <c r="CH24" s="229">
        <f t="shared" si="9"/>
        <v>0</v>
      </c>
      <c r="CI24" s="229">
        <f t="shared" si="10"/>
        <v>0</v>
      </c>
      <c r="CJ24" s="229">
        <f t="shared" si="11"/>
        <v>0</v>
      </c>
      <c r="CK24" s="229">
        <f t="shared" si="12"/>
        <v>0</v>
      </c>
      <c r="CL24" s="229">
        <f t="shared" si="13"/>
        <v>0</v>
      </c>
      <c r="CM24" s="229">
        <f t="shared" si="14"/>
        <v>0</v>
      </c>
      <c r="CN24" s="206"/>
      <c r="CO24" s="423"/>
      <c r="CP24" s="223">
        <f>'MPS(calc_process)'!$D24</f>
        <v>1915</v>
      </c>
      <c r="CQ24" s="261"/>
      <c r="CR24" s="261"/>
      <c r="CS24" s="261"/>
      <c r="CT24" s="261"/>
      <c r="CU24" s="261"/>
      <c r="CV24" s="261"/>
      <c r="CW24" s="261"/>
      <c r="CX24" s="261"/>
      <c r="CY24" s="268"/>
      <c r="CZ24" s="425"/>
      <c r="DA24" s="223">
        <f>'MPS(calc_process)'!$D24</f>
        <v>1915</v>
      </c>
      <c r="DB24" s="261"/>
      <c r="DC24" s="261"/>
      <c r="DD24" s="261"/>
      <c r="DE24" s="261"/>
      <c r="DF24" s="261"/>
      <c r="DG24" s="261"/>
      <c r="DH24" s="261"/>
      <c r="DI24" s="269"/>
    </row>
    <row r="25" spans="1:113" x14ac:dyDescent="0.15">
      <c r="A25" s="427"/>
      <c r="B25" s="60">
        <f>'MPS(calc_process)'!$D25</f>
        <v>1916</v>
      </c>
      <c r="C25" s="130">
        <f t="shared" si="39"/>
        <v>0</v>
      </c>
      <c r="D25" s="316">
        <f t="shared" si="15"/>
        <v>0</v>
      </c>
      <c r="E25" s="316">
        <f t="shared" si="16"/>
        <v>0</v>
      </c>
      <c r="F25" s="361">
        <f t="shared" si="17"/>
        <v>0</v>
      </c>
      <c r="G25" s="239"/>
      <c r="H25" s="423"/>
      <c r="I25" s="223">
        <f>'MPS(calc_process)'!$D25</f>
        <v>1916</v>
      </c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06"/>
      <c r="U25" s="423"/>
      <c r="V25" s="223">
        <f>'MPS(calc_process)'!$D25</f>
        <v>1916</v>
      </c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06"/>
      <c r="AH25" s="423"/>
      <c r="AI25" s="223">
        <f>'MPS(calc_process)'!$D25</f>
        <v>1916</v>
      </c>
      <c r="AJ25" s="229">
        <f t="shared" si="40"/>
        <v>0</v>
      </c>
      <c r="AK25" s="229">
        <f t="shared" si="18"/>
        <v>0</v>
      </c>
      <c r="AL25" s="229">
        <f t="shared" si="19"/>
        <v>0</v>
      </c>
      <c r="AM25" s="229">
        <f t="shared" si="20"/>
        <v>0</v>
      </c>
      <c r="AN25" s="229">
        <f t="shared" si="21"/>
        <v>0</v>
      </c>
      <c r="AO25" s="229">
        <f t="shared" si="22"/>
        <v>0</v>
      </c>
      <c r="AP25" s="229">
        <f t="shared" si="23"/>
        <v>0</v>
      </c>
      <c r="AQ25" s="229">
        <f t="shared" si="24"/>
        <v>0</v>
      </c>
      <c r="AR25" s="229">
        <f t="shared" si="25"/>
        <v>0</v>
      </c>
      <c r="AS25" s="229">
        <f t="shared" si="26"/>
        <v>0</v>
      </c>
      <c r="AT25" s="206"/>
      <c r="AU25" s="423"/>
      <c r="AV25" s="223">
        <f>'MPS(calc_process)'!$D25</f>
        <v>1916</v>
      </c>
      <c r="AW25" s="229" cm="1">
        <f t="array" ref="AW25">IF(COUNTA(J$9:J$38)=0,0,IF(J25=MAX(J$9:J$38),_xlfn._xlws.FILTER($D$9:$D$38,J$9:J$38=MAX(J$9:J$38),0),0))</f>
        <v>0</v>
      </c>
      <c r="AX25" s="229" cm="1">
        <f t="array" ref="AX25">IF(COUNTA(K$9:K$38)=0,0,IF(K25=MAX(K$9:K$38),_xlfn._xlws.FILTER($D$9:$D$38,K$9:K$38=MAX(K$9:K$38),0),0))</f>
        <v>0</v>
      </c>
      <c r="AY25" s="229" cm="1">
        <f t="array" ref="AY25">IF(COUNTA(L$9:L$38)=0,0,IF(L25=MAX(L$9:L$38),_xlfn._xlws.FILTER($D$9:$D$38,L$9:L$38=MAX(L$9:L$38),0),0))</f>
        <v>0</v>
      </c>
      <c r="AZ25" s="229" cm="1">
        <f t="array" ref="AZ25">IF(COUNTA(M$9:M$38)=0,0,IF(M25=MAX(M$9:M$38),_xlfn._xlws.FILTER($D$9:$D$38,M$9:M$38=MAX(M$9:M$38),0),0))</f>
        <v>0</v>
      </c>
      <c r="BA25" s="229" cm="1">
        <f t="array" ref="BA25">IF(COUNTA(N$9:N$38)=0,0,IF(N25=MAX(N$9:N$38),_xlfn._xlws.FILTER($D$9:$D$38,N$9:N$38=MAX(N$9:N$38),0),0))</f>
        <v>0</v>
      </c>
      <c r="BB25" s="229" cm="1">
        <f t="array" ref="BB25">IF(COUNTA(O$9:O$38)=0,0,IF(O25=MAX(O$9:O$38),_xlfn._xlws.FILTER($D$9:$D$38,O$9:O$38=MAX(O$9:O$38),0),0))</f>
        <v>0</v>
      </c>
      <c r="BC25" s="229" cm="1">
        <f t="array" ref="BC25">IF(COUNTA(P$9:P$38)=0,0,IF(P25=MAX(P$9:P$38),_xlfn._xlws.FILTER($D$9:$D$38,P$9:P$38=MAX(P$9:P$38),0),0))</f>
        <v>0</v>
      </c>
      <c r="BD25" s="229" cm="1">
        <f t="array" ref="BD25">IF(COUNTA(Q$9:Q$38)=0,0,IF(Q25=MAX(Q$9:Q$38),_xlfn._xlws.FILTER($D$9:$D$38,Q$9:Q$38=MAX(Q$9:Q$38),0),0))</f>
        <v>0</v>
      </c>
      <c r="BE25" s="229" cm="1">
        <f t="array" ref="BE25">IF(COUNTA(R$9:R$38)=0,0,IF(R25=MAX(R$9:R$38),_xlfn._xlws.FILTER($D$9:$D$38,R$9:R$38=MAX(R$9:R$38),0),0))</f>
        <v>0</v>
      </c>
      <c r="BF25" s="229" cm="1">
        <f t="array" ref="BF25">IF(COUNTA(S$9:S$38)=0,0,IF(S25=MAX(S$9:S$38),_xlfn._xlws.FILTER($D$9:$D$38,S$9:S$38=MAX(S$9:S$38),0),0))</f>
        <v>0</v>
      </c>
      <c r="BG25" s="206"/>
      <c r="BH25" s="423"/>
      <c r="BI25" s="223">
        <f>'MPS(calc_process)'!$D25</f>
        <v>1916</v>
      </c>
      <c r="BJ25" s="229">
        <f t="shared" si="27"/>
        <v>0</v>
      </c>
      <c r="BK25" s="229">
        <f t="shared" si="28"/>
        <v>0</v>
      </c>
      <c r="BL25" s="229">
        <f t="shared" si="29"/>
        <v>0</v>
      </c>
      <c r="BM25" s="229">
        <f t="shared" si="30"/>
        <v>0</v>
      </c>
      <c r="BN25" s="229">
        <f t="shared" si="31"/>
        <v>0</v>
      </c>
      <c r="BO25" s="229">
        <f t="shared" si="32"/>
        <v>0</v>
      </c>
      <c r="BP25" s="229">
        <f t="shared" si="33"/>
        <v>0</v>
      </c>
      <c r="BQ25" s="229">
        <f t="shared" si="34"/>
        <v>0</v>
      </c>
      <c r="BR25" s="206"/>
      <c r="BS25" s="423"/>
      <c r="BT25" s="223">
        <f>'MPS(calc_process)'!$D25</f>
        <v>1916</v>
      </c>
      <c r="BU25" s="229">
        <f t="shared" si="35"/>
        <v>0</v>
      </c>
      <c r="BV25" s="229">
        <f t="shared" si="2"/>
        <v>0</v>
      </c>
      <c r="BW25" s="229">
        <f t="shared" si="3"/>
        <v>0</v>
      </c>
      <c r="BX25" s="229">
        <f t="shared" si="4"/>
        <v>0</v>
      </c>
      <c r="BY25" s="229">
        <f t="shared" si="5"/>
        <v>0</v>
      </c>
      <c r="BZ25" s="229">
        <f t="shared" si="6"/>
        <v>0</v>
      </c>
      <c r="CA25" s="229">
        <f t="shared" si="7"/>
        <v>0</v>
      </c>
      <c r="CB25" s="229">
        <f t="shared" si="8"/>
        <v>0</v>
      </c>
      <c r="CC25" s="206"/>
      <c r="CD25" s="423"/>
      <c r="CE25" s="223">
        <f>'MPS(calc_process)'!$D25</f>
        <v>1916</v>
      </c>
      <c r="CF25" s="229">
        <f t="shared" si="36"/>
        <v>0</v>
      </c>
      <c r="CG25" s="229">
        <f t="shared" si="37"/>
        <v>0</v>
      </c>
      <c r="CH25" s="229">
        <f t="shared" si="9"/>
        <v>0</v>
      </c>
      <c r="CI25" s="229">
        <f t="shared" si="10"/>
        <v>0</v>
      </c>
      <c r="CJ25" s="229">
        <f t="shared" si="11"/>
        <v>0</v>
      </c>
      <c r="CK25" s="229">
        <f t="shared" si="12"/>
        <v>0</v>
      </c>
      <c r="CL25" s="229">
        <f t="shared" si="13"/>
        <v>0</v>
      </c>
      <c r="CM25" s="229">
        <f t="shared" si="14"/>
        <v>0</v>
      </c>
      <c r="CN25" s="206"/>
      <c r="CO25" s="423"/>
      <c r="CP25" s="223">
        <f>'MPS(calc_process)'!$D25</f>
        <v>1916</v>
      </c>
      <c r="CQ25" s="261"/>
      <c r="CR25" s="261"/>
      <c r="CS25" s="261"/>
      <c r="CT25" s="261"/>
      <c r="CU25" s="261"/>
      <c r="CV25" s="261"/>
      <c r="CW25" s="261"/>
      <c r="CX25" s="261"/>
      <c r="CY25" s="268"/>
      <c r="CZ25" s="425"/>
      <c r="DA25" s="223">
        <f>'MPS(calc_process)'!$D25</f>
        <v>1916</v>
      </c>
      <c r="DB25" s="261"/>
      <c r="DC25" s="261"/>
      <c r="DD25" s="261"/>
      <c r="DE25" s="261"/>
      <c r="DF25" s="261"/>
      <c r="DG25" s="261"/>
      <c r="DH25" s="261"/>
      <c r="DI25" s="269"/>
    </row>
    <row r="26" spans="1:113" x14ac:dyDescent="0.15">
      <c r="A26" s="427"/>
      <c r="B26" s="60">
        <f>'MPS(calc_process)'!$D26</f>
        <v>1917</v>
      </c>
      <c r="C26" s="130">
        <f t="shared" si="39"/>
        <v>0</v>
      </c>
      <c r="D26" s="316">
        <f t="shared" ref="D26:D38" si="41">E26+F26</f>
        <v>0</v>
      </c>
      <c r="E26" s="316">
        <f t="shared" si="16"/>
        <v>0</v>
      </c>
      <c r="F26" s="361">
        <f t="shared" si="17"/>
        <v>0</v>
      </c>
      <c r="G26" s="239"/>
      <c r="H26" s="423"/>
      <c r="I26" s="223">
        <f>'MPS(calc_process)'!$D26</f>
        <v>1917</v>
      </c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06"/>
      <c r="U26" s="423"/>
      <c r="V26" s="223">
        <f>'MPS(calc_process)'!$D26</f>
        <v>1917</v>
      </c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06"/>
      <c r="AH26" s="423"/>
      <c r="AI26" s="223">
        <f>'MPS(calc_process)'!$D26</f>
        <v>1917</v>
      </c>
      <c r="AJ26" s="229">
        <f t="shared" si="40"/>
        <v>0</v>
      </c>
      <c r="AK26" s="229">
        <f t="shared" si="18"/>
        <v>0</v>
      </c>
      <c r="AL26" s="229">
        <f t="shared" si="19"/>
        <v>0</v>
      </c>
      <c r="AM26" s="229">
        <f t="shared" si="20"/>
        <v>0</v>
      </c>
      <c r="AN26" s="229">
        <f t="shared" si="21"/>
        <v>0</v>
      </c>
      <c r="AO26" s="229">
        <f t="shared" si="22"/>
        <v>0</v>
      </c>
      <c r="AP26" s="229">
        <f t="shared" si="23"/>
        <v>0</v>
      </c>
      <c r="AQ26" s="229">
        <f t="shared" si="24"/>
        <v>0</v>
      </c>
      <c r="AR26" s="229">
        <f t="shared" si="25"/>
        <v>0</v>
      </c>
      <c r="AS26" s="229">
        <f t="shared" si="26"/>
        <v>0</v>
      </c>
      <c r="AT26" s="206"/>
      <c r="AU26" s="423"/>
      <c r="AV26" s="223">
        <f>'MPS(calc_process)'!$D26</f>
        <v>1917</v>
      </c>
      <c r="AW26" s="229" cm="1">
        <f t="array" ref="AW26">IF(COUNTA(J$9:J$38)=0,0,IF(J26=MAX(J$9:J$38),_xlfn._xlws.FILTER($D$9:$D$38,J$9:J$38=MAX(J$9:J$38),0),0))</f>
        <v>0</v>
      </c>
      <c r="AX26" s="229" cm="1">
        <f t="array" ref="AX26">IF(COUNTA(K$9:K$38)=0,0,IF(K26=MAX(K$9:K$38),_xlfn._xlws.FILTER($D$9:$D$38,K$9:K$38=MAX(K$9:K$38),0),0))</f>
        <v>0</v>
      </c>
      <c r="AY26" s="229" cm="1">
        <f t="array" ref="AY26">IF(COUNTA(L$9:L$38)=0,0,IF(L26=MAX(L$9:L$38),_xlfn._xlws.FILTER($D$9:$D$38,L$9:L$38=MAX(L$9:L$38),0),0))</f>
        <v>0</v>
      </c>
      <c r="AZ26" s="229" cm="1">
        <f t="array" ref="AZ26">IF(COUNTA(M$9:M$38)=0,0,IF(M26=MAX(M$9:M$38),_xlfn._xlws.FILTER($D$9:$D$38,M$9:M$38=MAX(M$9:M$38),0),0))</f>
        <v>0</v>
      </c>
      <c r="BA26" s="229" cm="1">
        <f t="array" ref="BA26">IF(COUNTA(N$9:N$38)=0,0,IF(N26=MAX(N$9:N$38),_xlfn._xlws.FILTER($D$9:$D$38,N$9:N$38=MAX(N$9:N$38),0),0))</f>
        <v>0</v>
      </c>
      <c r="BB26" s="229" cm="1">
        <f t="array" ref="BB26">IF(COUNTA(O$9:O$38)=0,0,IF(O26=MAX(O$9:O$38),_xlfn._xlws.FILTER($D$9:$D$38,O$9:O$38=MAX(O$9:O$38),0),0))</f>
        <v>0</v>
      </c>
      <c r="BC26" s="229" cm="1">
        <f t="array" ref="BC26">IF(COUNTA(P$9:P$38)=0,0,IF(P26=MAX(P$9:P$38),_xlfn._xlws.FILTER($D$9:$D$38,P$9:P$38=MAX(P$9:P$38),0),0))</f>
        <v>0</v>
      </c>
      <c r="BD26" s="229" cm="1">
        <f t="array" ref="BD26">IF(COUNTA(Q$9:Q$38)=0,0,IF(Q26=MAX(Q$9:Q$38),_xlfn._xlws.FILTER($D$9:$D$38,Q$9:Q$38=MAX(Q$9:Q$38),0),0))</f>
        <v>0</v>
      </c>
      <c r="BE26" s="229" cm="1">
        <f t="array" ref="BE26">IF(COUNTA(R$9:R$38)=0,0,IF(R26=MAX(R$9:R$38),_xlfn._xlws.FILTER($D$9:$D$38,R$9:R$38=MAX(R$9:R$38),0),0))</f>
        <v>0</v>
      </c>
      <c r="BF26" s="229" cm="1">
        <f t="array" ref="BF26">IF(COUNTA(S$9:S$38)=0,0,IF(S26=MAX(S$9:S$38),_xlfn._xlws.FILTER($D$9:$D$38,S$9:S$38=MAX(S$9:S$38),0),0))</f>
        <v>0</v>
      </c>
      <c r="BG26" s="206"/>
      <c r="BH26" s="423"/>
      <c r="BI26" s="223">
        <f>'MPS(calc_process)'!$D26</f>
        <v>1917</v>
      </c>
      <c r="BJ26" s="229">
        <f t="shared" si="27"/>
        <v>0</v>
      </c>
      <c r="BK26" s="229">
        <f t="shared" si="28"/>
        <v>0</v>
      </c>
      <c r="BL26" s="229">
        <f t="shared" si="29"/>
        <v>0</v>
      </c>
      <c r="BM26" s="229">
        <f t="shared" si="30"/>
        <v>0</v>
      </c>
      <c r="BN26" s="229">
        <f t="shared" si="31"/>
        <v>0</v>
      </c>
      <c r="BO26" s="229">
        <f t="shared" si="32"/>
        <v>0</v>
      </c>
      <c r="BP26" s="229">
        <f t="shared" si="33"/>
        <v>0</v>
      </c>
      <c r="BQ26" s="229">
        <f t="shared" si="34"/>
        <v>0</v>
      </c>
      <c r="BR26" s="206"/>
      <c r="BS26" s="423"/>
      <c r="BT26" s="223">
        <f>'MPS(calc_process)'!$D26</f>
        <v>1917</v>
      </c>
      <c r="BU26" s="229">
        <f t="shared" si="35"/>
        <v>0</v>
      </c>
      <c r="BV26" s="229">
        <f t="shared" si="2"/>
        <v>0</v>
      </c>
      <c r="BW26" s="229">
        <f t="shared" si="3"/>
        <v>0</v>
      </c>
      <c r="BX26" s="229">
        <f t="shared" si="4"/>
        <v>0</v>
      </c>
      <c r="BY26" s="229">
        <f t="shared" si="5"/>
        <v>0</v>
      </c>
      <c r="BZ26" s="229">
        <f t="shared" si="6"/>
        <v>0</v>
      </c>
      <c r="CA26" s="229">
        <f t="shared" si="7"/>
        <v>0</v>
      </c>
      <c r="CB26" s="229">
        <f t="shared" si="8"/>
        <v>0</v>
      </c>
      <c r="CC26" s="206"/>
      <c r="CD26" s="423"/>
      <c r="CE26" s="223">
        <f>'MPS(calc_process)'!$D26</f>
        <v>1917</v>
      </c>
      <c r="CF26" s="229">
        <f t="shared" si="36"/>
        <v>0</v>
      </c>
      <c r="CG26" s="229">
        <f t="shared" si="37"/>
        <v>0</v>
      </c>
      <c r="CH26" s="229">
        <f t="shared" si="9"/>
        <v>0</v>
      </c>
      <c r="CI26" s="229">
        <f t="shared" si="10"/>
        <v>0</v>
      </c>
      <c r="CJ26" s="229">
        <f t="shared" si="11"/>
        <v>0</v>
      </c>
      <c r="CK26" s="229">
        <f t="shared" si="12"/>
        <v>0</v>
      </c>
      <c r="CL26" s="229">
        <f t="shared" si="13"/>
        <v>0</v>
      </c>
      <c r="CM26" s="229">
        <f t="shared" si="14"/>
        <v>0</v>
      </c>
      <c r="CN26" s="206"/>
      <c r="CO26" s="423"/>
      <c r="CP26" s="223">
        <f>'MPS(calc_process)'!$D26</f>
        <v>1917</v>
      </c>
      <c r="CQ26" s="261"/>
      <c r="CR26" s="261"/>
      <c r="CS26" s="261"/>
      <c r="CT26" s="261"/>
      <c r="CU26" s="261"/>
      <c r="CV26" s="261"/>
      <c r="CW26" s="261"/>
      <c r="CX26" s="261"/>
      <c r="CY26" s="268"/>
      <c r="CZ26" s="425"/>
      <c r="DA26" s="223">
        <f>'MPS(calc_process)'!$D26</f>
        <v>1917</v>
      </c>
      <c r="DB26" s="261"/>
      <c r="DC26" s="261"/>
      <c r="DD26" s="261"/>
      <c r="DE26" s="261"/>
      <c r="DF26" s="261"/>
      <c r="DG26" s="261"/>
      <c r="DH26" s="261"/>
      <c r="DI26" s="269"/>
    </row>
    <row r="27" spans="1:113" x14ac:dyDescent="0.15">
      <c r="A27" s="427"/>
      <c r="B27" s="60">
        <f>'MPS(calc_process)'!$D27</f>
        <v>1918</v>
      </c>
      <c r="C27" s="130">
        <f t="shared" si="39"/>
        <v>0</v>
      </c>
      <c r="D27" s="316">
        <f t="shared" si="41"/>
        <v>0</v>
      </c>
      <c r="E27" s="316">
        <f t="shared" si="16"/>
        <v>0</v>
      </c>
      <c r="F27" s="361">
        <f t="shared" si="17"/>
        <v>0</v>
      </c>
      <c r="G27" s="239"/>
      <c r="H27" s="423"/>
      <c r="I27" s="223">
        <f>'MPS(calc_process)'!$D27</f>
        <v>1918</v>
      </c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06"/>
      <c r="U27" s="423"/>
      <c r="V27" s="223">
        <f>'MPS(calc_process)'!$D27</f>
        <v>1918</v>
      </c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06"/>
      <c r="AH27" s="423"/>
      <c r="AI27" s="223">
        <f>'MPS(calc_process)'!$D27</f>
        <v>1918</v>
      </c>
      <c r="AJ27" s="229">
        <f t="shared" si="40"/>
        <v>0</v>
      </c>
      <c r="AK27" s="229">
        <f t="shared" si="18"/>
        <v>0</v>
      </c>
      <c r="AL27" s="229">
        <f t="shared" si="19"/>
        <v>0</v>
      </c>
      <c r="AM27" s="229">
        <f t="shared" si="20"/>
        <v>0</v>
      </c>
      <c r="AN27" s="229">
        <f t="shared" si="21"/>
        <v>0</v>
      </c>
      <c r="AO27" s="229">
        <f t="shared" si="22"/>
        <v>0</v>
      </c>
      <c r="AP27" s="229">
        <f t="shared" si="23"/>
        <v>0</v>
      </c>
      <c r="AQ27" s="229">
        <f t="shared" si="24"/>
        <v>0</v>
      </c>
      <c r="AR27" s="229">
        <f t="shared" si="25"/>
        <v>0</v>
      </c>
      <c r="AS27" s="229">
        <f t="shared" si="26"/>
        <v>0</v>
      </c>
      <c r="AT27" s="206"/>
      <c r="AU27" s="423"/>
      <c r="AV27" s="223">
        <f>'MPS(calc_process)'!$D27</f>
        <v>1918</v>
      </c>
      <c r="AW27" s="229" cm="1">
        <f t="array" ref="AW27">IF(COUNTA(J$9:J$38)=0,0,IF(J27=MAX(J$9:J$38),_xlfn._xlws.FILTER($D$9:$D$38,J$9:J$38=MAX(J$9:J$38),0),0))</f>
        <v>0</v>
      </c>
      <c r="AX27" s="229" cm="1">
        <f t="array" ref="AX27">IF(COUNTA(K$9:K$38)=0,0,IF(K27=MAX(K$9:K$38),_xlfn._xlws.FILTER($D$9:$D$38,K$9:K$38=MAX(K$9:K$38),0),0))</f>
        <v>0</v>
      </c>
      <c r="AY27" s="229" cm="1">
        <f t="array" ref="AY27">IF(COUNTA(L$9:L$38)=0,0,IF(L27=MAX(L$9:L$38),_xlfn._xlws.FILTER($D$9:$D$38,L$9:L$38=MAX(L$9:L$38),0),0))</f>
        <v>0</v>
      </c>
      <c r="AZ27" s="229" cm="1">
        <f t="array" ref="AZ27">IF(COUNTA(M$9:M$38)=0,0,IF(M27=MAX(M$9:M$38),_xlfn._xlws.FILTER($D$9:$D$38,M$9:M$38=MAX(M$9:M$38),0),0))</f>
        <v>0</v>
      </c>
      <c r="BA27" s="229" cm="1">
        <f t="array" ref="BA27">IF(COUNTA(N$9:N$38)=0,0,IF(N27=MAX(N$9:N$38),_xlfn._xlws.FILTER($D$9:$D$38,N$9:N$38=MAX(N$9:N$38),0),0))</f>
        <v>0</v>
      </c>
      <c r="BB27" s="229" cm="1">
        <f t="array" ref="BB27">IF(COUNTA(O$9:O$38)=0,0,IF(O27=MAX(O$9:O$38),_xlfn._xlws.FILTER($D$9:$D$38,O$9:O$38=MAX(O$9:O$38),0),0))</f>
        <v>0</v>
      </c>
      <c r="BC27" s="229" cm="1">
        <f t="array" ref="BC27">IF(COUNTA(P$9:P$38)=0,0,IF(P27=MAX(P$9:P$38),_xlfn._xlws.FILTER($D$9:$D$38,P$9:P$38=MAX(P$9:P$38),0),0))</f>
        <v>0</v>
      </c>
      <c r="BD27" s="229" cm="1">
        <f t="array" ref="BD27">IF(COUNTA(Q$9:Q$38)=0,0,IF(Q27=MAX(Q$9:Q$38),_xlfn._xlws.FILTER($D$9:$D$38,Q$9:Q$38=MAX(Q$9:Q$38),0),0))</f>
        <v>0</v>
      </c>
      <c r="BE27" s="229" cm="1">
        <f t="array" ref="BE27">IF(COUNTA(R$9:R$38)=0,0,IF(R27=MAX(R$9:R$38),_xlfn._xlws.FILTER($D$9:$D$38,R$9:R$38=MAX(R$9:R$38),0),0))</f>
        <v>0</v>
      </c>
      <c r="BF27" s="229" cm="1">
        <f t="array" ref="BF27">IF(COUNTA(S$9:S$38)=0,0,IF(S27=MAX(S$9:S$38),_xlfn._xlws.FILTER($D$9:$D$38,S$9:S$38=MAX(S$9:S$38),0),0))</f>
        <v>0</v>
      </c>
      <c r="BG27" s="206"/>
      <c r="BH27" s="423"/>
      <c r="BI27" s="223">
        <f>'MPS(calc_process)'!$D27</f>
        <v>1918</v>
      </c>
      <c r="BJ27" s="229">
        <f t="shared" si="27"/>
        <v>0</v>
      </c>
      <c r="BK27" s="229">
        <f t="shared" si="28"/>
        <v>0</v>
      </c>
      <c r="BL27" s="229">
        <f t="shared" si="29"/>
        <v>0</v>
      </c>
      <c r="BM27" s="229">
        <f t="shared" si="30"/>
        <v>0</v>
      </c>
      <c r="BN27" s="229">
        <f t="shared" si="31"/>
        <v>0</v>
      </c>
      <c r="BO27" s="229">
        <f t="shared" si="32"/>
        <v>0</v>
      </c>
      <c r="BP27" s="229">
        <f t="shared" si="33"/>
        <v>0</v>
      </c>
      <c r="BQ27" s="229">
        <f t="shared" si="34"/>
        <v>0</v>
      </c>
      <c r="BR27" s="206"/>
      <c r="BS27" s="423"/>
      <c r="BT27" s="223">
        <f>'MPS(calc_process)'!$D27</f>
        <v>1918</v>
      </c>
      <c r="BU27" s="229">
        <f t="shared" si="35"/>
        <v>0</v>
      </c>
      <c r="BV27" s="229">
        <f t="shared" si="2"/>
        <v>0</v>
      </c>
      <c r="BW27" s="229">
        <f t="shared" si="3"/>
        <v>0</v>
      </c>
      <c r="BX27" s="229">
        <f t="shared" si="4"/>
        <v>0</v>
      </c>
      <c r="BY27" s="229">
        <f t="shared" si="5"/>
        <v>0</v>
      </c>
      <c r="BZ27" s="229">
        <f t="shared" si="6"/>
        <v>0</v>
      </c>
      <c r="CA27" s="229">
        <f t="shared" si="7"/>
        <v>0</v>
      </c>
      <c r="CB27" s="229">
        <f t="shared" si="8"/>
        <v>0</v>
      </c>
      <c r="CC27" s="206"/>
      <c r="CD27" s="423"/>
      <c r="CE27" s="223">
        <f>'MPS(calc_process)'!$D27</f>
        <v>1918</v>
      </c>
      <c r="CF27" s="229">
        <f t="shared" si="36"/>
        <v>0</v>
      </c>
      <c r="CG27" s="229">
        <f t="shared" si="37"/>
        <v>0</v>
      </c>
      <c r="CH27" s="229">
        <f t="shared" si="9"/>
        <v>0</v>
      </c>
      <c r="CI27" s="229">
        <f t="shared" si="10"/>
        <v>0</v>
      </c>
      <c r="CJ27" s="229">
        <f t="shared" si="11"/>
        <v>0</v>
      </c>
      <c r="CK27" s="229">
        <f t="shared" si="12"/>
        <v>0</v>
      </c>
      <c r="CL27" s="229">
        <f t="shared" si="13"/>
        <v>0</v>
      </c>
      <c r="CM27" s="229">
        <f t="shared" si="14"/>
        <v>0</v>
      </c>
      <c r="CN27" s="206"/>
      <c r="CO27" s="423"/>
      <c r="CP27" s="223">
        <f>'MPS(calc_process)'!$D27</f>
        <v>1918</v>
      </c>
      <c r="CQ27" s="261"/>
      <c r="CR27" s="261"/>
      <c r="CS27" s="261"/>
      <c r="CT27" s="261"/>
      <c r="CU27" s="261"/>
      <c r="CV27" s="261"/>
      <c r="CW27" s="261"/>
      <c r="CX27" s="261"/>
      <c r="CY27" s="268"/>
      <c r="CZ27" s="425"/>
      <c r="DA27" s="223">
        <f>'MPS(calc_process)'!$D27</f>
        <v>1918</v>
      </c>
      <c r="DB27" s="261"/>
      <c r="DC27" s="261"/>
      <c r="DD27" s="261"/>
      <c r="DE27" s="261"/>
      <c r="DF27" s="261"/>
      <c r="DG27" s="261"/>
      <c r="DH27" s="261"/>
      <c r="DI27" s="269"/>
    </row>
    <row r="28" spans="1:113" x14ac:dyDescent="0.15">
      <c r="A28" s="427"/>
      <c r="B28" s="60">
        <f>'MPS(calc_process)'!$D28</f>
        <v>1919</v>
      </c>
      <c r="C28" s="130">
        <f t="shared" si="39"/>
        <v>0</v>
      </c>
      <c r="D28" s="316">
        <f t="shared" si="41"/>
        <v>0</v>
      </c>
      <c r="E28" s="316">
        <f t="shared" si="16"/>
        <v>0</v>
      </c>
      <c r="F28" s="361">
        <f t="shared" si="17"/>
        <v>0</v>
      </c>
      <c r="G28" s="239"/>
      <c r="H28" s="423"/>
      <c r="I28" s="223">
        <f>'MPS(calc_process)'!$D28</f>
        <v>1919</v>
      </c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06"/>
      <c r="U28" s="423"/>
      <c r="V28" s="223">
        <f>'MPS(calc_process)'!$D28</f>
        <v>1919</v>
      </c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06"/>
      <c r="AH28" s="423"/>
      <c r="AI28" s="223">
        <f>'MPS(calc_process)'!$D28</f>
        <v>1919</v>
      </c>
      <c r="AJ28" s="229">
        <f t="shared" si="40"/>
        <v>0</v>
      </c>
      <c r="AK28" s="229">
        <f t="shared" si="18"/>
        <v>0</v>
      </c>
      <c r="AL28" s="229">
        <f t="shared" si="19"/>
        <v>0</v>
      </c>
      <c r="AM28" s="229">
        <f t="shared" si="20"/>
        <v>0</v>
      </c>
      <c r="AN28" s="229">
        <f t="shared" si="21"/>
        <v>0</v>
      </c>
      <c r="AO28" s="229">
        <f t="shared" si="22"/>
        <v>0</v>
      </c>
      <c r="AP28" s="229">
        <f t="shared" si="23"/>
        <v>0</v>
      </c>
      <c r="AQ28" s="229">
        <f t="shared" si="24"/>
        <v>0</v>
      </c>
      <c r="AR28" s="229">
        <f t="shared" si="25"/>
        <v>0</v>
      </c>
      <c r="AS28" s="229">
        <f t="shared" si="26"/>
        <v>0</v>
      </c>
      <c r="AT28" s="206"/>
      <c r="AU28" s="423"/>
      <c r="AV28" s="223">
        <f>'MPS(calc_process)'!$D28</f>
        <v>1919</v>
      </c>
      <c r="AW28" s="229" cm="1">
        <f t="array" ref="AW28">IF(COUNTA(J$9:J$38)=0,0,IF(J28=MAX(J$9:J$38),_xlfn._xlws.FILTER($D$9:$D$38,J$9:J$38=MAX(J$9:J$38),0),0))</f>
        <v>0</v>
      </c>
      <c r="AX28" s="229" cm="1">
        <f t="array" ref="AX28">IF(COUNTA(K$9:K$38)=0,0,IF(K28=MAX(K$9:K$38),_xlfn._xlws.FILTER($D$9:$D$38,K$9:K$38=MAX(K$9:K$38),0),0))</f>
        <v>0</v>
      </c>
      <c r="AY28" s="229" cm="1">
        <f t="array" ref="AY28">IF(COUNTA(L$9:L$38)=0,0,IF(L28=MAX(L$9:L$38),_xlfn._xlws.FILTER($D$9:$D$38,L$9:L$38=MAX(L$9:L$38),0),0))</f>
        <v>0</v>
      </c>
      <c r="AZ28" s="229" cm="1">
        <f t="array" ref="AZ28">IF(COUNTA(M$9:M$38)=0,0,IF(M28=MAX(M$9:M$38),_xlfn._xlws.FILTER($D$9:$D$38,M$9:M$38=MAX(M$9:M$38),0),0))</f>
        <v>0</v>
      </c>
      <c r="BA28" s="229" cm="1">
        <f t="array" ref="BA28">IF(COUNTA(N$9:N$38)=0,0,IF(N28=MAX(N$9:N$38),_xlfn._xlws.FILTER($D$9:$D$38,N$9:N$38=MAX(N$9:N$38),0),0))</f>
        <v>0</v>
      </c>
      <c r="BB28" s="229" cm="1">
        <f t="array" ref="BB28">IF(COUNTA(O$9:O$38)=0,0,IF(O28=MAX(O$9:O$38),_xlfn._xlws.FILTER($D$9:$D$38,O$9:O$38=MAX(O$9:O$38),0),0))</f>
        <v>0</v>
      </c>
      <c r="BC28" s="229" cm="1">
        <f t="array" ref="BC28">IF(COUNTA(P$9:P$38)=0,0,IF(P28=MAX(P$9:P$38),_xlfn._xlws.FILTER($D$9:$D$38,P$9:P$38=MAX(P$9:P$38),0),0))</f>
        <v>0</v>
      </c>
      <c r="BD28" s="229" cm="1">
        <f t="array" ref="BD28">IF(COUNTA(Q$9:Q$38)=0,0,IF(Q28=MAX(Q$9:Q$38),_xlfn._xlws.FILTER($D$9:$D$38,Q$9:Q$38=MAX(Q$9:Q$38),0),0))</f>
        <v>0</v>
      </c>
      <c r="BE28" s="229" cm="1">
        <f t="array" ref="BE28">IF(COUNTA(R$9:R$38)=0,0,IF(R28=MAX(R$9:R$38),_xlfn._xlws.FILTER($D$9:$D$38,R$9:R$38=MAX(R$9:R$38),0),0))</f>
        <v>0</v>
      </c>
      <c r="BF28" s="229" cm="1">
        <f t="array" ref="BF28">IF(COUNTA(S$9:S$38)=0,0,IF(S28=MAX(S$9:S$38),_xlfn._xlws.FILTER($D$9:$D$38,S$9:S$38=MAX(S$9:S$38),0),0))</f>
        <v>0</v>
      </c>
      <c r="BG28" s="206"/>
      <c r="BH28" s="423"/>
      <c r="BI28" s="223">
        <f>'MPS(calc_process)'!$D28</f>
        <v>1919</v>
      </c>
      <c r="BJ28" s="229">
        <f t="shared" si="27"/>
        <v>0</v>
      </c>
      <c r="BK28" s="229">
        <f t="shared" si="28"/>
        <v>0</v>
      </c>
      <c r="BL28" s="229">
        <f t="shared" si="29"/>
        <v>0</v>
      </c>
      <c r="BM28" s="229">
        <f t="shared" si="30"/>
        <v>0</v>
      </c>
      <c r="BN28" s="229">
        <f t="shared" si="31"/>
        <v>0</v>
      </c>
      <c r="BO28" s="229">
        <f t="shared" si="32"/>
        <v>0</v>
      </c>
      <c r="BP28" s="229">
        <f t="shared" si="33"/>
        <v>0</v>
      </c>
      <c r="BQ28" s="229">
        <f t="shared" si="34"/>
        <v>0</v>
      </c>
      <c r="BR28" s="206"/>
      <c r="BS28" s="423"/>
      <c r="BT28" s="223">
        <f>'MPS(calc_process)'!$D28</f>
        <v>1919</v>
      </c>
      <c r="BU28" s="229">
        <f t="shared" si="35"/>
        <v>0</v>
      </c>
      <c r="BV28" s="229">
        <f t="shared" si="2"/>
        <v>0</v>
      </c>
      <c r="BW28" s="229">
        <f t="shared" si="3"/>
        <v>0</v>
      </c>
      <c r="BX28" s="229">
        <f t="shared" si="4"/>
        <v>0</v>
      </c>
      <c r="BY28" s="229">
        <f t="shared" si="5"/>
        <v>0</v>
      </c>
      <c r="BZ28" s="229">
        <f t="shared" si="6"/>
        <v>0</v>
      </c>
      <c r="CA28" s="229">
        <f t="shared" si="7"/>
        <v>0</v>
      </c>
      <c r="CB28" s="229">
        <f t="shared" si="8"/>
        <v>0</v>
      </c>
      <c r="CC28" s="206"/>
      <c r="CD28" s="423"/>
      <c r="CE28" s="223">
        <f>'MPS(calc_process)'!$D28</f>
        <v>1919</v>
      </c>
      <c r="CF28" s="229">
        <f t="shared" si="36"/>
        <v>0</v>
      </c>
      <c r="CG28" s="229">
        <f t="shared" si="37"/>
        <v>0</v>
      </c>
      <c r="CH28" s="229">
        <f t="shared" si="9"/>
        <v>0</v>
      </c>
      <c r="CI28" s="229">
        <f t="shared" si="10"/>
        <v>0</v>
      </c>
      <c r="CJ28" s="229">
        <f t="shared" si="11"/>
        <v>0</v>
      </c>
      <c r="CK28" s="229">
        <f t="shared" si="12"/>
        <v>0</v>
      </c>
      <c r="CL28" s="229">
        <f t="shared" si="13"/>
        <v>0</v>
      </c>
      <c r="CM28" s="229">
        <f t="shared" si="14"/>
        <v>0</v>
      </c>
      <c r="CN28" s="206"/>
      <c r="CO28" s="423"/>
      <c r="CP28" s="223">
        <f>'MPS(calc_process)'!$D28</f>
        <v>1919</v>
      </c>
      <c r="CQ28" s="261"/>
      <c r="CR28" s="261"/>
      <c r="CS28" s="261"/>
      <c r="CT28" s="261"/>
      <c r="CU28" s="261"/>
      <c r="CV28" s="261"/>
      <c r="CW28" s="261"/>
      <c r="CX28" s="261"/>
      <c r="CY28" s="268"/>
      <c r="CZ28" s="425"/>
      <c r="DA28" s="223">
        <f>'MPS(calc_process)'!$D28</f>
        <v>1919</v>
      </c>
      <c r="DB28" s="261"/>
      <c r="DC28" s="261"/>
      <c r="DD28" s="261"/>
      <c r="DE28" s="261"/>
      <c r="DF28" s="261"/>
      <c r="DG28" s="261"/>
      <c r="DH28" s="261"/>
      <c r="DI28" s="269"/>
    </row>
    <row r="29" spans="1:113" x14ac:dyDescent="0.15">
      <c r="A29" s="427"/>
      <c r="B29" s="60">
        <f>'MPS(calc_process)'!$D29</f>
        <v>1920</v>
      </c>
      <c r="C29" s="130">
        <f t="shared" si="39"/>
        <v>0</v>
      </c>
      <c r="D29" s="316">
        <f t="shared" si="41"/>
        <v>0</v>
      </c>
      <c r="E29" s="316">
        <f t="shared" si="16"/>
        <v>0</v>
      </c>
      <c r="F29" s="361">
        <f t="shared" si="17"/>
        <v>0</v>
      </c>
      <c r="G29" s="239"/>
      <c r="H29" s="423"/>
      <c r="I29" s="223">
        <f>'MPS(calc_process)'!$D29</f>
        <v>1920</v>
      </c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06"/>
      <c r="U29" s="423"/>
      <c r="V29" s="223">
        <f>'MPS(calc_process)'!$D29</f>
        <v>1920</v>
      </c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06"/>
      <c r="AH29" s="423"/>
      <c r="AI29" s="223">
        <f>'MPS(calc_process)'!$D29</f>
        <v>1920</v>
      </c>
      <c r="AJ29" s="229">
        <f t="shared" si="40"/>
        <v>0</v>
      </c>
      <c r="AK29" s="229">
        <f t="shared" si="18"/>
        <v>0</v>
      </c>
      <c r="AL29" s="229">
        <f t="shared" si="19"/>
        <v>0</v>
      </c>
      <c r="AM29" s="229">
        <f t="shared" si="20"/>
        <v>0</v>
      </c>
      <c r="AN29" s="229">
        <f t="shared" si="21"/>
        <v>0</v>
      </c>
      <c r="AO29" s="229">
        <f t="shared" si="22"/>
        <v>0</v>
      </c>
      <c r="AP29" s="229">
        <f t="shared" si="23"/>
        <v>0</v>
      </c>
      <c r="AQ29" s="229">
        <f t="shared" si="24"/>
        <v>0</v>
      </c>
      <c r="AR29" s="229">
        <f t="shared" si="25"/>
        <v>0</v>
      </c>
      <c r="AS29" s="229">
        <f t="shared" si="26"/>
        <v>0</v>
      </c>
      <c r="AT29" s="206"/>
      <c r="AU29" s="423"/>
      <c r="AV29" s="223">
        <f>'MPS(calc_process)'!$D29</f>
        <v>1920</v>
      </c>
      <c r="AW29" s="229" cm="1">
        <f t="array" ref="AW29">IF(COUNTA(J$9:J$38)=0,0,IF(J29=MAX(J$9:J$38),_xlfn._xlws.FILTER($D$9:$D$38,J$9:J$38=MAX(J$9:J$38),0),0))</f>
        <v>0</v>
      </c>
      <c r="AX29" s="229" cm="1">
        <f t="array" ref="AX29">IF(COUNTA(K$9:K$38)=0,0,IF(K29=MAX(K$9:K$38),_xlfn._xlws.FILTER($D$9:$D$38,K$9:K$38=MAX(K$9:K$38),0),0))</f>
        <v>0</v>
      </c>
      <c r="AY29" s="229" cm="1">
        <f t="array" ref="AY29">IF(COUNTA(L$9:L$38)=0,0,IF(L29=MAX(L$9:L$38),_xlfn._xlws.FILTER($D$9:$D$38,L$9:L$38=MAX(L$9:L$38),0),0))</f>
        <v>0</v>
      </c>
      <c r="AZ29" s="229" cm="1">
        <f t="array" ref="AZ29">IF(COUNTA(M$9:M$38)=0,0,IF(M29=MAX(M$9:M$38),_xlfn._xlws.FILTER($D$9:$D$38,M$9:M$38=MAX(M$9:M$38),0),0))</f>
        <v>0</v>
      </c>
      <c r="BA29" s="229" cm="1">
        <f t="array" ref="BA29">IF(COUNTA(N$9:N$38)=0,0,IF(N29=MAX(N$9:N$38),_xlfn._xlws.FILTER($D$9:$D$38,N$9:N$38=MAX(N$9:N$38),0),0))</f>
        <v>0</v>
      </c>
      <c r="BB29" s="229" cm="1">
        <f t="array" ref="BB29">IF(COUNTA(O$9:O$38)=0,0,IF(O29=MAX(O$9:O$38),_xlfn._xlws.FILTER($D$9:$D$38,O$9:O$38=MAX(O$9:O$38),0),0))</f>
        <v>0</v>
      </c>
      <c r="BC29" s="229" cm="1">
        <f t="array" ref="BC29">IF(COUNTA(P$9:P$38)=0,0,IF(P29=MAX(P$9:P$38),_xlfn._xlws.FILTER($D$9:$D$38,P$9:P$38=MAX(P$9:P$38),0),0))</f>
        <v>0</v>
      </c>
      <c r="BD29" s="229" cm="1">
        <f t="array" ref="BD29">IF(COUNTA(Q$9:Q$38)=0,0,IF(Q29=MAX(Q$9:Q$38),_xlfn._xlws.FILTER($D$9:$D$38,Q$9:Q$38=MAX(Q$9:Q$38),0),0))</f>
        <v>0</v>
      </c>
      <c r="BE29" s="229" cm="1">
        <f t="array" ref="BE29">IF(COUNTA(R$9:R$38)=0,0,IF(R29=MAX(R$9:R$38),_xlfn._xlws.FILTER($D$9:$D$38,R$9:R$38=MAX(R$9:R$38),0),0))</f>
        <v>0</v>
      </c>
      <c r="BF29" s="229" cm="1">
        <f t="array" ref="BF29">IF(COUNTA(S$9:S$38)=0,0,IF(S29=MAX(S$9:S$38),_xlfn._xlws.FILTER($D$9:$D$38,S$9:S$38=MAX(S$9:S$38),0),0))</f>
        <v>0</v>
      </c>
      <c r="BG29" s="206"/>
      <c r="BH29" s="423"/>
      <c r="BI29" s="223">
        <f>'MPS(calc_process)'!$D29</f>
        <v>1920</v>
      </c>
      <c r="BJ29" s="229">
        <f t="shared" si="27"/>
        <v>0</v>
      </c>
      <c r="BK29" s="229">
        <f t="shared" si="28"/>
        <v>0</v>
      </c>
      <c r="BL29" s="229">
        <f t="shared" si="29"/>
        <v>0</v>
      </c>
      <c r="BM29" s="229">
        <f t="shared" si="30"/>
        <v>0</v>
      </c>
      <c r="BN29" s="229">
        <f t="shared" si="31"/>
        <v>0</v>
      </c>
      <c r="BO29" s="229">
        <f t="shared" si="32"/>
        <v>0</v>
      </c>
      <c r="BP29" s="229">
        <f t="shared" si="33"/>
        <v>0</v>
      </c>
      <c r="BQ29" s="229">
        <f t="shared" si="34"/>
        <v>0</v>
      </c>
      <c r="BR29" s="206"/>
      <c r="BS29" s="423"/>
      <c r="BT29" s="223">
        <f>'MPS(calc_process)'!$D29</f>
        <v>1920</v>
      </c>
      <c r="BU29" s="229">
        <f t="shared" si="35"/>
        <v>0</v>
      </c>
      <c r="BV29" s="229">
        <f t="shared" si="2"/>
        <v>0</v>
      </c>
      <c r="BW29" s="229">
        <f t="shared" si="3"/>
        <v>0</v>
      </c>
      <c r="BX29" s="229">
        <f t="shared" si="4"/>
        <v>0</v>
      </c>
      <c r="BY29" s="229">
        <f t="shared" si="5"/>
        <v>0</v>
      </c>
      <c r="BZ29" s="229">
        <f t="shared" si="6"/>
        <v>0</v>
      </c>
      <c r="CA29" s="229">
        <f t="shared" si="7"/>
        <v>0</v>
      </c>
      <c r="CB29" s="229">
        <f t="shared" si="8"/>
        <v>0</v>
      </c>
      <c r="CC29" s="206"/>
      <c r="CD29" s="423"/>
      <c r="CE29" s="223">
        <f>'MPS(calc_process)'!$D29</f>
        <v>1920</v>
      </c>
      <c r="CF29" s="229">
        <f t="shared" si="36"/>
        <v>0</v>
      </c>
      <c r="CG29" s="229">
        <f t="shared" si="37"/>
        <v>0</v>
      </c>
      <c r="CH29" s="229">
        <f t="shared" si="9"/>
        <v>0</v>
      </c>
      <c r="CI29" s="229">
        <f t="shared" si="10"/>
        <v>0</v>
      </c>
      <c r="CJ29" s="229">
        <f t="shared" si="11"/>
        <v>0</v>
      </c>
      <c r="CK29" s="229">
        <f t="shared" si="12"/>
        <v>0</v>
      </c>
      <c r="CL29" s="229">
        <f t="shared" si="13"/>
        <v>0</v>
      </c>
      <c r="CM29" s="229">
        <f t="shared" si="14"/>
        <v>0</v>
      </c>
      <c r="CN29" s="206"/>
      <c r="CO29" s="423"/>
      <c r="CP29" s="223">
        <f>'MPS(calc_process)'!$D29</f>
        <v>1920</v>
      </c>
      <c r="CQ29" s="261"/>
      <c r="CR29" s="261"/>
      <c r="CS29" s="261"/>
      <c r="CT29" s="261"/>
      <c r="CU29" s="261"/>
      <c r="CV29" s="261"/>
      <c r="CW29" s="261"/>
      <c r="CX29" s="261"/>
      <c r="CY29" s="268"/>
      <c r="CZ29" s="425"/>
      <c r="DA29" s="223">
        <f>'MPS(calc_process)'!$D29</f>
        <v>1920</v>
      </c>
      <c r="DB29" s="261"/>
      <c r="DC29" s="261"/>
      <c r="DD29" s="261"/>
      <c r="DE29" s="261"/>
      <c r="DF29" s="261"/>
      <c r="DG29" s="261"/>
      <c r="DH29" s="261"/>
      <c r="DI29" s="269"/>
    </row>
    <row r="30" spans="1:113" x14ac:dyDescent="0.15">
      <c r="A30" s="427"/>
      <c r="B30" s="60">
        <f>'MPS(calc_process)'!$D30</f>
        <v>1921</v>
      </c>
      <c r="C30" s="130">
        <f t="shared" si="39"/>
        <v>0</v>
      </c>
      <c r="D30" s="316">
        <f t="shared" si="41"/>
        <v>0</v>
      </c>
      <c r="E30" s="316">
        <f t="shared" si="16"/>
        <v>0</v>
      </c>
      <c r="F30" s="361">
        <f t="shared" si="17"/>
        <v>0</v>
      </c>
      <c r="G30" s="239"/>
      <c r="H30" s="423"/>
      <c r="I30" s="223">
        <f>'MPS(calc_process)'!$D30</f>
        <v>1921</v>
      </c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06"/>
      <c r="U30" s="423"/>
      <c r="V30" s="223">
        <f>'MPS(calc_process)'!$D30</f>
        <v>1921</v>
      </c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06"/>
      <c r="AH30" s="423"/>
      <c r="AI30" s="223">
        <f>'MPS(calc_process)'!$D30</f>
        <v>1921</v>
      </c>
      <c r="AJ30" s="229">
        <f t="shared" si="40"/>
        <v>0</v>
      </c>
      <c r="AK30" s="229">
        <f t="shared" si="18"/>
        <v>0</v>
      </c>
      <c r="AL30" s="229">
        <f t="shared" si="19"/>
        <v>0</v>
      </c>
      <c r="AM30" s="229">
        <f t="shared" si="20"/>
        <v>0</v>
      </c>
      <c r="AN30" s="229">
        <f t="shared" si="21"/>
        <v>0</v>
      </c>
      <c r="AO30" s="229">
        <f t="shared" si="22"/>
        <v>0</v>
      </c>
      <c r="AP30" s="229">
        <f t="shared" si="23"/>
        <v>0</v>
      </c>
      <c r="AQ30" s="229">
        <f t="shared" si="24"/>
        <v>0</v>
      </c>
      <c r="AR30" s="229">
        <f t="shared" si="25"/>
        <v>0</v>
      </c>
      <c r="AS30" s="229">
        <f t="shared" si="26"/>
        <v>0</v>
      </c>
      <c r="AT30" s="206"/>
      <c r="AU30" s="423"/>
      <c r="AV30" s="223">
        <f>'MPS(calc_process)'!$D30</f>
        <v>1921</v>
      </c>
      <c r="AW30" s="229" cm="1">
        <f t="array" ref="AW30">IF(COUNTA(J$9:J$38)=0,0,IF(J30=MAX(J$9:J$38),_xlfn._xlws.FILTER($D$9:$D$38,J$9:J$38=MAX(J$9:J$38),0),0))</f>
        <v>0</v>
      </c>
      <c r="AX30" s="229" cm="1">
        <f t="array" ref="AX30">IF(COUNTA(K$9:K$38)=0,0,IF(K30=MAX(K$9:K$38),_xlfn._xlws.FILTER($D$9:$D$38,K$9:K$38=MAX(K$9:K$38),0),0))</f>
        <v>0</v>
      </c>
      <c r="AY30" s="229" cm="1">
        <f t="array" ref="AY30">IF(COUNTA(L$9:L$38)=0,0,IF(L30=MAX(L$9:L$38),_xlfn._xlws.FILTER($D$9:$D$38,L$9:L$38=MAX(L$9:L$38),0),0))</f>
        <v>0</v>
      </c>
      <c r="AZ30" s="229" cm="1">
        <f t="array" ref="AZ30">IF(COUNTA(M$9:M$38)=0,0,IF(M30=MAX(M$9:M$38),_xlfn._xlws.FILTER($D$9:$D$38,M$9:M$38=MAX(M$9:M$38),0),0))</f>
        <v>0</v>
      </c>
      <c r="BA30" s="229" cm="1">
        <f t="array" ref="BA30">IF(COUNTA(N$9:N$38)=0,0,IF(N30=MAX(N$9:N$38),_xlfn._xlws.FILTER($D$9:$D$38,N$9:N$38=MAX(N$9:N$38),0),0))</f>
        <v>0</v>
      </c>
      <c r="BB30" s="229" cm="1">
        <f t="array" ref="BB30">IF(COUNTA(O$9:O$38)=0,0,IF(O30=MAX(O$9:O$38),_xlfn._xlws.FILTER($D$9:$D$38,O$9:O$38=MAX(O$9:O$38),0),0))</f>
        <v>0</v>
      </c>
      <c r="BC30" s="229" cm="1">
        <f t="array" ref="BC30">IF(COUNTA(P$9:P$38)=0,0,IF(P30=MAX(P$9:P$38),_xlfn._xlws.FILTER($D$9:$D$38,P$9:P$38=MAX(P$9:P$38),0),0))</f>
        <v>0</v>
      </c>
      <c r="BD30" s="229" cm="1">
        <f t="array" ref="BD30">IF(COUNTA(Q$9:Q$38)=0,0,IF(Q30=MAX(Q$9:Q$38),_xlfn._xlws.FILTER($D$9:$D$38,Q$9:Q$38=MAX(Q$9:Q$38),0),0))</f>
        <v>0</v>
      </c>
      <c r="BE30" s="229" cm="1">
        <f t="array" ref="BE30">IF(COUNTA(R$9:R$38)=0,0,IF(R30=MAX(R$9:R$38),_xlfn._xlws.FILTER($D$9:$D$38,R$9:R$38=MAX(R$9:R$38),0),0))</f>
        <v>0</v>
      </c>
      <c r="BF30" s="229" cm="1">
        <f t="array" ref="BF30">IF(COUNTA(S$9:S$38)=0,0,IF(S30=MAX(S$9:S$38),_xlfn._xlws.FILTER($D$9:$D$38,S$9:S$38=MAX(S$9:S$38),0),0))</f>
        <v>0</v>
      </c>
      <c r="BG30" s="206"/>
      <c r="BH30" s="423"/>
      <c r="BI30" s="223">
        <f>'MPS(calc_process)'!$D30</f>
        <v>1921</v>
      </c>
      <c r="BJ30" s="229">
        <f t="shared" si="27"/>
        <v>0</v>
      </c>
      <c r="BK30" s="229">
        <f t="shared" si="28"/>
        <v>0</v>
      </c>
      <c r="BL30" s="229">
        <f t="shared" si="29"/>
        <v>0</v>
      </c>
      <c r="BM30" s="229">
        <f t="shared" si="30"/>
        <v>0</v>
      </c>
      <c r="BN30" s="229">
        <f t="shared" si="31"/>
        <v>0</v>
      </c>
      <c r="BO30" s="229">
        <f t="shared" si="32"/>
        <v>0</v>
      </c>
      <c r="BP30" s="229">
        <f t="shared" si="33"/>
        <v>0</v>
      </c>
      <c r="BQ30" s="229">
        <f t="shared" si="34"/>
        <v>0</v>
      </c>
      <c r="BR30" s="206"/>
      <c r="BS30" s="423"/>
      <c r="BT30" s="223">
        <f>'MPS(calc_process)'!$D30</f>
        <v>1921</v>
      </c>
      <c r="BU30" s="229">
        <f t="shared" si="35"/>
        <v>0</v>
      </c>
      <c r="BV30" s="229">
        <f t="shared" si="2"/>
        <v>0</v>
      </c>
      <c r="BW30" s="229">
        <f t="shared" si="3"/>
        <v>0</v>
      </c>
      <c r="BX30" s="229">
        <f t="shared" si="4"/>
        <v>0</v>
      </c>
      <c r="BY30" s="229">
        <f t="shared" si="5"/>
        <v>0</v>
      </c>
      <c r="BZ30" s="229">
        <f t="shared" si="6"/>
        <v>0</v>
      </c>
      <c r="CA30" s="229">
        <f t="shared" si="7"/>
        <v>0</v>
      </c>
      <c r="CB30" s="229">
        <f t="shared" si="8"/>
        <v>0</v>
      </c>
      <c r="CC30" s="206"/>
      <c r="CD30" s="423"/>
      <c r="CE30" s="223">
        <f>'MPS(calc_process)'!$D30</f>
        <v>1921</v>
      </c>
      <c r="CF30" s="229">
        <f t="shared" si="36"/>
        <v>0</v>
      </c>
      <c r="CG30" s="229">
        <f t="shared" si="37"/>
        <v>0</v>
      </c>
      <c r="CH30" s="229">
        <f t="shared" si="9"/>
        <v>0</v>
      </c>
      <c r="CI30" s="229">
        <f t="shared" si="10"/>
        <v>0</v>
      </c>
      <c r="CJ30" s="229">
        <f t="shared" si="11"/>
        <v>0</v>
      </c>
      <c r="CK30" s="229">
        <f t="shared" si="12"/>
        <v>0</v>
      </c>
      <c r="CL30" s="229">
        <f t="shared" si="13"/>
        <v>0</v>
      </c>
      <c r="CM30" s="229">
        <f t="shared" si="14"/>
        <v>0</v>
      </c>
      <c r="CN30" s="206"/>
      <c r="CO30" s="423"/>
      <c r="CP30" s="223">
        <f>'MPS(calc_process)'!$D30</f>
        <v>1921</v>
      </c>
      <c r="CQ30" s="261"/>
      <c r="CR30" s="261"/>
      <c r="CS30" s="261"/>
      <c r="CT30" s="261"/>
      <c r="CU30" s="261"/>
      <c r="CV30" s="261"/>
      <c r="CW30" s="261"/>
      <c r="CX30" s="261"/>
      <c r="CY30" s="268"/>
      <c r="CZ30" s="425"/>
      <c r="DA30" s="223">
        <f>'MPS(calc_process)'!$D30</f>
        <v>1921</v>
      </c>
      <c r="DB30" s="261"/>
      <c r="DC30" s="261"/>
      <c r="DD30" s="261"/>
      <c r="DE30" s="261"/>
      <c r="DF30" s="261"/>
      <c r="DG30" s="261"/>
      <c r="DH30" s="261"/>
      <c r="DI30" s="269"/>
    </row>
    <row r="31" spans="1:113" x14ac:dyDescent="0.15">
      <c r="A31" s="427"/>
      <c r="B31" s="60">
        <f>'MPS(calc_process)'!$D31</f>
        <v>1922</v>
      </c>
      <c r="C31" s="130">
        <f t="shared" si="39"/>
        <v>0</v>
      </c>
      <c r="D31" s="316">
        <f t="shared" si="41"/>
        <v>0</v>
      </c>
      <c r="E31" s="316">
        <f t="shared" si="16"/>
        <v>0</v>
      </c>
      <c r="F31" s="361">
        <f t="shared" si="17"/>
        <v>0</v>
      </c>
      <c r="G31" s="239"/>
      <c r="H31" s="423"/>
      <c r="I31" s="223">
        <f>'MPS(calc_process)'!$D31</f>
        <v>1922</v>
      </c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06"/>
      <c r="U31" s="423"/>
      <c r="V31" s="223">
        <f>'MPS(calc_process)'!$D31</f>
        <v>1922</v>
      </c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06"/>
      <c r="AH31" s="423"/>
      <c r="AI31" s="223">
        <f>'MPS(calc_process)'!$D31</f>
        <v>1922</v>
      </c>
      <c r="AJ31" s="229">
        <f t="shared" si="40"/>
        <v>0</v>
      </c>
      <c r="AK31" s="229">
        <f t="shared" si="18"/>
        <v>0</v>
      </c>
      <c r="AL31" s="229">
        <f t="shared" si="19"/>
        <v>0</v>
      </c>
      <c r="AM31" s="229">
        <f t="shared" si="20"/>
        <v>0</v>
      </c>
      <c r="AN31" s="229">
        <f t="shared" si="21"/>
        <v>0</v>
      </c>
      <c r="AO31" s="229">
        <f t="shared" si="22"/>
        <v>0</v>
      </c>
      <c r="AP31" s="229">
        <f t="shared" si="23"/>
        <v>0</v>
      </c>
      <c r="AQ31" s="229">
        <f t="shared" si="24"/>
        <v>0</v>
      </c>
      <c r="AR31" s="229">
        <f t="shared" si="25"/>
        <v>0</v>
      </c>
      <c r="AS31" s="229">
        <f t="shared" si="26"/>
        <v>0</v>
      </c>
      <c r="AT31" s="206"/>
      <c r="AU31" s="423"/>
      <c r="AV31" s="223">
        <f>'MPS(calc_process)'!$D31</f>
        <v>1922</v>
      </c>
      <c r="AW31" s="229" cm="1">
        <f t="array" ref="AW31">IF(COUNTA(J$9:J$38)=0,0,IF(J31=MAX(J$9:J$38),_xlfn._xlws.FILTER($D$9:$D$38,J$9:J$38=MAX(J$9:J$38),0),0))</f>
        <v>0</v>
      </c>
      <c r="AX31" s="229" cm="1">
        <f t="array" ref="AX31">IF(COUNTA(K$9:K$38)=0,0,IF(K31=MAX(K$9:K$38),_xlfn._xlws.FILTER($D$9:$D$38,K$9:K$38=MAX(K$9:K$38),0),0))</f>
        <v>0</v>
      </c>
      <c r="AY31" s="229" cm="1">
        <f t="array" ref="AY31">IF(COUNTA(L$9:L$38)=0,0,IF(L31=MAX(L$9:L$38),_xlfn._xlws.FILTER($D$9:$D$38,L$9:L$38=MAX(L$9:L$38),0),0))</f>
        <v>0</v>
      </c>
      <c r="AZ31" s="229" cm="1">
        <f t="array" ref="AZ31">IF(COUNTA(M$9:M$38)=0,0,IF(M31=MAX(M$9:M$38),_xlfn._xlws.FILTER($D$9:$D$38,M$9:M$38=MAX(M$9:M$38),0),0))</f>
        <v>0</v>
      </c>
      <c r="BA31" s="229" cm="1">
        <f t="array" ref="BA31">IF(COUNTA(N$9:N$38)=0,0,IF(N31=MAX(N$9:N$38),_xlfn._xlws.FILTER($D$9:$D$38,N$9:N$38=MAX(N$9:N$38),0),0))</f>
        <v>0</v>
      </c>
      <c r="BB31" s="229" cm="1">
        <f t="array" ref="BB31">IF(COUNTA(O$9:O$38)=0,0,IF(O31=MAX(O$9:O$38),_xlfn._xlws.FILTER($D$9:$D$38,O$9:O$38=MAX(O$9:O$38),0),0))</f>
        <v>0</v>
      </c>
      <c r="BC31" s="229" cm="1">
        <f t="array" ref="BC31">IF(COUNTA(P$9:P$38)=0,0,IF(P31=MAX(P$9:P$38),_xlfn._xlws.FILTER($D$9:$D$38,P$9:P$38=MAX(P$9:P$38),0),0))</f>
        <v>0</v>
      </c>
      <c r="BD31" s="229" cm="1">
        <f t="array" ref="BD31">IF(COUNTA(Q$9:Q$38)=0,0,IF(Q31=MAX(Q$9:Q$38),_xlfn._xlws.FILTER($D$9:$D$38,Q$9:Q$38=MAX(Q$9:Q$38),0),0))</f>
        <v>0</v>
      </c>
      <c r="BE31" s="229" cm="1">
        <f t="array" ref="BE31">IF(COUNTA(R$9:R$38)=0,0,IF(R31=MAX(R$9:R$38),_xlfn._xlws.FILTER($D$9:$D$38,R$9:R$38=MAX(R$9:R$38),0),0))</f>
        <v>0</v>
      </c>
      <c r="BF31" s="229" cm="1">
        <f t="array" ref="BF31">IF(COUNTA(S$9:S$38)=0,0,IF(S31=MAX(S$9:S$38),_xlfn._xlws.FILTER($D$9:$D$38,S$9:S$38=MAX(S$9:S$38),0),0))</f>
        <v>0</v>
      </c>
      <c r="BG31" s="206"/>
      <c r="BH31" s="423"/>
      <c r="BI31" s="223">
        <f>'MPS(calc_process)'!$D31</f>
        <v>1922</v>
      </c>
      <c r="BJ31" s="229">
        <f t="shared" si="27"/>
        <v>0</v>
      </c>
      <c r="BK31" s="229">
        <f t="shared" si="28"/>
        <v>0</v>
      </c>
      <c r="BL31" s="229">
        <f t="shared" si="29"/>
        <v>0</v>
      </c>
      <c r="BM31" s="229">
        <f t="shared" si="30"/>
        <v>0</v>
      </c>
      <c r="BN31" s="229">
        <f t="shared" si="31"/>
        <v>0</v>
      </c>
      <c r="BO31" s="229">
        <f t="shared" si="32"/>
        <v>0</v>
      </c>
      <c r="BP31" s="229">
        <f t="shared" si="33"/>
        <v>0</v>
      </c>
      <c r="BQ31" s="229">
        <f t="shared" si="34"/>
        <v>0</v>
      </c>
      <c r="BR31" s="206"/>
      <c r="BS31" s="423"/>
      <c r="BT31" s="223">
        <f>'MPS(calc_process)'!$D31</f>
        <v>1922</v>
      </c>
      <c r="BU31" s="229">
        <f t="shared" si="35"/>
        <v>0</v>
      </c>
      <c r="BV31" s="229">
        <f t="shared" si="2"/>
        <v>0</v>
      </c>
      <c r="BW31" s="229">
        <f t="shared" si="3"/>
        <v>0</v>
      </c>
      <c r="BX31" s="229">
        <f t="shared" si="4"/>
        <v>0</v>
      </c>
      <c r="BY31" s="229">
        <f t="shared" si="5"/>
        <v>0</v>
      </c>
      <c r="BZ31" s="229">
        <f t="shared" si="6"/>
        <v>0</v>
      </c>
      <c r="CA31" s="229">
        <f t="shared" si="7"/>
        <v>0</v>
      </c>
      <c r="CB31" s="229">
        <f t="shared" si="8"/>
        <v>0</v>
      </c>
      <c r="CC31" s="206"/>
      <c r="CD31" s="423"/>
      <c r="CE31" s="223">
        <f>'MPS(calc_process)'!$D31</f>
        <v>1922</v>
      </c>
      <c r="CF31" s="229">
        <f t="shared" si="36"/>
        <v>0</v>
      </c>
      <c r="CG31" s="229">
        <f t="shared" si="37"/>
        <v>0</v>
      </c>
      <c r="CH31" s="229">
        <f t="shared" si="9"/>
        <v>0</v>
      </c>
      <c r="CI31" s="229">
        <f t="shared" si="10"/>
        <v>0</v>
      </c>
      <c r="CJ31" s="229">
        <f t="shared" si="11"/>
        <v>0</v>
      </c>
      <c r="CK31" s="229">
        <f t="shared" si="12"/>
        <v>0</v>
      </c>
      <c r="CL31" s="229">
        <f t="shared" si="13"/>
        <v>0</v>
      </c>
      <c r="CM31" s="229">
        <f t="shared" si="14"/>
        <v>0</v>
      </c>
      <c r="CN31" s="206"/>
      <c r="CO31" s="423"/>
      <c r="CP31" s="223">
        <f>'MPS(calc_process)'!$D31</f>
        <v>1922</v>
      </c>
      <c r="CQ31" s="261"/>
      <c r="CR31" s="261"/>
      <c r="CS31" s="261"/>
      <c r="CT31" s="261"/>
      <c r="CU31" s="261"/>
      <c r="CV31" s="261"/>
      <c r="CW31" s="261"/>
      <c r="CX31" s="261"/>
      <c r="CY31" s="268"/>
      <c r="CZ31" s="425"/>
      <c r="DA31" s="223">
        <f>'MPS(calc_process)'!$D31</f>
        <v>1922</v>
      </c>
      <c r="DB31" s="261"/>
      <c r="DC31" s="261"/>
      <c r="DD31" s="261"/>
      <c r="DE31" s="261"/>
      <c r="DF31" s="261"/>
      <c r="DG31" s="261"/>
      <c r="DH31" s="261"/>
      <c r="DI31" s="269"/>
    </row>
    <row r="32" spans="1:113" x14ac:dyDescent="0.15">
      <c r="A32" s="427"/>
      <c r="B32" s="60">
        <f>'MPS(calc_process)'!$D32</f>
        <v>1923</v>
      </c>
      <c r="C32" s="130">
        <f t="shared" si="39"/>
        <v>0</v>
      </c>
      <c r="D32" s="316">
        <f t="shared" si="41"/>
        <v>0</v>
      </c>
      <c r="E32" s="316">
        <f t="shared" si="16"/>
        <v>0</v>
      </c>
      <c r="F32" s="361">
        <f t="shared" si="17"/>
        <v>0</v>
      </c>
      <c r="G32" s="239"/>
      <c r="H32" s="423"/>
      <c r="I32" s="223">
        <f>'MPS(calc_process)'!$D32</f>
        <v>1923</v>
      </c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06"/>
      <c r="U32" s="423"/>
      <c r="V32" s="223">
        <f>'MPS(calc_process)'!$D32</f>
        <v>1923</v>
      </c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06"/>
      <c r="AH32" s="423"/>
      <c r="AI32" s="223">
        <f>'MPS(calc_process)'!$D32</f>
        <v>1923</v>
      </c>
      <c r="AJ32" s="229">
        <f t="shared" si="40"/>
        <v>0</v>
      </c>
      <c r="AK32" s="229">
        <f t="shared" si="18"/>
        <v>0</v>
      </c>
      <c r="AL32" s="229">
        <f t="shared" si="19"/>
        <v>0</v>
      </c>
      <c r="AM32" s="229">
        <f t="shared" si="20"/>
        <v>0</v>
      </c>
      <c r="AN32" s="229">
        <f t="shared" si="21"/>
        <v>0</v>
      </c>
      <c r="AO32" s="229">
        <f t="shared" si="22"/>
        <v>0</v>
      </c>
      <c r="AP32" s="229">
        <f t="shared" si="23"/>
        <v>0</v>
      </c>
      <c r="AQ32" s="229">
        <f t="shared" si="24"/>
        <v>0</v>
      </c>
      <c r="AR32" s="229">
        <f t="shared" si="25"/>
        <v>0</v>
      </c>
      <c r="AS32" s="229">
        <f t="shared" si="26"/>
        <v>0</v>
      </c>
      <c r="AT32" s="206"/>
      <c r="AU32" s="423"/>
      <c r="AV32" s="223">
        <f>'MPS(calc_process)'!$D32</f>
        <v>1923</v>
      </c>
      <c r="AW32" s="229" cm="1">
        <f t="array" ref="AW32">IF(COUNTA(J$9:J$38)=0,0,IF(J32=MAX(J$9:J$38),_xlfn._xlws.FILTER($D$9:$D$38,J$9:J$38=MAX(J$9:J$38),0),0))</f>
        <v>0</v>
      </c>
      <c r="AX32" s="229" cm="1">
        <f t="array" ref="AX32">IF(COUNTA(K$9:K$38)=0,0,IF(K32=MAX(K$9:K$38),_xlfn._xlws.FILTER($D$9:$D$38,K$9:K$38=MAX(K$9:K$38),0),0))</f>
        <v>0</v>
      </c>
      <c r="AY32" s="229" cm="1">
        <f t="array" ref="AY32">IF(COUNTA(L$9:L$38)=0,0,IF(L32=MAX(L$9:L$38),_xlfn._xlws.FILTER($D$9:$D$38,L$9:L$38=MAX(L$9:L$38),0),0))</f>
        <v>0</v>
      </c>
      <c r="AZ32" s="229" cm="1">
        <f t="array" ref="AZ32">IF(COUNTA(M$9:M$38)=0,0,IF(M32=MAX(M$9:M$38),_xlfn._xlws.FILTER($D$9:$D$38,M$9:M$38=MAX(M$9:M$38),0),0))</f>
        <v>0</v>
      </c>
      <c r="BA32" s="229" cm="1">
        <f t="array" ref="BA32">IF(COUNTA(N$9:N$38)=0,0,IF(N32=MAX(N$9:N$38),_xlfn._xlws.FILTER($D$9:$D$38,N$9:N$38=MAX(N$9:N$38),0),0))</f>
        <v>0</v>
      </c>
      <c r="BB32" s="229" cm="1">
        <f t="array" ref="BB32">IF(COUNTA(O$9:O$38)=0,0,IF(O32=MAX(O$9:O$38),_xlfn._xlws.FILTER($D$9:$D$38,O$9:O$38=MAX(O$9:O$38),0),0))</f>
        <v>0</v>
      </c>
      <c r="BC32" s="229" cm="1">
        <f t="array" ref="BC32">IF(COUNTA(P$9:P$38)=0,0,IF(P32=MAX(P$9:P$38),_xlfn._xlws.FILTER($D$9:$D$38,P$9:P$38=MAX(P$9:P$38),0),0))</f>
        <v>0</v>
      </c>
      <c r="BD32" s="229" cm="1">
        <f t="array" ref="BD32">IF(COUNTA(Q$9:Q$38)=0,0,IF(Q32=MAX(Q$9:Q$38),_xlfn._xlws.FILTER($D$9:$D$38,Q$9:Q$38=MAX(Q$9:Q$38),0),0))</f>
        <v>0</v>
      </c>
      <c r="BE32" s="229" cm="1">
        <f t="array" ref="BE32">IF(COUNTA(R$9:R$38)=0,0,IF(R32=MAX(R$9:R$38),_xlfn._xlws.FILTER($D$9:$D$38,R$9:R$38=MAX(R$9:R$38),0),0))</f>
        <v>0</v>
      </c>
      <c r="BF32" s="229" cm="1">
        <f t="array" ref="BF32">IF(COUNTA(S$9:S$38)=0,0,IF(S32=MAX(S$9:S$38),_xlfn._xlws.FILTER($D$9:$D$38,S$9:S$38=MAX(S$9:S$38),0),0))</f>
        <v>0</v>
      </c>
      <c r="BG32" s="206"/>
      <c r="BH32" s="423"/>
      <c r="BI32" s="223">
        <f>'MPS(calc_process)'!$D32</f>
        <v>1923</v>
      </c>
      <c r="BJ32" s="229">
        <f t="shared" si="27"/>
        <v>0</v>
      </c>
      <c r="BK32" s="229">
        <f t="shared" si="28"/>
        <v>0</v>
      </c>
      <c r="BL32" s="229">
        <f t="shared" si="29"/>
        <v>0</v>
      </c>
      <c r="BM32" s="229">
        <f t="shared" si="30"/>
        <v>0</v>
      </c>
      <c r="BN32" s="229">
        <f t="shared" si="31"/>
        <v>0</v>
      </c>
      <c r="BO32" s="229">
        <f t="shared" si="32"/>
        <v>0</v>
      </c>
      <c r="BP32" s="229">
        <f t="shared" si="33"/>
        <v>0</v>
      </c>
      <c r="BQ32" s="229">
        <f t="shared" si="34"/>
        <v>0</v>
      </c>
      <c r="BR32" s="206"/>
      <c r="BS32" s="423"/>
      <c r="BT32" s="223">
        <f>'MPS(calc_process)'!$D32</f>
        <v>1923</v>
      </c>
      <c r="BU32" s="229">
        <f t="shared" si="35"/>
        <v>0</v>
      </c>
      <c r="BV32" s="229">
        <f t="shared" si="2"/>
        <v>0</v>
      </c>
      <c r="BW32" s="229">
        <f t="shared" si="3"/>
        <v>0</v>
      </c>
      <c r="BX32" s="229">
        <f t="shared" si="4"/>
        <v>0</v>
      </c>
      <c r="BY32" s="229">
        <f t="shared" si="5"/>
        <v>0</v>
      </c>
      <c r="BZ32" s="229">
        <f t="shared" si="6"/>
        <v>0</v>
      </c>
      <c r="CA32" s="229">
        <f t="shared" si="7"/>
        <v>0</v>
      </c>
      <c r="CB32" s="229">
        <f t="shared" si="8"/>
        <v>0</v>
      </c>
      <c r="CC32" s="206"/>
      <c r="CD32" s="423"/>
      <c r="CE32" s="223">
        <f>'MPS(calc_process)'!$D32</f>
        <v>1923</v>
      </c>
      <c r="CF32" s="229">
        <f t="shared" si="36"/>
        <v>0</v>
      </c>
      <c r="CG32" s="229">
        <f t="shared" si="37"/>
        <v>0</v>
      </c>
      <c r="CH32" s="229">
        <f t="shared" si="9"/>
        <v>0</v>
      </c>
      <c r="CI32" s="229">
        <f t="shared" si="10"/>
        <v>0</v>
      </c>
      <c r="CJ32" s="229">
        <f t="shared" si="11"/>
        <v>0</v>
      </c>
      <c r="CK32" s="229">
        <f t="shared" si="12"/>
        <v>0</v>
      </c>
      <c r="CL32" s="229">
        <f t="shared" si="13"/>
        <v>0</v>
      </c>
      <c r="CM32" s="229">
        <f t="shared" si="14"/>
        <v>0</v>
      </c>
      <c r="CN32" s="206"/>
      <c r="CO32" s="423"/>
      <c r="CP32" s="223">
        <f>'MPS(calc_process)'!$D32</f>
        <v>1923</v>
      </c>
      <c r="CQ32" s="261"/>
      <c r="CR32" s="261"/>
      <c r="CS32" s="261"/>
      <c r="CT32" s="261"/>
      <c r="CU32" s="261"/>
      <c r="CV32" s="261"/>
      <c r="CW32" s="261"/>
      <c r="CX32" s="261"/>
      <c r="CY32" s="268"/>
      <c r="CZ32" s="425"/>
      <c r="DA32" s="223">
        <f>'MPS(calc_process)'!$D32</f>
        <v>1923</v>
      </c>
      <c r="DB32" s="261"/>
      <c r="DC32" s="261"/>
      <c r="DD32" s="261"/>
      <c r="DE32" s="261"/>
      <c r="DF32" s="261"/>
      <c r="DG32" s="261"/>
      <c r="DH32" s="261"/>
      <c r="DI32" s="269"/>
    </row>
    <row r="33" spans="1:113" x14ac:dyDescent="0.15">
      <c r="A33" s="427"/>
      <c r="B33" s="60">
        <f>'MPS(calc_process)'!$D33</f>
        <v>1924</v>
      </c>
      <c r="C33" s="130">
        <f t="shared" si="39"/>
        <v>0</v>
      </c>
      <c r="D33" s="316">
        <f t="shared" si="41"/>
        <v>0</v>
      </c>
      <c r="E33" s="316">
        <f t="shared" si="16"/>
        <v>0</v>
      </c>
      <c r="F33" s="361">
        <f t="shared" si="17"/>
        <v>0</v>
      </c>
      <c r="G33" s="239"/>
      <c r="H33" s="423"/>
      <c r="I33" s="223">
        <f>'MPS(calc_process)'!$D33</f>
        <v>1924</v>
      </c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06"/>
      <c r="U33" s="423"/>
      <c r="V33" s="223">
        <f>'MPS(calc_process)'!$D33</f>
        <v>1924</v>
      </c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06"/>
      <c r="AH33" s="423"/>
      <c r="AI33" s="223">
        <f>'MPS(calc_process)'!$D33</f>
        <v>1924</v>
      </c>
      <c r="AJ33" s="229">
        <f t="shared" si="40"/>
        <v>0</v>
      </c>
      <c r="AK33" s="229">
        <f t="shared" si="18"/>
        <v>0</v>
      </c>
      <c r="AL33" s="229">
        <f t="shared" si="19"/>
        <v>0</v>
      </c>
      <c r="AM33" s="229">
        <f t="shared" si="20"/>
        <v>0</v>
      </c>
      <c r="AN33" s="229">
        <f t="shared" si="21"/>
        <v>0</v>
      </c>
      <c r="AO33" s="229">
        <f t="shared" si="22"/>
        <v>0</v>
      </c>
      <c r="AP33" s="229">
        <f t="shared" si="23"/>
        <v>0</v>
      </c>
      <c r="AQ33" s="229">
        <f t="shared" si="24"/>
        <v>0</v>
      </c>
      <c r="AR33" s="229">
        <f t="shared" si="25"/>
        <v>0</v>
      </c>
      <c r="AS33" s="229">
        <f t="shared" si="26"/>
        <v>0</v>
      </c>
      <c r="AT33" s="206"/>
      <c r="AU33" s="423"/>
      <c r="AV33" s="223">
        <f>'MPS(calc_process)'!$D33</f>
        <v>1924</v>
      </c>
      <c r="AW33" s="229" cm="1">
        <f t="array" ref="AW33">IF(COUNTA(J$9:J$38)=0,0,IF(J33=MAX(J$9:J$38),_xlfn._xlws.FILTER($D$9:$D$38,J$9:J$38=MAX(J$9:J$38),0),0))</f>
        <v>0</v>
      </c>
      <c r="AX33" s="229" cm="1">
        <f t="array" ref="AX33">IF(COUNTA(K$9:K$38)=0,0,IF(K33=MAX(K$9:K$38),_xlfn._xlws.FILTER($D$9:$D$38,K$9:K$38=MAX(K$9:K$38),0),0))</f>
        <v>0</v>
      </c>
      <c r="AY33" s="229" cm="1">
        <f t="array" ref="AY33">IF(COUNTA(L$9:L$38)=0,0,IF(L33=MAX(L$9:L$38),_xlfn._xlws.FILTER($D$9:$D$38,L$9:L$38=MAX(L$9:L$38),0),0))</f>
        <v>0</v>
      </c>
      <c r="AZ33" s="229" cm="1">
        <f t="array" ref="AZ33">IF(COUNTA(M$9:M$38)=0,0,IF(M33=MAX(M$9:M$38),_xlfn._xlws.FILTER($D$9:$D$38,M$9:M$38=MAX(M$9:M$38),0),0))</f>
        <v>0</v>
      </c>
      <c r="BA33" s="229" cm="1">
        <f t="array" ref="BA33">IF(COUNTA(N$9:N$38)=0,0,IF(N33=MAX(N$9:N$38),_xlfn._xlws.FILTER($D$9:$D$38,N$9:N$38=MAX(N$9:N$38),0),0))</f>
        <v>0</v>
      </c>
      <c r="BB33" s="229" cm="1">
        <f t="array" ref="BB33">IF(COUNTA(O$9:O$38)=0,0,IF(O33=MAX(O$9:O$38),_xlfn._xlws.FILTER($D$9:$D$38,O$9:O$38=MAX(O$9:O$38),0),0))</f>
        <v>0</v>
      </c>
      <c r="BC33" s="229" cm="1">
        <f t="array" ref="BC33">IF(COUNTA(P$9:P$38)=0,0,IF(P33=MAX(P$9:P$38),_xlfn._xlws.FILTER($D$9:$D$38,P$9:P$38=MAX(P$9:P$38),0),0))</f>
        <v>0</v>
      </c>
      <c r="BD33" s="229" cm="1">
        <f t="array" ref="BD33">IF(COUNTA(Q$9:Q$38)=0,0,IF(Q33=MAX(Q$9:Q$38),_xlfn._xlws.FILTER($D$9:$D$38,Q$9:Q$38=MAX(Q$9:Q$38),0),0))</f>
        <v>0</v>
      </c>
      <c r="BE33" s="229" cm="1">
        <f t="array" ref="BE33">IF(COUNTA(R$9:R$38)=0,0,IF(R33=MAX(R$9:R$38),_xlfn._xlws.FILTER($D$9:$D$38,R$9:R$38=MAX(R$9:R$38),0),0))</f>
        <v>0</v>
      </c>
      <c r="BF33" s="229" cm="1">
        <f t="array" ref="BF33">IF(COUNTA(S$9:S$38)=0,0,IF(S33=MAX(S$9:S$38),_xlfn._xlws.FILTER($D$9:$D$38,S$9:S$38=MAX(S$9:S$38),0),0))</f>
        <v>0</v>
      </c>
      <c r="BG33" s="206"/>
      <c r="BH33" s="423"/>
      <c r="BI33" s="223">
        <f>'MPS(calc_process)'!$D33</f>
        <v>1924</v>
      </c>
      <c r="BJ33" s="229">
        <f t="shared" si="27"/>
        <v>0</v>
      </c>
      <c r="BK33" s="229">
        <f t="shared" si="28"/>
        <v>0</v>
      </c>
      <c r="BL33" s="229">
        <f t="shared" si="29"/>
        <v>0</v>
      </c>
      <c r="BM33" s="229">
        <f t="shared" si="30"/>
        <v>0</v>
      </c>
      <c r="BN33" s="229">
        <f t="shared" si="31"/>
        <v>0</v>
      </c>
      <c r="BO33" s="229">
        <f t="shared" si="32"/>
        <v>0</v>
      </c>
      <c r="BP33" s="229">
        <f t="shared" si="33"/>
        <v>0</v>
      </c>
      <c r="BQ33" s="229">
        <f t="shared" si="34"/>
        <v>0</v>
      </c>
      <c r="BR33" s="206"/>
      <c r="BS33" s="423"/>
      <c r="BT33" s="223">
        <f>'MPS(calc_process)'!$D33</f>
        <v>1924</v>
      </c>
      <c r="BU33" s="229">
        <f t="shared" si="35"/>
        <v>0</v>
      </c>
      <c r="BV33" s="229">
        <f t="shared" si="2"/>
        <v>0</v>
      </c>
      <c r="BW33" s="229">
        <f t="shared" si="3"/>
        <v>0</v>
      </c>
      <c r="BX33" s="229">
        <f t="shared" si="4"/>
        <v>0</v>
      </c>
      <c r="BY33" s="229">
        <f t="shared" si="5"/>
        <v>0</v>
      </c>
      <c r="BZ33" s="229">
        <f t="shared" si="6"/>
        <v>0</v>
      </c>
      <c r="CA33" s="229">
        <f t="shared" si="7"/>
        <v>0</v>
      </c>
      <c r="CB33" s="229">
        <f t="shared" si="8"/>
        <v>0</v>
      </c>
      <c r="CC33" s="206"/>
      <c r="CD33" s="423"/>
      <c r="CE33" s="223">
        <f>'MPS(calc_process)'!$D33</f>
        <v>1924</v>
      </c>
      <c r="CF33" s="229">
        <f t="shared" si="36"/>
        <v>0</v>
      </c>
      <c r="CG33" s="229">
        <f t="shared" si="37"/>
        <v>0</v>
      </c>
      <c r="CH33" s="229">
        <f t="shared" si="9"/>
        <v>0</v>
      </c>
      <c r="CI33" s="229">
        <f t="shared" si="10"/>
        <v>0</v>
      </c>
      <c r="CJ33" s="229">
        <f t="shared" si="11"/>
        <v>0</v>
      </c>
      <c r="CK33" s="229">
        <f t="shared" si="12"/>
        <v>0</v>
      </c>
      <c r="CL33" s="229">
        <f t="shared" si="13"/>
        <v>0</v>
      </c>
      <c r="CM33" s="229">
        <f t="shared" si="14"/>
        <v>0</v>
      </c>
      <c r="CN33" s="206"/>
      <c r="CO33" s="423"/>
      <c r="CP33" s="223">
        <f>'MPS(calc_process)'!$D33</f>
        <v>1924</v>
      </c>
      <c r="CQ33" s="261"/>
      <c r="CR33" s="261"/>
      <c r="CS33" s="261"/>
      <c r="CT33" s="261"/>
      <c r="CU33" s="261"/>
      <c r="CV33" s="261"/>
      <c r="CW33" s="261"/>
      <c r="CX33" s="261"/>
      <c r="CY33" s="268"/>
      <c r="CZ33" s="425"/>
      <c r="DA33" s="223">
        <f>'MPS(calc_process)'!$D33</f>
        <v>1924</v>
      </c>
      <c r="DB33" s="261"/>
      <c r="DC33" s="261"/>
      <c r="DD33" s="261"/>
      <c r="DE33" s="261"/>
      <c r="DF33" s="261"/>
      <c r="DG33" s="261"/>
      <c r="DH33" s="261"/>
      <c r="DI33" s="269"/>
    </row>
    <row r="34" spans="1:113" x14ac:dyDescent="0.15">
      <c r="A34" s="427"/>
      <c r="B34" s="60">
        <f>'MPS(calc_process)'!$D34</f>
        <v>1925</v>
      </c>
      <c r="C34" s="130">
        <f t="shared" si="39"/>
        <v>0</v>
      </c>
      <c r="D34" s="316">
        <f t="shared" si="41"/>
        <v>0</v>
      </c>
      <c r="E34" s="316">
        <f t="shared" si="16"/>
        <v>0</v>
      </c>
      <c r="F34" s="361">
        <f t="shared" si="17"/>
        <v>0</v>
      </c>
      <c r="G34" s="239"/>
      <c r="H34" s="423"/>
      <c r="I34" s="223">
        <f>'MPS(calc_process)'!$D34</f>
        <v>1925</v>
      </c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06"/>
      <c r="U34" s="423"/>
      <c r="V34" s="223">
        <f>'MPS(calc_process)'!$D34</f>
        <v>1925</v>
      </c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06"/>
      <c r="AH34" s="423"/>
      <c r="AI34" s="223">
        <f>'MPS(calc_process)'!$D34</f>
        <v>1925</v>
      </c>
      <c r="AJ34" s="229">
        <f t="shared" si="40"/>
        <v>0</v>
      </c>
      <c r="AK34" s="229">
        <f t="shared" si="18"/>
        <v>0</v>
      </c>
      <c r="AL34" s="229">
        <f t="shared" si="19"/>
        <v>0</v>
      </c>
      <c r="AM34" s="229">
        <f t="shared" si="20"/>
        <v>0</v>
      </c>
      <c r="AN34" s="229">
        <f t="shared" si="21"/>
        <v>0</v>
      </c>
      <c r="AO34" s="229">
        <f t="shared" si="22"/>
        <v>0</v>
      </c>
      <c r="AP34" s="229">
        <f t="shared" si="23"/>
        <v>0</v>
      </c>
      <c r="AQ34" s="229">
        <f t="shared" si="24"/>
        <v>0</v>
      </c>
      <c r="AR34" s="229">
        <f t="shared" si="25"/>
        <v>0</v>
      </c>
      <c r="AS34" s="229">
        <f t="shared" si="26"/>
        <v>0</v>
      </c>
      <c r="AT34" s="206"/>
      <c r="AU34" s="423"/>
      <c r="AV34" s="223">
        <f>'MPS(calc_process)'!$D34</f>
        <v>1925</v>
      </c>
      <c r="AW34" s="229" cm="1">
        <f t="array" ref="AW34">IF(COUNTA(J$9:J$38)=0,0,IF(J34=MAX(J$9:J$38),_xlfn._xlws.FILTER($D$9:$D$38,J$9:J$38=MAX(J$9:J$38),0),0))</f>
        <v>0</v>
      </c>
      <c r="AX34" s="229" cm="1">
        <f t="array" ref="AX34">IF(COUNTA(K$9:K$38)=0,0,IF(K34=MAX(K$9:K$38),_xlfn._xlws.FILTER($D$9:$D$38,K$9:K$38=MAX(K$9:K$38),0),0))</f>
        <v>0</v>
      </c>
      <c r="AY34" s="229" cm="1">
        <f t="array" ref="AY34">IF(COUNTA(L$9:L$38)=0,0,IF(L34=MAX(L$9:L$38),_xlfn._xlws.FILTER($D$9:$D$38,L$9:L$38=MAX(L$9:L$38),0),0))</f>
        <v>0</v>
      </c>
      <c r="AZ34" s="229" cm="1">
        <f t="array" ref="AZ34">IF(COUNTA(M$9:M$38)=0,0,IF(M34=MAX(M$9:M$38),_xlfn._xlws.FILTER($D$9:$D$38,M$9:M$38=MAX(M$9:M$38),0),0))</f>
        <v>0</v>
      </c>
      <c r="BA34" s="229" cm="1">
        <f t="array" ref="BA34">IF(COUNTA(N$9:N$38)=0,0,IF(N34=MAX(N$9:N$38),_xlfn._xlws.FILTER($D$9:$D$38,N$9:N$38=MAX(N$9:N$38),0),0))</f>
        <v>0</v>
      </c>
      <c r="BB34" s="229" cm="1">
        <f t="array" ref="BB34">IF(COUNTA(O$9:O$38)=0,0,IF(O34=MAX(O$9:O$38),_xlfn._xlws.FILTER($D$9:$D$38,O$9:O$38=MAX(O$9:O$38),0),0))</f>
        <v>0</v>
      </c>
      <c r="BC34" s="229" cm="1">
        <f t="array" ref="BC34">IF(COUNTA(P$9:P$38)=0,0,IF(P34=MAX(P$9:P$38),_xlfn._xlws.FILTER($D$9:$D$38,P$9:P$38=MAX(P$9:P$38),0),0))</f>
        <v>0</v>
      </c>
      <c r="BD34" s="229" cm="1">
        <f t="array" ref="BD34">IF(COUNTA(Q$9:Q$38)=0,0,IF(Q34=MAX(Q$9:Q$38),_xlfn._xlws.FILTER($D$9:$D$38,Q$9:Q$38=MAX(Q$9:Q$38),0),0))</f>
        <v>0</v>
      </c>
      <c r="BE34" s="229" cm="1">
        <f t="array" ref="BE34">IF(COUNTA(R$9:R$38)=0,0,IF(R34=MAX(R$9:R$38),_xlfn._xlws.FILTER($D$9:$D$38,R$9:R$38=MAX(R$9:R$38),0),0))</f>
        <v>0</v>
      </c>
      <c r="BF34" s="229" cm="1">
        <f t="array" ref="BF34">IF(COUNTA(S$9:S$38)=0,0,IF(S34=MAX(S$9:S$38),_xlfn._xlws.FILTER($D$9:$D$38,S$9:S$38=MAX(S$9:S$38),0),0))</f>
        <v>0</v>
      </c>
      <c r="BG34" s="206"/>
      <c r="BH34" s="423"/>
      <c r="BI34" s="223">
        <f>'MPS(calc_process)'!$D34</f>
        <v>1925</v>
      </c>
      <c r="BJ34" s="229">
        <f t="shared" si="27"/>
        <v>0</v>
      </c>
      <c r="BK34" s="229">
        <f t="shared" si="28"/>
        <v>0</v>
      </c>
      <c r="BL34" s="229">
        <f t="shared" si="29"/>
        <v>0</v>
      </c>
      <c r="BM34" s="229">
        <f t="shared" si="30"/>
        <v>0</v>
      </c>
      <c r="BN34" s="229">
        <f t="shared" si="31"/>
        <v>0</v>
      </c>
      <c r="BO34" s="229">
        <f t="shared" si="32"/>
        <v>0</v>
      </c>
      <c r="BP34" s="229">
        <f t="shared" si="33"/>
        <v>0</v>
      </c>
      <c r="BQ34" s="229">
        <f t="shared" si="34"/>
        <v>0</v>
      </c>
      <c r="BR34" s="206"/>
      <c r="BS34" s="423"/>
      <c r="BT34" s="223">
        <f>'MPS(calc_process)'!$D34</f>
        <v>1925</v>
      </c>
      <c r="BU34" s="229">
        <f t="shared" si="35"/>
        <v>0</v>
      </c>
      <c r="BV34" s="229">
        <f t="shared" si="2"/>
        <v>0</v>
      </c>
      <c r="BW34" s="229">
        <f t="shared" si="3"/>
        <v>0</v>
      </c>
      <c r="BX34" s="229">
        <f t="shared" si="4"/>
        <v>0</v>
      </c>
      <c r="BY34" s="229">
        <f t="shared" si="5"/>
        <v>0</v>
      </c>
      <c r="BZ34" s="229">
        <f t="shared" si="6"/>
        <v>0</v>
      </c>
      <c r="CA34" s="229">
        <f t="shared" si="7"/>
        <v>0</v>
      </c>
      <c r="CB34" s="229">
        <f t="shared" si="8"/>
        <v>0</v>
      </c>
      <c r="CC34" s="206"/>
      <c r="CD34" s="423"/>
      <c r="CE34" s="223">
        <f>'MPS(calc_process)'!$D34</f>
        <v>1925</v>
      </c>
      <c r="CF34" s="229">
        <f t="shared" si="36"/>
        <v>0</v>
      </c>
      <c r="CG34" s="229">
        <f t="shared" si="37"/>
        <v>0</v>
      </c>
      <c r="CH34" s="229">
        <f t="shared" si="9"/>
        <v>0</v>
      </c>
      <c r="CI34" s="229">
        <f t="shared" si="10"/>
        <v>0</v>
      </c>
      <c r="CJ34" s="229">
        <f t="shared" si="11"/>
        <v>0</v>
      </c>
      <c r="CK34" s="229">
        <f t="shared" si="12"/>
        <v>0</v>
      </c>
      <c r="CL34" s="229">
        <f t="shared" si="13"/>
        <v>0</v>
      </c>
      <c r="CM34" s="229">
        <f t="shared" si="14"/>
        <v>0</v>
      </c>
      <c r="CN34" s="206"/>
      <c r="CO34" s="423"/>
      <c r="CP34" s="223">
        <f>'MPS(calc_process)'!$D34</f>
        <v>1925</v>
      </c>
      <c r="CQ34" s="261"/>
      <c r="CR34" s="261"/>
      <c r="CS34" s="261"/>
      <c r="CT34" s="261"/>
      <c r="CU34" s="261"/>
      <c r="CV34" s="261"/>
      <c r="CW34" s="261"/>
      <c r="CX34" s="261"/>
      <c r="CY34" s="268"/>
      <c r="CZ34" s="425"/>
      <c r="DA34" s="223">
        <f>'MPS(calc_process)'!$D34</f>
        <v>1925</v>
      </c>
      <c r="DB34" s="261"/>
      <c r="DC34" s="261"/>
      <c r="DD34" s="261"/>
      <c r="DE34" s="261"/>
      <c r="DF34" s="261"/>
      <c r="DG34" s="261"/>
      <c r="DH34" s="261"/>
      <c r="DI34" s="269"/>
    </row>
    <row r="35" spans="1:113" x14ac:dyDescent="0.15">
      <c r="A35" s="427"/>
      <c r="B35" s="60">
        <f>'MPS(calc_process)'!$D35</f>
        <v>1926</v>
      </c>
      <c r="C35" s="130">
        <f t="shared" si="39"/>
        <v>0</v>
      </c>
      <c r="D35" s="316">
        <f t="shared" si="41"/>
        <v>0</v>
      </c>
      <c r="E35" s="316">
        <f t="shared" si="16"/>
        <v>0</v>
      </c>
      <c r="F35" s="361">
        <f t="shared" si="17"/>
        <v>0</v>
      </c>
      <c r="G35" s="239"/>
      <c r="H35" s="423"/>
      <c r="I35" s="223">
        <f>'MPS(calc_process)'!$D35</f>
        <v>1926</v>
      </c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06"/>
      <c r="U35" s="423"/>
      <c r="V35" s="223">
        <f>'MPS(calc_process)'!$D35</f>
        <v>1926</v>
      </c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06"/>
      <c r="AH35" s="423"/>
      <c r="AI35" s="223">
        <f>'MPS(calc_process)'!$D35</f>
        <v>1926</v>
      </c>
      <c r="AJ35" s="229">
        <f t="shared" si="40"/>
        <v>0</v>
      </c>
      <c r="AK35" s="229">
        <f t="shared" si="18"/>
        <v>0</v>
      </c>
      <c r="AL35" s="229">
        <f t="shared" si="19"/>
        <v>0</v>
      </c>
      <c r="AM35" s="229">
        <f t="shared" si="20"/>
        <v>0</v>
      </c>
      <c r="AN35" s="229">
        <f t="shared" si="21"/>
        <v>0</v>
      </c>
      <c r="AO35" s="229">
        <f t="shared" si="22"/>
        <v>0</v>
      </c>
      <c r="AP35" s="229">
        <f t="shared" si="23"/>
        <v>0</v>
      </c>
      <c r="AQ35" s="229">
        <f t="shared" si="24"/>
        <v>0</v>
      </c>
      <c r="AR35" s="229">
        <f t="shared" si="25"/>
        <v>0</v>
      </c>
      <c r="AS35" s="229">
        <f t="shared" si="26"/>
        <v>0</v>
      </c>
      <c r="AT35" s="206"/>
      <c r="AU35" s="423"/>
      <c r="AV35" s="223">
        <f>'MPS(calc_process)'!$D35</f>
        <v>1926</v>
      </c>
      <c r="AW35" s="229" cm="1">
        <f t="array" ref="AW35">IF(COUNTA(J$9:J$38)=0,0,IF(J35=MAX(J$9:J$38),_xlfn._xlws.FILTER($D$9:$D$38,J$9:J$38=MAX(J$9:J$38),0),0))</f>
        <v>0</v>
      </c>
      <c r="AX35" s="229" cm="1">
        <f t="array" ref="AX35">IF(COUNTA(K$9:K$38)=0,0,IF(K35=MAX(K$9:K$38),_xlfn._xlws.FILTER($D$9:$D$38,K$9:K$38=MAX(K$9:K$38),0),0))</f>
        <v>0</v>
      </c>
      <c r="AY35" s="229" cm="1">
        <f t="array" ref="AY35">IF(COUNTA(L$9:L$38)=0,0,IF(L35=MAX(L$9:L$38),_xlfn._xlws.FILTER($D$9:$D$38,L$9:L$38=MAX(L$9:L$38),0),0))</f>
        <v>0</v>
      </c>
      <c r="AZ35" s="229" cm="1">
        <f t="array" ref="AZ35">IF(COUNTA(M$9:M$38)=0,0,IF(M35=MAX(M$9:M$38),_xlfn._xlws.FILTER($D$9:$D$38,M$9:M$38=MAX(M$9:M$38),0),0))</f>
        <v>0</v>
      </c>
      <c r="BA35" s="229" cm="1">
        <f t="array" ref="BA35">IF(COUNTA(N$9:N$38)=0,0,IF(N35=MAX(N$9:N$38),_xlfn._xlws.FILTER($D$9:$D$38,N$9:N$38=MAX(N$9:N$38),0),0))</f>
        <v>0</v>
      </c>
      <c r="BB35" s="229" cm="1">
        <f t="array" ref="BB35">IF(COUNTA(O$9:O$38)=0,0,IF(O35=MAX(O$9:O$38),_xlfn._xlws.FILTER($D$9:$D$38,O$9:O$38=MAX(O$9:O$38),0),0))</f>
        <v>0</v>
      </c>
      <c r="BC35" s="229" cm="1">
        <f t="array" ref="BC35">IF(COUNTA(P$9:P$38)=0,0,IF(P35=MAX(P$9:P$38),_xlfn._xlws.FILTER($D$9:$D$38,P$9:P$38=MAX(P$9:P$38),0),0))</f>
        <v>0</v>
      </c>
      <c r="BD35" s="229" cm="1">
        <f t="array" ref="BD35">IF(COUNTA(Q$9:Q$38)=0,0,IF(Q35=MAX(Q$9:Q$38),_xlfn._xlws.FILTER($D$9:$D$38,Q$9:Q$38=MAX(Q$9:Q$38),0),0))</f>
        <v>0</v>
      </c>
      <c r="BE35" s="229" cm="1">
        <f t="array" ref="BE35">IF(COUNTA(R$9:R$38)=0,0,IF(R35=MAX(R$9:R$38),_xlfn._xlws.FILTER($D$9:$D$38,R$9:R$38=MAX(R$9:R$38),0),0))</f>
        <v>0</v>
      </c>
      <c r="BF35" s="229" cm="1">
        <f t="array" ref="BF35">IF(COUNTA(S$9:S$38)=0,0,IF(S35=MAX(S$9:S$38),_xlfn._xlws.FILTER($D$9:$D$38,S$9:S$38=MAX(S$9:S$38),0),0))</f>
        <v>0</v>
      </c>
      <c r="BG35" s="206"/>
      <c r="BH35" s="423"/>
      <c r="BI35" s="223">
        <f>'MPS(calc_process)'!$D35</f>
        <v>1926</v>
      </c>
      <c r="BJ35" s="229">
        <f t="shared" si="27"/>
        <v>0</v>
      </c>
      <c r="BK35" s="229">
        <f t="shared" si="28"/>
        <v>0</v>
      </c>
      <c r="BL35" s="229">
        <f t="shared" si="29"/>
        <v>0</v>
      </c>
      <c r="BM35" s="229">
        <f t="shared" si="30"/>
        <v>0</v>
      </c>
      <c r="BN35" s="229">
        <f t="shared" si="31"/>
        <v>0</v>
      </c>
      <c r="BO35" s="229">
        <f t="shared" si="32"/>
        <v>0</v>
      </c>
      <c r="BP35" s="229">
        <f t="shared" si="33"/>
        <v>0</v>
      </c>
      <c r="BQ35" s="229">
        <f t="shared" si="34"/>
        <v>0</v>
      </c>
      <c r="BR35" s="206"/>
      <c r="BS35" s="423"/>
      <c r="BT35" s="223">
        <f>'MPS(calc_process)'!$D35</f>
        <v>1926</v>
      </c>
      <c r="BU35" s="229">
        <f t="shared" si="35"/>
        <v>0</v>
      </c>
      <c r="BV35" s="229">
        <f t="shared" si="2"/>
        <v>0</v>
      </c>
      <c r="BW35" s="229">
        <f t="shared" si="3"/>
        <v>0</v>
      </c>
      <c r="BX35" s="229">
        <f t="shared" si="4"/>
        <v>0</v>
      </c>
      <c r="BY35" s="229">
        <f t="shared" si="5"/>
        <v>0</v>
      </c>
      <c r="BZ35" s="229">
        <f t="shared" si="6"/>
        <v>0</v>
      </c>
      <c r="CA35" s="229">
        <f t="shared" si="7"/>
        <v>0</v>
      </c>
      <c r="CB35" s="229">
        <f t="shared" si="8"/>
        <v>0</v>
      </c>
      <c r="CC35" s="206"/>
      <c r="CD35" s="423"/>
      <c r="CE35" s="223">
        <f>'MPS(calc_process)'!$D35</f>
        <v>1926</v>
      </c>
      <c r="CF35" s="229">
        <f t="shared" si="36"/>
        <v>0</v>
      </c>
      <c r="CG35" s="229">
        <f t="shared" si="37"/>
        <v>0</v>
      </c>
      <c r="CH35" s="229">
        <f t="shared" si="9"/>
        <v>0</v>
      </c>
      <c r="CI35" s="229">
        <f t="shared" si="10"/>
        <v>0</v>
      </c>
      <c r="CJ35" s="229">
        <f t="shared" si="11"/>
        <v>0</v>
      </c>
      <c r="CK35" s="229">
        <f t="shared" si="12"/>
        <v>0</v>
      </c>
      <c r="CL35" s="229">
        <f t="shared" si="13"/>
        <v>0</v>
      </c>
      <c r="CM35" s="229">
        <f t="shared" si="14"/>
        <v>0</v>
      </c>
      <c r="CN35" s="206"/>
      <c r="CO35" s="423"/>
      <c r="CP35" s="223">
        <f>'MPS(calc_process)'!$D35</f>
        <v>1926</v>
      </c>
      <c r="CQ35" s="261"/>
      <c r="CR35" s="261"/>
      <c r="CS35" s="261"/>
      <c r="CT35" s="261"/>
      <c r="CU35" s="261"/>
      <c r="CV35" s="261"/>
      <c r="CW35" s="261"/>
      <c r="CX35" s="261"/>
      <c r="CY35" s="268"/>
      <c r="CZ35" s="425"/>
      <c r="DA35" s="223">
        <f>'MPS(calc_process)'!$D35</f>
        <v>1926</v>
      </c>
      <c r="DB35" s="261"/>
      <c r="DC35" s="261"/>
      <c r="DD35" s="261"/>
      <c r="DE35" s="261"/>
      <c r="DF35" s="261"/>
      <c r="DG35" s="261"/>
      <c r="DH35" s="261"/>
      <c r="DI35" s="269"/>
    </row>
    <row r="36" spans="1:113" x14ac:dyDescent="0.15">
      <c r="A36" s="427"/>
      <c r="B36" s="60">
        <f>'MPS(calc_process)'!$D36</f>
        <v>1927</v>
      </c>
      <c r="C36" s="130">
        <f t="shared" si="39"/>
        <v>0</v>
      </c>
      <c r="D36" s="316">
        <f t="shared" si="41"/>
        <v>0</v>
      </c>
      <c r="E36" s="316">
        <f t="shared" si="16"/>
        <v>0</v>
      </c>
      <c r="F36" s="361">
        <f t="shared" si="17"/>
        <v>0</v>
      </c>
      <c r="G36" s="239"/>
      <c r="H36" s="423"/>
      <c r="I36" s="223">
        <f>'MPS(calc_process)'!$D36</f>
        <v>1927</v>
      </c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06"/>
      <c r="U36" s="423"/>
      <c r="V36" s="223">
        <f>'MPS(calc_process)'!$D36</f>
        <v>1927</v>
      </c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06"/>
      <c r="AH36" s="423"/>
      <c r="AI36" s="223">
        <f>'MPS(calc_process)'!$D36</f>
        <v>1927</v>
      </c>
      <c r="AJ36" s="229">
        <f t="shared" si="40"/>
        <v>0</v>
      </c>
      <c r="AK36" s="229">
        <f t="shared" si="18"/>
        <v>0</v>
      </c>
      <c r="AL36" s="229">
        <f t="shared" si="19"/>
        <v>0</v>
      </c>
      <c r="AM36" s="229">
        <f t="shared" si="20"/>
        <v>0</v>
      </c>
      <c r="AN36" s="229">
        <f t="shared" si="21"/>
        <v>0</v>
      </c>
      <c r="AO36" s="229">
        <f t="shared" si="22"/>
        <v>0</v>
      </c>
      <c r="AP36" s="229">
        <f t="shared" si="23"/>
        <v>0</v>
      </c>
      <c r="AQ36" s="229">
        <f t="shared" si="24"/>
        <v>0</v>
      </c>
      <c r="AR36" s="229">
        <f t="shared" si="25"/>
        <v>0</v>
      </c>
      <c r="AS36" s="229">
        <f t="shared" si="26"/>
        <v>0</v>
      </c>
      <c r="AT36" s="206"/>
      <c r="AU36" s="423"/>
      <c r="AV36" s="223">
        <f>'MPS(calc_process)'!$D36</f>
        <v>1927</v>
      </c>
      <c r="AW36" s="229" cm="1">
        <f t="array" ref="AW36">IF(COUNTA(J$9:J$38)=0,0,IF(J36=MAX(J$9:J$38),_xlfn._xlws.FILTER($D$9:$D$38,J$9:J$38=MAX(J$9:J$38),0),0))</f>
        <v>0</v>
      </c>
      <c r="AX36" s="229" cm="1">
        <f t="array" ref="AX36">IF(COUNTA(K$9:K$38)=0,0,IF(K36=MAX(K$9:K$38),_xlfn._xlws.FILTER($D$9:$D$38,K$9:K$38=MAX(K$9:K$38),0),0))</f>
        <v>0</v>
      </c>
      <c r="AY36" s="229" cm="1">
        <f t="array" ref="AY36">IF(COUNTA(L$9:L$38)=0,0,IF(L36=MAX(L$9:L$38),_xlfn._xlws.FILTER($D$9:$D$38,L$9:L$38=MAX(L$9:L$38),0),0))</f>
        <v>0</v>
      </c>
      <c r="AZ36" s="229" cm="1">
        <f t="array" ref="AZ36">IF(COUNTA(M$9:M$38)=0,0,IF(M36=MAX(M$9:M$38),_xlfn._xlws.FILTER($D$9:$D$38,M$9:M$38=MAX(M$9:M$38),0),0))</f>
        <v>0</v>
      </c>
      <c r="BA36" s="229" cm="1">
        <f t="array" ref="BA36">IF(COUNTA(N$9:N$38)=0,0,IF(N36=MAX(N$9:N$38),_xlfn._xlws.FILTER($D$9:$D$38,N$9:N$38=MAX(N$9:N$38),0),0))</f>
        <v>0</v>
      </c>
      <c r="BB36" s="229" cm="1">
        <f t="array" ref="BB36">IF(COUNTA(O$9:O$38)=0,0,IF(O36=MAX(O$9:O$38),_xlfn._xlws.FILTER($D$9:$D$38,O$9:O$38=MAX(O$9:O$38),0),0))</f>
        <v>0</v>
      </c>
      <c r="BC36" s="229" cm="1">
        <f t="array" ref="BC36">IF(COUNTA(P$9:P$38)=0,0,IF(P36=MAX(P$9:P$38),_xlfn._xlws.FILTER($D$9:$D$38,P$9:P$38=MAX(P$9:P$38),0),0))</f>
        <v>0</v>
      </c>
      <c r="BD36" s="229" cm="1">
        <f t="array" ref="BD36">IF(COUNTA(Q$9:Q$38)=0,0,IF(Q36=MAX(Q$9:Q$38),_xlfn._xlws.FILTER($D$9:$D$38,Q$9:Q$38=MAX(Q$9:Q$38),0),0))</f>
        <v>0</v>
      </c>
      <c r="BE36" s="229" cm="1">
        <f t="array" ref="BE36">IF(COUNTA(R$9:R$38)=0,0,IF(R36=MAX(R$9:R$38),_xlfn._xlws.FILTER($D$9:$D$38,R$9:R$38=MAX(R$9:R$38),0),0))</f>
        <v>0</v>
      </c>
      <c r="BF36" s="229" cm="1">
        <f t="array" ref="BF36">IF(COUNTA(S$9:S$38)=0,0,IF(S36=MAX(S$9:S$38),_xlfn._xlws.FILTER($D$9:$D$38,S$9:S$38=MAX(S$9:S$38),0),0))</f>
        <v>0</v>
      </c>
      <c r="BG36" s="206"/>
      <c r="BH36" s="423"/>
      <c r="BI36" s="223">
        <f>'MPS(calc_process)'!$D36</f>
        <v>1927</v>
      </c>
      <c r="BJ36" s="229">
        <f t="shared" si="27"/>
        <v>0</v>
      </c>
      <c r="BK36" s="229">
        <f t="shared" si="28"/>
        <v>0</v>
      </c>
      <c r="BL36" s="229">
        <f t="shared" si="29"/>
        <v>0</v>
      </c>
      <c r="BM36" s="229">
        <f t="shared" si="30"/>
        <v>0</v>
      </c>
      <c r="BN36" s="229">
        <f t="shared" si="31"/>
        <v>0</v>
      </c>
      <c r="BO36" s="229">
        <f t="shared" si="32"/>
        <v>0</v>
      </c>
      <c r="BP36" s="229">
        <f t="shared" si="33"/>
        <v>0</v>
      </c>
      <c r="BQ36" s="229">
        <f t="shared" si="34"/>
        <v>0</v>
      </c>
      <c r="BR36" s="206"/>
      <c r="BS36" s="423"/>
      <c r="BT36" s="223">
        <f>'MPS(calc_process)'!$D36</f>
        <v>1927</v>
      </c>
      <c r="BU36" s="229">
        <f t="shared" si="35"/>
        <v>0</v>
      </c>
      <c r="BV36" s="229">
        <f t="shared" si="2"/>
        <v>0</v>
      </c>
      <c r="BW36" s="229">
        <f t="shared" si="3"/>
        <v>0</v>
      </c>
      <c r="BX36" s="229">
        <f t="shared" si="4"/>
        <v>0</v>
      </c>
      <c r="BY36" s="229">
        <f t="shared" si="5"/>
        <v>0</v>
      </c>
      <c r="BZ36" s="229">
        <f t="shared" si="6"/>
        <v>0</v>
      </c>
      <c r="CA36" s="229">
        <f t="shared" si="7"/>
        <v>0</v>
      </c>
      <c r="CB36" s="229">
        <f t="shared" si="8"/>
        <v>0</v>
      </c>
      <c r="CC36" s="206"/>
      <c r="CD36" s="423"/>
      <c r="CE36" s="223">
        <f>'MPS(calc_process)'!$D36</f>
        <v>1927</v>
      </c>
      <c r="CF36" s="229">
        <f t="shared" si="36"/>
        <v>0</v>
      </c>
      <c r="CG36" s="229">
        <f t="shared" si="37"/>
        <v>0</v>
      </c>
      <c r="CH36" s="229">
        <f t="shared" si="9"/>
        <v>0</v>
      </c>
      <c r="CI36" s="229">
        <f t="shared" si="10"/>
        <v>0</v>
      </c>
      <c r="CJ36" s="229">
        <f t="shared" si="11"/>
        <v>0</v>
      </c>
      <c r="CK36" s="229">
        <f t="shared" si="12"/>
        <v>0</v>
      </c>
      <c r="CL36" s="229">
        <f t="shared" si="13"/>
        <v>0</v>
      </c>
      <c r="CM36" s="229">
        <f t="shared" si="14"/>
        <v>0</v>
      </c>
      <c r="CN36" s="206"/>
      <c r="CO36" s="423"/>
      <c r="CP36" s="223">
        <f>'MPS(calc_process)'!$D36</f>
        <v>1927</v>
      </c>
      <c r="CQ36" s="261"/>
      <c r="CR36" s="261"/>
      <c r="CS36" s="261"/>
      <c r="CT36" s="261"/>
      <c r="CU36" s="261"/>
      <c r="CV36" s="261"/>
      <c r="CW36" s="261"/>
      <c r="CX36" s="261"/>
      <c r="CY36" s="268"/>
      <c r="CZ36" s="425"/>
      <c r="DA36" s="223">
        <f>'MPS(calc_process)'!$D36</f>
        <v>1927</v>
      </c>
      <c r="DB36" s="261"/>
      <c r="DC36" s="261"/>
      <c r="DD36" s="261"/>
      <c r="DE36" s="261"/>
      <c r="DF36" s="261"/>
      <c r="DG36" s="261"/>
      <c r="DH36" s="261"/>
      <c r="DI36" s="269"/>
    </row>
    <row r="37" spans="1:113" x14ac:dyDescent="0.15">
      <c r="A37" s="427"/>
      <c r="B37" s="60">
        <f>'MPS(calc_process)'!$D37</f>
        <v>1928</v>
      </c>
      <c r="C37" s="130">
        <f t="shared" si="39"/>
        <v>0</v>
      </c>
      <c r="D37" s="316">
        <f t="shared" si="41"/>
        <v>0</v>
      </c>
      <c r="E37" s="316">
        <f t="shared" si="16"/>
        <v>0</v>
      </c>
      <c r="F37" s="361">
        <f t="shared" si="17"/>
        <v>0</v>
      </c>
      <c r="G37" s="239"/>
      <c r="H37" s="423"/>
      <c r="I37" s="223">
        <f>'MPS(calc_process)'!$D37</f>
        <v>1928</v>
      </c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06"/>
      <c r="U37" s="423"/>
      <c r="V37" s="223">
        <f>'MPS(calc_process)'!$D37</f>
        <v>1928</v>
      </c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06"/>
      <c r="AH37" s="423"/>
      <c r="AI37" s="223">
        <f>'MPS(calc_process)'!$D37</f>
        <v>1928</v>
      </c>
      <c r="AJ37" s="229">
        <f t="shared" si="40"/>
        <v>0</v>
      </c>
      <c r="AK37" s="229">
        <f t="shared" si="18"/>
        <v>0</v>
      </c>
      <c r="AL37" s="229">
        <f t="shared" si="19"/>
        <v>0</v>
      </c>
      <c r="AM37" s="229">
        <f t="shared" si="20"/>
        <v>0</v>
      </c>
      <c r="AN37" s="229">
        <f t="shared" si="21"/>
        <v>0</v>
      </c>
      <c r="AO37" s="229">
        <f t="shared" si="22"/>
        <v>0</v>
      </c>
      <c r="AP37" s="229">
        <f t="shared" si="23"/>
        <v>0</v>
      </c>
      <c r="AQ37" s="229">
        <f t="shared" si="24"/>
        <v>0</v>
      </c>
      <c r="AR37" s="229">
        <f t="shared" si="25"/>
        <v>0</v>
      </c>
      <c r="AS37" s="229">
        <f t="shared" si="26"/>
        <v>0</v>
      </c>
      <c r="AT37" s="206"/>
      <c r="AU37" s="423"/>
      <c r="AV37" s="223">
        <f>'MPS(calc_process)'!$D37</f>
        <v>1928</v>
      </c>
      <c r="AW37" s="229" cm="1">
        <f t="array" ref="AW37">IF(COUNTA(J$9:J$38)=0,0,IF(J37=MAX(J$9:J$38),_xlfn._xlws.FILTER($D$9:$D$38,J$9:J$38=MAX(J$9:J$38),0),0))</f>
        <v>0</v>
      </c>
      <c r="AX37" s="229" cm="1">
        <f t="array" ref="AX37">IF(COUNTA(K$9:K$38)=0,0,IF(K37=MAX(K$9:K$38),_xlfn._xlws.FILTER($D$9:$D$38,K$9:K$38=MAX(K$9:K$38),0),0))</f>
        <v>0</v>
      </c>
      <c r="AY37" s="229" cm="1">
        <f t="array" ref="AY37">IF(COUNTA(L$9:L$38)=0,0,IF(L37=MAX(L$9:L$38),_xlfn._xlws.FILTER($D$9:$D$38,L$9:L$38=MAX(L$9:L$38),0),0))</f>
        <v>0</v>
      </c>
      <c r="AZ37" s="229" cm="1">
        <f t="array" ref="AZ37">IF(COUNTA(M$9:M$38)=0,0,IF(M37=MAX(M$9:M$38),_xlfn._xlws.FILTER($D$9:$D$38,M$9:M$38=MAX(M$9:M$38),0),0))</f>
        <v>0</v>
      </c>
      <c r="BA37" s="229" cm="1">
        <f t="array" ref="BA37">IF(COUNTA(N$9:N$38)=0,0,IF(N37=MAX(N$9:N$38),_xlfn._xlws.FILTER($D$9:$D$38,N$9:N$38=MAX(N$9:N$38),0),0))</f>
        <v>0</v>
      </c>
      <c r="BB37" s="229" cm="1">
        <f t="array" ref="BB37">IF(COUNTA(O$9:O$38)=0,0,IF(O37=MAX(O$9:O$38),_xlfn._xlws.FILTER($D$9:$D$38,O$9:O$38=MAX(O$9:O$38),0),0))</f>
        <v>0</v>
      </c>
      <c r="BC37" s="229" cm="1">
        <f t="array" ref="BC37">IF(COUNTA(P$9:P$38)=0,0,IF(P37=MAX(P$9:P$38),_xlfn._xlws.FILTER($D$9:$D$38,P$9:P$38=MAX(P$9:P$38),0),0))</f>
        <v>0</v>
      </c>
      <c r="BD37" s="229" cm="1">
        <f t="array" ref="BD37">IF(COUNTA(Q$9:Q$38)=0,0,IF(Q37=MAX(Q$9:Q$38),_xlfn._xlws.FILTER($D$9:$D$38,Q$9:Q$38=MAX(Q$9:Q$38),0),0))</f>
        <v>0</v>
      </c>
      <c r="BE37" s="229" cm="1">
        <f t="array" ref="BE37">IF(COUNTA(R$9:R$38)=0,0,IF(R37=MAX(R$9:R$38),_xlfn._xlws.FILTER($D$9:$D$38,R$9:R$38=MAX(R$9:R$38),0),0))</f>
        <v>0</v>
      </c>
      <c r="BF37" s="229" cm="1">
        <f t="array" ref="BF37">IF(COUNTA(S$9:S$38)=0,0,IF(S37=MAX(S$9:S$38),_xlfn._xlws.FILTER($D$9:$D$38,S$9:S$38=MAX(S$9:S$38),0),0))</f>
        <v>0</v>
      </c>
      <c r="BG37" s="206"/>
      <c r="BH37" s="423"/>
      <c r="BI37" s="223">
        <f>'MPS(calc_process)'!$D37</f>
        <v>1928</v>
      </c>
      <c r="BJ37" s="229">
        <f t="shared" si="27"/>
        <v>0</v>
      </c>
      <c r="BK37" s="229">
        <f t="shared" si="28"/>
        <v>0</v>
      </c>
      <c r="BL37" s="229">
        <f t="shared" si="29"/>
        <v>0</v>
      </c>
      <c r="BM37" s="229">
        <f t="shared" si="30"/>
        <v>0</v>
      </c>
      <c r="BN37" s="229">
        <f t="shared" si="31"/>
        <v>0</v>
      </c>
      <c r="BO37" s="229">
        <f t="shared" si="32"/>
        <v>0</v>
      </c>
      <c r="BP37" s="229">
        <f t="shared" si="33"/>
        <v>0</v>
      </c>
      <c r="BQ37" s="229">
        <f t="shared" si="34"/>
        <v>0</v>
      </c>
      <c r="BR37" s="206"/>
      <c r="BS37" s="423"/>
      <c r="BT37" s="223">
        <f>'MPS(calc_process)'!$D37</f>
        <v>1928</v>
      </c>
      <c r="BU37" s="229">
        <f t="shared" si="35"/>
        <v>0</v>
      </c>
      <c r="BV37" s="229">
        <f t="shared" si="2"/>
        <v>0</v>
      </c>
      <c r="BW37" s="229">
        <f t="shared" si="3"/>
        <v>0</v>
      </c>
      <c r="BX37" s="229">
        <f t="shared" si="4"/>
        <v>0</v>
      </c>
      <c r="BY37" s="229">
        <f t="shared" si="5"/>
        <v>0</v>
      </c>
      <c r="BZ37" s="229">
        <f t="shared" si="6"/>
        <v>0</v>
      </c>
      <c r="CA37" s="229">
        <f t="shared" si="7"/>
        <v>0</v>
      </c>
      <c r="CB37" s="229">
        <f t="shared" si="8"/>
        <v>0</v>
      </c>
      <c r="CC37" s="206"/>
      <c r="CD37" s="423"/>
      <c r="CE37" s="223">
        <f>'MPS(calc_process)'!$D37</f>
        <v>1928</v>
      </c>
      <c r="CF37" s="229">
        <f t="shared" si="36"/>
        <v>0</v>
      </c>
      <c r="CG37" s="229">
        <f t="shared" si="37"/>
        <v>0</v>
      </c>
      <c r="CH37" s="229">
        <f t="shared" si="9"/>
        <v>0</v>
      </c>
      <c r="CI37" s="229">
        <f t="shared" si="10"/>
        <v>0</v>
      </c>
      <c r="CJ37" s="229">
        <f t="shared" si="11"/>
        <v>0</v>
      </c>
      <c r="CK37" s="229">
        <f t="shared" si="12"/>
        <v>0</v>
      </c>
      <c r="CL37" s="229">
        <f t="shared" si="13"/>
        <v>0</v>
      </c>
      <c r="CM37" s="229">
        <f t="shared" si="14"/>
        <v>0</v>
      </c>
      <c r="CN37" s="206"/>
      <c r="CO37" s="423"/>
      <c r="CP37" s="223">
        <f>'MPS(calc_process)'!$D37</f>
        <v>1928</v>
      </c>
      <c r="CQ37" s="261"/>
      <c r="CR37" s="261"/>
      <c r="CS37" s="261"/>
      <c r="CT37" s="261"/>
      <c r="CU37" s="261"/>
      <c r="CV37" s="261"/>
      <c r="CW37" s="261"/>
      <c r="CX37" s="261"/>
      <c r="CY37" s="268"/>
      <c r="CZ37" s="425"/>
      <c r="DA37" s="223">
        <f>'MPS(calc_process)'!$D37</f>
        <v>1928</v>
      </c>
      <c r="DB37" s="261"/>
      <c r="DC37" s="261"/>
      <c r="DD37" s="261"/>
      <c r="DE37" s="261"/>
      <c r="DF37" s="261"/>
      <c r="DG37" s="261"/>
      <c r="DH37" s="261"/>
      <c r="DI37" s="269"/>
    </row>
    <row r="38" spans="1:113" x14ac:dyDescent="0.15">
      <c r="A38" s="427"/>
      <c r="B38" s="60">
        <f>'MPS(calc_process)'!$D38</f>
        <v>1929</v>
      </c>
      <c r="C38" s="130">
        <f t="shared" si="39"/>
        <v>0</v>
      </c>
      <c r="D38" s="316">
        <f t="shared" si="41"/>
        <v>0</v>
      </c>
      <c r="E38" s="316">
        <f t="shared" si="16"/>
        <v>0</v>
      </c>
      <c r="F38" s="361">
        <f t="shared" si="17"/>
        <v>0</v>
      </c>
      <c r="G38" s="239"/>
      <c r="H38" s="423"/>
      <c r="I38" s="223">
        <f>'MPS(calc_process)'!$D38</f>
        <v>1929</v>
      </c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06"/>
      <c r="U38" s="423"/>
      <c r="V38" s="223">
        <f>'MPS(calc_process)'!$D38</f>
        <v>1929</v>
      </c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06"/>
      <c r="AH38" s="423"/>
      <c r="AI38" s="223">
        <f>'MPS(calc_process)'!$D38</f>
        <v>1929</v>
      </c>
      <c r="AJ38" s="229">
        <f t="shared" si="40"/>
        <v>0</v>
      </c>
      <c r="AK38" s="229">
        <f t="shared" si="18"/>
        <v>0</v>
      </c>
      <c r="AL38" s="229">
        <f t="shared" si="19"/>
        <v>0</v>
      </c>
      <c r="AM38" s="229">
        <f t="shared" si="20"/>
        <v>0</v>
      </c>
      <c r="AN38" s="229">
        <f t="shared" si="21"/>
        <v>0</v>
      </c>
      <c r="AO38" s="229">
        <f t="shared" si="22"/>
        <v>0</v>
      </c>
      <c r="AP38" s="229">
        <f t="shared" si="23"/>
        <v>0</v>
      </c>
      <c r="AQ38" s="229">
        <f t="shared" si="24"/>
        <v>0</v>
      </c>
      <c r="AR38" s="229">
        <f t="shared" si="25"/>
        <v>0</v>
      </c>
      <c r="AS38" s="229">
        <f t="shared" si="26"/>
        <v>0</v>
      </c>
      <c r="AT38" s="206"/>
      <c r="AU38" s="423"/>
      <c r="AV38" s="223">
        <f>'MPS(calc_process)'!$D38</f>
        <v>1929</v>
      </c>
      <c r="AW38" s="229" cm="1">
        <f t="array" ref="AW38">IF(COUNTA(J$9:J$38)=0,0,IF(J38=MAX(J$9:J$38),_xlfn._xlws.FILTER($D$9:$D$38,J$9:J$38=MAX(J$9:J$38),0),0))</f>
        <v>0</v>
      </c>
      <c r="AX38" s="229" cm="1">
        <f t="array" ref="AX38">IF(COUNTA(K$9:K$38)=0,0,IF(K38=MAX(K$9:K$38),_xlfn._xlws.FILTER($D$9:$D$38,K$9:K$38=MAX(K$9:K$38),0),0))</f>
        <v>0</v>
      </c>
      <c r="AY38" s="229" cm="1">
        <f t="array" ref="AY38">IF(COUNTA(L$9:L$38)=0,0,IF(L38=MAX(L$9:L$38),_xlfn._xlws.FILTER($D$9:$D$38,L$9:L$38=MAX(L$9:L$38),0),0))</f>
        <v>0</v>
      </c>
      <c r="AZ38" s="229" cm="1">
        <f t="array" ref="AZ38">IF(COUNTA(M$9:M$38)=0,0,IF(M38=MAX(M$9:M$38),_xlfn._xlws.FILTER($D$9:$D$38,M$9:M$38=MAX(M$9:M$38),0),0))</f>
        <v>0</v>
      </c>
      <c r="BA38" s="229" cm="1">
        <f t="array" ref="BA38">IF(COUNTA(N$9:N$38)=0,0,IF(N38=MAX(N$9:N$38),_xlfn._xlws.FILTER($D$9:$D$38,N$9:N$38=MAX(N$9:N$38),0),0))</f>
        <v>0</v>
      </c>
      <c r="BB38" s="229" cm="1">
        <f t="array" ref="BB38">IF(COUNTA(O$9:O$38)=0,0,IF(O38=MAX(O$9:O$38),_xlfn._xlws.FILTER($D$9:$D$38,O$9:O$38=MAX(O$9:O$38),0),0))</f>
        <v>0</v>
      </c>
      <c r="BC38" s="229" cm="1">
        <f t="array" ref="BC38">IF(COUNTA(P$9:P$38)=0,0,IF(P38=MAX(P$9:P$38),_xlfn._xlws.FILTER($D$9:$D$38,P$9:P$38=MAX(P$9:P$38),0),0))</f>
        <v>0</v>
      </c>
      <c r="BD38" s="229" cm="1">
        <f t="array" ref="BD38">IF(COUNTA(Q$9:Q$38)=0,0,IF(Q38=MAX(Q$9:Q$38),_xlfn._xlws.FILTER($D$9:$D$38,Q$9:Q$38=MAX(Q$9:Q$38),0),0))</f>
        <v>0</v>
      </c>
      <c r="BE38" s="229" cm="1">
        <f t="array" ref="BE38">IF(COUNTA(R$9:R$38)=0,0,IF(R38=MAX(R$9:R$38),_xlfn._xlws.FILTER($D$9:$D$38,R$9:R$38=MAX(R$9:R$38),0),0))</f>
        <v>0</v>
      </c>
      <c r="BF38" s="229" cm="1">
        <f t="array" ref="BF38">IF(COUNTA(S$9:S$38)=0,0,IF(S38=MAX(S$9:S$38),_xlfn._xlws.FILTER($D$9:$D$38,S$9:S$38=MAX(S$9:S$38),0),0))</f>
        <v>0</v>
      </c>
      <c r="BG38" s="206"/>
      <c r="BH38" s="423"/>
      <c r="BI38" s="223">
        <f>'MPS(calc_process)'!$D38</f>
        <v>1929</v>
      </c>
      <c r="BJ38" s="229">
        <f t="shared" si="27"/>
        <v>0</v>
      </c>
      <c r="BK38" s="229">
        <f t="shared" si="28"/>
        <v>0</v>
      </c>
      <c r="BL38" s="229">
        <f t="shared" si="29"/>
        <v>0</v>
      </c>
      <c r="BM38" s="229">
        <f t="shared" si="30"/>
        <v>0</v>
      </c>
      <c r="BN38" s="229">
        <f t="shared" si="31"/>
        <v>0</v>
      </c>
      <c r="BO38" s="229">
        <f t="shared" si="32"/>
        <v>0</v>
      </c>
      <c r="BP38" s="229">
        <f t="shared" si="33"/>
        <v>0</v>
      </c>
      <c r="BQ38" s="229">
        <f t="shared" si="34"/>
        <v>0</v>
      </c>
      <c r="BR38" s="206"/>
      <c r="BS38" s="423"/>
      <c r="BT38" s="223">
        <f>'MPS(calc_process)'!$D38</f>
        <v>1929</v>
      </c>
      <c r="BU38" s="229">
        <f t="shared" si="35"/>
        <v>0</v>
      </c>
      <c r="BV38" s="229">
        <f t="shared" si="2"/>
        <v>0</v>
      </c>
      <c r="BW38" s="229">
        <f t="shared" si="3"/>
        <v>0</v>
      </c>
      <c r="BX38" s="229">
        <f t="shared" si="4"/>
        <v>0</v>
      </c>
      <c r="BY38" s="229">
        <f t="shared" si="5"/>
        <v>0</v>
      </c>
      <c r="BZ38" s="229">
        <f t="shared" si="6"/>
        <v>0</v>
      </c>
      <c r="CA38" s="229">
        <f t="shared" si="7"/>
        <v>0</v>
      </c>
      <c r="CB38" s="229">
        <f t="shared" si="8"/>
        <v>0</v>
      </c>
      <c r="CC38" s="206"/>
      <c r="CD38" s="423"/>
      <c r="CE38" s="223">
        <f>'MPS(calc_process)'!$D38</f>
        <v>1929</v>
      </c>
      <c r="CF38" s="229">
        <f t="shared" si="36"/>
        <v>0</v>
      </c>
      <c r="CG38" s="229">
        <f t="shared" si="37"/>
        <v>0</v>
      </c>
      <c r="CH38" s="229">
        <f t="shared" si="9"/>
        <v>0</v>
      </c>
      <c r="CI38" s="229">
        <f t="shared" si="10"/>
        <v>0</v>
      </c>
      <c r="CJ38" s="229">
        <f t="shared" si="11"/>
        <v>0</v>
      </c>
      <c r="CK38" s="229">
        <f t="shared" si="12"/>
        <v>0</v>
      </c>
      <c r="CL38" s="229">
        <f t="shared" si="13"/>
        <v>0</v>
      </c>
      <c r="CM38" s="229">
        <f t="shared" si="14"/>
        <v>0</v>
      </c>
      <c r="CN38" s="206"/>
      <c r="CO38" s="423"/>
      <c r="CP38" s="223">
        <f>'MPS(calc_process)'!$D38</f>
        <v>1929</v>
      </c>
      <c r="CQ38" s="261"/>
      <c r="CR38" s="261"/>
      <c r="CS38" s="261"/>
      <c r="CT38" s="261"/>
      <c r="CU38" s="261"/>
      <c r="CV38" s="261"/>
      <c r="CW38" s="261"/>
      <c r="CX38" s="261"/>
      <c r="CY38" s="268"/>
      <c r="CZ38" s="425"/>
      <c r="DA38" s="223">
        <f>'MPS(calc_process)'!$D38</f>
        <v>1929</v>
      </c>
      <c r="DB38" s="261"/>
      <c r="DC38" s="261"/>
      <c r="DD38" s="261"/>
      <c r="DE38" s="261"/>
      <c r="DF38" s="261"/>
      <c r="DG38" s="261"/>
      <c r="DH38" s="261"/>
      <c r="DI38" s="269"/>
    </row>
    <row r="39" spans="1:113" x14ac:dyDescent="0.15">
      <c r="A39" s="427"/>
      <c r="B39" s="60">
        <f>'MPS(calc_process)'!$D39</f>
        <v>1930</v>
      </c>
      <c r="C39" s="130">
        <f t="shared" ref="C39:C53" si="42">IF(COUNTA(J$9:J$38)=0, D39-D38,SUM(AJ39:AS39))</f>
        <v>0</v>
      </c>
      <c r="D39" s="316">
        <f t="shared" ref="D39:D53" si="43">E39+F39</f>
        <v>0</v>
      </c>
      <c r="E39" s="316">
        <f t="shared" ref="E39:E53" si="44">SUM(CF39:CM39)</f>
        <v>0</v>
      </c>
      <c r="F39" s="361">
        <f t="shared" ref="F39:F53" si="45">SUM(BU39:CB39)</f>
        <v>0</v>
      </c>
      <c r="G39" s="239"/>
      <c r="H39" s="423"/>
      <c r="I39" s="223">
        <f>'MPS(calc_process)'!$D39</f>
        <v>1930</v>
      </c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06"/>
      <c r="U39" s="423"/>
      <c r="V39" s="223">
        <f>'MPS(calc_process)'!$D39</f>
        <v>1930</v>
      </c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06"/>
      <c r="AH39" s="423"/>
      <c r="AI39" s="223">
        <f>'MPS(calc_process)'!$D39</f>
        <v>1930</v>
      </c>
      <c r="AJ39" s="229">
        <f t="shared" ref="AJ39:AJ53" si="46">IFERROR(IF(J39&gt;0,MAX(AW$9:AW$38)*(1-MAX(W$9:W$38)),0)/MAX(J$9:J$38), 0)</f>
        <v>0</v>
      </c>
      <c r="AK39" s="229">
        <f t="shared" ref="AK39:AK53" si="47">IFERROR(IF(K39&gt;0,(MAX(AX$9:AX$38)-MAX(AW$9:AW$38))*(1-MAX(X$9:X$38)),0)/MAX(K$9:K$38), 0)</f>
        <v>0</v>
      </c>
      <c r="AL39" s="229">
        <f t="shared" ref="AL39:AL53" si="48">IFERROR(IF(L39&gt;0,(MAX(AY$9:AY$38)-MAX(AX$9:AX$38))*(1-MAX(Y$9:Y$38)),0)/MAX(L$9:L$38), 0)</f>
        <v>0</v>
      </c>
      <c r="AM39" s="229">
        <f t="shared" ref="AM39:AM53" si="49">IFERROR(IF(M39&gt;0,(MAX(AZ$9:AZ$38)-MAX(AY$9:AY$38))*(1-MAX(Z$9:Z$38)),0)/MAX(M$9:M$38), 0)</f>
        <v>0</v>
      </c>
      <c r="AN39" s="229">
        <f t="shared" ref="AN39:AN53" si="50">IFERROR(IF(N39&gt;0,(MAX(BA$9:BA$38)-MAX(AZ$9:AZ$38))*(1-MAX(AA$9:AA$38)),0)/MAX(N$9:N$38), 0)</f>
        <v>0</v>
      </c>
      <c r="AO39" s="229">
        <f t="shared" ref="AO39:AO53" si="51">IFERROR(IF(O39&gt;0,(MAX(BB$9:BB$38)-MAX(BA$9:BA$38))*(1-MAX(AB$9:AB$38)),0)/MAX(O$9:O$38), 0)</f>
        <v>0</v>
      </c>
      <c r="AP39" s="229">
        <f t="shared" ref="AP39:AP53" si="52">IFERROR(IF(P39&gt;0,(MAX(BC$9:BC$38)-MAX(BB$9:BB$38))*(1-MAX(AC$9:AC$38)),0)/MAX(P$9:P$38), 0)</f>
        <v>0</v>
      </c>
      <c r="AQ39" s="229">
        <f t="shared" ref="AQ39:AQ53" si="53">IFERROR(IF(Q39&gt;0,(MAX(BD$9:BD$38)-MAX(BC$9:BC$38))*(1-MAX(AD$9:AD$38)),0)/MAX(Q$9:Q$38), 0)</f>
        <v>0</v>
      </c>
      <c r="AR39" s="229">
        <f t="shared" ref="AR39:AR53" si="54">IFERROR(IF(R39&gt;0,(MAX(BE$9:BE$38)-MAX(BD$9:BD$38))*(1-MAX(AE$9:AE$38)),0)/MAX(R$9:R$38), 0)</f>
        <v>0</v>
      </c>
      <c r="AS39" s="229">
        <f t="shared" ref="AS39:AS53" si="55">IFERROR(IF(S39&gt;0,(MAX(BF$9:BF$38)-MAX(BE$9:BE$38))*(1-MAX(AF$9:AF$38)),0)/MAX(S$9:S$38), 0)</f>
        <v>0</v>
      </c>
      <c r="AT39" s="206"/>
      <c r="AU39" s="423"/>
      <c r="AV39" s="223">
        <f>'MPS(calc_process)'!$D39</f>
        <v>1930</v>
      </c>
      <c r="AW39" s="229" cm="1">
        <f t="array" ref="AW39">IF(COUNTA(J$9:J$38)=0,0,IF(J39=MAX(J$9:J$38),_xlfn._xlws.FILTER($D$9:$D$38,J$9:J$38=MAX(J$9:J$38),0),0))</f>
        <v>0</v>
      </c>
      <c r="AX39" s="229" cm="1">
        <f t="array" ref="AX39">IF(COUNTA(K$9:K$38)=0,0,IF(K39=MAX(K$9:K$38),_xlfn._xlws.FILTER($D$9:$D$38,K$9:K$38=MAX(K$9:K$38),0),0))</f>
        <v>0</v>
      </c>
      <c r="AY39" s="229" cm="1">
        <f t="array" ref="AY39">IF(COUNTA(L$9:L$38)=0,0,IF(L39=MAX(L$9:L$38),_xlfn._xlws.FILTER($D$9:$D$38,L$9:L$38=MAX(L$9:L$38),0),0))</f>
        <v>0</v>
      </c>
      <c r="AZ39" s="229" cm="1">
        <f t="array" ref="AZ39">IF(COUNTA(M$9:M$38)=0,0,IF(M39=MAX(M$9:M$38),_xlfn._xlws.FILTER($D$9:$D$38,M$9:M$38=MAX(M$9:M$38),0),0))</f>
        <v>0</v>
      </c>
      <c r="BA39" s="229" cm="1">
        <f t="array" ref="BA39">IF(COUNTA(N$9:N$38)=0,0,IF(N39=MAX(N$9:N$38),_xlfn._xlws.FILTER($D$9:$D$38,N$9:N$38=MAX(N$9:N$38),0),0))</f>
        <v>0</v>
      </c>
      <c r="BB39" s="229" cm="1">
        <f t="array" ref="BB39">IF(COUNTA(O$9:O$38)=0,0,IF(O39=MAX(O$9:O$38),_xlfn._xlws.FILTER($D$9:$D$38,O$9:O$38=MAX(O$9:O$38),0),0))</f>
        <v>0</v>
      </c>
      <c r="BC39" s="229" cm="1">
        <f t="array" ref="BC39">IF(COUNTA(P$9:P$38)=0,0,IF(P39=MAX(P$9:P$38),_xlfn._xlws.FILTER($D$9:$D$38,P$9:P$38=MAX(P$9:P$38),0),0))</f>
        <v>0</v>
      </c>
      <c r="BD39" s="229" cm="1">
        <f t="array" ref="BD39">IF(COUNTA(Q$9:Q$38)=0,0,IF(Q39=MAX(Q$9:Q$38),_xlfn._xlws.FILTER($D$9:$D$38,Q$9:Q$38=MAX(Q$9:Q$38),0),0))</f>
        <v>0</v>
      </c>
      <c r="BE39" s="229" cm="1">
        <f t="array" ref="BE39">IF(COUNTA(R$9:R$38)=0,0,IF(R39=MAX(R$9:R$38),_xlfn._xlws.FILTER($D$9:$D$38,R$9:R$38=MAX(R$9:R$38),0),0))</f>
        <v>0</v>
      </c>
      <c r="BF39" s="229" cm="1">
        <f t="array" ref="BF39">IF(COUNTA(S$9:S$38)=0,0,IF(S39=MAX(S$9:S$38),_xlfn._xlws.FILTER($D$9:$D$38,S$9:S$38=MAX(S$9:S$38),0),0))</f>
        <v>0</v>
      </c>
      <c r="BG39" s="206"/>
      <c r="BH39" s="423"/>
      <c r="BI39" s="223">
        <f>'MPS(calc_process)'!$D39</f>
        <v>1930</v>
      </c>
      <c r="BJ39" s="229">
        <f t="shared" ref="BJ39:BJ53" si="56">BU39+CF39</f>
        <v>0</v>
      </c>
      <c r="BK39" s="229">
        <f t="shared" ref="BK39:BK53" si="57">BV39+CG39</f>
        <v>0</v>
      </c>
      <c r="BL39" s="229">
        <f t="shared" ref="BL39:BL53" si="58">BW39+CH39</f>
        <v>0</v>
      </c>
      <c r="BM39" s="229">
        <f t="shared" ref="BM39:BM53" si="59">BX39+CI39</f>
        <v>0</v>
      </c>
      <c r="BN39" s="229">
        <f t="shared" ref="BN39:BN53" si="60">BY39+CJ39</f>
        <v>0</v>
      </c>
      <c r="BO39" s="229">
        <f t="shared" ref="BO39:BO53" si="61">BZ39+CK39</f>
        <v>0</v>
      </c>
      <c r="BP39" s="229">
        <f t="shared" ref="BP39:BP53" si="62">CA39+CL39</f>
        <v>0</v>
      </c>
      <c r="BQ39" s="229">
        <f t="shared" ref="BQ39:BQ53" si="63">CB39+CM39</f>
        <v>0</v>
      </c>
      <c r="BR39" s="206"/>
      <c r="BS39" s="423"/>
      <c r="BT39" s="223">
        <f>'MPS(calc_process)'!$D39</f>
        <v>1930</v>
      </c>
      <c r="BU39" s="229">
        <f t="shared" ref="BU39:BU53" si="64">CF39*$C$58</f>
        <v>0</v>
      </c>
      <c r="BV39" s="229">
        <f t="shared" ref="BV39:BV53" si="65">CG39*$C$58</f>
        <v>0</v>
      </c>
      <c r="BW39" s="229">
        <f t="shared" ref="BW39:BW53" si="66">CH39*$C$58</f>
        <v>0</v>
      </c>
      <c r="BX39" s="229">
        <f t="shared" ref="BX39:BX53" si="67">CI39*$C$58</f>
        <v>0</v>
      </c>
      <c r="BY39" s="229">
        <f t="shared" ref="BY39:BY53" si="68">CJ39*$C$58</f>
        <v>0</v>
      </c>
      <c r="BZ39" s="229">
        <f t="shared" ref="BZ39:BZ53" si="69">CK39*$C$58</f>
        <v>0</v>
      </c>
      <c r="CA39" s="229">
        <f t="shared" ref="CA39:CA53" si="70">CL39*$C$58</f>
        <v>0</v>
      </c>
      <c r="CB39" s="229">
        <f t="shared" ref="CB39:CB53" si="71">CM39*$C$58</f>
        <v>0</v>
      </c>
      <c r="CC39" s="206"/>
      <c r="CD39" s="423"/>
      <c r="CE39" s="223">
        <f>'MPS(calc_process)'!$D39</f>
        <v>1930</v>
      </c>
      <c r="CF39" s="229">
        <f t="shared" ref="CF39:CF53" si="72">CQ39*DB39*$B$58*$D$58</f>
        <v>0</v>
      </c>
      <c r="CG39" s="229">
        <f t="shared" ref="CG39:CG53" si="73">CR39*DC39*$B$58*$D$58</f>
        <v>0</v>
      </c>
      <c r="CH39" s="229">
        <f t="shared" ref="CH39:CH53" si="74">CS39*DD39*$B$58*$D$58</f>
        <v>0</v>
      </c>
      <c r="CI39" s="229">
        <f t="shared" ref="CI39:CI53" si="75">CT39*DE39*$B$58*$D$58</f>
        <v>0</v>
      </c>
      <c r="CJ39" s="229">
        <f t="shared" ref="CJ39:CJ53" si="76">CU39*DF39*$B$58*$D$58</f>
        <v>0</v>
      </c>
      <c r="CK39" s="229">
        <f t="shared" ref="CK39:CK53" si="77">CV39*DG39*$B$58*$D$58</f>
        <v>0</v>
      </c>
      <c r="CL39" s="229">
        <f t="shared" ref="CL39:CL53" si="78">CW39*DH39*$B$58*$D$58</f>
        <v>0</v>
      </c>
      <c r="CM39" s="229">
        <f t="shared" ref="CM39:CM53" si="79">CX39*DI39*$B$58*$D$58</f>
        <v>0</v>
      </c>
      <c r="CN39" s="206"/>
      <c r="CO39" s="423"/>
      <c r="CP39" s="223">
        <f>'MPS(calc_process)'!$D39</f>
        <v>1930</v>
      </c>
      <c r="CQ39" s="261"/>
      <c r="CR39" s="261"/>
      <c r="CS39" s="261"/>
      <c r="CT39" s="261"/>
      <c r="CU39" s="261"/>
      <c r="CV39" s="261"/>
      <c r="CW39" s="261"/>
      <c r="CX39" s="261"/>
      <c r="CY39" s="268"/>
      <c r="CZ39" s="425"/>
      <c r="DA39" s="223">
        <f>'MPS(calc_process)'!$D39</f>
        <v>1930</v>
      </c>
      <c r="DB39" s="261"/>
      <c r="DC39" s="261"/>
      <c r="DD39" s="261"/>
      <c r="DE39" s="261"/>
      <c r="DF39" s="261"/>
      <c r="DG39" s="261"/>
      <c r="DH39" s="261"/>
      <c r="DI39" s="269"/>
    </row>
    <row r="40" spans="1:113" x14ac:dyDescent="0.15">
      <c r="A40" s="427"/>
      <c r="B40" s="60">
        <f>'MPS(calc_process)'!$D40</f>
        <v>1931</v>
      </c>
      <c r="C40" s="130">
        <f t="shared" si="42"/>
        <v>0</v>
      </c>
      <c r="D40" s="316">
        <f t="shared" si="43"/>
        <v>0</v>
      </c>
      <c r="E40" s="316">
        <f t="shared" si="44"/>
        <v>0</v>
      </c>
      <c r="F40" s="361">
        <f t="shared" si="45"/>
        <v>0</v>
      </c>
      <c r="G40" s="239"/>
      <c r="H40" s="423"/>
      <c r="I40" s="223">
        <f>'MPS(calc_process)'!$D40</f>
        <v>1931</v>
      </c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06"/>
      <c r="U40" s="423"/>
      <c r="V40" s="223">
        <f>'MPS(calc_process)'!$D40</f>
        <v>1931</v>
      </c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06"/>
      <c r="AH40" s="423"/>
      <c r="AI40" s="223">
        <f>'MPS(calc_process)'!$D40</f>
        <v>1931</v>
      </c>
      <c r="AJ40" s="229">
        <f t="shared" si="46"/>
        <v>0</v>
      </c>
      <c r="AK40" s="229">
        <f t="shared" si="47"/>
        <v>0</v>
      </c>
      <c r="AL40" s="229">
        <f t="shared" si="48"/>
        <v>0</v>
      </c>
      <c r="AM40" s="229">
        <f t="shared" si="49"/>
        <v>0</v>
      </c>
      <c r="AN40" s="229">
        <f t="shared" si="50"/>
        <v>0</v>
      </c>
      <c r="AO40" s="229">
        <f t="shared" si="51"/>
        <v>0</v>
      </c>
      <c r="AP40" s="229">
        <f t="shared" si="52"/>
        <v>0</v>
      </c>
      <c r="AQ40" s="229">
        <f t="shared" si="53"/>
        <v>0</v>
      </c>
      <c r="AR40" s="229">
        <f t="shared" si="54"/>
        <v>0</v>
      </c>
      <c r="AS40" s="229">
        <f t="shared" si="55"/>
        <v>0</v>
      </c>
      <c r="AT40" s="206"/>
      <c r="AU40" s="423"/>
      <c r="AV40" s="223">
        <f>'MPS(calc_process)'!$D40</f>
        <v>1931</v>
      </c>
      <c r="AW40" s="229" cm="1">
        <f t="array" ref="AW40">IF(COUNTA(J$9:J$38)=0,0,IF(J40=MAX(J$9:J$38),_xlfn._xlws.FILTER($D$9:$D$38,J$9:J$38=MAX(J$9:J$38),0),0))</f>
        <v>0</v>
      </c>
      <c r="AX40" s="229" cm="1">
        <f t="array" ref="AX40">IF(COUNTA(K$9:K$38)=0,0,IF(K40=MAX(K$9:K$38),_xlfn._xlws.FILTER($D$9:$D$38,K$9:K$38=MAX(K$9:K$38),0),0))</f>
        <v>0</v>
      </c>
      <c r="AY40" s="229" cm="1">
        <f t="array" ref="AY40">IF(COUNTA(L$9:L$38)=0,0,IF(L40=MAX(L$9:L$38),_xlfn._xlws.FILTER($D$9:$D$38,L$9:L$38=MAX(L$9:L$38),0),0))</f>
        <v>0</v>
      </c>
      <c r="AZ40" s="229" cm="1">
        <f t="array" ref="AZ40">IF(COUNTA(M$9:M$38)=0,0,IF(M40=MAX(M$9:M$38),_xlfn._xlws.FILTER($D$9:$D$38,M$9:M$38=MAX(M$9:M$38),0),0))</f>
        <v>0</v>
      </c>
      <c r="BA40" s="229" cm="1">
        <f t="array" ref="BA40">IF(COUNTA(N$9:N$38)=0,0,IF(N40=MAX(N$9:N$38),_xlfn._xlws.FILTER($D$9:$D$38,N$9:N$38=MAX(N$9:N$38),0),0))</f>
        <v>0</v>
      </c>
      <c r="BB40" s="229" cm="1">
        <f t="array" ref="BB40">IF(COUNTA(O$9:O$38)=0,0,IF(O40=MAX(O$9:O$38),_xlfn._xlws.FILTER($D$9:$D$38,O$9:O$38=MAX(O$9:O$38),0),0))</f>
        <v>0</v>
      </c>
      <c r="BC40" s="229" cm="1">
        <f t="array" ref="BC40">IF(COUNTA(P$9:P$38)=0,0,IF(P40=MAX(P$9:P$38),_xlfn._xlws.FILTER($D$9:$D$38,P$9:P$38=MAX(P$9:P$38),0),0))</f>
        <v>0</v>
      </c>
      <c r="BD40" s="229" cm="1">
        <f t="array" ref="BD40">IF(COUNTA(Q$9:Q$38)=0,0,IF(Q40=MAX(Q$9:Q$38),_xlfn._xlws.FILTER($D$9:$D$38,Q$9:Q$38=MAX(Q$9:Q$38),0),0))</f>
        <v>0</v>
      </c>
      <c r="BE40" s="229" cm="1">
        <f t="array" ref="BE40">IF(COUNTA(R$9:R$38)=0,0,IF(R40=MAX(R$9:R$38),_xlfn._xlws.FILTER($D$9:$D$38,R$9:R$38=MAX(R$9:R$38),0),0))</f>
        <v>0</v>
      </c>
      <c r="BF40" s="229" cm="1">
        <f t="array" ref="BF40">IF(COUNTA(S$9:S$38)=0,0,IF(S40=MAX(S$9:S$38),_xlfn._xlws.FILTER($D$9:$D$38,S$9:S$38=MAX(S$9:S$38),0),0))</f>
        <v>0</v>
      </c>
      <c r="BG40" s="206"/>
      <c r="BH40" s="423"/>
      <c r="BI40" s="223">
        <f>'MPS(calc_process)'!$D40</f>
        <v>1931</v>
      </c>
      <c r="BJ40" s="229">
        <f t="shared" si="56"/>
        <v>0</v>
      </c>
      <c r="BK40" s="229">
        <f t="shared" si="57"/>
        <v>0</v>
      </c>
      <c r="BL40" s="229">
        <f t="shared" si="58"/>
        <v>0</v>
      </c>
      <c r="BM40" s="229">
        <f t="shared" si="59"/>
        <v>0</v>
      </c>
      <c r="BN40" s="229">
        <f t="shared" si="60"/>
        <v>0</v>
      </c>
      <c r="BO40" s="229">
        <f t="shared" si="61"/>
        <v>0</v>
      </c>
      <c r="BP40" s="229">
        <f t="shared" si="62"/>
        <v>0</v>
      </c>
      <c r="BQ40" s="229">
        <f t="shared" si="63"/>
        <v>0</v>
      </c>
      <c r="BR40" s="206"/>
      <c r="BS40" s="423"/>
      <c r="BT40" s="223">
        <f>'MPS(calc_process)'!$D40</f>
        <v>1931</v>
      </c>
      <c r="BU40" s="229">
        <f t="shared" si="64"/>
        <v>0</v>
      </c>
      <c r="BV40" s="229">
        <f t="shared" si="65"/>
        <v>0</v>
      </c>
      <c r="BW40" s="229">
        <f t="shared" si="66"/>
        <v>0</v>
      </c>
      <c r="BX40" s="229">
        <f t="shared" si="67"/>
        <v>0</v>
      </c>
      <c r="BY40" s="229">
        <f t="shared" si="68"/>
        <v>0</v>
      </c>
      <c r="BZ40" s="229">
        <f t="shared" si="69"/>
        <v>0</v>
      </c>
      <c r="CA40" s="229">
        <f t="shared" si="70"/>
        <v>0</v>
      </c>
      <c r="CB40" s="229">
        <f t="shared" si="71"/>
        <v>0</v>
      </c>
      <c r="CC40" s="206"/>
      <c r="CD40" s="423"/>
      <c r="CE40" s="223">
        <f>'MPS(calc_process)'!$D40</f>
        <v>1931</v>
      </c>
      <c r="CF40" s="229">
        <f t="shared" si="72"/>
        <v>0</v>
      </c>
      <c r="CG40" s="229">
        <f t="shared" si="73"/>
        <v>0</v>
      </c>
      <c r="CH40" s="229">
        <f t="shared" si="74"/>
        <v>0</v>
      </c>
      <c r="CI40" s="229">
        <f t="shared" si="75"/>
        <v>0</v>
      </c>
      <c r="CJ40" s="229">
        <f t="shared" si="76"/>
        <v>0</v>
      </c>
      <c r="CK40" s="229">
        <f t="shared" si="77"/>
        <v>0</v>
      </c>
      <c r="CL40" s="229">
        <f t="shared" si="78"/>
        <v>0</v>
      </c>
      <c r="CM40" s="229">
        <f t="shared" si="79"/>
        <v>0</v>
      </c>
      <c r="CN40" s="206"/>
      <c r="CO40" s="423"/>
      <c r="CP40" s="223">
        <f>'MPS(calc_process)'!$D40</f>
        <v>1931</v>
      </c>
      <c r="CQ40" s="261"/>
      <c r="CR40" s="261"/>
      <c r="CS40" s="261"/>
      <c r="CT40" s="261"/>
      <c r="CU40" s="261"/>
      <c r="CV40" s="261"/>
      <c r="CW40" s="261"/>
      <c r="CX40" s="261"/>
      <c r="CY40" s="268"/>
      <c r="CZ40" s="425"/>
      <c r="DA40" s="223">
        <f>'MPS(calc_process)'!$D40</f>
        <v>1931</v>
      </c>
      <c r="DB40" s="261"/>
      <c r="DC40" s="261"/>
      <c r="DD40" s="261"/>
      <c r="DE40" s="261"/>
      <c r="DF40" s="261"/>
      <c r="DG40" s="261"/>
      <c r="DH40" s="261"/>
      <c r="DI40" s="269"/>
    </row>
    <row r="41" spans="1:113" x14ac:dyDescent="0.15">
      <c r="A41" s="427"/>
      <c r="B41" s="60">
        <f>'MPS(calc_process)'!$D41</f>
        <v>1932</v>
      </c>
      <c r="C41" s="130">
        <f t="shared" si="42"/>
        <v>0</v>
      </c>
      <c r="D41" s="316">
        <f t="shared" si="43"/>
        <v>0</v>
      </c>
      <c r="E41" s="316">
        <f t="shared" si="44"/>
        <v>0</v>
      </c>
      <c r="F41" s="361">
        <f t="shared" si="45"/>
        <v>0</v>
      </c>
      <c r="G41" s="239"/>
      <c r="H41" s="423"/>
      <c r="I41" s="223">
        <f>'MPS(calc_process)'!$D41</f>
        <v>1932</v>
      </c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06"/>
      <c r="U41" s="423"/>
      <c r="V41" s="223">
        <f>'MPS(calc_process)'!$D41</f>
        <v>1932</v>
      </c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06"/>
      <c r="AH41" s="423"/>
      <c r="AI41" s="223">
        <f>'MPS(calc_process)'!$D41</f>
        <v>1932</v>
      </c>
      <c r="AJ41" s="229">
        <f t="shared" si="46"/>
        <v>0</v>
      </c>
      <c r="AK41" s="229">
        <f t="shared" si="47"/>
        <v>0</v>
      </c>
      <c r="AL41" s="229">
        <f t="shared" si="48"/>
        <v>0</v>
      </c>
      <c r="AM41" s="229">
        <f t="shared" si="49"/>
        <v>0</v>
      </c>
      <c r="AN41" s="229">
        <f t="shared" si="50"/>
        <v>0</v>
      </c>
      <c r="AO41" s="229">
        <f t="shared" si="51"/>
        <v>0</v>
      </c>
      <c r="AP41" s="229">
        <f t="shared" si="52"/>
        <v>0</v>
      </c>
      <c r="AQ41" s="229">
        <f t="shared" si="53"/>
        <v>0</v>
      </c>
      <c r="AR41" s="229">
        <f t="shared" si="54"/>
        <v>0</v>
      </c>
      <c r="AS41" s="229">
        <f t="shared" si="55"/>
        <v>0</v>
      </c>
      <c r="AT41" s="206"/>
      <c r="AU41" s="423"/>
      <c r="AV41" s="223">
        <f>'MPS(calc_process)'!$D41</f>
        <v>1932</v>
      </c>
      <c r="AW41" s="229" cm="1">
        <f t="array" ref="AW41">IF(COUNTA(J$9:J$38)=0,0,IF(J41=MAX(J$9:J$38),_xlfn._xlws.FILTER($D$9:$D$38,J$9:J$38=MAX(J$9:J$38),0),0))</f>
        <v>0</v>
      </c>
      <c r="AX41" s="229" cm="1">
        <f t="array" ref="AX41">IF(COUNTA(K$9:K$38)=0,0,IF(K41=MAX(K$9:K$38),_xlfn._xlws.FILTER($D$9:$D$38,K$9:K$38=MAX(K$9:K$38),0),0))</f>
        <v>0</v>
      </c>
      <c r="AY41" s="229" cm="1">
        <f t="array" ref="AY41">IF(COUNTA(L$9:L$38)=0,0,IF(L41=MAX(L$9:L$38),_xlfn._xlws.FILTER($D$9:$D$38,L$9:L$38=MAX(L$9:L$38),0),0))</f>
        <v>0</v>
      </c>
      <c r="AZ41" s="229" cm="1">
        <f t="array" ref="AZ41">IF(COUNTA(M$9:M$38)=0,0,IF(M41=MAX(M$9:M$38),_xlfn._xlws.FILTER($D$9:$D$38,M$9:M$38=MAX(M$9:M$38),0),0))</f>
        <v>0</v>
      </c>
      <c r="BA41" s="229" cm="1">
        <f t="array" ref="BA41">IF(COUNTA(N$9:N$38)=0,0,IF(N41=MAX(N$9:N$38),_xlfn._xlws.FILTER($D$9:$D$38,N$9:N$38=MAX(N$9:N$38),0),0))</f>
        <v>0</v>
      </c>
      <c r="BB41" s="229" cm="1">
        <f t="array" ref="BB41">IF(COUNTA(O$9:O$38)=0,0,IF(O41=MAX(O$9:O$38),_xlfn._xlws.FILTER($D$9:$D$38,O$9:O$38=MAX(O$9:O$38),0),0))</f>
        <v>0</v>
      </c>
      <c r="BC41" s="229" cm="1">
        <f t="array" ref="BC41">IF(COUNTA(P$9:P$38)=0,0,IF(P41=MAX(P$9:P$38),_xlfn._xlws.FILTER($D$9:$D$38,P$9:P$38=MAX(P$9:P$38),0),0))</f>
        <v>0</v>
      </c>
      <c r="BD41" s="229" cm="1">
        <f t="array" ref="BD41">IF(COUNTA(Q$9:Q$38)=0,0,IF(Q41=MAX(Q$9:Q$38),_xlfn._xlws.FILTER($D$9:$D$38,Q$9:Q$38=MAX(Q$9:Q$38),0),0))</f>
        <v>0</v>
      </c>
      <c r="BE41" s="229" cm="1">
        <f t="array" ref="BE41">IF(COUNTA(R$9:R$38)=0,0,IF(R41=MAX(R$9:R$38),_xlfn._xlws.FILTER($D$9:$D$38,R$9:R$38=MAX(R$9:R$38),0),0))</f>
        <v>0</v>
      </c>
      <c r="BF41" s="229" cm="1">
        <f t="array" ref="BF41">IF(COUNTA(S$9:S$38)=0,0,IF(S41=MAX(S$9:S$38),_xlfn._xlws.FILTER($D$9:$D$38,S$9:S$38=MAX(S$9:S$38),0),0))</f>
        <v>0</v>
      </c>
      <c r="BG41" s="206"/>
      <c r="BH41" s="423"/>
      <c r="BI41" s="223">
        <f>'MPS(calc_process)'!$D41</f>
        <v>1932</v>
      </c>
      <c r="BJ41" s="229">
        <f t="shared" si="56"/>
        <v>0</v>
      </c>
      <c r="BK41" s="229">
        <f t="shared" si="57"/>
        <v>0</v>
      </c>
      <c r="BL41" s="229">
        <f t="shared" si="58"/>
        <v>0</v>
      </c>
      <c r="BM41" s="229">
        <f t="shared" si="59"/>
        <v>0</v>
      </c>
      <c r="BN41" s="229">
        <f t="shared" si="60"/>
        <v>0</v>
      </c>
      <c r="BO41" s="229">
        <f t="shared" si="61"/>
        <v>0</v>
      </c>
      <c r="BP41" s="229">
        <f t="shared" si="62"/>
        <v>0</v>
      </c>
      <c r="BQ41" s="229">
        <f t="shared" si="63"/>
        <v>0</v>
      </c>
      <c r="BR41" s="206"/>
      <c r="BS41" s="423"/>
      <c r="BT41" s="223">
        <f>'MPS(calc_process)'!$D41</f>
        <v>1932</v>
      </c>
      <c r="BU41" s="229">
        <f t="shared" si="64"/>
        <v>0</v>
      </c>
      <c r="BV41" s="229">
        <f t="shared" si="65"/>
        <v>0</v>
      </c>
      <c r="BW41" s="229">
        <f t="shared" si="66"/>
        <v>0</v>
      </c>
      <c r="BX41" s="229">
        <f t="shared" si="67"/>
        <v>0</v>
      </c>
      <c r="BY41" s="229">
        <f t="shared" si="68"/>
        <v>0</v>
      </c>
      <c r="BZ41" s="229">
        <f t="shared" si="69"/>
        <v>0</v>
      </c>
      <c r="CA41" s="229">
        <f t="shared" si="70"/>
        <v>0</v>
      </c>
      <c r="CB41" s="229">
        <f t="shared" si="71"/>
        <v>0</v>
      </c>
      <c r="CC41" s="206"/>
      <c r="CD41" s="423"/>
      <c r="CE41" s="223">
        <f>'MPS(calc_process)'!$D41</f>
        <v>1932</v>
      </c>
      <c r="CF41" s="229">
        <f t="shared" si="72"/>
        <v>0</v>
      </c>
      <c r="CG41" s="229">
        <f t="shared" si="73"/>
        <v>0</v>
      </c>
      <c r="CH41" s="229">
        <f t="shared" si="74"/>
        <v>0</v>
      </c>
      <c r="CI41" s="229">
        <f t="shared" si="75"/>
        <v>0</v>
      </c>
      <c r="CJ41" s="229">
        <f t="shared" si="76"/>
        <v>0</v>
      </c>
      <c r="CK41" s="229">
        <f t="shared" si="77"/>
        <v>0</v>
      </c>
      <c r="CL41" s="229">
        <f t="shared" si="78"/>
        <v>0</v>
      </c>
      <c r="CM41" s="229">
        <f t="shared" si="79"/>
        <v>0</v>
      </c>
      <c r="CN41" s="206"/>
      <c r="CO41" s="423"/>
      <c r="CP41" s="223">
        <f>'MPS(calc_process)'!$D41</f>
        <v>1932</v>
      </c>
      <c r="CQ41" s="261"/>
      <c r="CR41" s="261"/>
      <c r="CS41" s="261"/>
      <c r="CT41" s="261"/>
      <c r="CU41" s="261"/>
      <c r="CV41" s="261"/>
      <c r="CW41" s="261"/>
      <c r="CX41" s="261"/>
      <c r="CY41" s="268"/>
      <c r="CZ41" s="425"/>
      <c r="DA41" s="223">
        <f>'MPS(calc_process)'!$D41</f>
        <v>1932</v>
      </c>
      <c r="DB41" s="261"/>
      <c r="DC41" s="261"/>
      <c r="DD41" s="261"/>
      <c r="DE41" s="261"/>
      <c r="DF41" s="261"/>
      <c r="DG41" s="261"/>
      <c r="DH41" s="261"/>
      <c r="DI41" s="269"/>
    </row>
    <row r="42" spans="1:113" x14ac:dyDescent="0.15">
      <c r="A42" s="427"/>
      <c r="B42" s="60">
        <f>'MPS(calc_process)'!$D42</f>
        <v>1933</v>
      </c>
      <c r="C42" s="130">
        <f t="shared" si="42"/>
        <v>0</v>
      </c>
      <c r="D42" s="316">
        <f t="shared" si="43"/>
        <v>0</v>
      </c>
      <c r="E42" s="316">
        <f t="shared" si="44"/>
        <v>0</v>
      </c>
      <c r="F42" s="361">
        <f t="shared" si="45"/>
        <v>0</v>
      </c>
      <c r="G42" s="239"/>
      <c r="H42" s="423"/>
      <c r="I42" s="223">
        <f>'MPS(calc_process)'!$D42</f>
        <v>1933</v>
      </c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06"/>
      <c r="U42" s="423"/>
      <c r="V42" s="223">
        <f>'MPS(calc_process)'!$D42</f>
        <v>1933</v>
      </c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06"/>
      <c r="AH42" s="423"/>
      <c r="AI42" s="223">
        <f>'MPS(calc_process)'!$D42</f>
        <v>1933</v>
      </c>
      <c r="AJ42" s="229">
        <f t="shared" si="46"/>
        <v>0</v>
      </c>
      <c r="AK42" s="229">
        <f t="shared" si="47"/>
        <v>0</v>
      </c>
      <c r="AL42" s="229">
        <f t="shared" si="48"/>
        <v>0</v>
      </c>
      <c r="AM42" s="229">
        <f t="shared" si="49"/>
        <v>0</v>
      </c>
      <c r="AN42" s="229">
        <f t="shared" si="50"/>
        <v>0</v>
      </c>
      <c r="AO42" s="229">
        <f t="shared" si="51"/>
        <v>0</v>
      </c>
      <c r="AP42" s="229">
        <f t="shared" si="52"/>
        <v>0</v>
      </c>
      <c r="AQ42" s="229">
        <f t="shared" si="53"/>
        <v>0</v>
      </c>
      <c r="AR42" s="229">
        <f t="shared" si="54"/>
        <v>0</v>
      </c>
      <c r="AS42" s="229">
        <f t="shared" si="55"/>
        <v>0</v>
      </c>
      <c r="AT42" s="206"/>
      <c r="AU42" s="423"/>
      <c r="AV42" s="223">
        <f>'MPS(calc_process)'!$D42</f>
        <v>1933</v>
      </c>
      <c r="AW42" s="229" cm="1">
        <f t="array" ref="AW42">IF(COUNTA(J$9:J$38)=0,0,IF(J42=MAX(J$9:J$38),_xlfn._xlws.FILTER($D$9:$D$38,J$9:J$38=MAX(J$9:J$38),0),0))</f>
        <v>0</v>
      </c>
      <c r="AX42" s="229" cm="1">
        <f t="array" ref="AX42">IF(COUNTA(K$9:K$38)=0,0,IF(K42=MAX(K$9:K$38),_xlfn._xlws.FILTER($D$9:$D$38,K$9:K$38=MAX(K$9:K$38),0),0))</f>
        <v>0</v>
      </c>
      <c r="AY42" s="229" cm="1">
        <f t="array" ref="AY42">IF(COUNTA(L$9:L$38)=0,0,IF(L42=MAX(L$9:L$38),_xlfn._xlws.FILTER($D$9:$D$38,L$9:L$38=MAX(L$9:L$38),0),0))</f>
        <v>0</v>
      </c>
      <c r="AZ42" s="229" cm="1">
        <f t="array" ref="AZ42">IF(COUNTA(M$9:M$38)=0,0,IF(M42=MAX(M$9:M$38),_xlfn._xlws.FILTER($D$9:$D$38,M$9:M$38=MAX(M$9:M$38),0),0))</f>
        <v>0</v>
      </c>
      <c r="BA42" s="229" cm="1">
        <f t="array" ref="BA42">IF(COUNTA(N$9:N$38)=0,0,IF(N42=MAX(N$9:N$38),_xlfn._xlws.FILTER($D$9:$D$38,N$9:N$38=MAX(N$9:N$38),0),0))</f>
        <v>0</v>
      </c>
      <c r="BB42" s="229" cm="1">
        <f t="array" ref="BB42">IF(COUNTA(O$9:O$38)=0,0,IF(O42=MAX(O$9:O$38),_xlfn._xlws.FILTER($D$9:$D$38,O$9:O$38=MAX(O$9:O$38),0),0))</f>
        <v>0</v>
      </c>
      <c r="BC42" s="229" cm="1">
        <f t="array" ref="BC42">IF(COUNTA(P$9:P$38)=0,0,IF(P42=MAX(P$9:P$38),_xlfn._xlws.FILTER($D$9:$D$38,P$9:P$38=MAX(P$9:P$38),0),0))</f>
        <v>0</v>
      </c>
      <c r="BD42" s="229" cm="1">
        <f t="array" ref="BD42">IF(COUNTA(Q$9:Q$38)=0,0,IF(Q42=MAX(Q$9:Q$38),_xlfn._xlws.FILTER($D$9:$D$38,Q$9:Q$38=MAX(Q$9:Q$38),0),0))</f>
        <v>0</v>
      </c>
      <c r="BE42" s="229" cm="1">
        <f t="array" ref="BE42">IF(COUNTA(R$9:R$38)=0,0,IF(R42=MAX(R$9:R$38),_xlfn._xlws.FILTER($D$9:$D$38,R$9:R$38=MAX(R$9:R$38),0),0))</f>
        <v>0</v>
      </c>
      <c r="BF42" s="229" cm="1">
        <f t="array" ref="BF42">IF(COUNTA(S$9:S$38)=0,0,IF(S42=MAX(S$9:S$38),_xlfn._xlws.FILTER($D$9:$D$38,S$9:S$38=MAX(S$9:S$38),0),0))</f>
        <v>0</v>
      </c>
      <c r="BG42" s="206"/>
      <c r="BH42" s="423"/>
      <c r="BI42" s="223">
        <f>'MPS(calc_process)'!$D42</f>
        <v>1933</v>
      </c>
      <c r="BJ42" s="229">
        <f t="shared" si="56"/>
        <v>0</v>
      </c>
      <c r="BK42" s="229">
        <f t="shared" si="57"/>
        <v>0</v>
      </c>
      <c r="BL42" s="229">
        <f t="shared" si="58"/>
        <v>0</v>
      </c>
      <c r="BM42" s="229">
        <f t="shared" si="59"/>
        <v>0</v>
      </c>
      <c r="BN42" s="229">
        <f t="shared" si="60"/>
        <v>0</v>
      </c>
      <c r="BO42" s="229">
        <f t="shared" si="61"/>
        <v>0</v>
      </c>
      <c r="BP42" s="229">
        <f t="shared" si="62"/>
        <v>0</v>
      </c>
      <c r="BQ42" s="229">
        <f t="shared" si="63"/>
        <v>0</v>
      </c>
      <c r="BR42" s="206"/>
      <c r="BS42" s="423"/>
      <c r="BT42" s="223">
        <f>'MPS(calc_process)'!$D42</f>
        <v>1933</v>
      </c>
      <c r="BU42" s="229">
        <f t="shared" si="64"/>
        <v>0</v>
      </c>
      <c r="BV42" s="229">
        <f t="shared" si="65"/>
        <v>0</v>
      </c>
      <c r="BW42" s="229">
        <f t="shared" si="66"/>
        <v>0</v>
      </c>
      <c r="BX42" s="229">
        <f t="shared" si="67"/>
        <v>0</v>
      </c>
      <c r="BY42" s="229">
        <f t="shared" si="68"/>
        <v>0</v>
      </c>
      <c r="BZ42" s="229">
        <f t="shared" si="69"/>
        <v>0</v>
      </c>
      <c r="CA42" s="229">
        <f t="shared" si="70"/>
        <v>0</v>
      </c>
      <c r="CB42" s="229">
        <f t="shared" si="71"/>
        <v>0</v>
      </c>
      <c r="CC42" s="206"/>
      <c r="CD42" s="423"/>
      <c r="CE42" s="223">
        <f>'MPS(calc_process)'!$D42</f>
        <v>1933</v>
      </c>
      <c r="CF42" s="229">
        <f t="shared" si="72"/>
        <v>0</v>
      </c>
      <c r="CG42" s="229">
        <f t="shared" si="73"/>
        <v>0</v>
      </c>
      <c r="CH42" s="229">
        <f t="shared" si="74"/>
        <v>0</v>
      </c>
      <c r="CI42" s="229">
        <f t="shared" si="75"/>
        <v>0</v>
      </c>
      <c r="CJ42" s="229">
        <f t="shared" si="76"/>
        <v>0</v>
      </c>
      <c r="CK42" s="229">
        <f t="shared" si="77"/>
        <v>0</v>
      </c>
      <c r="CL42" s="229">
        <f t="shared" si="78"/>
        <v>0</v>
      </c>
      <c r="CM42" s="229">
        <f t="shared" si="79"/>
        <v>0</v>
      </c>
      <c r="CN42" s="206"/>
      <c r="CO42" s="423"/>
      <c r="CP42" s="223">
        <f>'MPS(calc_process)'!$D42</f>
        <v>1933</v>
      </c>
      <c r="CQ42" s="261"/>
      <c r="CR42" s="261"/>
      <c r="CS42" s="261"/>
      <c r="CT42" s="261"/>
      <c r="CU42" s="261"/>
      <c r="CV42" s="261"/>
      <c r="CW42" s="261"/>
      <c r="CX42" s="261"/>
      <c r="CY42" s="268"/>
      <c r="CZ42" s="425"/>
      <c r="DA42" s="223">
        <f>'MPS(calc_process)'!$D42</f>
        <v>1933</v>
      </c>
      <c r="DB42" s="261"/>
      <c r="DC42" s="261"/>
      <c r="DD42" s="261"/>
      <c r="DE42" s="261"/>
      <c r="DF42" s="261"/>
      <c r="DG42" s="261"/>
      <c r="DH42" s="261"/>
      <c r="DI42" s="269"/>
    </row>
    <row r="43" spans="1:113" x14ac:dyDescent="0.15">
      <c r="A43" s="427"/>
      <c r="B43" s="60">
        <f>'MPS(calc_process)'!$D43</f>
        <v>1934</v>
      </c>
      <c r="C43" s="130">
        <f t="shared" si="42"/>
        <v>0</v>
      </c>
      <c r="D43" s="316">
        <f t="shared" si="43"/>
        <v>0</v>
      </c>
      <c r="E43" s="316">
        <f t="shared" si="44"/>
        <v>0</v>
      </c>
      <c r="F43" s="361">
        <f t="shared" si="45"/>
        <v>0</v>
      </c>
      <c r="G43" s="239"/>
      <c r="H43" s="423"/>
      <c r="I43" s="223">
        <f>'MPS(calc_process)'!$D43</f>
        <v>1934</v>
      </c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06"/>
      <c r="U43" s="423"/>
      <c r="V43" s="223">
        <f>'MPS(calc_process)'!$D43</f>
        <v>1934</v>
      </c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06"/>
      <c r="AH43" s="423"/>
      <c r="AI43" s="223">
        <f>'MPS(calc_process)'!$D43</f>
        <v>1934</v>
      </c>
      <c r="AJ43" s="229">
        <f t="shared" si="46"/>
        <v>0</v>
      </c>
      <c r="AK43" s="229">
        <f t="shared" si="47"/>
        <v>0</v>
      </c>
      <c r="AL43" s="229">
        <f t="shared" si="48"/>
        <v>0</v>
      </c>
      <c r="AM43" s="229">
        <f t="shared" si="49"/>
        <v>0</v>
      </c>
      <c r="AN43" s="229">
        <f t="shared" si="50"/>
        <v>0</v>
      </c>
      <c r="AO43" s="229">
        <f t="shared" si="51"/>
        <v>0</v>
      </c>
      <c r="AP43" s="229">
        <f t="shared" si="52"/>
        <v>0</v>
      </c>
      <c r="AQ43" s="229">
        <f t="shared" si="53"/>
        <v>0</v>
      </c>
      <c r="AR43" s="229">
        <f t="shared" si="54"/>
        <v>0</v>
      </c>
      <c r="AS43" s="229">
        <f t="shared" si="55"/>
        <v>0</v>
      </c>
      <c r="AT43" s="206"/>
      <c r="AU43" s="423"/>
      <c r="AV43" s="223">
        <f>'MPS(calc_process)'!$D43</f>
        <v>1934</v>
      </c>
      <c r="AW43" s="229" cm="1">
        <f t="array" ref="AW43">IF(COUNTA(J$9:J$38)=0,0,IF(J43=MAX(J$9:J$38),_xlfn._xlws.FILTER($D$9:$D$38,J$9:J$38=MAX(J$9:J$38),0),0))</f>
        <v>0</v>
      </c>
      <c r="AX43" s="229" cm="1">
        <f t="array" ref="AX43">IF(COUNTA(K$9:K$38)=0,0,IF(K43=MAX(K$9:K$38),_xlfn._xlws.FILTER($D$9:$D$38,K$9:K$38=MAX(K$9:K$38),0),0))</f>
        <v>0</v>
      </c>
      <c r="AY43" s="229" cm="1">
        <f t="array" ref="AY43">IF(COUNTA(L$9:L$38)=0,0,IF(L43=MAX(L$9:L$38),_xlfn._xlws.FILTER($D$9:$D$38,L$9:L$38=MAX(L$9:L$38),0),0))</f>
        <v>0</v>
      </c>
      <c r="AZ43" s="229" cm="1">
        <f t="array" ref="AZ43">IF(COUNTA(M$9:M$38)=0,0,IF(M43=MAX(M$9:M$38),_xlfn._xlws.FILTER($D$9:$D$38,M$9:M$38=MAX(M$9:M$38),0),0))</f>
        <v>0</v>
      </c>
      <c r="BA43" s="229" cm="1">
        <f t="array" ref="BA43">IF(COUNTA(N$9:N$38)=0,0,IF(N43=MAX(N$9:N$38),_xlfn._xlws.FILTER($D$9:$D$38,N$9:N$38=MAX(N$9:N$38),0),0))</f>
        <v>0</v>
      </c>
      <c r="BB43" s="229" cm="1">
        <f t="array" ref="BB43">IF(COUNTA(O$9:O$38)=0,0,IF(O43=MAX(O$9:O$38),_xlfn._xlws.FILTER($D$9:$D$38,O$9:O$38=MAX(O$9:O$38),0),0))</f>
        <v>0</v>
      </c>
      <c r="BC43" s="229" cm="1">
        <f t="array" ref="BC43">IF(COUNTA(P$9:P$38)=0,0,IF(P43=MAX(P$9:P$38),_xlfn._xlws.FILTER($D$9:$D$38,P$9:P$38=MAX(P$9:P$38),0),0))</f>
        <v>0</v>
      </c>
      <c r="BD43" s="229" cm="1">
        <f t="array" ref="BD43">IF(COUNTA(Q$9:Q$38)=0,0,IF(Q43=MAX(Q$9:Q$38),_xlfn._xlws.FILTER($D$9:$D$38,Q$9:Q$38=MAX(Q$9:Q$38),0),0))</f>
        <v>0</v>
      </c>
      <c r="BE43" s="229" cm="1">
        <f t="array" ref="BE43">IF(COUNTA(R$9:R$38)=0,0,IF(R43=MAX(R$9:R$38),_xlfn._xlws.FILTER($D$9:$D$38,R$9:R$38=MAX(R$9:R$38),0),0))</f>
        <v>0</v>
      </c>
      <c r="BF43" s="229" cm="1">
        <f t="array" ref="BF43">IF(COUNTA(S$9:S$38)=0,0,IF(S43=MAX(S$9:S$38),_xlfn._xlws.FILTER($D$9:$D$38,S$9:S$38=MAX(S$9:S$38),0),0))</f>
        <v>0</v>
      </c>
      <c r="BG43" s="206"/>
      <c r="BH43" s="423"/>
      <c r="BI43" s="223">
        <f>'MPS(calc_process)'!$D43</f>
        <v>1934</v>
      </c>
      <c r="BJ43" s="229">
        <f t="shared" si="56"/>
        <v>0</v>
      </c>
      <c r="BK43" s="229">
        <f t="shared" si="57"/>
        <v>0</v>
      </c>
      <c r="BL43" s="229">
        <f t="shared" si="58"/>
        <v>0</v>
      </c>
      <c r="BM43" s="229">
        <f t="shared" si="59"/>
        <v>0</v>
      </c>
      <c r="BN43" s="229">
        <f t="shared" si="60"/>
        <v>0</v>
      </c>
      <c r="BO43" s="229">
        <f t="shared" si="61"/>
        <v>0</v>
      </c>
      <c r="BP43" s="229">
        <f t="shared" si="62"/>
        <v>0</v>
      </c>
      <c r="BQ43" s="229">
        <f t="shared" si="63"/>
        <v>0</v>
      </c>
      <c r="BR43" s="206"/>
      <c r="BS43" s="423"/>
      <c r="BT43" s="223">
        <f>'MPS(calc_process)'!$D43</f>
        <v>1934</v>
      </c>
      <c r="BU43" s="229">
        <f t="shared" si="64"/>
        <v>0</v>
      </c>
      <c r="BV43" s="229">
        <f t="shared" si="65"/>
        <v>0</v>
      </c>
      <c r="BW43" s="229">
        <f t="shared" si="66"/>
        <v>0</v>
      </c>
      <c r="BX43" s="229">
        <f t="shared" si="67"/>
        <v>0</v>
      </c>
      <c r="BY43" s="229">
        <f t="shared" si="68"/>
        <v>0</v>
      </c>
      <c r="BZ43" s="229">
        <f t="shared" si="69"/>
        <v>0</v>
      </c>
      <c r="CA43" s="229">
        <f t="shared" si="70"/>
        <v>0</v>
      </c>
      <c r="CB43" s="229">
        <f t="shared" si="71"/>
        <v>0</v>
      </c>
      <c r="CC43" s="206"/>
      <c r="CD43" s="423"/>
      <c r="CE43" s="223">
        <f>'MPS(calc_process)'!$D43</f>
        <v>1934</v>
      </c>
      <c r="CF43" s="229">
        <f t="shared" si="72"/>
        <v>0</v>
      </c>
      <c r="CG43" s="229">
        <f t="shared" si="73"/>
        <v>0</v>
      </c>
      <c r="CH43" s="229">
        <f t="shared" si="74"/>
        <v>0</v>
      </c>
      <c r="CI43" s="229">
        <f t="shared" si="75"/>
        <v>0</v>
      </c>
      <c r="CJ43" s="229">
        <f t="shared" si="76"/>
        <v>0</v>
      </c>
      <c r="CK43" s="229">
        <f t="shared" si="77"/>
        <v>0</v>
      </c>
      <c r="CL43" s="229">
        <f t="shared" si="78"/>
        <v>0</v>
      </c>
      <c r="CM43" s="229">
        <f t="shared" si="79"/>
        <v>0</v>
      </c>
      <c r="CN43" s="206"/>
      <c r="CO43" s="423"/>
      <c r="CP43" s="223">
        <f>'MPS(calc_process)'!$D43</f>
        <v>1934</v>
      </c>
      <c r="CQ43" s="261"/>
      <c r="CR43" s="261"/>
      <c r="CS43" s="261"/>
      <c r="CT43" s="261"/>
      <c r="CU43" s="261"/>
      <c r="CV43" s="261"/>
      <c r="CW43" s="261"/>
      <c r="CX43" s="261"/>
      <c r="CY43" s="268"/>
      <c r="CZ43" s="425"/>
      <c r="DA43" s="223">
        <f>'MPS(calc_process)'!$D43</f>
        <v>1934</v>
      </c>
      <c r="DB43" s="261"/>
      <c r="DC43" s="261"/>
      <c r="DD43" s="261"/>
      <c r="DE43" s="261"/>
      <c r="DF43" s="261"/>
      <c r="DG43" s="261"/>
      <c r="DH43" s="261"/>
      <c r="DI43" s="269"/>
    </row>
    <row r="44" spans="1:113" x14ac:dyDescent="0.15">
      <c r="A44" s="427"/>
      <c r="B44" s="60">
        <f>'MPS(calc_process)'!$D44</f>
        <v>1935</v>
      </c>
      <c r="C44" s="130">
        <f t="shared" si="42"/>
        <v>0</v>
      </c>
      <c r="D44" s="316">
        <f t="shared" si="43"/>
        <v>0</v>
      </c>
      <c r="E44" s="316">
        <f t="shared" si="44"/>
        <v>0</v>
      </c>
      <c r="F44" s="361">
        <f t="shared" si="45"/>
        <v>0</v>
      </c>
      <c r="G44" s="239"/>
      <c r="H44" s="423"/>
      <c r="I44" s="223">
        <f>'MPS(calc_process)'!$D44</f>
        <v>1935</v>
      </c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06"/>
      <c r="U44" s="423"/>
      <c r="V44" s="223">
        <f>'MPS(calc_process)'!$D44</f>
        <v>1935</v>
      </c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06"/>
      <c r="AH44" s="423"/>
      <c r="AI44" s="223">
        <f>'MPS(calc_process)'!$D44</f>
        <v>1935</v>
      </c>
      <c r="AJ44" s="229">
        <f t="shared" si="46"/>
        <v>0</v>
      </c>
      <c r="AK44" s="229">
        <f t="shared" si="47"/>
        <v>0</v>
      </c>
      <c r="AL44" s="229">
        <f t="shared" si="48"/>
        <v>0</v>
      </c>
      <c r="AM44" s="229">
        <f t="shared" si="49"/>
        <v>0</v>
      </c>
      <c r="AN44" s="229">
        <f t="shared" si="50"/>
        <v>0</v>
      </c>
      <c r="AO44" s="229">
        <f t="shared" si="51"/>
        <v>0</v>
      </c>
      <c r="AP44" s="229">
        <f t="shared" si="52"/>
        <v>0</v>
      </c>
      <c r="AQ44" s="229">
        <f t="shared" si="53"/>
        <v>0</v>
      </c>
      <c r="AR44" s="229">
        <f t="shared" si="54"/>
        <v>0</v>
      </c>
      <c r="AS44" s="229">
        <f t="shared" si="55"/>
        <v>0</v>
      </c>
      <c r="AT44" s="206"/>
      <c r="AU44" s="423"/>
      <c r="AV44" s="223">
        <f>'MPS(calc_process)'!$D44</f>
        <v>1935</v>
      </c>
      <c r="AW44" s="229" cm="1">
        <f t="array" ref="AW44">IF(COUNTA(J$9:J$38)=0,0,IF(J44=MAX(J$9:J$38),_xlfn._xlws.FILTER($D$9:$D$38,J$9:J$38=MAX(J$9:J$38),0),0))</f>
        <v>0</v>
      </c>
      <c r="AX44" s="229" cm="1">
        <f t="array" ref="AX44">IF(COUNTA(K$9:K$38)=0,0,IF(K44=MAX(K$9:K$38),_xlfn._xlws.FILTER($D$9:$D$38,K$9:K$38=MAX(K$9:K$38),0),0))</f>
        <v>0</v>
      </c>
      <c r="AY44" s="229" cm="1">
        <f t="array" ref="AY44">IF(COUNTA(L$9:L$38)=0,0,IF(L44=MAX(L$9:L$38),_xlfn._xlws.FILTER($D$9:$D$38,L$9:L$38=MAX(L$9:L$38),0),0))</f>
        <v>0</v>
      </c>
      <c r="AZ44" s="229" cm="1">
        <f t="array" ref="AZ44">IF(COUNTA(M$9:M$38)=0,0,IF(M44=MAX(M$9:M$38),_xlfn._xlws.FILTER($D$9:$D$38,M$9:M$38=MAX(M$9:M$38),0),0))</f>
        <v>0</v>
      </c>
      <c r="BA44" s="229" cm="1">
        <f t="array" ref="BA44">IF(COUNTA(N$9:N$38)=0,0,IF(N44=MAX(N$9:N$38),_xlfn._xlws.FILTER($D$9:$D$38,N$9:N$38=MAX(N$9:N$38),0),0))</f>
        <v>0</v>
      </c>
      <c r="BB44" s="229" cm="1">
        <f t="array" ref="BB44">IF(COUNTA(O$9:O$38)=0,0,IF(O44=MAX(O$9:O$38),_xlfn._xlws.FILTER($D$9:$D$38,O$9:O$38=MAX(O$9:O$38),0),0))</f>
        <v>0</v>
      </c>
      <c r="BC44" s="229" cm="1">
        <f t="array" ref="BC44">IF(COUNTA(P$9:P$38)=0,0,IF(P44=MAX(P$9:P$38),_xlfn._xlws.FILTER($D$9:$D$38,P$9:P$38=MAX(P$9:P$38),0),0))</f>
        <v>0</v>
      </c>
      <c r="BD44" s="229" cm="1">
        <f t="array" ref="BD44">IF(COUNTA(Q$9:Q$38)=0,0,IF(Q44=MAX(Q$9:Q$38),_xlfn._xlws.FILTER($D$9:$D$38,Q$9:Q$38=MAX(Q$9:Q$38),0),0))</f>
        <v>0</v>
      </c>
      <c r="BE44" s="229" cm="1">
        <f t="array" ref="BE44">IF(COUNTA(R$9:R$38)=0,0,IF(R44=MAX(R$9:R$38),_xlfn._xlws.FILTER($D$9:$D$38,R$9:R$38=MAX(R$9:R$38),0),0))</f>
        <v>0</v>
      </c>
      <c r="BF44" s="229" cm="1">
        <f t="array" ref="BF44">IF(COUNTA(S$9:S$38)=0,0,IF(S44=MAX(S$9:S$38),_xlfn._xlws.FILTER($D$9:$D$38,S$9:S$38=MAX(S$9:S$38),0),0))</f>
        <v>0</v>
      </c>
      <c r="BG44" s="206"/>
      <c r="BH44" s="423"/>
      <c r="BI44" s="223">
        <f>'MPS(calc_process)'!$D44</f>
        <v>1935</v>
      </c>
      <c r="BJ44" s="229">
        <f t="shared" si="56"/>
        <v>0</v>
      </c>
      <c r="BK44" s="229">
        <f t="shared" si="57"/>
        <v>0</v>
      </c>
      <c r="BL44" s="229">
        <f t="shared" si="58"/>
        <v>0</v>
      </c>
      <c r="BM44" s="229">
        <f t="shared" si="59"/>
        <v>0</v>
      </c>
      <c r="BN44" s="229">
        <f t="shared" si="60"/>
        <v>0</v>
      </c>
      <c r="BO44" s="229">
        <f t="shared" si="61"/>
        <v>0</v>
      </c>
      <c r="BP44" s="229">
        <f t="shared" si="62"/>
        <v>0</v>
      </c>
      <c r="BQ44" s="229">
        <f t="shared" si="63"/>
        <v>0</v>
      </c>
      <c r="BR44" s="206"/>
      <c r="BS44" s="423"/>
      <c r="BT44" s="223">
        <f>'MPS(calc_process)'!$D44</f>
        <v>1935</v>
      </c>
      <c r="BU44" s="229">
        <f t="shared" si="64"/>
        <v>0</v>
      </c>
      <c r="BV44" s="229">
        <f t="shared" si="65"/>
        <v>0</v>
      </c>
      <c r="BW44" s="229">
        <f t="shared" si="66"/>
        <v>0</v>
      </c>
      <c r="BX44" s="229">
        <f t="shared" si="67"/>
        <v>0</v>
      </c>
      <c r="BY44" s="229">
        <f t="shared" si="68"/>
        <v>0</v>
      </c>
      <c r="BZ44" s="229">
        <f t="shared" si="69"/>
        <v>0</v>
      </c>
      <c r="CA44" s="229">
        <f t="shared" si="70"/>
        <v>0</v>
      </c>
      <c r="CB44" s="229">
        <f t="shared" si="71"/>
        <v>0</v>
      </c>
      <c r="CC44" s="206"/>
      <c r="CD44" s="423"/>
      <c r="CE44" s="223">
        <f>'MPS(calc_process)'!$D44</f>
        <v>1935</v>
      </c>
      <c r="CF44" s="229">
        <f t="shared" si="72"/>
        <v>0</v>
      </c>
      <c r="CG44" s="229">
        <f t="shared" si="73"/>
        <v>0</v>
      </c>
      <c r="CH44" s="229">
        <f t="shared" si="74"/>
        <v>0</v>
      </c>
      <c r="CI44" s="229">
        <f t="shared" si="75"/>
        <v>0</v>
      </c>
      <c r="CJ44" s="229">
        <f t="shared" si="76"/>
        <v>0</v>
      </c>
      <c r="CK44" s="229">
        <f t="shared" si="77"/>
        <v>0</v>
      </c>
      <c r="CL44" s="229">
        <f t="shared" si="78"/>
        <v>0</v>
      </c>
      <c r="CM44" s="229">
        <f t="shared" si="79"/>
        <v>0</v>
      </c>
      <c r="CN44" s="206"/>
      <c r="CO44" s="423"/>
      <c r="CP44" s="223">
        <f>'MPS(calc_process)'!$D44</f>
        <v>1935</v>
      </c>
      <c r="CQ44" s="261"/>
      <c r="CR44" s="261"/>
      <c r="CS44" s="261"/>
      <c r="CT44" s="261"/>
      <c r="CU44" s="261"/>
      <c r="CV44" s="261"/>
      <c r="CW44" s="261"/>
      <c r="CX44" s="261"/>
      <c r="CY44" s="268"/>
      <c r="CZ44" s="425"/>
      <c r="DA44" s="223">
        <f>'MPS(calc_process)'!$D44</f>
        <v>1935</v>
      </c>
      <c r="DB44" s="261"/>
      <c r="DC44" s="261"/>
      <c r="DD44" s="261"/>
      <c r="DE44" s="261"/>
      <c r="DF44" s="261"/>
      <c r="DG44" s="261"/>
      <c r="DH44" s="261"/>
      <c r="DI44" s="269"/>
    </row>
    <row r="45" spans="1:113" x14ac:dyDescent="0.15">
      <c r="A45" s="427"/>
      <c r="B45" s="60">
        <f>'MPS(calc_process)'!$D45</f>
        <v>1936</v>
      </c>
      <c r="C45" s="130">
        <f t="shared" si="42"/>
        <v>0</v>
      </c>
      <c r="D45" s="316">
        <f t="shared" si="43"/>
        <v>0</v>
      </c>
      <c r="E45" s="316">
        <f t="shared" si="44"/>
        <v>0</v>
      </c>
      <c r="F45" s="361">
        <f t="shared" si="45"/>
        <v>0</v>
      </c>
      <c r="G45" s="239"/>
      <c r="H45" s="423"/>
      <c r="I45" s="223">
        <f>'MPS(calc_process)'!$D45</f>
        <v>1936</v>
      </c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06"/>
      <c r="U45" s="423"/>
      <c r="V45" s="223">
        <f>'MPS(calc_process)'!$D45</f>
        <v>1936</v>
      </c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06"/>
      <c r="AH45" s="423"/>
      <c r="AI45" s="223">
        <f>'MPS(calc_process)'!$D45</f>
        <v>1936</v>
      </c>
      <c r="AJ45" s="229">
        <f t="shared" si="46"/>
        <v>0</v>
      </c>
      <c r="AK45" s="229">
        <f t="shared" si="47"/>
        <v>0</v>
      </c>
      <c r="AL45" s="229">
        <f t="shared" si="48"/>
        <v>0</v>
      </c>
      <c r="AM45" s="229">
        <f t="shared" si="49"/>
        <v>0</v>
      </c>
      <c r="AN45" s="229">
        <f t="shared" si="50"/>
        <v>0</v>
      </c>
      <c r="AO45" s="229">
        <f t="shared" si="51"/>
        <v>0</v>
      </c>
      <c r="AP45" s="229">
        <f t="shared" si="52"/>
        <v>0</v>
      </c>
      <c r="AQ45" s="229">
        <f t="shared" si="53"/>
        <v>0</v>
      </c>
      <c r="AR45" s="229">
        <f t="shared" si="54"/>
        <v>0</v>
      </c>
      <c r="AS45" s="229">
        <f t="shared" si="55"/>
        <v>0</v>
      </c>
      <c r="AT45" s="206"/>
      <c r="AU45" s="423"/>
      <c r="AV45" s="223">
        <f>'MPS(calc_process)'!$D45</f>
        <v>1936</v>
      </c>
      <c r="AW45" s="229" cm="1">
        <f t="array" ref="AW45">IF(COUNTA(J$9:J$38)=0,0,IF(J45=MAX(J$9:J$38),_xlfn._xlws.FILTER($D$9:$D$38,J$9:J$38=MAX(J$9:J$38),0),0))</f>
        <v>0</v>
      </c>
      <c r="AX45" s="229" cm="1">
        <f t="array" ref="AX45">IF(COUNTA(K$9:K$38)=0,0,IF(K45=MAX(K$9:K$38),_xlfn._xlws.FILTER($D$9:$D$38,K$9:K$38=MAX(K$9:K$38),0),0))</f>
        <v>0</v>
      </c>
      <c r="AY45" s="229" cm="1">
        <f t="array" ref="AY45">IF(COUNTA(L$9:L$38)=0,0,IF(L45=MAX(L$9:L$38),_xlfn._xlws.FILTER($D$9:$D$38,L$9:L$38=MAX(L$9:L$38),0),0))</f>
        <v>0</v>
      </c>
      <c r="AZ45" s="229" cm="1">
        <f t="array" ref="AZ45">IF(COUNTA(M$9:M$38)=0,0,IF(M45=MAX(M$9:M$38),_xlfn._xlws.FILTER($D$9:$D$38,M$9:M$38=MAX(M$9:M$38),0),0))</f>
        <v>0</v>
      </c>
      <c r="BA45" s="229" cm="1">
        <f t="array" ref="BA45">IF(COUNTA(N$9:N$38)=0,0,IF(N45=MAX(N$9:N$38),_xlfn._xlws.FILTER($D$9:$D$38,N$9:N$38=MAX(N$9:N$38),0),0))</f>
        <v>0</v>
      </c>
      <c r="BB45" s="229" cm="1">
        <f t="array" ref="BB45">IF(COUNTA(O$9:O$38)=0,0,IF(O45=MAX(O$9:O$38),_xlfn._xlws.FILTER($D$9:$D$38,O$9:O$38=MAX(O$9:O$38),0),0))</f>
        <v>0</v>
      </c>
      <c r="BC45" s="229" cm="1">
        <f t="array" ref="BC45">IF(COUNTA(P$9:P$38)=0,0,IF(P45=MAX(P$9:P$38),_xlfn._xlws.FILTER($D$9:$D$38,P$9:P$38=MAX(P$9:P$38),0),0))</f>
        <v>0</v>
      </c>
      <c r="BD45" s="229" cm="1">
        <f t="array" ref="BD45">IF(COUNTA(Q$9:Q$38)=0,0,IF(Q45=MAX(Q$9:Q$38),_xlfn._xlws.FILTER($D$9:$D$38,Q$9:Q$38=MAX(Q$9:Q$38),0),0))</f>
        <v>0</v>
      </c>
      <c r="BE45" s="229" cm="1">
        <f t="array" ref="BE45">IF(COUNTA(R$9:R$38)=0,0,IF(R45=MAX(R$9:R$38),_xlfn._xlws.FILTER($D$9:$D$38,R$9:R$38=MAX(R$9:R$38),0),0))</f>
        <v>0</v>
      </c>
      <c r="BF45" s="229" cm="1">
        <f t="array" ref="BF45">IF(COUNTA(S$9:S$38)=0,0,IF(S45=MAX(S$9:S$38),_xlfn._xlws.FILTER($D$9:$D$38,S$9:S$38=MAX(S$9:S$38),0),0))</f>
        <v>0</v>
      </c>
      <c r="BG45" s="206"/>
      <c r="BH45" s="423"/>
      <c r="BI45" s="223">
        <f>'MPS(calc_process)'!$D45</f>
        <v>1936</v>
      </c>
      <c r="BJ45" s="229">
        <f t="shared" si="56"/>
        <v>0</v>
      </c>
      <c r="BK45" s="229">
        <f t="shared" si="57"/>
        <v>0</v>
      </c>
      <c r="BL45" s="229">
        <f t="shared" si="58"/>
        <v>0</v>
      </c>
      <c r="BM45" s="229">
        <f t="shared" si="59"/>
        <v>0</v>
      </c>
      <c r="BN45" s="229">
        <f t="shared" si="60"/>
        <v>0</v>
      </c>
      <c r="BO45" s="229">
        <f t="shared" si="61"/>
        <v>0</v>
      </c>
      <c r="BP45" s="229">
        <f t="shared" si="62"/>
        <v>0</v>
      </c>
      <c r="BQ45" s="229">
        <f t="shared" si="63"/>
        <v>0</v>
      </c>
      <c r="BR45" s="206"/>
      <c r="BS45" s="423"/>
      <c r="BT45" s="223">
        <f>'MPS(calc_process)'!$D45</f>
        <v>1936</v>
      </c>
      <c r="BU45" s="229">
        <f t="shared" si="64"/>
        <v>0</v>
      </c>
      <c r="BV45" s="229">
        <f t="shared" si="65"/>
        <v>0</v>
      </c>
      <c r="BW45" s="229">
        <f t="shared" si="66"/>
        <v>0</v>
      </c>
      <c r="BX45" s="229">
        <f t="shared" si="67"/>
        <v>0</v>
      </c>
      <c r="BY45" s="229">
        <f t="shared" si="68"/>
        <v>0</v>
      </c>
      <c r="BZ45" s="229">
        <f t="shared" si="69"/>
        <v>0</v>
      </c>
      <c r="CA45" s="229">
        <f t="shared" si="70"/>
        <v>0</v>
      </c>
      <c r="CB45" s="229">
        <f t="shared" si="71"/>
        <v>0</v>
      </c>
      <c r="CC45" s="206"/>
      <c r="CD45" s="423"/>
      <c r="CE45" s="223">
        <f>'MPS(calc_process)'!$D45</f>
        <v>1936</v>
      </c>
      <c r="CF45" s="229">
        <f t="shared" si="72"/>
        <v>0</v>
      </c>
      <c r="CG45" s="229">
        <f t="shared" si="73"/>
        <v>0</v>
      </c>
      <c r="CH45" s="229">
        <f t="shared" si="74"/>
        <v>0</v>
      </c>
      <c r="CI45" s="229">
        <f t="shared" si="75"/>
        <v>0</v>
      </c>
      <c r="CJ45" s="229">
        <f t="shared" si="76"/>
        <v>0</v>
      </c>
      <c r="CK45" s="229">
        <f t="shared" si="77"/>
        <v>0</v>
      </c>
      <c r="CL45" s="229">
        <f t="shared" si="78"/>
        <v>0</v>
      </c>
      <c r="CM45" s="229">
        <f t="shared" si="79"/>
        <v>0</v>
      </c>
      <c r="CN45" s="206"/>
      <c r="CO45" s="423"/>
      <c r="CP45" s="223">
        <f>'MPS(calc_process)'!$D45</f>
        <v>1936</v>
      </c>
      <c r="CQ45" s="261"/>
      <c r="CR45" s="261"/>
      <c r="CS45" s="261"/>
      <c r="CT45" s="261"/>
      <c r="CU45" s="261"/>
      <c r="CV45" s="261"/>
      <c r="CW45" s="261"/>
      <c r="CX45" s="261"/>
      <c r="CY45" s="268"/>
      <c r="CZ45" s="425"/>
      <c r="DA45" s="223">
        <f>'MPS(calc_process)'!$D45</f>
        <v>1936</v>
      </c>
      <c r="DB45" s="261"/>
      <c r="DC45" s="261"/>
      <c r="DD45" s="261"/>
      <c r="DE45" s="261"/>
      <c r="DF45" s="261"/>
      <c r="DG45" s="261"/>
      <c r="DH45" s="261"/>
      <c r="DI45" s="269"/>
    </row>
    <row r="46" spans="1:113" x14ac:dyDescent="0.15">
      <c r="A46" s="427"/>
      <c r="B46" s="60">
        <f>'MPS(calc_process)'!$D46</f>
        <v>1937</v>
      </c>
      <c r="C46" s="130">
        <f t="shared" si="42"/>
        <v>0</v>
      </c>
      <c r="D46" s="316">
        <f t="shared" si="43"/>
        <v>0</v>
      </c>
      <c r="E46" s="316">
        <f t="shared" si="44"/>
        <v>0</v>
      </c>
      <c r="F46" s="361">
        <f t="shared" si="45"/>
        <v>0</v>
      </c>
      <c r="G46" s="239"/>
      <c r="H46" s="423"/>
      <c r="I46" s="223">
        <f>'MPS(calc_process)'!$D46</f>
        <v>1937</v>
      </c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06"/>
      <c r="U46" s="423"/>
      <c r="V46" s="223">
        <f>'MPS(calc_process)'!$D46</f>
        <v>1937</v>
      </c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06"/>
      <c r="AH46" s="423"/>
      <c r="AI46" s="223">
        <f>'MPS(calc_process)'!$D46</f>
        <v>1937</v>
      </c>
      <c r="AJ46" s="229">
        <f t="shared" si="46"/>
        <v>0</v>
      </c>
      <c r="AK46" s="229">
        <f t="shared" si="47"/>
        <v>0</v>
      </c>
      <c r="AL46" s="229">
        <f t="shared" si="48"/>
        <v>0</v>
      </c>
      <c r="AM46" s="229">
        <f t="shared" si="49"/>
        <v>0</v>
      </c>
      <c r="AN46" s="229">
        <f t="shared" si="50"/>
        <v>0</v>
      </c>
      <c r="AO46" s="229">
        <f t="shared" si="51"/>
        <v>0</v>
      </c>
      <c r="AP46" s="229">
        <f t="shared" si="52"/>
        <v>0</v>
      </c>
      <c r="AQ46" s="229">
        <f t="shared" si="53"/>
        <v>0</v>
      </c>
      <c r="AR46" s="229">
        <f t="shared" si="54"/>
        <v>0</v>
      </c>
      <c r="AS46" s="229">
        <f t="shared" si="55"/>
        <v>0</v>
      </c>
      <c r="AT46" s="206"/>
      <c r="AU46" s="423"/>
      <c r="AV46" s="223">
        <f>'MPS(calc_process)'!$D46</f>
        <v>1937</v>
      </c>
      <c r="AW46" s="229" cm="1">
        <f t="array" ref="AW46">IF(COUNTA(J$9:J$38)=0,0,IF(J46=MAX(J$9:J$38),_xlfn._xlws.FILTER($D$9:$D$38,J$9:J$38=MAX(J$9:J$38),0),0))</f>
        <v>0</v>
      </c>
      <c r="AX46" s="229" cm="1">
        <f t="array" ref="AX46">IF(COUNTA(K$9:K$38)=0,0,IF(K46=MAX(K$9:K$38),_xlfn._xlws.FILTER($D$9:$D$38,K$9:K$38=MAX(K$9:K$38),0),0))</f>
        <v>0</v>
      </c>
      <c r="AY46" s="229" cm="1">
        <f t="array" ref="AY46">IF(COUNTA(L$9:L$38)=0,0,IF(L46=MAX(L$9:L$38),_xlfn._xlws.FILTER($D$9:$D$38,L$9:L$38=MAX(L$9:L$38),0),0))</f>
        <v>0</v>
      </c>
      <c r="AZ46" s="229" cm="1">
        <f t="array" ref="AZ46">IF(COUNTA(M$9:M$38)=0,0,IF(M46=MAX(M$9:M$38),_xlfn._xlws.FILTER($D$9:$D$38,M$9:M$38=MAX(M$9:M$38),0),0))</f>
        <v>0</v>
      </c>
      <c r="BA46" s="229" cm="1">
        <f t="array" ref="BA46">IF(COUNTA(N$9:N$38)=0,0,IF(N46=MAX(N$9:N$38),_xlfn._xlws.FILTER($D$9:$D$38,N$9:N$38=MAX(N$9:N$38),0),0))</f>
        <v>0</v>
      </c>
      <c r="BB46" s="229" cm="1">
        <f t="array" ref="BB46">IF(COUNTA(O$9:O$38)=0,0,IF(O46=MAX(O$9:O$38),_xlfn._xlws.FILTER($D$9:$D$38,O$9:O$38=MAX(O$9:O$38),0),0))</f>
        <v>0</v>
      </c>
      <c r="BC46" s="229" cm="1">
        <f t="array" ref="BC46">IF(COUNTA(P$9:P$38)=0,0,IF(P46=MAX(P$9:P$38),_xlfn._xlws.FILTER($D$9:$D$38,P$9:P$38=MAX(P$9:P$38),0),0))</f>
        <v>0</v>
      </c>
      <c r="BD46" s="229" cm="1">
        <f t="array" ref="BD46">IF(COUNTA(Q$9:Q$38)=0,0,IF(Q46=MAX(Q$9:Q$38),_xlfn._xlws.FILTER($D$9:$D$38,Q$9:Q$38=MAX(Q$9:Q$38),0),0))</f>
        <v>0</v>
      </c>
      <c r="BE46" s="229" cm="1">
        <f t="array" ref="BE46">IF(COUNTA(R$9:R$38)=0,0,IF(R46=MAX(R$9:R$38),_xlfn._xlws.FILTER($D$9:$D$38,R$9:R$38=MAX(R$9:R$38),0),0))</f>
        <v>0</v>
      </c>
      <c r="BF46" s="229" cm="1">
        <f t="array" ref="BF46">IF(COUNTA(S$9:S$38)=0,0,IF(S46=MAX(S$9:S$38),_xlfn._xlws.FILTER($D$9:$D$38,S$9:S$38=MAX(S$9:S$38),0),0))</f>
        <v>0</v>
      </c>
      <c r="BG46" s="206"/>
      <c r="BH46" s="423"/>
      <c r="BI46" s="223">
        <f>'MPS(calc_process)'!$D46</f>
        <v>1937</v>
      </c>
      <c r="BJ46" s="229">
        <f t="shared" si="56"/>
        <v>0</v>
      </c>
      <c r="BK46" s="229">
        <f t="shared" si="57"/>
        <v>0</v>
      </c>
      <c r="BL46" s="229">
        <f t="shared" si="58"/>
        <v>0</v>
      </c>
      <c r="BM46" s="229">
        <f t="shared" si="59"/>
        <v>0</v>
      </c>
      <c r="BN46" s="229">
        <f t="shared" si="60"/>
        <v>0</v>
      </c>
      <c r="BO46" s="229">
        <f t="shared" si="61"/>
        <v>0</v>
      </c>
      <c r="BP46" s="229">
        <f t="shared" si="62"/>
        <v>0</v>
      </c>
      <c r="BQ46" s="229">
        <f t="shared" si="63"/>
        <v>0</v>
      </c>
      <c r="BR46" s="206"/>
      <c r="BS46" s="423"/>
      <c r="BT46" s="223">
        <f>'MPS(calc_process)'!$D46</f>
        <v>1937</v>
      </c>
      <c r="BU46" s="229">
        <f t="shared" si="64"/>
        <v>0</v>
      </c>
      <c r="BV46" s="229">
        <f t="shared" si="65"/>
        <v>0</v>
      </c>
      <c r="BW46" s="229">
        <f t="shared" si="66"/>
        <v>0</v>
      </c>
      <c r="BX46" s="229">
        <f t="shared" si="67"/>
        <v>0</v>
      </c>
      <c r="BY46" s="229">
        <f t="shared" si="68"/>
        <v>0</v>
      </c>
      <c r="BZ46" s="229">
        <f t="shared" si="69"/>
        <v>0</v>
      </c>
      <c r="CA46" s="229">
        <f t="shared" si="70"/>
        <v>0</v>
      </c>
      <c r="CB46" s="229">
        <f t="shared" si="71"/>
        <v>0</v>
      </c>
      <c r="CC46" s="206"/>
      <c r="CD46" s="423"/>
      <c r="CE46" s="223">
        <f>'MPS(calc_process)'!$D46</f>
        <v>1937</v>
      </c>
      <c r="CF46" s="229">
        <f t="shared" si="72"/>
        <v>0</v>
      </c>
      <c r="CG46" s="229">
        <f t="shared" si="73"/>
        <v>0</v>
      </c>
      <c r="CH46" s="229">
        <f t="shared" si="74"/>
        <v>0</v>
      </c>
      <c r="CI46" s="229">
        <f t="shared" si="75"/>
        <v>0</v>
      </c>
      <c r="CJ46" s="229">
        <f t="shared" si="76"/>
        <v>0</v>
      </c>
      <c r="CK46" s="229">
        <f t="shared" si="77"/>
        <v>0</v>
      </c>
      <c r="CL46" s="229">
        <f t="shared" si="78"/>
        <v>0</v>
      </c>
      <c r="CM46" s="229">
        <f t="shared" si="79"/>
        <v>0</v>
      </c>
      <c r="CN46" s="206"/>
      <c r="CO46" s="423"/>
      <c r="CP46" s="223">
        <f>'MPS(calc_process)'!$D46</f>
        <v>1937</v>
      </c>
      <c r="CQ46" s="261"/>
      <c r="CR46" s="261"/>
      <c r="CS46" s="261"/>
      <c r="CT46" s="261"/>
      <c r="CU46" s="261"/>
      <c r="CV46" s="261"/>
      <c r="CW46" s="261"/>
      <c r="CX46" s="261"/>
      <c r="CY46" s="268"/>
      <c r="CZ46" s="425"/>
      <c r="DA46" s="223">
        <f>'MPS(calc_process)'!$D46</f>
        <v>1937</v>
      </c>
      <c r="DB46" s="261"/>
      <c r="DC46" s="261"/>
      <c r="DD46" s="261"/>
      <c r="DE46" s="261"/>
      <c r="DF46" s="261"/>
      <c r="DG46" s="261"/>
      <c r="DH46" s="261"/>
      <c r="DI46" s="269"/>
    </row>
    <row r="47" spans="1:113" x14ac:dyDescent="0.15">
      <c r="A47" s="427"/>
      <c r="B47" s="60">
        <f>'MPS(calc_process)'!$D47</f>
        <v>1938</v>
      </c>
      <c r="C47" s="130">
        <f t="shared" si="42"/>
        <v>0</v>
      </c>
      <c r="D47" s="316">
        <f t="shared" si="43"/>
        <v>0</v>
      </c>
      <c r="E47" s="316">
        <f t="shared" si="44"/>
        <v>0</v>
      </c>
      <c r="F47" s="361">
        <f t="shared" si="45"/>
        <v>0</v>
      </c>
      <c r="G47" s="239"/>
      <c r="H47" s="423"/>
      <c r="I47" s="223">
        <f>'MPS(calc_process)'!$D47</f>
        <v>1938</v>
      </c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06"/>
      <c r="U47" s="423"/>
      <c r="V47" s="223">
        <f>'MPS(calc_process)'!$D47</f>
        <v>1938</v>
      </c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06"/>
      <c r="AH47" s="423"/>
      <c r="AI47" s="223">
        <f>'MPS(calc_process)'!$D47</f>
        <v>1938</v>
      </c>
      <c r="AJ47" s="229">
        <f t="shared" si="46"/>
        <v>0</v>
      </c>
      <c r="AK47" s="229">
        <f t="shared" si="47"/>
        <v>0</v>
      </c>
      <c r="AL47" s="229">
        <f t="shared" si="48"/>
        <v>0</v>
      </c>
      <c r="AM47" s="229">
        <f t="shared" si="49"/>
        <v>0</v>
      </c>
      <c r="AN47" s="229">
        <f t="shared" si="50"/>
        <v>0</v>
      </c>
      <c r="AO47" s="229">
        <f t="shared" si="51"/>
        <v>0</v>
      </c>
      <c r="AP47" s="229">
        <f t="shared" si="52"/>
        <v>0</v>
      </c>
      <c r="AQ47" s="229">
        <f t="shared" si="53"/>
        <v>0</v>
      </c>
      <c r="AR47" s="229">
        <f t="shared" si="54"/>
        <v>0</v>
      </c>
      <c r="AS47" s="229">
        <f t="shared" si="55"/>
        <v>0</v>
      </c>
      <c r="AT47" s="206"/>
      <c r="AU47" s="423"/>
      <c r="AV47" s="223">
        <f>'MPS(calc_process)'!$D47</f>
        <v>1938</v>
      </c>
      <c r="AW47" s="229" cm="1">
        <f t="array" ref="AW47">IF(COUNTA(J$9:J$38)=0,0,IF(J47=MAX(J$9:J$38),_xlfn._xlws.FILTER($D$9:$D$38,J$9:J$38=MAX(J$9:J$38),0),0))</f>
        <v>0</v>
      </c>
      <c r="AX47" s="229" cm="1">
        <f t="array" ref="AX47">IF(COUNTA(K$9:K$38)=0,0,IF(K47=MAX(K$9:K$38),_xlfn._xlws.FILTER($D$9:$D$38,K$9:K$38=MAX(K$9:K$38),0),0))</f>
        <v>0</v>
      </c>
      <c r="AY47" s="229" cm="1">
        <f t="array" ref="AY47">IF(COUNTA(L$9:L$38)=0,0,IF(L47=MAX(L$9:L$38),_xlfn._xlws.FILTER($D$9:$D$38,L$9:L$38=MAX(L$9:L$38),0),0))</f>
        <v>0</v>
      </c>
      <c r="AZ47" s="229" cm="1">
        <f t="array" ref="AZ47">IF(COUNTA(M$9:M$38)=0,0,IF(M47=MAX(M$9:M$38),_xlfn._xlws.FILTER($D$9:$D$38,M$9:M$38=MAX(M$9:M$38),0),0))</f>
        <v>0</v>
      </c>
      <c r="BA47" s="229" cm="1">
        <f t="array" ref="BA47">IF(COUNTA(N$9:N$38)=0,0,IF(N47=MAX(N$9:N$38),_xlfn._xlws.FILTER($D$9:$D$38,N$9:N$38=MAX(N$9:N$38),0),0))</f>
        <v>0</v>
      </c>
      <c r="BB47" s="229" cm="1">
        <f t="array" ref="BB47">IF(COUNTA(O$9:O$38)=0,0,IF(O47=MAX(O$9:O$38),_xlfn._xlws.FILTER($D$9:$D$38,O$9:O$38=MAX(O$9:O$38),0),0))</f>
        <v>0</v>
      </c>
      <c r="BC47" s="229" cm="1">
        <f t="array" ref="BC47">IF(COUNTA(P$9:P$38)=0,0,IF(P47=MAX(P$9:P$38),_xlfn._xlws.FILTER($D$9:$D$38,P$9:P$38=MAX(P$9:P$38),0),0))</f>
        <v>0</v>
      </c>
      <c r="BD47" s="229" cm="1">
        <f t="array" ref="BD47">IF(COUNTA(Q$9:Q$38)=0,0,IF(Q47=MAX(Q$9:Q$38),_xlfn._xlws.FILTER($D$9:$D$38,Q$9:Q$38=MAX(Q$9:Q$38),0),0))</f>
        <v>0</v>
      </c>
      <c r="BE47" s="229" cm="1">
        <f t="array" ref="BE47">IF(COUNTA(R$9:R$38)=0,0,IF(R47=MAX(R$9:R$38),_xlfn._xlws.FILTER($D$9:$D$38,R$9:R$38=MAX(R$9:R$38),0),0))</f>
        <v>0</v>
      </c>
      <c r="BF47" s="229" cm="1">
        <f t="array" ref="BF47">IF(COUNTA(S$9:S$38)=0,0,IF(S47=MAX(S$9:S$38),_xlfn._xlws.FILTER($D$9:$D$38,S$9:S$38=MAX(S$9:S$38),0),0))</f>
        <v>0</v>
      </c>
      <c r="BG47" s="206"/>
      <c r="BH47" s="423"/>
      <c r="BI47" s="223">
        <f>'MPS(calc_process)'!$D47</f>
        <v>1938</v>
      </c>
      <c r="BJ47" s="229">
        <f t="shared" si="56"/>
        <v>0</v>
      </c>
      <c r="BK47" s="229">
        <f t="shared" si="57"/>
        <v>0</v>
      </c>
      <c r="BL47" s="229">
        <f t="shared" si="58"/>
        <v>0</v>
      </c>
      <c r="BM47" s="229">
        <f t="shared" si="59"/>
        <v>0</v>
      </c>
      <c r="BN47" s="229">
        <f t="shared" si="60"/>
        <v>0</v>
      </c>
      <c r="BO47" s="229">
        <f t="shared" si="61"/>
        <v>0</v>
      </c>
      <c r="BP47" s="229">
        <f t="shared" si="62"/>
        <v>0</v>
      </c>
      <c r="BQ47" s="229">
        <f t="shared" si="63"/>
        <v>0</v>
      </c>
      <c r="BR47" s="206"/>
      <c r="BS47" s="423"/>
      <c r="BT47" s="223">
        <f>'MPS(calc_process)'!$D47</f>
        <v>1938</v>
      </c>
      <c r="BU47" s="229">
        <f t="shared" si="64"/>
        <v>0</v>
      </c>
      <c r="BV47" s="229">
        <f t="shared" si="65"/>
        <v>0</v>
      </c>
      <c r="BW47" s="229">
        <f t="shared" si="66"/>
        <v>0</v>
      </c>
      <c r="BX47" s="229">
        <f t="shared" si="67"/>
        <v>0</v>
      </c>
      <c r="BY47" s="229">
        <f t="shared" si="68"/>
        <v>0</v>
      </c>
      <c r="BZ47" s="229">
        <f t="shared" si="69"/>
        <v>0</v>
      </c>
      <c r="CA47" s="229">
        <f t="shared" si="70"/>
        <v>0</v>
      </c>
      <c r="CB47" s="229">
        <f t="shared" si="71"/>
        <v>0</v>
      </c>
      <c r="CC47" s="206"/>
      <c r="CD47" s="423"/>
      <c r="CE47" s="223">
        <f>'MPS(calc_process)'!$D47</f>
        <v>1938</v>
      </c>
      <c r="CF47" s="229">
        <f t="shared" si="72"/>
        <v>0</v>
      </c>
      <c r="CG47" s="229">
        <f t="shared" si="73"/>
        <v>0</v>
      </c>
      <c r="CH47" s="229">
        <f t="shared" si="74"/>
        <v>0</v>
      </c>
      <c r="CI47" s="229">
        <f t="shared" si="75"/>
        <v>0</v>
      </c>
      <c r="CJ47" s="229">
        <f t="shared" si="76"/>
        <v>0</v>
      </c>
      <c r="CK47" s="229">
        <f t="shared" si="77"/>
        <v>0</v>
      </c>
      <c r="CL47" s="229">
        <f t="shared" si="78"/>
        <v>0</v>
      </c>
      <c r="CM47" s="229">
        <f t="shared" si="79"/>
        <v>0</v>
      </c>
      <c r="CN47" s="206"/>
      <c r="CO47" s="423"/>
      <c r="CP47" s="223">
        <f>'MPS(calc_process)'!$D47</f>
        <v>1938</v>
      </c>
      <c r="CQ47" s="261"/>
      <c r="CR47" s="261"/>
      <c r="CS47" s="261"/>
      <c r="CT47" s="261"/>
      <c r="CU47" s="261"/>
      <c r="CV47" s="261"/>
      <c r="CW47" s="261"/>
      <c r="CX47" s="261"/>
      <c r="CY47" s="268"/>
      <c r="CZ47" s="425"/>
      <c r="DA47" s="223">
        <f>'MPS(calc_process)'!$D47</f>
        <v>1938</v>
      </c>
      <c r="DB47" s="261"/>
      <c r="DC47" s="261"/>
      <c r="DD47" s="261"/>
      <c r="DE47" s="261"/>
      <c r="DF47" s="261"/>
      <c r="DG47" s="261"/>
      <c r="DH47" s="261"/>
      <c r="DI47" s="269"/>
    </row>
    <row r="48" spans="1:113" x14ac:dyDescent="0.15">
      <c r="A48" s="427"/>
      <c r="B48" s="60">
        <f>'MPS(calc_process)'!$D48</f>
        <v>1939</v>
      </c>
      <c r="C48" s="130">
        <f t="shared" si="42"/>
        <v>0</v>
      </c>
      <c r="D48" s="316">
        <f t="shared" si="43"/>
        <v>0</v>
      </c>
      <c r="E48" s="316">
        <f t="shared" si="44"/>
        <v>0</v>
      </c>
      <c r="F48" s="361">
        <f t="shared" si="45"/>
        <v>0</v>
      </c>
      <c r="G48" s="239"/>
      <c r="H48" s="423"/>
      <c r="I48" s="223">
        <f>'MPS(calc_process)'!$D48</f>
        <v>1939</v>
      </c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06"/>
      <c r="U48" s="423"/>
      <c r="V48" s="223">
        <f>'MPS(calc_process)'!$D48</f>
        <v>1939</v>
      </c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06"/>
      <c r="AH48" s="423"/>
      <c r="AI48" s="223">
        <f>'MPS(calc_process)'!$D48</f>
        <v>1939</v>
      </c>
      <c r="AJ48" s="229">
        <f t="shared" si="46"/>
        <v>0</v>
      </c>
      <c r="AK48" s="229">
        <f t="shared" si="47"/>
        <v>0</v>
      </c>
      <c r="AL48" s="229">
        <f t="shared" si="48"/>
        <v>0</v>
      </c>
      <c r="AM48" s="229">
        <f t="shared" si="49"/>
        <v>0</v>
      </c>
      <c r="AN48" s="229">
        <f t="shared" si="50"/>
        <v>0</v>
      </c>
      <c r="AO48" s="229">
        <f t="shared" si="51"/>
        <v>0</v>
      </c>
      <c r="AP48" s="229">
        <f t="shared" si="52"/>
        <v>0</v>
      </c>
      <c r="AQ48" s="229">
        <f t="shared" si="53"/>
        <v>0</v>
      </c>
      <c r="AR48" s="229">
        <f t="shared" si="54"/>
        <v>0</v>
      </c>
      <c r="AS48" s="229">
        <f t="shared" si="55"/>
        <v>0</v>
      </c>
      <c r="AT48" s="206"/>
      <c r="AU48" s="423"/>
      <c r="AV48" s="223">
        <f>'MPS(calc_process)'!$D48</f>
        <v>1939</v>
      </c>
      <c r="AW48" s="229" cm="1">
        <f t="array" ref="AW48">IF(COUNTA(J$9:J$38)=0,0,IF(J48=MAX(J$9:J$38),_xlfn._xlws.FILTER($D$9:$D$38,J$9:J$38=MAX(J$9:J$38),0),0))</f>
        <v>0</v>
      </c>
      <c r="AX48" s="229" cm="1">
        <f t="array" ref="AX48">IF(COUNTA(K$9:K$38)=0,0,IF(K48=MAX(K$9:K$38),_xlfn._xlws.FILTER($D$9:$D$38,K$9:K$38=MAX(K$9:K$38),0),0))</f>
        <v>0</v>
      </c>
      <c r="AY48" s="229" cm="1">
        <f t="array" ref="AY48">IF(COUNTA(L$9:L$38)=0,0,IF(L48=MAX(L$9:L$38),_xlfn._xlws.FILTER($D$9:$D$38,L$9:L$38=MAX(L$9:L$38),0),0))</f>
        <v>0</v>
      </c>
      <c r="AZ48" s="229" cm="1">
        <f t="array" ref="AZ48">IF(COUNTA(M$9:M$38)=0,0,IF(M48=MAX(M$9:M$38),_xlfn._xlws.FILTER($D$9:$D$38,M$9:M$38=MAX(M$9:M$38),0),0))</f>
        <v>0</v>
      </c>
      <c r="BA48" s="229" cm="1">
        <f t="array" ref="BA48">IF(COUNTA(N$9:N$38)=0,0,IF(N48=MAX(N$9:N$38),_xlfn._xlws.FILTER($D$9:$D$38,N$9:N$38=MAX(N$9:N$38),0),0))</f>
        <v>0</v>
      </c>
      <c r="BB48" s="229" cm="1">
        <f t="array" ref="BB48">IF(COUNTA(O$9:O$38)=0,0,IF(O48=MAX(O$9:O$38),_xlfn._xlws.FILTER($D$9:$D$38,O$9:O$38=MAX(O$9:O$38),0),0))</f>
        <v>0</v>
      </c>
      <c r="BC48" s="229" cm="1">
        <f t="array" ref="BC48">IF(COUNTA(P$9:P$38)=0,0,IF(P48=MAX(P$9:P$38),_xlfn._xlws.FILTER($D$9:$D$38,P$9:P$38=MAX(P$9:P$38),0),0))</f>
        <v>0</v>
      </c>
      <c r="BD48" s="229" cm="1">
        <f t="array" ref="BD48">IF(COUNTA(Q$9:Q$38)=0,0,IF(Q48=MAX(Q$9:Q$38),_xlfn._xlws.FILTER($D$9:$D$38,Q$9:Q$38=MAX(Q$9:Q$38),0),0))</f>
        <v>0</v>
      </c>
      <c r="BE48" s="229" cm="1">
        <f t="array" ref="BE48">IF(COUNTA(R$9:R$38)=0,0,IF(R48=MAX(R$9:R$38),_xlfn._xlws.FILTER($D$9:$D$38,R$9:R$38=MAX(R$9:R$38),0),0))</f>
        <v>0</v>
      </c>
      <c r="BF48" s="229" cm="1">
        <f t="array" ref="BF48">IF(COUNTA(S$9:S$38)=0,0,IF(S48=MAX(S$9:S$38),_xlfn._xlws.FILTER($D$9:$D$38,S$9:S$38=MAX(S$9:S$38),0),0))</f>
        <v>0</v>
      </c>
      <c r="BG48" s="206"/>
      <c r="BH48" s="423"/>
      <c r="BI48" s="223">
        <f>'MPS(calc_process)'!$D48</f>
        <v>1939</v>
      </c>
      <c r="BJ48" s="229">
        <f t="shared" si="56"/>
        <v>0</v>
      </c>
      <c r="BK48" s="229">
        <f t="shared" si="57"/>
        <v>0</v>
      </c>
      <c r="BL48" s="229">
        <f t="shared" si="58"/>
        <v>0</v>
      </c>
      <c r="BM48" s="229">
        <f t="shared" si="59"/>
        <v>0</v>
      </c>
      <c r="BN48" s="229">
        <f t="shared" si="60"/>
        <v>0</v>
      </c>
      <c r="BO48" s="229">
        <f t="shared" si="61"/>
        <v>0</v>
      </c>
      <c r="BP48" s="229">
        <f t="shared" si="62"/>
        <v>0</v>
      </c>
      <c r="BQ48" s="229">
        <f t="shared" si="63"/>
        <v>0</v>
      </c>
      <c r="BR48" s="206"/>
      <c r="BS48" s="423"/>
      <c r="BT48" s="223">
        <f>'MPS(calc_process)'!$D48</f>
        <v>1939</v>
      </c>
      <c r="BU48" s="229">
        <f t="shared" si="64"/>
        <v>0</v>
      </c>
      <c r="BV48" s="229">
        <f t="shared" si="65"/>
        <v>0</v>
      </c>
      <c r="BW48" s="229">
        <f t="shared" si="66"/>
        <v>0</v>
      </c>
      <c r="BX48" s="229">
        <f t="shared" si="67"/>
        <v>0</v>
      </c>
      <c r="BY48" s="229">
        <f t="shared" si="68"/>
        <v>0</v>
      </c>
      <c r="BZ48" s="229">
        <f t="shared" si="69"/>
        <v>0</v>
      </c>
      <c r="CA48" s="229">
        <f t="shared" si="70"/>
        <v>0</v>
      </c>
      <c r="CB48" s="229">
        <f t="shared" si="71"/>
        <v>0</v>
      </c>
      <c r="CC48" s="206"/>
      <c r="CD48" s="423"/>
      <c r="CE48" s="223">
        <f>'MPS(calc_process)'!$D48</f>
        <v>1939</v>
      </c>
      <c r="CF48" s="229">
        <f t="shared" si="72"/>
        <v>0</v>
      </c>
      <c r="CG48" s="229">
        <f t="shared" si="73"/>
        <v>0</v>
      </c>
      <c r="CH48" s="229">
        <f t="shared" si="74"/>
        <v>0</v>
      </c>
      <c r="CI48" s="229">
        <f t="shared" si="75"/>
        <v>0</v>
      </c>
      <c r="CJ48" s="229">
        <f t="shared" si="76"/>
        <v>0</v>
      </c>
      <c r="CK48" s="229">
        <f t="shared" si="77"/>
        <v>0</v>
      </c>
      <c r="CL48" s="229">
        <f t="shared" si="78"/>
        <v>0</v>
      </c>
      <c r="CM48" s="229">
        <f t="shared" si="79"/>
        <v>0</v>
      </c>
      <c r="CN48" s="206"/>
      <c r="CO48" s="423"/>
      <c r="CP48" s="223">
        <f>'MPS(calc_process)'!$D48</f>
        <v>1939</v>
      </c>
      <c r="CQ48" s="261"/>
      <c r="CR48" s="261"/>
      <c r="CS48" s="261"/>
      <c r="CT48" s="261"/>
      <c r="CU48" s="261"/>
      <c r="CV48" s="261"/>
      <c r="CW48" s="261"/>
      <c r="CX48" s="261"/>
      <c r="CY48" s="268"/>
      <c r="CZ48" s="425"/>
      <c r="DA48" s="223">
        <f>'MPS(calc_process)'!$D48</f>
        <v>1939</v>
      </c>
      <c r="DB48" s="261"/>
      <c r="DC48" s="261"/>
      <c r="DD48" s="261"/>
      <c r="DE48" s="261"/>
      <c r="DF48" s="261"/>
      <c r="DG48" s="261"/>
      <c r="DH48" s="261"/>
      <c r="DI48" s="269"/>
    </row>
    <row r="49" spans="1:113" x14ac:dyDescent="0.15">
      <c r="A49" s="427"/>
      <c r="B49" s="60">
        <f>'MPS(calc_process)'!$D49</f>
        <v>1940</v>
      </c>
      <c r="C49" s="130">
        <f t="shared" si="42"/>
        <v>0</v>
      </c>
      <c r="D49" s="316">
        <f t="shared" si="43"/>
        <v>0</v>
      </c>
      <c r="E49" s="316">
        <f t="shared" si="44"/>
        <v>0</v>
      </c>
      <c r="F49" s="361">
        <f t="shared" si="45"/>
        <v>0</v>
      </c>
      <c r="G49" s="239"/>
      <c r="H49" s="423"/>
      <c r="I49" s="223">
        <f>'MPS(calc_process)'!$D49</f>
        <v>1940</v>
      </c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06"/>
      <c r="U49" s="423"/>
      <c r="V49" s="223">
        <f>'MPS(calc_process)'!$D49</f>
        <v>1940</v>
      </c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06"/>
      <c r="AH49" s="423"/>
      <c r="AI49" s="223">
        <f>'MPS(calc_process)'!$D49</f>
        <v>1940</v>
      </c>
      <c r="AJ49" s="229">
        <f t="shared" si="46"/>
        <v>0</v>
      </c>
      <c r="AK49" s="229">
        <f t="shared" si="47"/>
        <v>0</v>
      </c>
      <c r="AL49" s="229">
        <f t="shared" si="48"/>
        <v>0</v>
      </c>
      <c r="AM49" s="229">
        <f t="shared" si="49"/>
        <v>0</v>
      </c>
      <c r="AN49" s="229">
        <f t="shared" si="50"/>
        <v>0</v>
      </c>
      <c r="AO49" s="229">
        <f t="shared" si="51"/>
        <v>0</v>
      </c>
      <c r="AP49" s="229">
        <f t="shared" si="52"/>
        <v>0</v>
      </c>
      <c r="AQ49" s="229">
        <f t="shared" si="53"/>
        <v>0</v>
      </c>
      <c r="AR49" s="229">
        <f t="shared" si="54"/>
        <v>0</v>
      </c>
      <c r="AS49" s="229">
        <f t="shared" si="55"/>
        <v>0</v>
      </c>
      <c r="AT49" s="206"/>
      <c r="AU49" s="423"/>
      <c r="AV49" s="223">
        <f>'MPS(calc_process)'!$D49</f>
        <v>1940</v>
      </c>
      <c r="AW49" s="229" cm="1">
        <f t="array" ref="AW49">IF(COUNTA(J$9:J$38)=0,0,IF(J49=MAX(J$9:J$38),_xlfn._xlws.FILTER($D$9:$D$38,J$9:J$38=MAX(J$9:J$38),0),0))</f>
        <v>0</v>
      </c>
      <c r="AX49" s="229" cm="1">
        <f t="array" ref="AX49">IF(COUNTA(K$9:K$38)=0,0,IF(K49=MAX(K$9:K$38),_xlfn._xlws.FILTER($D$9:$D$38,K$9:K$38=MAX(K$9:K$38),0),0))</f>
        <v>0</v>
      </c>
      <c r="AY49" s="229" cm="1">
        <f t="array" ref="AY49">IF(COUNTA(L$9:L$38)=0,0,IF(L49=MAX(L$9:L$38),_xlfn._xlws.FILTER($D$9:$D$38,L$9:L$38=MAX(L$9:L$38),0),0))</f>
        <v>0</v>
      </c>
      <c r="AZ49" s="229" cm="1">
        <f t="array" ref="AZ49">IF(COUNTA(M$9:M$38)=0,0,IF(M49=MAX(M$9:M$38),_xlfn._xlws.FILTER($D$9:$D$38,M$9:M$38=MAX(M$9:M$38),0),0))</f>
        <v>0</v>
      </c>
      <c r="BA49" s="229" cm="1">
        <f t="array" ref="BA49">IF(COUNTA(N$9:N$38)=0,0,IF(N49=MAX(N$9:N$38),_xlfn._xlws.FILTER($D$9:$D$38,N$9:N$38=MAX(N$9:N$38),0),0))</f>
        <v>0</v>
      </c>
      <c r="BB49" s="229" cm="1">
        <f t="array" ref="BB49">IF(COUNTA(O$9:O$38)=0,0,IF(O49=MAX(O$9:O$38),_xlfn._xlws.FILTER($D$9:$D$38,O$9:O$38=MAX(O$9:O$38),0),0))</f>
        <v>0</v>
      </c>
      <c r="BC49" s="229" cm="1">
        <f t="array" ref="BC49">IF(COUNTA(P$9:P$38)=0,0,IF(P49=MAX(P$9:P$38),_xlfn._xlws.FILTER($D$9:$D$38,P$9:P$38=MAX(P$9:P$38),0),0))</f>
        <v>0</v>
      </c>
      <c r="BD49" s="229" cm="1">
        <f t="array" ref="BD49">IF(COUNTA(Q$9:Q$38)=0,0,IF(Q49=MAX(Q$9:Q$38),_xlfn._xlws.FILTER($D$9:$D$38,Q$9:Q$38=MAX(Q$9:Q$38),0),0))</f>
        <v>0</v>
      </c>
      <c r="BE49" s="229" cm="1">
        <f t="array" ref="BE49">IF(COUNTA(R$9:R$38)=0,0,IF(R49=MAX(R$9:R$38),_xlfn._xlws.FILTER($D$9:$D$38,R$9:R$38=MAX(R$9:R$38),0),0))</f>
        <v>0</v>
      </c>
      <c r="BF49" s="229" cm="1">
        <f t="array" ref="BF49">IF(COUNTA(S$9:S$38)=0,0,IF(S49=MAX(S$9:S$38),_xlfn._xlws.FILTER($D$9:$D$38,S$9:S$38=MAX(S$9:S$38),0),0))</f>
        <v>0</v>
      </c>
      <c r="BG49" s="206"/>
      <c r="BH49" s="423"/>
      <c r="BI49" s="223">
        <f>'MPS(calc_process)'!$D49</f>
        <v>1940</v>
      </c>
      <c r="BJ49" s="229">
        <f t="shared" si="56"/>
        <v>0</v>
      </c>
      <c r="BK49" s="229">
        <f t="shared" si="57"/>
        <v>0</v>
      </c>
      <c r="BL49" s="229">
        <f t="shared" si="58"/>
        <v>0</v>
      </c>
      <c r="BM49" s="229">
        <f t="shared" si="59"/>
        <v>0</v>
      </c>
      <c r="BN49" s="229">
        <f t="shared" si="60"/>
        <v>0</v>
      </c>
      <c r="BO49" s="229">
        <f t="shared" si="61"/>
        <v>0</v>
      </c>
      <c r="BP49" s="229">
        <f t="shared" si="62"/>
        <v>0</v>
      </c>
      <c r="BQ49" s="229">
        <f t="shared" si="63"/>
        <v>0</v>
      </c>
      <c r="BR49" s="206"/>
      <c r="BS49" s="423"/>
      <c r="BT49" s="223">
        <f>'MPS(calc_process)'!$D49</f>
        <v>1940</v>
      </c>
      <c r="BU49" s="229">
        <f t="shared" si="64"/>
        <v>0</v>
      </c>
      <c r="BV49" s="229">
        <f t="shared" si="65"/>
        <v>0</v>
      </c>
      <c r="BW49" s="229">
        <f t="shared" si="66"/>
        <v>0</v>
      </c>
      <c r="BX49" s="229">
        <f t="shared" si="67"/>
        <v>0</v>
      </c>
      <c r="BY49" s="229">
        <f t="shared" si="68"/>
        <v>0</v>
      </c>
      <c r="BZ49" s="229">
        <f t="shared" si="69"/>
        <v>0</v>
      </c>
      <c r="CA49" s="229">
        <f t="shared" si="70"/>
        <v>0</v>
      </c>
      <c r="CB49" s="229">
        <f t="shared" si="71"/>
        <v>0</v>
      </c>
      <c r="CC49" s="206"/>
      <c r="CD49" s="423"/>
      <c r="CE49" s="223">
        <f>'MPS(calc_process)'!$D49</f>
        <v>1940</v>
      </c>
      <c r="CF49" s="229">
        <f t="shared" si="72"/>
        <v>0</v>
      </c>
      <c r="CG49" s="229">
        <f t="shared" si="73"/>
        <v>0</v>
      </c>
      <c r="CH49" s="229">
        <f t="shared" si="74"/>
        <v>0</v>
      </c>
      <c r="CI49" s="229">
        <f t="shared" si="75"/>
        <v>0</v>
      </c>
      <c r="CJ49" s="229">
        <f t="shared" si="76"/>
        <v>0</v>
      </c>
      <c r="CK49" s="229">
        <f t="shared" si="77"/>
        <v>0</v>
      </c>
      <c r="CL49" s="229">
        <f t="shared" si="78"/>
        <v>0</v>
      </c>
      <c r="CM49" s="229">
        <f t="shared" si="79"/>
        <v>0</v>
      </c>
      <c r="CN49" s="206"/>
      <c r="CO49" s="423"/>
      <c r="CP49" s="223">
        <f>'MPS(calc_process)'!$D49</f>
        <v>1940</v>
      </c>
      <c r="CQ49" s="261"/>
      <c r="CR49" s="261"/>
      <c r="CS49" s="261"/>
      <c r="CT49" s="261"/>
      <c r="CU49" s="261"/>
      <c r="CV49" s="261"/>
      <c r="CW49" s="261"/>
      <c r="CX49" s="261"/>
      <c r="CY49" s="268"/>
      <c r="CZ49" s="425"/>
      <c r="DA49" s="223">
        <f>'MPS(calc_process)'!$D49</f>
        <v>1940</v>
      </c>
      <c r="DB49" s="261"/>
      <c r="DC49" s="261"/>
      <c r="DD49" s="261"/>
      <c r="DE49" s="261"/>
      <c r="DF49" s="261"/>
      <c r="DG49" s="261"/>
      <c r="DH49" s="261"/>
      <c r="DI49" s="269"/>
    </row>
    <row r="50" spans="1:113" x14ac:dyDescent="0.15">
      <c r="A50" s="427"/>
      <c r="B50" s="60">
        <f>'MPS(calc_process)'!$D50</f>
        <v>1941</v>
      </c>
      <c r="C50" s="130">
        <f t="shared" si="42"/>
        <v>0</v>
      </c>
      <c r="D50" s="316">
        <f t="shared" si="43"/>
        <v>0</v>
      </c>
      <c r="E50" s="316">
        <f t="shared" si="44"/>
        <v>0</v>
      </c>
      <c r="F50" s="361">
        <f t="shared" si="45"/>
        <v>0</v>
      </c>
      <c r="G50" s="239"/>
      <c r="H50" s="423"/>
      <c r="I50" s="223">
        <f>'MPS(calc_process)'!$D50</f>
        <v>1941</v>
      </c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06"/>
      <c r="U50" s="423"/>
      <c r="V50" s="223">
        <f>'MPS(calc_process)'!$D50</f>
        <v>1941</v>
      </c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06"/>
      <c r="AH50" s="423"/>
      <c r="AI50" s="223">
        <f>'MPS(calc_process)'!$D50</f>
        <v>1941</v>
      </c>
      <c r="AJ50" s="229">
        <f t="shared" si="46"/>
        <v>0</v>
      </c>
      <c r="AK50" s="229">
        <f t="shared" si="47"/>
        <v>0</v>
      </c>
      <c r="AL50" s="229">
        <f t="shared" si="48"/>
        <v>0</v>
      </c>
      <c r="AM50" s="229">
        <f t="shared" si="49"/>
        <v>0</v>
      </c>
      <c r="AN50" s="229">
        <f t="shared" si="50"/>
        <v>0</v>
      </c>
      <c r="AO50" s="229">
        <f t="shared" si="51"/>
        <v>0</v>
      </c>
      <c r="AP50" s="229">
        <f t="shared" si="52"/>
        <v>0</v>
      </c>
      <c r="AQ50" s="229">
        <f t="shared" si="53"/>
        <v>0</v>
      </c>
      <c r="AR50" s="229">
        <f t="shared" si="54"/>
        <v>0</v>
      </c>
      <c r="AS50" s="229">
        <f t="shared" si="55"/>
        <v>0</v>
      </c>
      <c r="AT50" s="206"/>
      <c r="AU50" s="423"/>
      <c r="AV50" s="223">
        <f>'MPS(calc_process)'!$D50</f>
        <v>1941</v>
      </c>
      <c r="AW50" s="229" cm="1">
        <f t="array" ref="AW50">IF(COUNTA(J$9:J$38)=0,0,IF(J50=MAX(J$9:J$38),_xlfn._xlws.FILTER($D$9:$D$38,J$9:J$38=MAX(J$9:J$38),0),0))</f>
        <v>0</v>
      </c>
      <c r="AX50" s="229" cm="1">
        <f t="array" ref="AX50">IF(COUNTA(K$9:K$38)=0,0,IF(K50=MAX(K$9:K$38),_xlfn._xlws.FILTER($D$9:$D$38,K$9:K$38=MAX(K$9:K$38),0),0))</f>
        <v>0</v>
      </c>
      <c r="AY50" s="229" cm="1">
        <f t="array" ref="AY50">IF(COUNTA(L$9:L$38)=0,0,IF(L50=MAX(L$9:L$38),_xlfn._xlws.FILTER($D$9:$D$38,L$9:L$38=MAX(L$9:L$38),0),0))</f>
        <v>0</v>
      </c>
      <c r="AZ50" s="229" cm="1">
        <f t="array" ref="AZ50">IF(COUNTA(M$9:M$38)=0,0,IF(M50=MAX(M$9:M$38),_xlfn._xlws.FILTER($D$9:$D$38,M$9:M$38=MAX(M$9:M$38),0),0))</f>
        <v>0</v>
      </c>
      <c r="BA50" s="229" cm="1">
        <f t="array" ref="BA50">IF(COUNTA(N$9:N$38)=0,0,IF(N50=MAX(N$9:N$38),_xlfn._xlws.FILTER($D$9:$D$38,N$9:N$38=MAX(N$9:N$38),0),0))</f>
        <v>0</v>
      </c>
      <c r="BB50" s="229" cm="1">
        <f t="array" ref="BB50">IF(COUNTA(O$9:O$38)=0,0,IF(O50=MAX(O$9:O$38),_xlfn._xlws.FILTER($D$9:$D$38,O$9:O$38=MAX(O$9:O$38),0),0))</f>
        <v>0</v>
      </c>
      <c r="BC50" s="229" cm="1">
        <f t="array" ref="BC50">IF(COUNTA(P$9:P$38)=0,0,IF(P50=MAX(P$9:P$38),_xlfn._xlws.FILTER($D$9:$D$38,P$9:P$38=MAX(P$9:P$38),0),0))</f>
        <v>0</v>
      </c>
      <c r="BD50" s="229" cm="1">
        <f t="array" ref="BD50">IF(COUNTA(Q$9:Q$38)=0,0,IF(Q50=MAX(Q$9:Q$38),_xlfn._xlws.FILTER($D$9:$D$38,Q$9:Q$38=MAX(Q$9:Q$38),0),0))</f>
        <v>0</v>
      </c>
      <c r="BE50" s="229" cm="1">
        <f t="array" ref="BE50">IF(COUNTA(R$9:R$38)=0,0,IF(R50=MAX(R$9:R$38),_xlfn._xlws.FILTER($D$9:$D$38,R$9:R$38=MAX(R$9:R$38),0),0))</f>
        <v>0</v>
      </c>
      <c r="BF50" s="229" cm="1">
        <f t="array" ref="BF50">IF(COUNTA(S$9:S$38)=0,0,IF(S50=MAX(S$9:S$38),_xlfn._xlws.FILTER($D$9:$D$38,S$9:S$38=MAX(S$9:S$38),0),0))</f>
        <v>0</v>
      </c>
      <c r="BG50" s="206"/>
      <c r="BH50" s="423"/>
      <c r="BI50" s="223">
        <f>'MPS(calc_process)'!$D50</f>
        <v>1941</v>
      </c>
      <c r="BJ50" s="229">
        <f t="shared" si="56"/>
        <v>0</v>
      </c>
      <c r="BK50" s="229">
        <f t="shared" si="57"/>
        <v>0</v>
      </c>
      <c r="BL50" s="229">
        <f t="shared" si="58"/>
        <v>0</v>
      </c>
      <c r="BM50" s="229">
        <f t="shared" si="59"/>
        <v>0</v>
      </c>
      <c r="BN50" s="229">
        <f t="shared" si="60"/>
        <v>0</v>
      </c>
      <c r="BO50" s="229">
        <f t="shared" si="61"/>
        <v>0</v>
      </c>
      <c r="BP50" s="229">
        <f t="shared" si="62"/>
        <v>0</v>
      </c>
      <c r="BQ50" s="229">
        <f t="shared" si="63"/>
        <v>0</v>
      </c>
      <c r="BR50" s="206"/>
      <c r="BS50" s="423"/>
      <c r="BT50" s="223">
        <f>'MPS(calc_process)'!$D50</f>
        <v>1941</v>
      </c>
      <c r="BU50" s="229">
        <f t="shared" si="64"/>
        <v>0</v>
      </c>
      <c r="BV50" s="229">
        <f t="shared" si="65"/>
        <v>0</v>
      </c>
      <c r="BW50" s="229">
        <f t="shared" si="66"/>
        <v>0</v>
      </c>
      <c r="BX50" s="229">
        <f t="shared" si="67"/>
        <v>0</v>
      </c>
      <c r="BY50" s="229">
        <f t="shared" si="68"/>
        <v>0</v>
      </c>
      <c r="BZ50" s="229">
        <f t="shared" si="69"/>
        <v>0</v>
      </c>
      <c r="CA50" s="229">
        <f t="shared" si="70"/>
        <v>0</v>
      </c>
      <c r="CB50" s="229">
        <f t="shared" si="71"/>
        <v>0</v>
      </c>
      <c r="CC50" s="206"/>
      <c r="CD50" s="423"/>
      <c r="CE50" s="223">
        <f>'MPS(calc_process)'!$D50</f>
        <v>1941</v>
      </c>
      <c r="CF50" s="229">
        <f t="shared" si="72"/>
        <v>0</v>
      </c>
      <c r="CG50" s="229">
        <f t="shared" si="73"/>
        <v>0</v>
      </c>
      <c r="CH50" s="229">
        <f t="shared" si="74"/>
        <v>0</v>
      </c>
      <c r="CI50" s="229">
        <f t="shared" si="75"/>
        <v>0</v>
      </c>
      <c r="CJ50" s="229">
        <f t="shared" si="76"/>
        <v>0</v>
      </c>
      <c r="CK50" s="229">
        <f t="shared" si="77"/>
        <v>0</v>
      </c>
      <c r="CL50" s="229">
        <f t="shared" si="78"/>
        <v>0</v>
      </c>
      <c r="CM50" s="229">
        <f t="shared" si="79"/>
        <v>0</v>
      </c>
      <c r="CN50" s="206"/>
      <c r="CO50" s="423"/>
      <c r="CP50" s="223">
        <f>'MPS(calc_process)'!$D50</f>
        <v>1941</v>
      </c>
      <c r="CQ50" s="261"/>
      <c r="CR50" s="261"/>
      <c r="CS50" s="261"/>
      <c r="CT50" s="261"/>
      <c r="CU50" s="261"/>
      <c r="CV50" s="261"/>
      <c r="CW50" s="261"/>
      <c r="CX50" s="261"/>
      <c r="CY50" s="268"/>
      <c r="CZ50" s="425"/>
      <c r="DA50" s="223">
        <f>'MPS(calc_process)'!$D50</f>
        <v>1941</v>
      </c>
      <c r="DB50" s="261"/>
      <c r="DC50" s="261"/>
      <c r="DD50" s="261"/>
      <c r="DE50" s="261"/>
      <c r="DF50" s="261"/>
      <c r="DG50" s="261"/>
      <c r="DH50" s="261"/>
      <c r="DI50" s="269"/>
    </row>
    <row r="51" spans="1:113" x14ac:dyDescent="0.15">
      <c r="A51" s="427"/>
      <c r="B51" s="60">
        <f>'MPS(calc_process)'!$D51</f>
        <v>1942</v>
      </c>
      <c r="C51" s="130">
        <f t="shared" si="42"/>
        <v>0</v>
      </c>
      <c r="D51" s="316">
        <f t="shared" si="43"/>
        <v>0</v>
      </c>
      <c r="E51" s="316">
        <f t="shared" si="44"/>
        <v>0</v>
      </c>
      <c r="F51" s="361">
        <f t="shared" si="45"/>
        <v>0</v>
      </c>
      <c r="G51" s="239"/>
      <c r="H51" s="423"/>
      <c r="I51" s="223">
        <f>'MPS(calc_process)'!$D51</f>
        <v>1942</v>
      </c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06"/>
      <c r="U51" s="423"/>
      <c r="V51" s="223">
        <f>'MPS(calc_process)'!$D51</f>
        <v>1942</v>
      </c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06"/>
      <c r="AH51" s="423"/>
      <c r="AI51" s="223">
        <f>'MPS(calc_process)'!$D51</f>
        <v>1942</v>
      </c>
      <c r="AJ51" s="229">
        <f t="shared" si="46"/>
        <v>0</v>
      </c>
      <c r="AK51" s="229">
        <f t="shared" si="47"/>
        <v>0</v>
      </c>
      <c r="AL51" s="229">
        <f t="shared" si="48"/>
        <v>0</v>
      </c>
      <c r="AM51" s="229">
        <f t="shared" si="49"/>
        <v>0</v>
      </c>
      <c r="AN51" s="229">
        <f t="shared" si="50"/>
        <v>0</v>
      </c>
      <c r="AO51" s="229">
        <f t="shared" si="51"/>
        <v>0</v>
      </c>
      <c r="AP51" s="229">
        <f t="shared" si="52"/>
        <v>0</v>
      </c>
      <c r="AQ51" s="229">
        <f t="shared" si="53"/>
        <v>0</v>
      </c>
      <c r="AR51" s="229">
        <f t="shared" si="54"/>
        <v>0</v>
      </c>
      <c r="AS51" s="229">
        <f t="shared" si="55"/>
        <v>0</v>
      </c>
      <c r="AT51" s="206"/>
      <c r="AU51" s="423"/>
      <c r="AV51" s="223">
        <f>'MPS(calc_process)'!$D51</f>
        <v>1942</v>
      </c>
      <c r="AW51" s="229" cm="1">
        <f t="array" ref="AW51">IF(COUNTA(J$9:J$38)=0,0,IF(J51=MAX(J$9:J$38),_xlfn._xlws.FILTER($D$9:$D$38,J$9:J$38=MAX(J$9:J$38),0),0))</f>
        <v>0</v>
      </c>
      <c r="AX51" s="229" cm="1">
        <f t="array" ref="AX51">IF(COUNTA(K$9:K$38)=0,0,IF(K51=MAX(K$9:K$38),_xlfn._xlws.FILTER($D$9:$D$38,K$9:K$38=MAX(K$9:K$38),0),0))</f>
        <v>0</v>
      </c>
      <c r="AY51" s="229" cm="1">
        <f t="array" ref="AY51">IF(COUNTA(L$9:L$38)=0,0,IF(L51=MAX(L$9:L$38),_xlfn._xlws.FILTER($D$9:$D$38,L$9:L$38=MAX(L$9:L$38),0),0))</f>
        <v>0</v>
      </c>
      <c r="AZ51" s="229" cm="1">
        <f t="array" ref="AZ51">IF(COUNTA(M$9:M$38)=0,0,IF(M51=MAX(M$9:M$38),_xlfn._xlws.FILTER($D$9:$D$38,M$9:M$38=MAX(M$9:M$38),0),0))</f>
        <v>0</v>
      </c>
      <c r="BA51" s="229" cm="1">
        <f t="array" ref="BA51">IF(COUNTA(N$9:N$38)=0,0,IF(N51=MAX(N$9:N$38),_xlfn._xlws.FILTER($D$9:$D$38,N$9:N$38=MAX(N$9:N$38),0),0))</f>
        <v>0</v>
      </c>
      <c r="BB51" s="229" cm="1">
        <f t="array" ref="BB51">IF(COUNTA(O$9:O$38)=0,0,IF(O51=MAX(O$9:O$38),_xlfn._xlws.FILTER($D$9:$D$38,O$9:O$38=MAX(O$9:O$38),0),0))</f>
        <v>0</v>
      </c>
      <c r="BC51" s="229" cm="1">
        <f t="array" ref="BC51">IF(COUNTA(P$9:P$38)=0,0,IF(P51=MAX(P$9:P$38),_xlfn._xlws.FILTER($D$9:$D$38,P$9:P$38=MAX(P$9:P$38),0),0))</f>
        <v>0</v>
      </c>
      <c r="BD51" s="229" cm="1">
        <f t="array" ref="BD51">IF(COUNTA(Q$9:Q$38)=0,0,IF(Q51=MAX(Q$9:Q$38),_xlfn._xlws.FILTER($D$9:$D$38,Q$9:Q$38=MAX(Q$9:Q$38),0),0))</f>
        <v>0</v>
      </c>
      <c r="BE51" s="229" cm="1">
        <f t="array" ref="BE51">IF(COUNTA(R$9:R$38)=0,0,IF(R51=MAX(R$9:R$38),_xlfn._xlws.FILTER($D$9:$D$38,R$9:R$38=MAX(R$9:R$38),0),0))</f>
        <v>0</v>
      </c>
      <c r="BF51" s="229" cm="1">
        <f t="array" ref="BF51">IF(COUNTA(S$9:S$38)=0,0,IF(S51=MAX(S$9:S$38),_xlfn._xlws.FILTER($D$9:$D$38,S$9:S$38=MAX(S$9:S$38),0),0))</f>
        <v>0</v>
      </c>
      <c r="BG51" s="206"/>
      <c r="BH51" s="423"/>
      <c r="BI51" s="223">
        <f>'MPS(calc_process)'!$D51</f>
        <v>1942</v>
      </c>
      <c r="BJ51" s="229">
        <f t="shared" si="56"/>
        <v>0</v>
      </c>
      <c r="BK51" s="229">
        <f t="shared" si="57"/>
        <v>0</v>
      </c>
      <c r="BL51" s="229">
        <f t="shared" si="58"/>
        <v>0</v>
      </c>
      <c r="BM51" s="229">
        <f t="shared" si="59"/>
        <v>0</v>
      </c>
      <c r="BN51" s="229">
        <f t="shared" si="60"/>
        <v>0</v>
      </c>
      <c r="BO51" s="229">
        <f t="shared" si="61"/>
        <v>0</v>
      </c>
      <c r="BP51" s="229">
        <f t="shared" si="62"/>
        <v>0</v>
      </c>
      <c r="BQ51" s="229">
        <f t="shared" si="63"/>
        <v>0</v>
      </c>
      <c r="BR51" s="206"/>
      <c r="BS51" s="423"/>
      <c r="BT51" s="223">
        <f>'MPS(calc_process)'!$D51</f>
        <v>1942</v>
      </c>
      <c r="BU51" s="229">
        <f t="shared" si="64"/>
        <v>0</v>
      </c>
      <c r="BV51" s="229">
        <f t="shared" si="65"/>
        <v>0</v>
      </c>
      <c r="BW51" s="229">
        <f t="shared" si="66"/>
        <v>0</v>
      </c>
      <c r="BX51" s="229">
        <f t="shared" si="67"/>
        <v>0</v>
      </c>
      <c r="BY51" s="229">
        <f t="shared" si="68"/>
        <v>0</v>
      </c>
      <c r="BZ51" s="229">
        <f t="shared" si="69"/>
        <v>0</v>
      </c>
      <c r="CA51" s="229">
        <f t="shared" si="70"/>
        <v>0</v>
      </c>
      <c r="CB51" s="229">
        <f t="shared" si="71"/>
        <v>0</v>
      </c>
      <c r="CC51" s="206"/>
      <c r="CD51" s="423"/>
      <c r="CE51" s="223">
        <f>'MPS(calc_process)'!$D51</f>
        <v>1942</v>
      </c>
      <c r="CF51" s="229">
        <f t="shared" si="72"/>
        <v>0</v>
      </c>
      <c r="CG51" s="229">
        <f t="shared" si="73"/>
        <v>0</v>
      </c>
      <c r="CH51" s="229">
        <f t="shared" si="74"/>
        <v>0</v>
      </c>
      <c r="CI51" s="229">
        <f t="shared" si="75"/>
        <v>0</v>
      </c>
      <c r="CJ51" s="229">
        <f t="shared" si="76"/>
        <v>0</v>
      </c>
      <c r="CK51" s="229">
        <f t="shared" si="77"/>
        <v>0</v>
      </c>
      <c r="CL51" s="229">
        <f t="shared" si="78"/>
        <v>0</v>
      </c>
      <c r="CM51" s="229">
        <f t="shared" si="79"/>
        <v>0</v>
      </c>
      <c r="CN51" s="206"/>
      <c r="CO51" s="423"/>
      <c r="CP51" s="223">
        <f>'MPS(calc_process)'!$D51</f>
        <v>1942</v>
      </c>
      <c r="CQ51" s="261"/>
      <c r="CR51" s="261"/>
      <c r="CS51" s="261"/>
      <c r="CT51" s="261"/>
      <c r="CU51" s="261"/>
      <c r="CV51" s="261"/>
      <c r="CW51" s="261"/>
      <c r="CX51" s="261"/>
      <c r="CY51" s="268"/>
      <c r="CZ51" s="425"/>
      <c r="DA51" s="223">
        <f>'MPS(calc_process)'!$D51</f>
        <v>1942</v>
      </c>
      <c r="DB51" s="261"/>
      <c r="DC51" s="261"/>
      <c r="DD51" s="261"/>
      <c r="DE51" s="261"/>
      <c r="DF51" s="261"/>
      <c r="DG51" s="261"/>
      <c r="DH51" s="261"/>
      <c r="DI51" s="269"/>
    </row>
    <row r="52" spans="1:113" x14ac:dyDescent="0.15">
      <c r="A52" s="427"/>
      <c r="B52" s="60">
        <f>'MPS(calc_process)'!$D52</f>
        <v>1943</v>
      </c>
      <c r="C52" s="130">
        <f t="shared" si="42"/>
        <v>0</v>
      </c>
      <c r="D52" s="316">
        <f t="shared" si="43"/>
        <v>0</v>
      </c>
      <c r="E52" s="316">
        <f t="shared" si="44"/>
        <v>0</v>
      </c>
      <c r="F52" s="361">
        <f t="shared" si="45"/>
        <v>0</v>
      </c>
      <c r="G52" s="239"/>
      <c r="H52" s="423"/>
      <c r="I52" s="223">
        <f>'MPS(calc_process)'!$D52</f>
        <v>1943</v>
      </c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06"/>
      <c r="U52" s="423"/>
      <c r="V52" s="223">
        <f>'MPS(calc_process)'!$D52</f>
        <v>1943</v>
      </c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06"/>
      <c r="AH52" s="423"/>
      <c r="AI52" s="223">
        <f>'MPS(calc_process)'!$D52</f>
        <v>1943</v>
      </c>
      <c r="AJ52" s="229">
        <f t="shared" si="46"/>
        <v>0</v>
      </c>
      <c r="AK52" s="229">
        <f t="shared" si="47"/>
        <v>0</v>
      </c>
      <c r="AL52" s="229">
        <f t="shared" si="48"/>
        <v>0</v>
      </c>
      <c r="AM52" s="229">
        <f t="shared" si="49"/>
        <v>0</v>
      </c>
      <c r="AN52" s="229">
        <f t="shared" si="50"/>
        <v>0</v>
      </c>
      <c r="AO52" s="229">
        <f t="shared" si="51"/>
        <v>0</v>
      </c>
      <c r="AP52" s="229">
        <f t="shared" si="52"/>
        <v>0</v>
      </c>
      <c r="AQ52" s="229">
        <f t="shared" si="53"/>
        <v>0</v>
      </c>
      <c r="AR52" s="229">
        <f t="shared" si="54"/>
        <v>0</v>
      </c>
      <c r="AS52" s="229">
        <f t="shared" si="55"/>
        <v>0</v>
      </c>
      <c r="AT52" s="206"/>
      <c r="AU52" s="423"/>
      <c r="AV52" s="223">
        <f>'MPS(calc_process)'!$D52</f>
        <v>1943</v>
      </c>
      <c r="AW52" s="229" cm="1">
        <f t="array" ref="AW52">IF(COUNTA(J$9:J$38)=0,0,IF(J52=MAX(J$9:J$38),_xlfn._xlws.FILTER($D$9:$D$38,J$9:J$38=MAX(J$9:J$38),0),0))</f>
        <v>0</v>
      </c>
      <c r="AX52" s="229" cm="1">
        <f t="array" ref="AX52">IF(COUNTA(K$9:K$38)=0,0,IF(K52=MAX(K$9:K$38),_xlfn._xlws.FILTER($D$9:$D$38,K$9:K$38=MAX(K$9:K$38),0),0))</f>
        <v>0</v>
      </c>
      <c r="AY52" s="229" cm="1">
        <f t="array" ref="AY52">IF(COUNTA(L$9:L$38)=0,0,IF(L52=MAX(L$9:L$38),_xlfn._xlws.FILTER($D$9:$D$38,L$9:L$38=MAX(L$9:L$38),0),0))</f>
        <v>0</v>
      </c>
      <c r="AZ52" s="229" cm="1">
        <f t="array" ref="AZ52">IF(COUNTA(M$9:M$38)=0,0,IF(M52=MAX(M$9:M$38),_xlfn._xlws.FILTER($D$9:$D$38,M$9:M$38=MAX(M$9:M$38),0),0))</f>
        <v>0</v>
      </c>
      <c r="BA52" s="229" cm="1">
        <f t="array" ref="BA52">IF(COUNTA(N$9:N$38)=0,0,IF(N52=MAX(N$9:N$38),_xlfn._xlws.FILTER($D$9:$D$38,N$9:N$38=MAX(N$9:N$38),0),0))</f>
        <v>0</v>
      </c>
      <c r="BB52" s="229" cm="1">
        <f t="array" ref="BB52">IF(COUNTA(O$9:O$38)=0,0,IF(O52=MAX(O$9:O$38),_xlfn._xlws.FILTER($D$9:$D$38,O$9:O$38=MAX(O$9:O$38),0),0))</f>
        <v>0</v>
      </c>
      <c r="BC52" s="229" cm="1">
        <f t="array" ref="BC52">IF(COUNTA(P$9:P$38)=0,0,IF(P52=MAX(P$9:P$38),_xlfn._xlws.FILTER($D$9:$D$38,P$9:P$38=MAX(P$9:P$38),0),0))</f>
        <v>0</v>
      </c>
      <c r="BD52" s="229" cm="1">
        <f t="array" ref="BD52">IF(COUNTA(Q$9:Q$38)=0,0,IF(Q52=MAX(Q$9:Q$38),_xlfn._xlws.FILTER($D$9:$D$38,Q$9:Q$38=MAX(Q$9:Q$38),0),0))</f>
        <v>0</v>
      </c>
      <c r="BE52" s="229" cm="1">
        <f t="array" ref="BE52">IF(COUNTA(R$9:R$38)=0,0,IF(R52=MAX(R$9:R$38),_xlfn._xlws.FILTER($D$9:$D$38,R$9:R$38=MAX(R$9:R$38),0),0))</f>
        <v>0</v>
      </c>
      <c r="BF52" s="229" cm="1">
        <f t="array" ref="BF52">IF(COUNTA(S$9:S$38)=0,0,IF(S52=MAX(S$9:S$38),_xlfn._xlws.FILTER($D$9:$D$38,S$9:S$38=MAX(S$9:S$38),0),0))</f>
        <v>0</v>
      </c>
      <c r="BG52" s="206"/>
      <c r="BH52" s="423"/>
      <c r="BI52" s="223">
        <f>'MPS(calc_process)'!$D52</f>
        <v>1943</v>
      </c>
      <c r="BJ52" s="229">
        <f t="shared" si="56"/>
        <v>0</v>
      </c>
      <c r="BK52" s="229">
        <f t="shared" si="57"/>
        <v>0</v>
      </c>
      <c r="BL52" s="229">
        <f t="shared" si="58"/>
        <v>0</v>
      </c>
      <c r="BM52" s="229">
        <f t="shared" si="59"/>
        <v>0</v>
      </c>
      <c r="BN52" s="229">
        <f t="shared" si="60"/>
        <v>0</v>
      </c>
      <c r="BO52" s="229">
        <f t="shared" si="61"/>
        <v>0</v>
      </c>
      <c r="BP52" s="229">
        <f t="shared" si="62"/>
        <v>0</v>
      </c>
      <c r="BQ52" s="229">
        <f t="shared" si="63"/>
        <v>0</v>
      </c>
      <c r="BR52" s="206"/>
      <c r="BS52" s="423"/>
      <c r="BT52" s="223">
        <f>'MPS(calc_process)'!$D52</f>
        <v>1943</v>
      </c>
      <c r="BU52" s="229">
        <f t="shared" si="64"/>
        <v>0</v>
      </c>
      <c r="BV52" s="229">
        <f t="shared" si="65"/>
        <v>0</v>
      </c>
      <c r="BW52" s="229">
        <f t="shared" si="66"/>
        <v>0</v>
      </c>
      <c r="BX52" s="229">
        <f t="shared" si="67"/>
        <v>0</v>
      </c>
      <c r="BY52" s="229">
        <f t="shared" si="68"/>
        <v>0</v>
      </c>
      <c r="BZ52" s="229">
        <f t="shared" si="69"/>
        <v>0</v>
      </c>
      <c r="CA52" s="229">
        <f t="shared" si="70"/>
        <v>0</v>
      </c>
      <c r="CB52" s="229">
        <f t="shared" si="71"/>
        <v>0</v>
      </c>
      <c r="CC52" s="206"/>
      <c r="CD52" s="423"/>
      <c r="CE52" s="223">
        <f>'MPS(calc_process)'!$D52</f>
        <v>1943</v>
      </c>
      <c r="CF52" s="229">
        <f t="shared" si="72"/>
        <v>0</v>
      </c>
      <c r="CG52" s="229">
        <f t="shared" si="73"/>
        <v>0</v>
      </c>
      <c r="CH52" s="229">
        <f t="shared" si="74"/>
        <v>0</v>
      </c>
      <c r="CI52" s="229">
        <f t="shared" si="75"/>
        <v>0</v>
      </c>
      <c r="CJ52" s="229">
        <f t="shared" si="76"/>
        <v>0</v>
      </c>
      <c r="CK52" s="229">
        <f t="shared" si="77"/>
        <v>0</v>
      </c>
      <c r="CL52" s="229">
        <f t="shared" si="78"/>
        <v>0</v>
      </c>
      <c r="CM52" s="229">
        <f t="shared" si="79"/>
        <v>0</v>
      </c>
      <c r="CN52" s="206"/>
      <c r="CO52" s="423"/>
      <c r="CP52" s="223">
        <f>'MPS(calc_process)'!$D52</f>
        <v>1943</v>
      </c>
      <c r="CQ52" s="261"/>
      <c r="CR52" s="261"/>
      <c r="CS52" s="261"/>
      <c r="CT52" s="261"/>
      <c r="CU52" s="261"/>
      <c r="CV52" s="261"/>
      <c r="CW52" s="261"/>
      <c r="CX52" s="261"/>
      <c r="CY52" s="268"/>
      <c r="CZ52" s="425"/>
      <c r="DA52" s="223">
        <f>'MPS(calc_process)'!$D52</f>
        <v>1943</v>
      </c>
      <c r="DB52" s="261"/>
      <c r="DC52" s="261"/>
      <c r="DD52" s="261"/>
      <c r="DE52" s="261"/>
      <c r="DF52" s="261"/>
      <c r="DG52" s="261"/>
      <c r="DH52" s="261"/>
      <c r="DI52" s="269"/>
    </row>
    <row r="53" spans="1:113" x14ac:dyDescent="0.15">
      <c r="A53" s="427"/>
      <c r="B53" s="60">
        <f>'MPS(calc_process)'!$D53</f>
        <v>1944</v>
      </c>
      <c r="C53" s="130">
        <f t="shared" si="42"/>
        <v>0</v>
      </c>
      <c r="D53" s="316">
        <f t="shared" si="43"/>
        <v>0</v>
      </c>
      <c r="E53" s="316">
        <f t="shared" si="44"/>
        <v>0</v>
      </c>
      <c r="F53" s="361">
        <f t="shared" si="45"/>
        <v>0</v>
      </c>
      <c r="G53" s="239"/>
      <c r="H53" s="424"/>
      <c r="I53" s="212">
        <f>'MPS(calc_process)'!$D53</f>
        <v>1944</v>
      </c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06"/>
      <c r="U53" s="424"/>
      <c r="V53" s="212">
        <f>'MPS(calc_process)'!$D53</f>
        <v>1944</v>
      </c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06"/>
      <c r="AH53" s="424"/>
      <c r="AI53" s="212">
        <f>'MPS(calc_process)'!$D53</f>
        <v>1944</v>
      </c>
      <c r="AJ53" s="227">
        <f t="shared" si="46"/>
        <v>0</v>
      </c>
      <c r="AK53" s="227">
        <f t="shared" si="47"/>
        <v>0</v>
      </c>
      <c r="AL53" s="227">
        <f t="shared" si="48"/>
        <v>0</v>
      </c>
      <c r="AM53" s="227">
        <f t="shared" si="49"/>
        <v>0</v>
      </c>
      <c r="AN53" s="227">
        <f t="shared" si="50"/>
        <v>0</v>
      </c>
      <c r="AO53" s="227">
        <f t="shared" si="51"/>
        <v>0</v>
      </c>
      <c r="AP53" s="227">
        <f t="shared" si="52"/>
        <v>0</v>
      </c>
      <c r="AQ53" s="227">
        <f t="shared" si="53"/>
        <v>0</v>
      </c>
      <c r="AR53" s="227">
        <f t="shared" si="54"/>
        <v>0</v>
      </c>
      <c r="AS53" s="227">
        <f t="shared" si="55"/>
        <v>0</v>
      </c>
      <c r="AT53" s="206"/>
      <c r="AU53" s="424"/>
      <c r="AV53" s="212">
        <f>'MPS(calc_process)'!$D53</f>
        <v>1944</v>
      </c>
      <c r="AW53" s="227" cm="1">
        <f t="array" ref="AW53">IF(COUNTA(J$9:J$38)=0,0,IF(J53=MAX(J$9:J$38),_xlfn._xlws.FILTER($D$9:$D$38,J$9:J$38=MAX(J$9:J$38),0),0))</f>
        <v>0</v>
      </c>
      <c r="AX53" s="227" cm="1">
        <f t="array" ref="AX53">IF(COUNTA(K$9:K$38)=0,0,IF(K53=MAX(K$9:K$38),_xlfn._xlws.FILTER($D$9:$D$38,K$9:K$38=MAX(K$9:K$38),0),0))</f>
        <v>0</v>
      </c>
      <c r="AY53" s="227" cm="1">
        <f t="array" ref="AY53">IF(COUNTA(L$9:L$38)=0,0,IF(L53=MAX(L$9:L$38),_xlfn._xlws.FILTER($D$9:$D$38,L$9:L$38=MAX(L$9:L$38),0),0))</f>
        <v>0</v>
      </c>
      <c r="AZ53" s="227" cm="1">
        <f t="array" ref="AZ53">IF(COUNTA(M$9:M$38)=0,0,IF(M53=MAX(M$9:M$38),_xlfn._xlws.FILTER($D$9:$D$38,M$9:M$38=MAX(M$9:M$38),0),0))</f>
        <v>0</v>
      </c>
      <c r="BA53" s="227" cm="1">
        <f t="array" ref="BA53">IF(COUNTA(N$9:N$38)=0,0,IF(N53=MAX(N$9:N$38),_xlfn._xlws.FILTER($D$9:$D$38,N$9:N$38=MAX(N$9:N$38),0),0))</f>
        <v>0</v>
      </c>
      <c r="BB53" s="227" cm="1">
        <f t="array" ref="BB53">IF(COUNTA(O$9:O$38)=0,0,IF(O53=MAX(O$9:O$38),_xlfn._xlws.FILTER($D$9:$D$38,O$9:O$38=MAX(O$9:O$38),0),0))</f>
        <v>0</v>
      </c>
      <c r="BC53" s="227" cm="1">
        <f t="array" ref="BC53">IF(COUNTA(P$9:P$38)=0,0,IF(P53=MAX(P$9:P$38),_xlfn._xlws.FILTER($D$9:$D$38,P$9:P$38=MAX(P$9:P$38),0),0))</f>
        <v>0</v>
      </c>
      <c r="BD53" s="227" cm="1">
        <f t="array" ref="BD53">IF(COUNTA(Q$9:Q$38)=0,0,IF(Q53=MAX(Q$9:Q$38),_xlfn._xlws.FILTER($D$9:$D$38,Q$9:Q$38=MAX(Q$9:Q$38),0),0))</f>
        <v>0</v>
      </c>
      <c r="BE53" s="227" cm="1">
        <f t="array" ref="BE53">IF(COUNTA(R$9:R$38)=0,0,IF(R53=MAX(R$9:R$38),_xlfn._xlws.FILTER($D$9:$D$38,R$9:R$38=MAX(R$9:R$38),0),0))</f>
        <v>0</v>
      </c>
      <c r="BF53" s="227" cm="1">
        <f t="array" ref="BF53">IF(COUNTA(S$9:S$38)=0,0,IF(S53=MAX(S$9:S$38),_xlfn._xlws.FILTER($D$9:$D$38,S$9:S$38=MAX(S$9:S$38),0),0))</f>
        <v>0</v>
      </c>
      <c r="BG53" s="206"/>
      <c r="BH53" s="424"/>
      <c r="BI53" s="212">
        <f>'MPS(calc_process)'!$D53</f>
        <v>1944</v>
      </c>
      <c r="BJ53" s="227">
        <f t="shared" si="56"/>
        <v>0</v>
      </c>
      <c r="BK53" s="227">
        <f t="shared" si="57"/>
        <v>0</v>
      </c>
      <c r="BL53" s="227">
        <f t="shared" si="58"/>
        <v>0</v>
      </c>
      <c r="BM53" s="227">
        <f t="shared" si="59"/>
        <v>0</v>
      </c>
      <c r="BN53" s="227">
        <f t="shared" si="60"/>
        <v>0</v>
      </c>
      <c r="BO53" s="227">
        <f t="shared" si="61"/>
        <v>0</v>
      </c>
      <c r="BP53" s="227">
        <f t="shared" si="62"/>
        <v>0</v>
      </c>
      <c r="BQ53" s="227">
        <f t="shared" si="63"/>
        <v>0</v>
      </c>
      <c r="BR53" s="206"/>
      <c r="BS53" s="424"/>
      <c r="BT53" s="212">
        <f>'MPS(calc_process)'!$D53</f>
        <v>1944</v>
      </c>
      <c r="BU53" s="227">
        <f t="shared" si="64"/>
        <v>0</v>
      </c>
      <c r="BV53" s="227">
        <f t="shared" si="65"/>
        <v>0</v>
      </c>
      <c r="BW53" s="227">
        <f t="shared" si="66"/>
        <v>0</v>
      </c>
      <c r="BX53" s="227">
        <f t="shared" si="67"/>
        <v>0</v>
      </c>
      <c r="BY53" s="227">
        <f t="shared" si="68"/>
        <v>0</v>
      </c>
      <c r="BZ53" s="227">
        <f t="shared" si="69"/>
        <v>0</v>
      </c>
      <c r="CA53" s="227">
        <f t="shared" si="70"/>
        <v>0</v>
      </c>
      <c r="CB53" s="227">
        <f t="shared" si="71"/>
        <v>0</v>
      </c>
      <c r="CC53" s="206"/>
      <c r="CD53" s="424"/>
      <c r="CE53" s="212">
        <f>'MPS(calc_process)'!$D53</f>
        <v>1944</v>
      </c>
      <c r="CF53" s="227">
        <f t="shared" si="72"/>
        <v>0</v>
      </c>
      <c r="CG53" s="227">
        <f t="shared" si="73"/>
        <v>0</v>
      </c>
      <c r="CH53" s="227">
        <f t="shared" si="74"/>
        <v>0</v>
      </c>
      <c r="CI53" s="227">
        <f t="shared" si="75"/>
        <v>0</v>
      </c>
      <c r="CJ53" s="227">
        <f t="shared" si="76"/>
        <v>0</v>
      </c>
      <c r="CK53" s="227">
        <f t="shared" si="77"/>
        <v>0</v>
      </c>
      <c r="CL53" s="227">
        <f t="shared" si="78"/>
        <v>0</v>
      </c>
      <c r="CM53" s="227">
        <f t="shared" si="79"/>
        <v>0</v>
      </c>
      <c r="CN53" s="206"/>
      <c r="CO53" s="424"/>
      <c r="CP53" s="212">
        <f>'MPS(calc_process)'!$D53</f>
        <v>1944</v>
      </c>
      <c r="CQ53" s="267"/>
      <c r="CR53" s="267"/>
      <c r="CS53" s="267"/>
      <c r="CT53" s="267"/>
      <c r="CU53" s="267"/>
      <c r="CV53" s="267"/>
      <c r="CW53" s="267"/>
      <c r="CX53" s="267"/>
      <c r="CY53" s="268"/>
      <c r="CZ53" s="426"/>
      <c r="DA53" s="212">
        <f>'MPS(calc_process)'!$D53</f>
        <v>1944</v>
      </c>
      <c r="DB53" s="267"/>
      <c r="DC53" s="267"/>
      <c r="DD53" s="267"/>
      <c r="DE53" s="267"/>
      <c r="DF53" s="267"/>
      <c r="DG53" s="267"/>
      <c r="DH53" s="267"/>
      <c r="DI53" s="270"/>
    </row>
    <row r="54" spans="1:113" x14ac:dyDescent="0.15">
      <c r="H54" s="28" t="s">
        <v>605</v>
      </c>
    </row>
    <row r="55" spans="1:113" ht="16.5" x14ac:dyDescent="0.15">
      <c r="A55" s="242" t="s">
        <v>70</v>
      </c>
      <c r="B55" s="240" t="s">
        <v>122</v>
      </c>
      <c r="C55" s="37" t="s">
        <v>123</v>
      </c>
      <c r="D55" s="41" t="s">
        <v>459</v>
      </c>
    </row>
    <row r="56" spans="1:113" ht="57" x14ac:dyDescent="0.15">
      <c r="A56" s="244" t="s">
        <v>71</v>
      </c>
      <c r="B56" s="241" t="s">
        <v>72</v>
      </c>
      <c r="C56" s="38" t="s">
        <v>73</v>
      </c>
      <c r="D56" s="40" t="s">
        <v>420</v>
      </c>
    </row>
    <row r="57" spans="1:113" x14ac:dyDescent="0.15">
      <c r="A57" s="244" t="s">
        <v>92</v>
      </c>
      <c r="B57" s="241" t="s">
        <v>936</v>
      </c>
      <c r="C57" s="38" t="s">
        <v>418</v>
      </c>
      <c r="D57" s="39" t="s">
        <v>93</v>
      </c>
    </row>
    <row r="58" spans="1:113" ht="13.7" customHeight="1" x14ac:dyDescent="0.15">
      <c r="A58" s="243" t="s">
        <v>417</v>
      </c>
      <c r="B58" s="276"/>
      <c r="C58" s="277"/>
      <c r="D58" s="76">
        <f>44/12</f>
        <v>3.6666666666666665</v>
      </c>
    </row>
  </sheetData>
  <sheetProtection algorithmName="SHA-512" hashValue="VSIqHhncPwOtkaRU1fbuQE67/551kNAmZ4HLAhCNGM2vNtm2EiztdVdEgN/JrHH7gGY1lo4H1S94SqaCA/HD8w==" saltValue="S1Ys7kRyOY9nb0I5G8Sr6Q==" spinCount="100000" sheet="1" objects="1" scenarios="1"/>
  <mergeCells count="12">
    <mergeCell ref="CZ9:CZ53"/>
    <mergeCell ref="A9:A53"/>
    <mergeCell ref="H9:H53"/>
    <mergeCell ref="U9:U53"/>
    <mergeCell ref="AH9:AH53"/>
    <mergeCell ref="AU9:AU53"/>
    <mergeCell ref="BH9:BH53"/>
    <mergeCell ref="A3:J3"/>
    <mergeCell ref="A4:J4"/>
    <mergeCell ref="BS9:BS53"/>
    <mergeCell ref="CD9:CD53"/>
    <mergeCell ref="CO9:CO53"/>
  </mergeCells>
  <phoneticPr fontId="11"/>
  <pageMargins left="0.70866141732283472" right="0.70866141732283472" top="0.74803149606299213" bottom="0.74803149606299213" header="0.31496062992125984" footer="0.31496062992125984"/>
  <pageSetup paperSize="9" scale="32" fitToHeight="2" orientation="portrait" r:id="rId1"/>
  <colBreaks count="4" manualBreakCount="4">
    <brk id="20" max="58" man="1"/>
    <brk id="45" max="58" man="1"/>
    <brk id="69" max="58" man="1"/>
    <brk id="91" max="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A9AE-D16A-4986-B3F8-B2C624793030}">
  <sheetPr codeName="Sheet4">
    <tabColor theme="3" tint="0.39997558519241921"/>
  </sheetPr>
  <dimension ref="A1:CI58"/>
  <sheetViews>
    <sheetView workbookViewId="0"/>
  </sheetViews>
  <sheetFormatPr defaultColWidth="9" defaultRowHeight="14.25" x14ac:dyDescent="0.15"/>
  <cols>
    <col min="1" max="1" width="3" style="28" customWidth="1"/>
    <col min="2" max="2" width="13.375" style="28" customWidth="1"/>
    <col min="3" max="3" width="9" style="28"/>
    <col min="4" max="4" width="13.5" style="28" customWidth="1"/>
    <col min="5" max="9" width="11.125" style="28" customWidth="1"/>
    <col min="10" max="10" width="3.5" style="28" customWidth="1"/>
    <col min="11" max="11" width="12.375" style="28" customWidth="1"/>
    <col min="12" max="20" width="11.125" style="28" customWidth="1"/>
    <col min="21" max="21" width="3.125" style="28" customWidth="1"/>
    <col min="22" max="23" width="11.125" style="28" customWidth="1"/>
    <col min="24" max="31" width="13.875" style="28" customWidth="1"/>
    <col min="32" max="32" width="3.625" style="28" customWidth="1"/>
    <col min="33" max="34" width="11.125" style="28" customWidth="1"/>
    <col min="35" max="42" width="12.875" style="28" customWidth="1"/>
    <col min="43" max="43" width="3.5" style="28" customWidth="1"/>
    <col min="44" max="45" width="11.125" style="28" customWidth="1"/>
    <col min="46" max="53" width="13.5" style="28" customWidth="1"/>
    <col min="54" max="54" width="4.125" style="28" customWidth="1"/>
    <col min="55" max="64" width="11.125" style="28" customWidth="1"/>
    <col min="65" max="65" width="4.125" style="28" customWidth="1"/>
    <col min="66" max="75" width="11.125" style="28" customWidth="1"/>
    <col min="76" max="76" width="4" style="28" customWidth="1"/>
    <col min="77" max="78" width="11.125" style="28" customWidth="1"/>
    <col min="79" max="86" width="10.125" style="28" customWidth="1"/>
    <col min="87" max="87" width="3.625" style="28" customWidth="1"/>
    <col min="88" max="16384" width="9" style="28"/>
  </cols>
  <sheetData>
    <row r="1" spans="1:87" s="1" customFormat="1" x14ac:dyDescent="0.15">
      <c r="CI1" s="8" t="str">
        <f>'MPS(input)'!K1</f>
        <v>Monitoring Spreadsheet: JCM_PH_AM005_ver01.0</v>
      </c>
    </row>
    <row r="2" spans="1:87" s="1" customFormat="1" ht="18" customHeight="1" x14ac:dyDescent="0.15">
      <c r="CI2" s="8" t="str">
        <f>'MPS(input)'!K2</f>
        <v>Reference Number:</v>
      </c>
    </row>
    <row r="3" spans="1:87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</row>
    <row r="4" spans="1:87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</row>
    <row r="5" spans="1:87" s="1" customFormat="1" ht="18" customHeight="1" x14ac:dyDescent="0.15"/>
    <row r="6" spans="1:87" s="36" customFormat="1" ht="35.450000000000003" customHeight="1" x14ac:dyDescent="0.15">
      <c r="B6" s="191" t="s">
        <v>70</v>
      </c>
      <c r="C6" s="218" t="s">
        <v>98</v>
      </c>
      <c r="D6" s="192" t="s">
        <v>120</v>
      </c>
      <c r="E6" s="192" t="s">
        <v>516</v>
      </c>
      <c r="F6" s="192" t="s">
        <v>517</v>
      </c>
      <c r="G6" s="192" t="s">
        <v>124</v>
      </c>
      <c r="H6" s="192" t="s">
        <v>565</v>
      </c>
      <c r="I6" s="192" t="s">
        <v>566</v>
      </c>
      <c r="J6" s="217"/>
      <c r="K6" s="191" t="s">
        <v>70</v>
      </c>
      <c r="L6" s="220" t="s">
        <v>421</v>
      </c>
      <c r="M6" s="192" t="s">
        <v>507</v>
      </c>
      <c r="N6" s="192" t="s">
        <v>507</v>
      </c>
      <c r="O6" s="192" t="s">
        <v>507</v>
      </c>
      <c r="P6" s="192" t="s">
        <v>507</v>
      </c>
      <c r="Q6" s="192" t="s">
        <v>507</v>
      </c>
      <c r="R6" s="192" t="s">
        <v>507</v>
      </c>
      <c r="S6" s="192" t="s">
        <v>507</v>
      </c>
      <c r="T6" s="192" t="s">
        <v>507</v>
      </c>
      <c r="U6" s="217"/>
      <c r="V6" s="191" t="s">
        <v>70</v>
      </c>
      <c r="W6" s="220" t="s">
        <v>421</v>
      </c>
      <c r="X6" s="192" t="s">
        <v>498</v>
      </c>
      <c r="Y6" s="192" t="s">
        <v>498</v>
      </c>
      <c r="Z6" s="192" t="s">
        <v>498</v>
      </c>
      <c r="AA6" s="192" t="s">
        <v>498</v>
      </c>
      <c r="AB6" s="192" t="s">
        <v>498</v>
      </c>
      <c r="AC6" s="192" t="s">
        <v>498</v>
      </c>
      <c r="AD6" s="192" t="s">
        <v>498</v>
      </c>
      <c r="AE6" s="192" t="s">
        <v>498</v>
      </c>
      <c r="AF6" s="217"/>
      <c r="AG6" s="191" t="s">
        <v>70</v>
      </c>
      <c r="AH6" s="220" t="s">
        <v>421</v>
      </c>
      <c r="AI6" s="192" t="s">
        <v>497</v>
      </c>
      <c r="AJ6" s="192" t="s">
        <v>497</v>
      </c>
      <c r="AK6" s="192" t="s">
        <v>497</v>
      </c>
      <c r="AL6" s="192" t="s">
        <v>497</v>
      </c>
      <c r="AM6" s="192" t="s">
        <v>497</v>
      </c>
      <c r="AN6" s="192" t="s">
        <v>497</v>
      </c>
      <c r="AO6" s="192" t="s">
        <v>497</v>
      </c>
      <c r="AP6" s="192" t="s">
        <v>497</v>
      </c>
      <c r="AQ6" s="217"/>
      <c r="AR6" s="191" t="s">
        <v>70</v>
      </c>
      <c r="AS6" s="220" t="s">
        <v>421</v>
      </c>
      <c r="AT6" s="221" t="s">
        <v>487</v>
      </c>
      <c r="AU6" s="221" t="s">
        <v>487</v>
      </c>
      <c r="AV6" s="221" t="s">
        <v>487</v>
      </c>
      <c r="AW6" s="221" t="s">
        <v>487</v>
      </c>
      <c r="AX6" s="221" t="s">
        <v>487</v>
      </c>
      <c r="AY6" s="221" t="s">
        <v>487</v>
      </c>
      <c r="AZ6" s="221" t="s">
        <v>487</v>
      </c>
      <c r="BA6" s="221" t="s">
        <v>487</v>
      </c>
      <c r="BB6" s="217"/>
      <c r="BC6" s="191" t="s">
        <v>70</v>
      </c>
      <c r="BD6" s="220" t="s">
        <v>421</v>
      </c>
      <c r="BE6" s="221" t="s">
        <v>530</v>
      </c>
      <c r="BF6" s="221" t="s">
        <v>530</v>
      </c>
      <c r="BG6" s="221" t="s">
        <v>530</v>
      </c>
      <c r="BH6" s="221" t="s">
        <v>530</v>
      </c>
      <c r="BI6" s="221" t="s">
        <v>530</v>
      </c>
      <c r="BJ6" s="221" t="s">
        <v>530</v>
      </c>
      <c r="BK6" s="221" t="s">
        <v>530</v>
      </c>
      <c r="BL6" s="221" t="s">
        <v>530</v>
      </c>
      <c r="BM6" s="217"/>
      <c r="BN6" s="191" t="s">
        <v>70</v>
      </c>
      <c r="BO6" s="220" t="s">
        <v>421</v>
      </c>
      <c r="BP6" s="192" t="s">
        <v>518</v>
      </c>
      <c r="BQ6" s="192" t="s">
        <v>518</v>
      </c>
      <c r="BR6" s="192" t="s">
        <v>518</v>
      </c>
      <c r="BS6" s="192" t="s">
        <v>518</v>
      </c>
      <c r="BT6" s="192" t="s">
        <v>518</v>
      </c>
      <c r="BU6" s="192" t="s">
        <v>518</v>
      </c>
      <c r="BV6" s="192" t="s">
        <v>518</v>
      </c>
      <c r="BW6" s="192" t="s">
        <v>518</v>
      </c>
      <c r="BX6" s="217"/>
      <c r="BY6" s="191" t="s">
        <v>70</v>
      </c>
      <c r="BZ6" s="220" t="s">
        <v>421</v>
      </c>
      <c r="CA6" s="221" t="s">
        <v>496</v>
      </c>
      <c r="CB6" s="221" t="s">
        <v>496</v>
      </c>
      <c r="CC6" s="221" t="s">
        <v>496</v>
      </c>
      <c r="CD6" s="221" t="s">
        <v>496</v>
      </c>
      <c r="CE6" s="221" t="s">
        <v>496</v>
      </c>
      <c r="CF6" s="221" t="s">
        <v>496</v>
      </c>
      <c r="CG6" s="221" t="s">
        <v>496</v>
      </c>
      <c r="CH6" s="225" t="s">
        <v>496</v>
      </c>
    </row>
    <row r="7" spans="1:87" ht="150.94999999999999" customHeight="1" x14ac:dyDescent="0.15">
      <c r="B7" s="191" t="s">
        <v>71</v>
      </c>
      <c r="C7" s="201" t="s">
        <v>422</v>
      </c>
      <c r="D7" s="195" t="s">
        <v>74</v>
      </c>
      <c r="E7" s="195" t="s">
        <v>519</v>
      </c>
      <c r="F7" s="195" t="s">
        <v>520</v>
      </c>
      <c r="G7" s="195" t="s">
        <v>521</v>
      </c>
      <c r="H7" s="195" t="s">
        <v>567</v>
      </c>
      <c r="I7" s="195" t="s">
        <v>568</v>
      </c>
      <c r="J7" s="206"/>
      <c r="K7" s="191" t="s">
        <v>71</v>
      </c>
      <c r="L7" s="201" t="s">
        <v>422</v>
      </c>
      <c r="M7" s="195" t="s">
        <v>508</v>
      </c>
      <c r="N7" s="195" t="s">
        <v>509</v>
      </c>
      <c r="O7" s="195" t="s">
        <v>510</v>
      </c>
      <c r="P7" s="195" t="s">
        <v>511</v>
      </c>
      <c r="Q7" s="195" t="s">
        <v>512</v>
      </c>
      <c r="R7" s="195" t="s">
        <v>513</v>
      </c>
      <c r="S7" s="195" t="s">
        <v>514</v>
      </c>
      <c r="T7" s="195" t="s">
        <v>515</v>
      </c>
      <c r="U7" s="206"/>
      <c r="V7" s="191" t="s">
        <v>71</v>
      </c>
      <c r="W7" s="201" t="s">
        <v>422</v>
      </c>
      <c r="X7" s="195" t="s">
        <v>499</v>
      </c>
      <c r="Y7" s="195" t="s">
        <v>500</v>
      </c>
      <c r="Z7" s="195" t="s">
        <v>501</v>
      </c>
      <c r="AA7" s="195" t="s">
        <v>502</v>
      </c>
      <c r="AB7" s="195" t="s">
        <v>503</v>
      </c>
      <c r="AC7" s="195" t="s">
        <v>504</v>
      </c>
      <c r="AD7" s="195" t="s">
        <v>505</v>
      </c>
      <c r="AE7" s="195" t="s">
        <v>506</v>
      </c>
      <c r="AF7" s="206"/>
      <c r="AG7" s="191" t="s">
        <v>71</v>
      </c>
      <c r="AH7" s="201" t="s">
        <v>422</v>
      </c>
      <c r="AI7" s="195" t="s">
        <v>627</v>
      </c>
      <c r="AJ7" s="195" t="s">
        <v>628</v>
      </c>
      <c r="AK7" s="195" t="s">
        <v>629</v>
      </c>
      <c r="AL7" s="195" t="s">
        <v>630</v>
      </c>
      <c r="AM7" s="195" t="s">
        <v>631</v>
      </c>
      <c r="AN7" s="195" t="s">
        <v>632</v>
      </c>
      <c r="AO7" s="195" t="s">
        <v>633</v>
      </c>
      <c r="AP7" s="195" t="s">
        <v>634</v>
      </c>
      <c r="AQ7" s="206"/>
      <c r="AR7" s="191" t="s">
        <v>71</v>
      </c>
      <c r="AS7" s="201" t="s">
        <v>422</v>
      </c>
      <c r="AT7" s="195" t="s">
        <v>488</v>
      </c>
      <c r="AU7" s="195" t="s">
        <v>489</v>
      </c>
      <c r="AV7" s="195" t="s">
        <v>490</v>
      </c>
      <c r="AW7" s="195" t="s">
        <v>491</v>
      </c>
      <c r="AX7" s="195" t="s">
        <v>492</v>
      </c>
      <c r="AY7" s="195" t="s">
        <v>493</v>
      </c>
      <c r="AZ7" s="195" t="s">
        <v>494</v>
      </c>
      <c r="BA7" s="195" t="s">
        <v>495</v>
      </c>
      <c r="BB7" s="206"/>
      <c r="BC7" s="191" t="s">
        <v>71</v>
      </c>
      <c r="BD7" s="201" t="s">
        <v>422</v>
      </c>
      <c r="BE7" s="195" t="s">
        <v>531</v>
      </c>
      <c r="BF7" s="195" t="s">
        <v>532</v>
      </c>
      <c r="BG7" s="195" t="s">
        <v>533</v>
      </c>
      <c r="BH7" s="195" t="s">
        <v>534</v>
      </c>
      <c r="BI7" s="195" t="s">
        <v>535</v>
      </c>
      <c r="BJ7" s="195" t="s">
        <v>536</v>
      </c>
      <c r="BK7" s="195" t="s">
        <v>537</v>
      </c>
      <c r="BL7" s="195" t="s">
        <v>538</v>
      </c>
      <c r="BM7" s="206"/>
      <c r="BN7" s="191" t="s">
        <v>71</v>
      </c>
      <c r="BO7" s="201" t="s">
        <v>422</v>
      </c>
      <c r="BP7" s="195" t="s">
        <v>522</v>
      </c>
      <c r="BQ7" s="195" t="s">
        <v>523</v>
      </c>
      <c r="BR7" s="195" t="s">
        <v>524</v>
      </c>
      <c r="BS7" s="195" t="s">
        <v>525</v>
      </c>
      <c r="BT7" s="195" t="s">
        <v>526</v>
      </c>
      <c r="BU7" s="195" t="s">
        <v>527</v>
      </c>
      <c r="BV7" s="195" t="s">
        <v>528</v>
      </c>
      <c r="BW7" s="195" t="s">
        <v>529</v>
      </c>
      <c r="BX7" s="206"/>
      <c r="BY7" s="191" t="s">
        <v>71</v>
      </c>
      <c r="BZ7" s="201" t="s">
        <v>422</v>
      </c>
      <c r="CA7" s="29" t="s">
        <v>969</v>
      </c>
      <c r="CB7" s="29" t="s">
        <v>970</v>
      </c>
      <c r="CC7" s="29" t="s">
        <v>971</v>
      </c>
      <c r="CD7" s="29" t="s">
        <v>972</v>
      </c>
      <c r="CE7" s="29" t="s">
        <v>973</v>
      </c>
      <c r="CF7" s="29" t="s">
        <v>974</v>
      </c>
      <c r="CG7" s="29" t="s">
        <v>975</v>
      </c>
      <c r="CH7" s="29" t="s">
        <v>976</v>
      </c>
    </row>
    <row r="8" spans="1:87" x14ac:dyDescent="0.15">
      <c r="B8" s="191" t="s">
        <v>92</v>
      </c>
      <c r="C8" s="201" t="s">
        <v>93</v>
      </c>
      <c r="D8" s="195" t="s">
        <v>419</v>
      </c>
      <c r="E8" s="195" t="s">
        <v>419</v>
      </c>
      <c r="F8" s="195" t="s">
        <v>419</v>
      </c>
      <c r="G8" s="195" t="s">
        <v>418</v>
      </c>
      <c r="H8" s="195" t="s">
        <v>418</v>
      </c>
      <c r="I8" s="195" t="s">
        <v>418</v>
      </c>
      <c r="J8" s="206"/>
      <c r="K8" s="191" t="s">
        <v>92</v>
      </c>
      <c r="L8" s="201" t="s">
        <v>93</v>
      </c>
      <c r="M8" s="195" t="s">
        <v>419</v>
      </c>
      <c r="N8" s="195" t="s">
        <v>419</v>
      </c>
      <c r="O8" s="195" t="s">
        <v>419</v>
      </c>
      <c r="P8" s="195" t="s">
        <v>419</v>
      </c>
      <c r="Q8" s="195" t="s">
        <v>419</v>
      </c>
      <c r="R8" s="195" t="s">
        <v>419</v>
      </c>
      <c r="S8" s="195" t="s">
        <v>419</v>
      </c>
      <c r="T8" s="195" t="s">
        <v>419</v>
      </c>
      <c r="U8" s="206"/>
      <c r="V8" s="191" t="s">
        <v>92</v>
      </c>
      <c r="W8" s="201" t="s">
        <v>93</v>
      </c>
      <c r="X8" s="195" t="s">
        <v>419</v>
      </c>
      <c r="Y8" s="195" t="s">
        <v>419</v>
      </c>
      <c r="Z8" s="195" t="s">
        <v>419</v>
      </c>
      <c r="AA8" s="195" t="s">
        <v>419</v>
      </c>
      <c r="AB8" s="195" t="s">
        <v>419</v>
      </c>
      <c r="AC8" s="195" t="s">
        <v>419</v>
      </c>
      <c r="AD8" s="195" t="s">
        <v>419</v>
      </c>
      <c r="AE8" s="195" t="s">
        <v>419</v>
      </c>
      <c r="AF8" s="206"/>
      <c r="AG8" s="191" t="s">
        <v>92</v>
      </c>
      <c r="AH8" s="201" t="s">
        <v>93</v>
      </c>
      <c r="AI8" s="195" t="s">
        <v>419</v>
      </c>
      <c r="AJ8" s="195" t="s">
        <v>419</v>
      </c>
      <c r="AK8" s="195" t="s">
        <v>419</v>
      </c>
      <c r="AL8" s="195" t="s">
        <v>419</v>
      </c>
      <c r="AM8" s="195" t="s">
        <v>419</v>
      </c>
      <c r="AN8" s="195" t="s">
        <v>419</v>
      </c>
      <c r="AO8" s="195" t="s">
        <v>419</v>
      </c>
      <c r="AP8" s="195" t="s">
        <v>419</v>
      </c>
      <c r="AQ8" s="206"/>
      <c r="AR8" s="191" t="s">
        <v>92</v>
      </c>
      <c r="AS8" s="201" t="s">
        <v>93</v>
      </c>
      <c r="AT8" s="195" t="s">
        <v>94</v>
      </c>
      <c r="AU8" s="195" t="s">
        <v>94</v>
      </c>
      <c r="AV8" s="195" t="s">
        <v>94</v>
      </c>
      <c r="AW8" s="195" t="s">
        <v>94</v>
      </c>
      <c r="AX8" s="195" t="s">
        <v>94</v>
      </c>
      <c r="AY8" s="195" t="s">
        <v>94</v>
      </c>
      <c r="AZ8" s="195" t="s">
        <v>94</v>
      </c>
      <c r="BA8" s="195" t="s">
        <v>94</v>
      </c>
      <c r="BB8" s="206"/>
      <c r="BC8" s="191" t="s">
        <v>92</v>
      </c>
      <c r="BD8" s="201" t="s">
        <v>93</v>
      </c>
      <c r="BE8" s="195" t="s">
        <v>94</v>
      </c>
      <c r="BF8" s="195" t="s">
        <v>94</v>
      </c>
      <c r="BG8" s="195" t="s">
        <v>94</v>
      </c>
      <c r="BH8" s="195" t="s">
        <v>94</v>
      </c>
      <c r="BI8" s="195" t="s">
        <v>94</v>
      </c>
      <c r="BJ8" s="195" t="s">
        <v>94</v>
      </c>
      <c r="BK8" s="195" t="s">
        <v>94</v>
      </c>
      <c r="BL8" s="195" t="s">
        <v>94</v>
      </c>
      <c r="BM8" s="206"/>
      <c r="BN8" s="191" t="s">
        <v>92</v>
      </c>
      <c r="BO8" s="201" t="s">
        <v>93</v>
      </c>
      <c r="BP8" s="195" t="s">
        <v>419</v>
      </c>
      <c r="BQ8" s="195" t="s">
        <v>419</v>
      </c>
      <c r="BR8" s="195" t="s">
        <v>419</v>
      </c>
      <c r="BS8" s="195" t="s">
        <v>419</v>
      </c>
      <c r="BT8" s="195" t="s">
        <v>419</v>
      </c>
      <c r="BU8" s="195" t="s">
        <v>419</v>
      </c>
      <c r="BV8" s="195" t="s">
        <v>419</v>
      </c>
      <c r="BW8" s="195" t="s">
        <v>419</v>
      </c>
      <c r="BX8" s="206"/>
      <c r="BY8" s="191" t="s">
        <v>92</v>
      </c>
      <c r="BZ8" s="201" t="s">
        <v>93</v>
      </c>
      <c r="CA8" s="195" t="s">
        <v>95</v>
      </c>
      <c r="CB8" s="195" t="s">
        <v>95</v>
      </c>
      <c r="CC8" s="195" t="s">
        <v>95</v>
      </c>
      <c r="CD8" s="195" t="s">
        <v>95</v>
      </c>
      <c r="CE8" s="195" t="s">
        <v>95</v>
      </c>
      <c r="CF8" s="195" t="s">
        <v>95</v>
      </c>
      <c r="CG8" s="195" t="s">
        <v>95</v>
      </c>
      <c r="CH8" s="196" t="s">
        <v>95</v>
      </c>
    </row>
    <row r="9" spans="1:87" ht="14.25" customHeight="1" x14ac:dyDescent="0.15">
      <c r="B9" s="423" t="s">
        <v>189</v>
      </c>
      <c r="C9" s="223">
        <f>'MPS(calc_process)'!$D9</f>
        <v>1900</v>
      </c>
      <c r="D9" s="228">
        <f>(E9+F9)*(1+G9)</f>
        <v>0</v>
      </c>
      <c r="E9" s="228">
        <f>SUM(M9:T9)</f>
        <v>0</v>
      </c>
      <c r="F9" s="228">
        <f>SUM(BP9:BW9)</f>
        <v>0</v>
      </c>
      <c r="G9" s="228">
        <f>IFERROR(MIN(1, MAX(0, SQRT((H9*E9)^2+(I9*F9)^2)/(E9+F9)-0.1)), 0)</f>
        <v>0</v>
      </c>
      <c r="H9" s="280"/>
      <c r="I9" s="282"/>
      <c r="J9" s="206"/>
      <c r="K9" s="423" t="s">
        <v>189</v>
      </c>
      <c r="L9" s="223">
        <f>'MPS(calc_process)'!$D9</f>
        <v>1900</v>
      </c>
      <c r="M9" s="229">
        <f>X9+AI9</f>
        <v>0</v>
      </c>
      <c r="N9" s="229">
        <f t="shared" ref="N9:T24" si="0">Y9+AJ9</f>
        <v>0</v>
      </c>
      <c r="O9" s="229">
        <f t="shared" si="0"/>
        <v>0</v>
      </c>
      <c r="P9" s="229">
        <f t="shared" si="0"/>
        <v>0</v>
      </c>
      <c r="Q9" s="229">
        <f t="shared" si="0"/>
        <v>0</v>
      </c>
      <c r="R9" s="229">
        <f t="shared" si="0"/>
        <v>0</v>
      </c>
      <c r="S9" s="229">
        <f t="shared" si="0"/>
        <v>0</v>
      </c>
      <c r="T9" s="229">
        <f t="shared" si="0"/>
        <v>0</v>
      </c>
      <c r="U9" s="206"/>
      <c r="V9" s="423" t="s">
        <v>189</v>
      </c>
      <c r="W9" s="223">
        <f>'MPS(calc_process)'!$D9</f>
        <v>1900</v>
      </c>
      <c r="X9" s="229">
        <f t="shared" ref="X9:X38" si="1">AI9*$M$58</f>
        <v>0</v>
      </c>
      <c r="Y9" s="229">
        <f t="shared" ref="Y9:Y38" si="2">AJ9*$M$58</f>
        <v>0</v>
      </c>
      <c r="Z9" s="229">
        <f t="shared" ref="Z9:Z38" si="3">AK9*$M$58</f>
        <v>0</v>
      </c>
      <c r="AA9" s="229">
        <f t="shared" ref="AA9:AA38" si="4">AL9*$M$58</f>
        <v>0</v>
      </c>
      <c r="AB9" s="229">
        <f t="shared" ref="AB9:AB38" si="5">AM9*$M$58</f>
        <v>0</v>
      </c>
      <c r="AC9" s="229">
        <f t="shared" ref="AC9:AC38" si="6">AN9*$M$58</f>
        <v>0</v>
      </c>
      <c r="AD9" s="229">
        <f t="shared" ref="AD9:AD38" si="7">AO9*$M$58</f>
        <v>0</v>
      </c>
      <c r="AE9" s="229">
        <f t="shared" ref="AE9:AE38" si="8">AP9*$M$58</f>
        <v>0</v>
      </c>
      <c r="AF9" s="206"/>
      <c r="AG9" s="423" t="s">
        <v>189</v>
      </c>
      <c r="AH9" s="223">
        <f>'MPS(calc_process)'!$D9</f>
        <v>1900</v>
      </c>
      <c r="AI9" s="229">
        <f t="shared" ref="AI9:AI38" si="9">AT9*CA9*$L$58*$N$58</f>
        <v>0</v>
      </c>
      <c r="AJ9" s="229">
        <f t="shared" ref="AJ9:AJ38" si="10">AU9*CB9*$L$58*$N$58</f>
        <v>0</v>
      </c>
      <c r="AK9" s="229">
        <f t="shared" ref="AK9:AK38" si="11">AV9*CC9*$L$58*$N$58</f>
        <v>0</v>
      </c>
      <c r="AL9" s="229">
        <f t="shared" ref="AL9:AL38" si="12">AW9*CD9*$L$58*$N$58</f>
        <v>0</v>
      </c>
      <c r="AM9" s="229">
        <f t="shared" ref="AM9:AM38" si="13">AX9*CE9*$L$58*$N$58</f>
        <v>0</v>
      </c>
      <c r="AN9" s="229">
        <f t="shared" ref="AN9:AN38" si="14">AY9*CF9*$L$58*$N$58</f>
        <v>0</v>
      </c>
      <c r="AO9" s="229">
        <f t="shared" ref="AO9:AO38" si="15">AZ9*CG9*$L$58*$N$58</f>
        <v>0</v>
      </c>
      <c r="AP9" s="229">
        <f t="shared" ref="AP9:AP38" si="16">BA9*CH9*$L$58*$N$58</f>
        <v>0</v>
      </c>
      <c r="AQ9" s="206"/>
      <c r="AR9" s="423" t="s">
        <v>189</v>
      </c>
      <c r="AS9" s="223">
        <f>'MPS(calc_process)'!$D9</f>
        <v>1900</v>
      </c>
      <c r="AT9" s="261"/>
      <c r="AU9" s="261"/>
      <c r="AV9" s="261"/>
      <c r="AW9" s="261"/>
      <c r="AX9" s="261"/>
      <c r="AY9" s="261"/>
      <c r="AZ9" s="261"/>
      <c r="BA9" s="261"/>
      <c r="BB9" s="206"/>
      <c r="BC9" s="423" t="s">
        <v>189</v>
      </c>
      <c r="BD9" s="223">
        <f>'MPS(calc_process)'!$D9</f>
        <v>1900</v>
      </c>
      <c r="BE9" s="261"/>
      <c r="BF9" s="261"/>
      <c r="BG9" s="261"/>
      <c r="BH9" s="261"/>
      <c r="BI9" s="261"/>
      <c r="BJ9" s="261"/>
      <c r="BK9" s="261"/>
      <c r="BL9" s="261"/>
      <c r="BM9" s="268"/>
      <c r="BN9" s="425" t="s">
        <v>189</v>
      </c>
      <c r="BO9" s="223">
        <f>'MPS(calc_process)'!$D9</f>
        <v>1900</v>
      </c>
      <c r="BP9" s="229">
        <f>$N$58*$O$58*BE9*CA9</f>
        <v>0</v>
      </c>
      <c r="BQ9" s="229">
        <f t="shared" ref="BQ9:BW9" si="17">$N$58*$O$58*BF9*CB9</f>
        <v>0</v>
      </c>
      <c r="BR9" s="229">
        <f t="shared" si="17"/>
        <v>0</v>
      </c>
      <c r="BS9" s="229">
        <f t="shared" si="17"/>
        <v>0</v>
      </c>
      <c r="BT9" s="229">
        <f t="shared" si="17"/>
        <v>0</v>
      </c>
      <c r="BU9" s="229">
        <f t="shared" si="17"/>
        <v>0</v>
      </c>
      <c r="BV9" s="229">
        <f t="shared" si="17"/>
        <v>0</v>
      </c>
      <c r="BW9" s="229">
        <f t="shared" si="17"/>
        <v>0</v>
      </c>
      <c r="BX9" s="206"/>
      <c r="BY9" s="423" t="s">
        <v>189</v>
      </c>
      <c r="BZ9" s="223">
        <f>'MPS(calc_process)'!$D9</f>
        <v>1900</v>
      </c>
      <c r="CA9" s="261"/>
      <c r="CB9" s="261"/>
      <c r="CC9" s="261"/>
      <c r="CD9" s="261"/>
      <c r="CE9" s="261"/>
      <c r="CF9" s="261"/>
      <c r="CG9" s="261"/>
      <c r="CH9" s="269"/>
    </row>
    <row r="10" spans="1:87" ht="13.7" customHeight="1" x14ac:dyDescent="0.15">
      <c r="B10" s="423"/>
      <c r="C10" s="223">
        <f>'MPS(calc_process)'!$D10</f>
        <v>1901</v>
      </c>
      <c r="D10" s="228">
        <f>(E10+F10)*(1+G10)</f>
        <v>0</v>
      </c>
      <c r="E10" s="228">
        <f t="shared" ref="E10:E38" si="18">SUM(M10:T10)</f>
        <v>0</v>
      </c>
      <c r="F10" s="228">
        <f t="shared" ref="F10:F38" si="19">SUM(BP10:BW10)</f>
        <v>0</v>
      </c>
      <c r="G10" s="228">
        <f t="shared" ref="G10:G38" si="20">IFERROR(MIN(1, MAX(0, SQRT((H10*E10)^2+(I10*F10)^2)/(E10+F10)-0.1)), 0)</f>
        <v>0</v>
      </c>
      <c r="H10" s="280"/>
      <c r="I10" s="280"/>
      <c r="J10" s="206"/>
      <c r="K10" s="423"/>
      <c r="L10" s="223">
        <f>'MPS(calc_process)'!$D10</f>
        <v>1901</v>
      </c>
      <c r="M10" s="229">
        <f t="shared" ref="M10:T38" si="21">X10+AI10</f>
        <v>0</v>
      </c>
      <c r="N10" s="229">
        <f t="shared" si="0"/>
        <v>0</v>
      </c>
      <c r="O10" s="229">
        <f t="shared" si="0"/>
        <v>0</v>
      </c>
      <c r="P10" s="229">
        <f t="shared" si="0"/>
        <v>0</v>
      </c>
      <c r="Q10" s="229">
        <f t="shared" si="0"/>
        <v>0</v>
      </c>
      <c r="R10" s="229">
        <f t="shared" si="0"/>
        <v>0</v>
      </c>
      <c r="S10" s="229">
        <f t="shared" si="0"/>
        <v>0</v>
      </c>
      <c r="T10" s="229">
        <f t="shared" si="0"/>
        <v>0</v>
      </c>
      <c r="U10" s="206"/>
      <c r="V10" s="423"/>
      <c r="W10" s="223">
        <f>'MPS(calc_process)'!$D10</f>
        <v>1901</v>
      </c>
      <c r="X10" s="229">
        <f t="shared" si="1"/>
        <v>0</v>
      </c>
      <c r="Y10" s="229">
        <f t="shared" si="2"/>
        <v>0</v>
      </c>
      <c r="Z10" s="229">
        <f t="shared" si="3"/>
        <v>0</v>
      </c>
      <c r="AA10" s="229">
        <f t="shared" si="4"/>
        <v>0</v>
      </c>
      <c r="AB10" s="229">
        <f t="shared" si="5"/>
        <v>0</v>
      </c>
      <c r="AC10" s="229">
        <f t="shared" si="6"/>
        <v>0</v>
      </c>
      <c r="AD10" s="229">
        <f t="shared" si="7"/>
        <v>0</v>
      </c>
      <c r="AE10" s="229">
        <f t="shared" si="8"/>
        <v>0</v>
      </c>
      <c r="AF10" s="206"/>
      <c r="AG10" s="423"/>
      <c r="AH10" s="223">
        <f>'MPS(calc_process)'!$D10</f>
        <v>1901</v>
      </c>
      <c r="AI10" s="229">
        <f t="shared" si="9"/>
        <v>0</v>
      </c>
      <c r="AJ10" s="229">
        <f t="shared" si="10"/>
        <v>0</v>
      </c>
      <c r="AK10" s="229">
        <f t="shared" si="11"/>
        <v>0</v>
      </c>
      <c r="AL10" s="229">
        <f t="shared" si="12"/>
        <v>0</v>
      </c>
      <c r="AM10" s="229">
        <f t="shared" si="13"/>
        <v>0</v>
      </c>
      <c r="AN10" s="229">
        <f t="shared" si="14"/>
        <v>0</v>
      </c>
      <c r="AO10" s="229">
        <f t="shared" si="15"/>
        <v>0</v>
      </c>
      <c r="AP10" s="229">
        <f t="shared" si="16"/>
        <v>0</v>
      </c>
      <c r="AQ10" s="206"/>
      <c r="AR10" s="423"/>
      <c r="AS10" s="223">
        <f>'MPS(calc_process)'!$D10</f>
        <v>1901</v>
      </c>
      <c r="AT10" s="261"/>
      <c r="AU10" s="261"/>
      <c r="AV10" s="261"/>
      <c r="AW10" s="261"/>
      <c r="AX10" s="261"/>
      <c r="AY10" s="261"/>
      <c r="AZ10" s="261"/>
      <c r="BA10" s="261"/>
      <c r="BB10" s="206"/>
      <c r="BC10" s="423"/>
      <c r="BD10" s="223">
        <f>'MPS(calc_process)'!$D10</f>
        <v>1901</v>
      </c>
      <c r="BE10" s="261"/>
      <c r="BF10" s="261"/>
      <c r="BG10" s="261"/>
      <c r="BH10" s="261"/>
      <c r="BI10" s="261"/>
      <c r="BJ10" s="261"/>
      <c r="BK10" s="261"/>
      <c r="BL10" s="261"/>
      <c r="BM10" s="268"/>
      <c r="BN10" s="425"/>
      <c r="BO10" s="223">
        <f>'MPS(calc_process)'!$D10</f>
        <v>1901</v>
      </c>
      <c r="BP10" s="229">
        <f t="shared" ref="BP10:BP38" si="22">$N$58*$O$58*BE10*CA10</f>
        <v>0</v>
      </c>
      <c r="BQ10" s="229">
        <f t="shared" ref="BQ10:BQ38" si="23">$N$58*$O$58*BF10*CB10</f>
        <v>0</v>
      </c>
      <c r="BR10" s="229">
        <f t="shared" ref="BR10:BR38" si="24">$N$58*$O$58*BG10*CC10</f>
        <v>0</v>
      </c>
      <c r="BS10" s="229">
        <f t="shared" ref="BS10:BS38" si="25">$N$58*$O$58*BH10*CD10</f>
        <v>0</v>
      </c>
      <c r="BT10" s="229">
        <f t="shared" ref="BT10:BT38" si="26">$N$58*$O$58*BI10*CE10</f>
        <v>0</v>
      </c>
      <c r="BU10" s="229">
        <f t="shared" ref="BU10:BU38" si="27">$N$58*$O$58*BJ10*CF10</f>
        <v>0</v>
      </c>
      <c r="BV10" s="229">
        <f t="shared" ref="BV10:BV38" si="28">$N$58*$O$58*BK10*CG10</f>
        <v>0</v>
      </c>
      <c r="BW10" s="229">
        <f t="shared" ref="BW10:BW38" si="29">$N$58*$O$58*BL10*CH10</f>
        <v>0</v>
      </c>
      <c r="BX10" s="206"/>
      <c r="BY10" s="423"/>
      <c r="BZ10" s="223">
        <f>'MPS(calc_process)'!$D10</f>
        <v>1901</v>
      </c>
      <c r="CA10" s="261"/>
      <c r="CB10" s="261"/>
      <c r="CC10" s="261"/>
      <c r="CD10" s="261"/>
      <c r="CE10" s="261"/>
      <c r="CF10" s="261"/>
      <c r="CG10" s="261"/>
      <c r="CH10" s="269"/>
    </row>
    <row r="11" spans="1:87" x14ac:dyDescent="0.15">
      <c r="B11" s="423"/>
      <c r="C11" s="223">
        <f>'MPS(calc_process)'!$D11</f>
        <v>1902</v>
      </c>
      <c r="D11" s="228">
        <f t="shared" ref="D11:D38" si="30">(E11+F11)*(1+G11)</f>
        <v>0</v>
      </c>
      <c r="E11" s="228">
        <f t="shared" si="18"/>
        <v>0</v>
      </c>
      <c r="F11" s="228">
        <f t="shared" si="19"/>
        <v>0</v>
      </c>
      <c r="G11" s="228">
        <f t="shared" si="20"/>
        <v>0</v>
      </c>
      <c r="H11" s="280"/>
      <c r="I11" s="280"/>
      <c r="J11" s="206"/>
      <c r="K11" s="423"/>
      <c r="L11" s="223">
        <f>'MPS(calc_process)'!$D11</f>
        <v>1902</v>
      </c>
      <c r="M11" s="229">
        <f t="shared" si="21"/>
        <v>0</v>
      </c>
      <c r="N11" s="229">
        <f t="shared" si="0"/>
        <v>0</v>
      </c>
      <c r="O11" s="229">
        <f t="shared" si="0"/>
        <v>0</v>
      </c>
      <c r="P11" s="229">
        <f t="shared" si="0"/>
        <v>0</v>
      </c>
      <c r="Q11" s="229">
        <f t="shared" si="0"/>
        <v>0</v>
      </c>
      <c r="R11" s="229">
        <f t="shared" si="0"/>
        <v>0</v>
      </c>
      <c r="S11" s="229">
        <f t="shared" si="0"/>
        <v>0</v>
      </c>
      <c r="T11" s="229">
        <f t="shared" si="0"/>
        <v>0</v>
      </c>
      <c r="U11" s="206"/>
      <c r="V11" s="423"/>
      <c r="W11" s="223">
        <f>'MPS(calc_process)'!$D11</f>
        <v>1902</v>
      </c>
      <c r="X11" s="229">
        <f t="shared" si="1"/>
        <v>0</v>
      </c>
      <c r="Y11" s="229">
        <f t="shared" si="2"/>
        <v>0</v>
      </c>
      <c r="Z11" s="229">
        <f t="shared" si="3"/>
        <v>0</v>
      </c>
      <c r="AA11" s="229">
        <f t="shared" si="4"/>
        <v>0</v>
      </c>
      <c r="AB11" s="229">
        <f t="shared" si="5"/>
        <v>0</v>
      </c>
      <c r="AC11" s="229">
        <f t="shared" si="6"/>
        <v>0</v>
      </c>
      <c r="AD11" s="229">
        <f t="shared" si="7"/>
        <v>0</v>
      </c>
      <c r="AE11" s="229">
        <f t="shared" si="8"/>
        <v>0</v>
      </c>
      <c r="AF11" s="206"/>
      <c r="AG11" s="423"/>
      <c r="AH11" s="223">
        <f>'MPS(calc_process)'!$D11</f>
        <v>1902</v>
      </c>
      <c r="AI11" s="229">
        <f t="shared" si="9"/>
        <v>0</v>
      </c>
      <c r="AJ11" s="229">
        <f t="shared" si="10"/>
        <v>0</v>
      </c>
      <c r="AK11" s="229">
        <f t="shared" si="11"/>
        <v>0</v>
      </c>
      <c r="AL11" s="229">
        <f t="shared" si="12"/>
        <v>0</v>
      </c>
      <c r="AM11" s="229">
        <f t="shared" si="13"/>
        <v>0</v>
      </c>
      <c r="AN11" s="229">
        <f t="shared" si="14"/>
        <v>0</v>
      </c>
      <c r="AO11" s="229">
        <f t="shared" si="15"/>
        <v>0</v>
      </c>
      <c r="AP11" s="229">
        <f t="shared" si="16"/>
        <v>0</v>
      </c>
      <c r="AQ11" s="206"/>
      <c r="AR11" s="423"/>
      <c r="AS11" s="223">
        <f>'MPS(calc_process)'!$D11</f>
        <v>1902</v>
      </c>
      <c r="AT11" s="261"/>
      <c r="AU11" s="261"/>
      <c r="AV11" s="261"/>
      <c r="AW11" s="261"/>
      <c r="AX11" s="261"/>
      <c r="AY11" s="261"/>
      <c r="AZ11" s="261"/>
      <c r="BA11" s="261"/>
      <c r="BB11" s="206"/>
      <c r="BC11" s="423"/>
      <c r="BD11" s="223">
        <f>'MPS(calc_process)'!$D11</f>
        <v>1902</v>
      </c>
      <c r="BE11" s="261"/>
      <c r="BF11" s="261"/>
      <c r="BG11" s="261"/>
      <c r="BH11" s="261"/>
      <c r="BI11" s="261"/>
      <c r="BJ11" s="261"/>
      <c r="BK11" s="261"/>
      <c r="BL11" s="261"/>
      <c r="BM11" s="268"/>
      <c r="BN11" s="425"/>
      <c r="BO11" s="223">
        <f>'MPS(calc_process)'!$D11</f>
        <v>1902</v>
      </c>
      <c r="BP11" s="229">
        <f t="shared" si="22"/>
        <v>0</v>
      </c>
      <c r="BQ11" s="229">
        <f t="shared" si="23"/>
        <v>0</v>
      </c>
      <c r="BR11" s="229">
        <f t="shared" si="24"/>
        <v>0</v>
      </c>
      <c r="BS11" s="229">
        <f t="shared" si="25"/>
        <v>0</v>
      </c>
      <c r="BT11" s="229">
        <f t="shared" si="26"/>
        <v>0</v>
      </c>
      <c r="BU11" s="229">
        <f t="shared" si="27"/>
        <v>0</v>
      </c>
      <c r="BV11" s="229">
        <f t="shared" si="28"/>
        <v>0</v>
      </c>
      <c r="BW11" s="229">
        <f t="shared" si="29"/>
        <v>0</v>
      </c>
      <c r="BX11" s="206"/>
      <c r="BY11" s="423"/>
      <c r="BZ11" s="223">
        <f>'MPS(calc_process)'!$D11</f>
        <v>1902</v>
      </c>
      <c r="CA11" s="261"/>
      <c r="CB11" s="261"/>
      <c r="CC11" s="261"/>
      <c r="CD11" s="261"/>
      <c r="CE11" s="261"/>
      <c r="CF11" s="261"/>
      <c r="CG11" s="261"/>
      <c r="CH11" s="269"/>
    </row>
    <row r="12" spans="1:87" x14ac:dyDescent="0.15">
      <c r="B12" s="423"/>
      <c r="C12" s="223">
        <f>'MPS(calc_process)'!$D12</f>
        <v>1903</v>
      </c>
      <c r="D12" s="228">
        <f t="shared" si="30"/>
        <v>0</v>
      </c>
      <c r="E12" s="228">
        <f t="shared" si="18"/>
        <v>0</v>
      </c>
      <c r="F12" s="228">
        <f t="shared" si="19"/>
        <v>0</v>
      </c>
      <c r="G12" s="228">
        <f t="shared" si="20"/>
        <v>0</v>
      </c>
      <c r="H12" s="280"/>
      <c r="I12" s="280"/>
      <c r="J12" s="206"/>
      <c r="K12" s="423"/>
      <c r="L12" s="223">
        <f>'MPS(calc_process)'!$D12</f>
        <v>1903</v>
      </c>
      <c r="M12" s="229">
        <f t="shared" si="21"/>
        <v>0</v>
      </c>
      <c r="N12" s="229">
        <f t="shared" si="0"/>
        <v>0</v>
      </c>
      <c r="O12" s="229">
        <f t="shared" si="0"/>
        <v>0</v>
      </c>
      <c r="P12" s="229">
        <f t="shared" si="0"/>
        <v>0</v>
      </c>
      <c r="Q12" s="229">
        <f t="shared" si="0"/>
        <v>0</v>
      </c>
      <c r="R12" s="229">
        <f t="shared" si="0"/>
        <v>0</v>
      </c>
      <c r="S12" s="229">
        <f t="shared" si="0"/>
        <v>0</v>
      </c>
      <c r="T12" s="229">
        <f t="shared" si="0"/>
        <v>0</v>
      </c>
      <c r="U12" s="206"/>
      <c r="V12" s="423"/>
      <c r="W12" s="223">
        <f>'MPS(calc_process)'!$D12</f>
        <v>1903</v>
      </c>
      <c r="X12" s="229">
        <f t="shared" si="1"/>
        <v>0</v>
      </c>
      <c r="Y12" s="229">
        <f t="shared" si="2"/>
        <v>0</v>
      </c>
      <c r="Z12" s="229">
        <f t="shared" si="3"/>
        <v>0</v>
      </c>
      <c r="AA12" s="229">
        <f t="shared" si="4"/>
        <v>0</v>
      </c>
      <c r="AB12" s="229">
        <f t="shared" si="5"/>
        <v>0</v>
      </c>
      <c r="AC12" s="229">
        <f t="shared" si="6"/>
        <v>0</v>
      </c>
      <c r="AD12" s="229">
        <f t="shared" si="7"/>
        <v>0</v>
      </c>
      <c r="AE12" s="229">
        <f t="shared" si="8"/>
        <v>0</v>
      </c>
      <c r="AF12" s="206"/>
      <c r="AG12" s="423"/>
      <c r="AH12" s="223">
        <f>'MPS(calc_process)'!$D12</f>
        <v>1903</v>
      </c>
      <c r="AI12" s="229">
        <f t="shared" si="9"/>
        <v>0</v>
      </c>
      <c r="AJ12" s="229">
        <f t="shared" si="10"/>
        <v>0</v>
      </c>
      <c r="AK12" s="229">
        <f t="shared" si="11"/>
        <v>0</v>
      </c>
      <c r="AL12" s="229">
        <f t="shared" si="12"/>
        <v>0</v>
      </c>
      <c r="AM12" s="229">
        <f t="shared" si="13"/>
        <v>0</v>
      </c>
      <c r="AN12" s="229">
        <f t="shared" si="14"/>
        <v>0</v>
      </c>
      <c r="AO12" s="229">
        <f t="shared" si="15"/>
        <v>0</v>
      </c>
      <c r="AP12" s="229">
        <f t="shared" si="16"/>
        <v>0</v>
      </c>
      <c r="AQ12" s="206"/>
      <c r="AR12" s="423"/>
      <c r="AS12" s="223">
        <f>'MPS(calc_process)'!$D12</f>
        <v>1903</v>
      </c>
      <c r="AT12" s="261"/>
      <c r="AU12" s="261"/>
      <c r="AV12" s="261"/>
      <c r="AW12" s="261"/>
      <c r="AX12" s="261"/>
      <c r="AY12" s="261"/>
      <c r="AZ12" s="261"/>
      <c r="BA12" s="261"/>
      <c r="BB12" s="206"/>
      <c r="BC12" s="423"/>
      <c r="BD12" s="223">
        <f>'MPS(calc_process)'!$D12</f>
        <v>1903</v>
      </c>
      <c r="BE12" s="261"/>
      <c r="BF12" s="261"/>
      <c r="BG12" s="261"/>
      <c r="BH12" s="261"/>
      <c r="BI12" s="261"/>
      <c r="BJ12" s="261"/>
      <c r="BK12" s="261"/>
      <c r="BL12" s="261"/>
      <c r="BM12" s="268"/>
      <c r="BN12" s="425"/>
      <c r="BO12" s="223">
        <f>'MPS(calc_process)'!$D12</f>
        <v>1903</v>
      </c>
      <c r="BP12" s="229">
        <f t="shared" si="22"/>
        <v>0</v>
      </c>
      <c r="BQ12" s="229">
        <f t="shared" si="23"/>
        <v>0</v>
      </c>
      <c r="BR12" s="229">
        <f t="shared" si="24"/>
        <v>0</v>
      </c>
      <c r="BS12" s="229">
        <f t="shared" si="25"/>
        <v>0</v>
      </c>
      <c r="BT12" s="229">
        <f t="shared" si="26"/>
        <v>0</v>
      </c>
      <c r="BU12" s="229">
        <f t="shared" si="27"/>
        <v>0</v>
      </c>
      <c r="BV12" s="229">
        <f t="shared" si="28"/>
        <v>0</v>
      </c>
      <c r="BW12" s="229">
        <f t="shared" si="29"/>
        <v>0</v>
      </c>
      <c r="BX12" s="206"/>
      <c r="BY12" s="423"/>
      <c r="BZ12" s="223">
        <f>'MPS(calc_process)'!$D12</f>
        <v>1903</v>
      </c>
      <c r="CA12" s="261"/>
      <c r="CB12" s="261"/>
      <c r="CC12" s="261"/>
      <c r="CD12" s="261"/>
      <c r="CE12" s="261"/>
      <c r="CF12" s="261"/>
      <c r="CG12" s="261"/>
      <c r="CH12" s="269"/>
    </row>
    <row r="13" spans="1:87" x14ac:dyDescent="0.15">
      <c r="B13" s="423"/>
      <c r="C13" s="223">
        <f>'MPS(calc_process)'!$D13</f>
        <v>1904</v>
      </c>
      <c r="D13" s="228">
        <f t="shared" si="30"/>
        <v>0</v>
      </c>
      <c r="E13" s="228">
        <f t="shared" si="18"/>
        <v>0</v>
      </c>
      <c r="F13" s="228">
        <f t="shared" si="19"/>
        <v>0</v>
      </c>
      <c r="G13" s="228">
        <f t="shared" si="20"/>
        <v>0</v>
      </c>
      <c r="H13" s="280"/>
      <c r="I13" s="280"/>
      <c r="J13" s="206"/>
      <c r="K13" s="423"/>
      <c r="L13" s="223">
        <f>'MPS(calc_process)'!$D13</f>
        <v>1904</v>
      </c>
      <c r="M13" s="229">
        <f t="shared" si="21"/>
        <v>0</v>
      </c>
      <c r="N13" s="229">
        <f t="shared" si="0"/>
        <v>0</v>
      </c>
      <c r="O13" s="229">
        <f t="shared" si="0"/>
        <v>0</v>
      </c>
      <c r="P13" s="229">
        <f t="shared" si="0"/>
        <v>0</v>
      </c>
      <c r="Q13" s="229">
        <f t="shared" si="0"/>
        <v>0</v>
      </c>
      <c r="R13" s="229">
        <f t="shared" si="0"/>
        <v>0</v>
      </c>
      <c r="S13" s="229">
        <f t="shared" si="0"/>
        <v>0</v>
      </c>
      <c r="T13" s="229">
        <f t="shared" si="0"/>
        <v>0</v>
      </c>
      <c r="U13" s="206"/>
      <c r="V13" s="423"/>
      <c r="W13" s="223">
        <f>'MPS(calc_process)'!$D13</f>
        <v>1904</v>
      </c>
      <c r="X13" s="229">
        <f t="shared" si="1"/>
        <v>0</v>
      </c>
      <c r="Y13" s="229">
        <f t="shared" si="2"/>
        <v>0</v>
      </c>
      <c r="Z13" s="229">
        <f t="shared" si="3"/>
        <v>0</v>
      </c>
      <c r="AA13" s="229">
        <f t="shared" si="4"/>
        <v>0</v>
      </c>
      <c r="AB13" s="229">
        <f t="shared" si="5"/>
        <v>0</v>
      </c>
      <c r="AC13" s="229">
        <f t="shared" si="6"/>
        <v>0</v>
      </c>
      <c r="AD13" s="229">
        <f t="shared" si="7"/>
        <v>0</v>
      </c>
      <c r="AE13" s="229">
        <f t="shared" si="8"/>
        <v>0</v>
      </c>
      <c r="AF13" s="206"/>
      <c r="AG13" s="423"/>
      <c r="AH13" s="223">
        <f>'MPS(calc_process)'!$D13</f>
        <v>1904</v>
      </c>
      <c r="AI13" s="229">
        <f t="shared" si="9"/>
        <v>0</v>
      </c>
      <c r="AJ13" s="229">
        <f t="shared" si="10"/>
        <v>0</v>
      </c>
      <c r="AK13" s="229">
        <f t="shared" si="11"/>
        <v>0</v>
      </c>
      <c r="AL13" s="229">
        <f t="shared" si="12"/>
        <v>0</v>
      </c>
      <c r="AM13" s="229">
        <f t="shared" si="13"/>
        <v>0</v>
      </c>
      <c r="AN13" s="229">
        <f t="shared" si="14"/>
        <v>0</v>
      </c>
      <c r="AO13" s="229">
        <f t="shared" si="15"/>
        <v>0</v>
      </c>
      <c r="AP13" s="229">
        <f t="shared" si="16"/>
        <v>0</v>
      </c>
      <c r="AQ13" s="206"/>
      <c r="AR13" s="423"/>
      <c r="AS13" s="223">
        <f>'MPS(calc_process)'!$D13</f>
        <v>1904</v>
      </c>
      <c r="AT13" s="261"/>
      <c r="AU13" s="261"/>
      <c r="AV13" s="261"/>
      <c r="AW13" s="261"/>
      <c r="AX13" s="261"/>
      <c r="AY13" s="261"/>
      <c r="AZ13" s="261"/>
      <c r="BA13" s="261"/>
      <c r="BB13" s="206"/>
      <c r="BC13" s="423"/>
      <c r="BD13" s="223">
        <f>'MPS(calc_process)'!$D13</f>
        <v>1904</v>
      </c>
      <c r="BE13" s="261"/>
      <c r="BF13" s="261"/>
      <c r="BG13" s="261"/>
      <c r="BH13" s="261"/>
      <c r="BI13" s="261"/>
      <c r="BJ13" s="261"/>
      <c r="BK13" s="261"/>
      <c r="BL13" s="261"/>
      <c r="BM13" s="268"/>
      <c r="BN13" s="425"/>
      <c r="BO13" s="223">
        <f>'MPS(calc_process)'!$D13</f>
        <v>1904</v>
      </c>
      <c r="BP13" s="229">
        <f t="shared" si="22"/>
        <v>0</v>
      </c>
      <c r="BQ13" s="229">
        <f t="shared" si="23"/>
        <v>0</v>
      </c>
      <c r="BR13" s="229">
        <f t="shared" si="24"/>
        <v>0</v>
      </c>
      <c r="BS13" s="229">
        <f t="shared" si="25"/>
        <v>0</v>
      </c>
      <c r="BT13" s="229">
        <f t="shared" si="26"/>
        <v>0</v>
      </c>
      <c r="BU13" s="229">
        <f t="shared" si="27"/>
        <v>0</v>
      </c>
      <c r="BV13" s="229">
        <f t="shared" si="28"/>
        <v>0</v>
      </c>
      <c r="BW13" s="229">
        <f t="shared" si="29"/>
        <v>0</v>
      </c>
      <c r="BX13" s="206"/>
      <c r="BY13" s="423"/>
      <c r="BZ13" s="223">
        <f>'MPS(calc_process)'!$D13</f>
        <v>1904</v>
      </c>
      <c r="CA13" s="261"/>
      <c r="CB13" s="261"/>
      <c r="CC13" s="261"/>
      <c r="CD13" s="261"/>
      <c r="CE13" s="261"/>
      <c r="CF13" s="261"/>
      <c r="CG13" s="261"/>
      <c r="CH13" s="269"/>
    </row>
    <row r="14" spans="1:87" x14ac:dyDescent="0.15">
      <c r="B14" s="423"/>
      <c r="C14" s="223">
        <f>'MPS(calc_process)'!$D14</f>
        <v>1905</v>
      </c>
      <c r="D14" s="228">
        <f t="shared" si="30"/>
        <v>0</v>
      </c>
      <c r="E14" s="228">
        <f t="shared" si="18"/>
        <v>0</v>
      </c>
      <c r="F14" s="228">
        <f t="shared" si="19"/>
        <v>0</v>
      </c>
      <c r="G14" s="228">
        <f t="shared" si="20"/>
        <v>0</v>
      </c>
      <c r="H14" s="280"/>
      <c r="I14" s="280"/>
      <c r="J14" s="206"/>
      <c r="K14" s="423"/>
      <c r="L14" s="223">
        <f>'MPS(calc_process)'!$D14</f>
        <v>1905</v>
      </c>
      <c r="M14" s="229">
        <f t="shared" si="21"/>
        <v>0</v>
      </c>
      <c r="N14" s="229">
        <f t="shared" si="0"/>
        <v>0</v>
      </c>
      <c r="O14" s="229">
        <f t="shared" si="0"/>
        <v>0</v>
      </c>
      <c r="P14" s="229">
        <f t="shared" si="0"/>
        <v>0</v>
      </c>
      <c r="Q14" s="229">
        <f t="shared" si="0"/>
        <v>0</v>
      </c>
      <c r="R14" s="229">
        <f t="shared" si="0"/>
        <v>0</v>
      </c>
      <c r="S14" s="229">
        <f t="shared" si="0"/>
        <v>0</v>
      </c>
      <c r="T14" s="229">
        <f t="shared" si="0"/>
        <v>0</v>
      </c>
      <c r="U14" s="206"/>
      <c r="V14" s="423"/>
      <c r="W14" s="223">
        <f>'MPS(calc_process)'!$D14</f>
        <v>1905</v>
      </c>
      <c r="X14" s="229">
        <f t="shared" si="1"/>
        <v>0</v>
      </c>
      <c r="Y14" s="229">
        <f t="shared" si="2"/>
        <v>0</v>
      </c>
      <c r="Z14" s="229">
        <f t="shared" si="3"/>
        <v>0</v>
      </c>
      <c r="AA14" s="229">
        <f t="shared" si="4"/>
        <v>0</v>
      </c>
      <c r="AB14" s="229">
        <f t="shared" si="5"/>
        <v>0</v>
      </c>
      <c r="AC14" s="229">
        <f t="shared" si="6"/>
        <v>0</v>
      </c>
      <c r="AD14" s="229">
        <f t="shared" si="7"/>
        <v>0</v>
      </c>
      <c r="AE14" s="229">
        <f t="shared" si="8"/>
        <v>0</v>
      </c>
      <c r="AF14" s="206"/>
      <c r="AG14" s="423"/>
      <c r="AH14" s="223">
        <f>'MPS(calc_process)'!$D14</f>
        <v>1905</v>
      </c>
      <c r="AI14" s="229">
        <f t="shared" si="9"/>
        <v>0</v>
      </c>
      <c r="AJ14" s="229">
        <f t="shared" si="10"/>
        <v>0</v>
      </c>
      <c r="AK14" s="229">
        <f t="shared" si="11"/>
        <v>0</v>
      </c>
      <c r="AL14" s="229">
        <f t="shared" si="12"/>
        <v>0</v>
      </c>
      <c r="AM14" s="229">
        <f t="shared" si="13"/>
        <v>0</v>
      </c>
      <c r="AN14" s="229">
        <f t="shared" si="14"/>
        <v>0</v>
      </c>
      <c r="AO14" s="229">
        <f t="shared" si="15"/>
        <v>0</v>
      </c>
      <c r="AP14" s="229">
        <f t="shared" si="16"/>
        <v>0</v>
      </c>
      <c r="AQ14" s="206"/>
      <c r="AR14" s="423"/>
      <c r="AS14" s="223">
        <f>'MPS(calc_process)'!$D14</f>
        <v>1905</v>
      </c>
      <c r="AT14" s="261"/>
      <c r="AU14" s="261"/>
      <c r="AV14" s="261"/>
      <c r="AW14" s="261"/>
      <c r="AX14" s="261"/>
      <c r="AY14" s="261"/>
      <c r="AZ14" s="261"/>
      <c r="BA14" s="261"/>
      <c r="BB14" s="206"/>
      <c r="BC14" s="423"/>
      <c r="BD14" s="223">
        <f>'MPS(calc_process)'!$D14</f>
        <v>1905</v>
      </c>
      <c r="BE14" s="261"/>
      <c r="BF14" s="261"/>
      <c r="BG14" s="261"/>
      <c r="BH14" s="261"/>
      <c r="BI14" s="261"/>
      <c r="BJ14" s="261"/>
      <c r="BK14" s="261"/>
      <c r="BL14" s="261"/>
      <c r="BM14" s="268"/>
      <c r="BN14" s="425"/>
      <c r="BO14" s="223">
        <f>'MPS(calc_process)'!$D14</f>
        <v>1905</v>
      </c>
      <c r="BP14" s="229">
        <f t="shared" si="22"/>
        <v>0</v>
      </c>
      <c r="BQ14" s="229">
        <f t="shared" si="23"/>
        <v>0</v>
      </c>
      <c r="BR14" s="229">
        <f t="shared" si="24"/>
        <v>0</v>
      </c>
      <c r="BS14" s="229">
        <f t="shared" si="25"/>
        <v>0</v>
      </c>
      <c r="BT14" s="229">
        <f t="shared" si="26"/>
        <v>0</v>
      </c>
      <c r="BU14" s="229">
        <f t="shared" si="27"/>
        <v>0</v>
      </c>
      <c r="BV14" s="229">
        <f t="shared" si="28"/>
        <v>0</v>
      </c>
      <c r="BW14" s="229">
        <f t="shared" si="29"/>
        <v>0</v>
      </c>
      <c r="BX14" s="206"/>
      <c r="BY14" s="423"/>
      <c r="BZ14" s="223">
        <f>'MPS(calc_process)'!$D14</f>
        <v>1905</v>
      </c>
      <c r="CA14" s="261"/>
      <c r="CB14" s="261"/>
      <c r="CC14" s="261"/>
      <c r="CD14" s="261"/>
      <c r="CE14" s="261"/>
      <c r="CF14" s="261"/>
      <c r="CG14" s="261"/>
      <c r="CH14" s="269"/>
    </row>
    <row r="15" spans="1:87" x14ac:dyDescent="0.15">
      <c r="B15" s="423"/>
      <c r="C15" s="223">
        <f>'MPS(calc_process)'!$D15</f>
        <v>1906</v>
      </c>
      <c r="D15" s="228">
        <f t="shared" si="30"/>
        <v>0</v>
      </c>
      <c r="E15" s="228">
        <f t="shared" si="18"/>
        <v>0</v>
      </c>
      <c r="F15" s="228">
        <f t="shared" si="19"/>
        <v>0</v>
      </c>
      <c r="G15" s="228">
        <f t="shared" si="20"/>
        <v>0</v>
      </c>
      <c r="H15" s="280"/>
      <c r="I15" s="280"/>
      <c r="J15" s="206"/>
      <c r="K15" s="423"/>
      <c r="L15" s="223">
        <f>'MPS(calc_process)'!$D15</f>
        <v>1906</v>
      </c>
      <c r="M15" s="229">
        <f t="shared" si="21"/>
        <v>0</v>
      </c>
      <c r="N15" s="229">
        <f t="shared" si="0"/>
        <v>0</v>
      </c>
      <c r="O15" s="229">
        <f t="shared" si="0"/>
        <v>0</v>
      </c>
      <c r="P15" s="229">
        <f t="shared" si="0"/>
        <v>0</v>
      </c>
      <c r="Q15" s="229">
        <f t="shared" si="0"/>
        <v>0</v>
      </c>
      <c r="R15" s="229">
        <f t="shared" si="0"/>
        <v>0</v>
      </c>
      <c r="S15" s="229">
        <f t="shared" si="0"/>
        <v>0</v>
      </c>
      <c r="T15" s="229">
        <f t="shared" si="0"/>
        <v>0</v>
      </c>
      <c r="U15" s="206"/>
      <c r="V15" s="423"/>
      <c r="W15" s="223">
        <f>'MPS(calc_process)'!$D15</f>
        <v>1906</v>
      </c>
      <c r="X15" s="229">
        <f t="shared" si="1"/>
        <v>0</v>
      </c>
      <c r="Y15" s="229">
        <f t="shared" si="2"/>
        <v>0</v>
      </c>
      <c r="Z15" s="229">
        <f t="shared" si="3"/>
        <v>0</v>
      </c>
      <c r="AA15" s="229">
        <f t="shared" si="4"/>
        <v>0</v>
      </c>
      <c r="AB15" s="229">
        <f t="shared" si="5"/>
        <v>0</v>
      </c>
      <c r="AC15" s="229">
        <f t="shared" si="6"/>
        <v>0</v>
      </c>
      <c r="AD15" s="229">
        <f t="shared" si="7"/>
        <v>0</v>
      </c>
      <c r="AE15" s="229">
        <f t="shared" si="8"/>
        <v>0</v>
      </c>
      <c r="AF15" s="206"/>
      <c r="AG15" s="423"/>
      <c r="AH15" s="223">
        <f>'MPS(calc_process)'!$D15</f>
        <v>1906</v>
      </c>
      <c r="AI15" s="229">
        <f t="shared" si="9"/>
        <v>0</v>
      </c>
      <c r="AJ15" s="229">
        <f t="shared" si="10"/>
        <v>0</v>
      </c>
      <c r="AK15" s="229">
        <f t="shared" si="11"/>
        <v>0</v>
      </c>
      <c r="AL15" s="229">
        <f t="shared" si="12"/>
        <v>0</v>
      </c>
      <c r="AM15" s="229">
        <f t="shared" si="13"/>
        <v>0</v>
      </c>
      <c r="AN15" s="229">
        <f t="shared" si="14"/>
        <v>0</v>
      </c>
      <c r="AO15" s="229">
        <f t="shared" si="15"/>
        <v>0</v>
      </c>
      <c r="AP15" s="229">
        <f t="shared" si="16"/>
        <v>0</v>
      </c>
      <c r="AQ15" s="206"/>
      <c r="AR15" s="423"/>
      <c r="AS15" s="223">
        <f>'MPS(calc_process)'!$D15</f>
        <v>1906</v>
      </c>
      <c r="AT15" s="261"/>
      <c r="AU15" s="261"/>
      <c r="AV15" s="261"/>
      <c r="AW15" s="261"/>
      <c r="AX15" s="261"/>
      <c r="AY15" s="261"/>
      <c r="AZ15" s="261"/>
      <c r="BA15" s="261"/>
      <c r="BB15" s="206"/>
      <c r="BC15" s="423"/>
      <c r="BD15" s="223">
        <f>'MPS(calc_process)'!$D15</f>
        <v>1906</v>
      </c>
      <c r="BE15" s="261"/>
      <c r="BF15" s="261"/>
      <c r="BG15" s="261"/>
      <c r="BH15" s="261"/>
      <c r="BI15" s="261"/>
      <c r="BJ15" s="261"/>
      <c r="BK15" s="261"/>
      <c r="BL15" s="261"/>
      <c r="BM15" s="268"/>
      <c r="BN15" s="425"/>
      <c r="BO15" s="223">
        <f>'MPS(calc_process)'!$D15</f>
        <v>1906</v>
      </c>
      <c r="BP15" s="229">
        <f t="shared" si="22"/>
        <v>0</v>
      </c>
      <c r="BQ15" s="229">
        <f t="shared" si="23"/>
        <v>0</v>
      </c>
      <c r="BR15" s="229">
        <f t="shared" si="24"/>
        <v>0</v>
      </c>
      <c r="BS15" s="229">
        <f t="shared" si="25"/>
        <v>0</v>
      </c>
      <c r="BT15" s="229">
        <f t="shared" si="26"/>
        <v>0</v>
      </c>
      <c r="BU15" s="229">
        <f t="shared" si="27"/>
        <v>0</v>
      </c>
      <c r="BV15" s="229">
        <f t="shared" si="28"/>
        <v>0</v>
      </c>
      <c r="BW15" s="229">
        <f t="shared" si="29"/>
        <v>0</v>
      </c>
      <c r="BX15" s="206"/>
      <c r="BY15" s="423"/>
      <c r="BZ15" s="223">
        <f>'MPS(calc_process)'!$D15</f>
        <v>1906</v>
      </c>
      <c r="CA15" s="261"/>
      <c r="CB15" s="261"/>
      <c r="CC15" s="261"/>
      <c r="CD15" s="261"/>
      <c r="CE15" s="261"/>
      <c r="CF15" s="261"/>
      <c r="CG15" s="261"/>
      <c r="CH15" s="269"/>
    </row>
    <row r="16" spans="1:87" x14ac:dyDescent="0.15">
      <c r="B16" s="423"/>
      <c r="C16" s="223">
        <f>'MPS(calc_process)'!$D16</f>
        <v>1907</v>
      </c>
      <c r="D16" s="228">
        <f t="shared" si="30"/>
        <v>0</v>
      </c>
      <c r="E16" s="228">
        <f t="shared" si="18"/>
        <v>0</v>
      </c>
      <c r="F16" s="228">
        <f t="shared" si="19"/>
        <v>0</v>
      </c>
      <c r="G16" s="228">
        <f t="shared" si="20"/>
        <v>0</v>
      </c>
      <c r="H16" s="280"/>
      <c r="I16" s="280"/>
      <c r="J16" s="206"/>
      <c r="K16" s="423"/>
      <c r="L16" s="223">
        <f>'MPS(calc_process)'!$D16</f>
        <v>1907</v>
      </c>
      <c r="M16" s="229">
        <f t="shared" si="21"/>
        <v>0</v>
      </c>
      <c r="N16" s="229">
        <f t="shared" si="0"/>
        <v>0</v>
      </c>
      <c r="O16" s="229">
        <f t="shared" si="0"/>
        <v>0</v>
      </c>
      <c r="P16" s="229">
        <f t="shared" si="0"/>
        <v>0</v>
      </c>
      <c r="Q16" s="229">
        <f t="shared" si="0"/>
        <v>0</v>
      </c>
      <c r="R16" s="229">
        <f t="shared" si="0"/>
        <v>0</v>
      </c>
      <c r="S16" s="229">
        <f t="shared" si="0"/>
        <v>0</v>
      </c>
      <c r="T16" s="229">
        <f t="shared" si="0"/>
        <v>0</v>
      </c>
      <c r="U16" s="206"/>
      <c r="V16" s="423"/>
      <c r="W16" s="223">
        <f>'MPS(calc_process)'!$D16</f>
        <v>1907</v>
      </c>
      <c r="X16" s="229">
        <f t="shared" si="1"/>
        <v>0</v>
      </c>
      <c r="Y16" s="229">
        <f t="shared" si="2"/>
        <v>0</v>
      </c>
      <c r="Z16" s="229">
        <f t="shared" si="3"/>
        <v>0</v>
      </c>
      <c r="AA16" s="229">
        <f t="shared" si="4"/>
        <v>0</v>
      </c>
      <c r="AB16" s="229">
        <f t="shared" si="5"/>
        <v>0</v>
      </c>
      <c r="AC16" s="229">
        <f t="shared" si="6"/>
        <v>0</v>
      </c>
      <c r="AD16" s="229">
        <f t="shared" si="7"/>
        <v>0</v>
      </c>
      <c r="AE16" s="229">
        <f t="shared" si="8"/>
        <v>0</v>
      </c>
      <c r="AF16" s="206"/>
      <c r="AG16" s="423"/>
      <c r="AH16" s="223">
        <f>'MPS(calc_process)'!$D16</f>
        <v>1907</v>
      </c>
      <c r="AI16" s="229">
        <f t="shared" si="9"/>
        <v>0</v>
      </c>
      <c r="AJ16" s="229">
        <f t="shared" si="10"/>
        <v>0</v>
      </c>
      <c r="AK16" s="229">
        <f t="shared" si="11"/>
        <v>0</v>
      </c>
      <c r="AL16" s="229">
        <f t="shared" si="12"/>
        <v>0</v>
      </c>
      <c r="AM16" s="229">
        <f t="shared" si="13"/>
        <v>0</v>
      </c>
      <c r="AN16" s="229">
        <f t="shared" si="14"/>
        <v>0</v>
      </c>
      <c r="AO16" s="229">
        <f t="shared" si="15"/>
        <v>0</v>
      </c>
      <c r="AP16" s="229">
        <f t="shared" si="16"/>
        <v>0</v>
      </c>
      <c r="AQ16" s="206"/>
      <c r="AR16" s="423"/>
      <c r="AS16" s="223">
        <f>'MPS(calc_process)'!$D16</f>
        <v>1907</v>
      </c>
      <c r="AT16" s="261"/>
      <c r="AU16" s="261"/>
      <c r="AV16" s="261"/>
      <c r="AW16" s="261"/>
      <c r="AX16" s="261"/>
      <c r="AY16" s="261"/>
      <c r="AZ16" s="261"/>
      <c r="BA16" s="261"/>
      <c r="BB16" s="206"/>
      <c r="BC16" s="423"/>
      <c r="BD16" s="223">
        <f>'MPS(calc_process)'!$D16</f>
        <v>1907</v>
      </c>
      <c r="BE16" s="261"/>
      <c r="BF16" s="261"/>
      <c r="BG16" s="261"/>
      <c r="BH16" s="261"/>
      <c r="BI16" s="261"/>
      <c r="BJ16" s="261"/>
      <c r="BK16" s="261"/>
      <c r="BL16" s="261"/>
      <c r="BM16" s="268"/>
      <c r="BN16" s="425"/>
      <c r="BO16" s="223">
        <f>'MPS(calc_process)'!$D16</f>
        <v>1907</v>
      </c>
      <c r="BP16" s="229">
        <f t="shared" si="22"/>
        <v>0</v>
      </c>
      <c r="BQ16" s="229">
        <f t="shared" si="23"/>
        <v>0</v>
      </c>
      <c r="BR16" s="229">
        <f t="shared" si="24"/>
        <v>0</v>
      </c>
      <c r="BS16" s="229">
        <f t="shared" si="25"/>
        <v>0</v>
      </c>
      <c r="BT16" s="229">
        <f t="shared" si="26"/>
        <v>0</v>
      </c>
      <c r="BU16" s="229">
        <f t="shared" si="27"/>
        <v>0</v>
      </c>
      <c r="BV16" s="229">
        <f t="shared" si="28"/>
        <v>0</v>
      </c>
      <c r="BW16" s="229">
        <f t="shared" si="29"/>
        <v>0</v>
      </c>
      <c r="BX16" s="206"/>
      <c r="BY16" s="423"/>
      <c r="BZ16" s="223">
        <f>'MPS(calc_process)'!$D16</f>
        <v>1907</v>
      </c>
      <c r="CA16" s="261"/>
      <c r="CB16" s="261"/>
      <c r="CC16" s="261"/>
      <c r="CD16" s="261"/>
      <c r="CE16" s="261"/>
      <c r="CF16" s="261"/>
      <c r="CG16" s="261"/>
      <c r="CH16" s="269"/>
    </row>
    <row r="17" spans="2:86" x14ac:dyDescent="0.15">
      <c r="B17" s="423"/>
      <c r="C17" s="223">
        <f>'MPS(calc_process)'!$D17</f>
        <v>1908</v>
      </c>
      <c r="D17" s="228">
        <f t="shared" si="30"/>
        <v>0</v>
      </c>
      <c r="E17" s="228">
        <f t="shared" si="18"/>
        <v>0</v>
      </c>
      <c r="F17" s="228">
        <f t="shared" si="19"/>
        <v>0</v>
      </c>
      <c r="G17" s="228">
        <f t="shared" si="20"/>
        <v>0</v>
      </c>
      <c r="H17" s="280"/>
      <c r="I17" s="280"/>
      <c r="J17" s="206"/>
      <c r="K17" s="423"/>
      <c r="L17" s="223">
        <f>'MPS(calc_process)'!$D17</f>
        <v>1908</v>
      </c>
      <c r="M17" s="229">
        <f t="shared" si="21"/>
        <v>0</v>
      </c>
      <c r="N17" s="229">
        <f t="shared" si="0"/>
        <v>0</v>
      </c>
      <c r="O17" s="229">
        <f t="shared" si="0"/>
        <v>0</v>
      </c>
      <c r="P17" s="229">
        <f t="shared" si="0"/>
        <v>0</v>
      </c>
      <c r="Q17" s="229">
        <f t="shared" si="0"/>
        <v>0</v>
      </c>
      <c r="R17" s="229">
        <f t="shared" si="0"/>
        <v>0</v>
      </c>
      <c r="S17" s="229">
        <f t="shared" si="0"/>
        <v>0</v>
      </c>
      <c r="T17" s="229">
        <f t="shared" si="0"/>
        <v>0</v>
      </c>
      <c r="U17" s="206"/>
      <c r="V17" s="423"/>
      <c r="W17" s="223">
        <f>'MPS(calc_process)'!$D17</f>
        <v>1908</v>
      </c>
      <c r="X17" s="229">
        <f t="shared" si="1"/>
        <v>0</v>
      </c>
      <c r="Y17" s="229">
        <f t="shared" si="2"/>
        <v>0</v>
      </c>
      <c r="Z17" s="229">
        <f t="shared" si="3"/>
        <v>0</v>
      </c>
      <c r="AA17" s="229">
        <f t="shared" si="4"/>
        <v>0</v>
      </c>
      <c r="AB17" s="229">
        <f t="shared" si="5"/>
        <v>0</v>
      </c>
      <c r="AC17" s="229">
        <f t="shared" si="6"/>
        <v>0</v>
      </c>
      <c r="AD17" s="229">
        <f t="shared" si="7"/>
        <v>0</v>
      </c>
      <c r="AE17" s="229">
        <f t="shared" si="8"/>
        <v>0</v>
      </c>
      <c r="AF17" s="206"/>
      <c r="AG17" s="423"/>
      <c r="AH17" s="223">
        <f>'MPS(calc_process)'!$D17</f>
        <v>1908</v>
      </c>
      <c r="AI17" s="229">
        <f t="shared" si="9"/>
        <v>0</v>
      </c>
      <c r="AJ17" s="229">
        <f t="shared" si="10"/>
        <v>0</v>
      </c>
      <c r="AK17" s="229">
        <f t="shared" si="11"/>
        <v>0</v>
      </c>
      <c r="AL17" s="229">
        <f t="shared" si="12"/>
        <v>0</v>
      </c>
      <c r="AM17" s="229">
        <f t="shared" si="13"/>
        <v>0</v>
      </c>
      <c r="AN17" s="229">
        <f t="shared" si="14"/>
        <v>0</v>
      </c>
      <c r="AO17" s="229">
        <f t="shared" si="15"/>
        <v>0</v>
      </c>
      <c r="AP17" s="229">
        <f t="shared" si="16"/>
        <v>0</v>
      </c>
      <c r="AQ17" s="206"/>
      <c r="AR17" s="423"/>
      <c r="AS17" s="223">
        <f>'MPS(calc_process)'!$D17</f>
        <v>1908</v>
      </c>
      <c r="AT17" s="261"/>
      <c r="AU17" s="261"/>
      <c r="AV17" s="261"/>
      <c r="AW17" s="261"/>
      <c r="AX17" s="261"/>
      <c r="AY17" s="261"/>
      <c r="AZ17" s="261"/>
      <c r="BA17" s="261"/>
      <c r="BB17" s="206"/>
      <c r="BC17" s="423"/>
      <c r="BD17" s="223">
        <f>'MPS(calc_process)'!$D17</f>
        <v>1908</v>
      </c>
      <c r="BE17" s="261"/>
      <c r="BF17" s="261"/>
      <c r="BG17" s="261"/>
      <c r="BH17" s="261"/>
      <c r="BI17" s="261"/>
      <c r="BJ17" s="261"/>
      <c r="BK17" s="261"/>
      <c r="BL17" s="261"/>
      <c r="BM17" s="268"/>
      <c r="BN17" s="425"/>
      <c r="BO17" s="223">
        <f>'MPS(calc_process)'!$D17</f>
        <v>1908</v>
      </c>
      <c r="BP17" s="229">
        <f t="shared" si="22"/>
        <v>0</v>
      </c>
      <c r="BQ17" s="229">
        <f t="shared" si="23"/>
        <v>0</v>
      </c>
      <c r="BR17" s="229">
        <f t="shared" si="24"/>
        <v>0</v>
      </c>
      <c r="BS17" s="229">
        <f t="shared" si="25"/>
        <v>0</v>
      </c>
      <c r="BT17" s="229">
        <f t="shared" si="26"/>
        <v>0</v>
      </c>
      <c r="BU17" s="229">
        <f t="shared" si="27"/>
        <v>0</v>
      </c>
      <c r="BV17" s="229">
        <f t="shared" si="28"/>
        <v>0</v>
      </c>
      <c r="BW17" s="229">
        <f t="shared" si="29"/>
        <v>0</v>
      </c>
      <c r="BX17" s="206"/>
      <c r="BY17" s="423"/>
      <c r="BZ17" s="223">
        <f>'MPS(calc_process)'!$D17</f>
        <v>1908</v>
      </c>
      <c r="CA17" s="261"/>
      <c r="CB17" s="261"/>
      <c r="CC17" s="261"/>
      <c r="CD17" s="261"/>
      <c r="CE17" s="261"/>
      <c r="CF17" s="261"/>
      <c r="CG17" s="261"/>
      <c r="CH17" s="269"/>
    </row>
    <row r="18" spans="2:86" x14ac:dyDescent="0.15">
      <c r="B18" s="423"/>
      <c r="C18" s="223">
        <f>'MPS(calc_process)'!$D18</f>
        <v>1909</v>
      </c>
      <c r="D18" s="228">
        <f t="shared" si="30"/>
        <v>0</v>
      </c>
      <c r="E18" s="228">
        <f t="shared" si="18"/>
        <v>0</v>
      </c>
      <c r="F18" s="228">
        <f t="shared" si="19"/>
        <v>0</v>
      </c>
      <c r="G18" s="228">
        <f t="shared" si="20"/>
        <v>0</v>
      </c>
      <c r="H18" s="280"/>
      <c r="I18" s="280"/>
      <c r="J18" s="206"/>
      <c r="K18" s="423"/>
      <c r="L18" s="223">
        <f>'MPS(calc_process)'!$D18</f>
        <v>1909</v>
      </c>
      <c r="M18" s="229">
        <f t="shared" si="21"/>
        <v>0</v>
      </c>
      <c r="N18" s="229">
        <f t="shared" si="0"/>
        <v>0</v>
      </c>
      <c r="O18" s="229">
        <f t="shared" si="0"/>
        <v>0</v>
      </c>
      <c r="P18" s="229">
        <f t="shared" si="0"/>
        <v>0</v>
      </c>
      <c r="Q18" s="229">
        <f t="shared" si="0"/>
        <v>0</v>
      </c>
      <c r="R18" s="229">
        <f t="shared" si="0"/>
        <v>0</v>
      </c>
      <c r="S18" s="229">
        <f t="shared" si="0"/>
        <v>0</v>
      </c>
      <c r="T18" s="229">
        <f t="shared" si="0"/>
        <v>0</v>
      </c>
      <c r="U18" s="206"/>
      <c r="V18" s="423"/>
      <c r="W18" s="223">
        <f>'MPS(calc_process)'!$D18</f>
        <v>1909</v>
      </c>
      <c r="X18" s="229">
        <f t="shared" si="1"/>
        <v>0</v>
      </c>
      <c r="Y18" s="229">
        <f t="shared" si="2"/>
        <v>0</v>
      </c>
      <c r="Z18" s="229">
        <f t="shared" si="3"/>
        <v>0</v>
      </c>
      <c r="AA18" s="229">
        <f t="shared" si="4"/>
        <v>0</v>
      </c>
      <c r="AB18" s="229">
        <f t="shared" si="5"/>
        <v>0</v>
      </c>
      <c r="AC18" s="229">
        <f t="shared" si="6"/>
        <v>0</v>
      </c>
      <c r="AD18" s="229">
        <f t="shared" si="7"/>
        <v>0</v>
      </c>
      <c r="AE18" s="229">
        <f t="shared" si="8"/>
        <v>0</v>
      </c>
      <c r="AF18" s="206"/>
      <c r="AG18" s="423"/>
      <c r="AH18" s="223">
        <f>'MPS(calc_process)'!$D18</f>
        <v>1909</v>
      </c>
      <c r="AI18" s="229">
        <f t="shared" si="9"/>
        <v>0</v>
      </c>
      <c r="AJ18" s="229">
        <f t="shared" si="10"/>
        <v>0</v>
      </c>
      <c r="AK18" s="229">
        <f t="shared" si="11"/>
        <v>0</v>
      </c>
      <c r="AL18" s="229">
        <f t="shared" si="12"/>
        <v>0</v>
      </c>
      <c r="AM18" s="229">
        <f t="shared" si="13"/>
        <v>0</v>
      </c>
      <c r="AN18" s="229">
        <f t="shared" si="14"/>
        <v>0</v>
      </c>
      <c r="AO18" s="229">
        <f t="shared" si="15"/>
        <v>0</v>
      </c>
      <c r="AP18" s="229">
        <f t="shared" si="16"/>
        <v>0</v>
      </c>
      <c r="AQ18" s="206"/>
      <c r="AR18" s="423"/>
      <c r="AS18" s="223">
        <f>'MPS(calc_process)'!$D18</f>
        <v>1909</v>
      </c>
      <c r="AT18" s="261"/>
      <c r="AU18" s="261"/>
      <c r="AV18" s="261"/>
      <c r="AW18" s="261"/>
      <c r="AX18" s="261"/>
      <c r="AY18" s="261"/>
      <c r="AZ18" s="261"/>
      <c r="BA18" s="261"/>
      <c r="BB18" s="206"/>
      <c r="BC18" s="423"/>
      <c r="BD18" s="223">
        <f>'MPS(calc_process)'!$D18</f>
        <v>1909</v>
      </c>
      <c r="BE18" s="261"/>
      <c r="BF18" s="261"/>
      <c r="BG18" s="261"/>
      <c r="BH18" s="261"/>
      <c r="BI18" s="261"/>
      <c r="BJ18" s="261"/>
      <c r="BK18" s="261"/>
      <c r="BL18" s="261"/>
      <c r="BM18" s="268"/>
      <c r="BN18" s="425"/>
      <c r="BO18" s="223">
        <f>'MPS(calc_process)'!$D18</f>
        <v>1909</v>
      </c>
      <c r="BP18" s="229">
        <f t="shared" si="22"/>
        <v>0</v>
      </c>
      <c r="BQ18" s="229">
        <f t="shared" si="23"/>
        <v>0</v>
      </c>
      <c r="BR18" s="229">
        <f t="shared" si="24"/>
        <v>0</v>
      </c>
      <c r="BS18" s="229">
        <f t="shared" si="25"/>
        <v>0</v>
      </c>
      <c r="BT18" s="229">
        <f t="shared" si="26"/>
        <v>0</v>
      </c>
      <c r="BU18" s="229">
        <f t="shared" si="27"/>
        <v>0</v>
      </c>
      <c r="BV18" s="229">
        <f t="shared" si="28"/>
        <v>0</v>
      </c>
      <c r="BW18" s="229">
        <f t="shared" si="29"/>
        <v>0</v>
      </c>
      <c r="BX18" s="206"/>
      <c r="BY18" s="423"/>
      <c r="BZ18" s="223">
        <f>'MPS(calc_process)'!$D18</f>
        <v>1909</v>
      </c>
      <c r="CA18" s="261"/>
      <c r="CB18" s="261"/>
      <c r="CC18" s="261"/>
      <c r="CD18" s="261"/>
      <c r="CE18" s="261"/>
      <c r="CF18" s="261"/>
      <c r="CG18" s="261"/>
      <c r="CH18" s="269"/>
    </row>
    <row r="19" spans="2:86" x14ac:dyDescent="0.15">
      <c r="B19" s="423"/>
      <c r="C19" s="223">
        <f>'MPS(calc_process)'!$D19</f>
        <v>1910</v>
      </c>
      <c r="D19" s="228">
        <f t="shared" si="30"/>
        <v>0</v>
      </c>
      <c r="E19" s="228">
        <f t="shared" si="18"/>
        <v>0</v>
      </c>
      <c r="F19" s="228">
        <f t="shared" si="19"/>
        <v>0</v>
      </c>
      <c r="G19" s="228">
        <f t="shared" si="20"/>
        <v>0</v>
      </c>
      <c r="H19" s="280"/>
      <c r="I19" s="280"/>
      <c r="J19" s="206"/>
      <c r="K19" s="423"/>
      <c r="L19" s="223">
        <f>'MPS(calc_process)'!$D19</f>
        <v>1910</v>
      </c>
      <c r="M19" s="229">
        <f t="shared" si="21"/>
        <v>0</v>
      </c>
      <c r="N19" s="229">
        <f t="shared" si="0"/>
        <v>0</v>
      </c>
      <c r="O19" s="229">
        <f t="shared" si="0"/>
        <v>0</v>
      </c>
      <c r="P19" s="229">
        <f t="shared" si="0"/>
        <v>0</v>
      </c>
      <c r="Q19" s="229">
        <f t="shared" si="0"/>
        <v>0</v>
      </c>
      <c r="R19" s="229">
        <f t="shared" si="0"/>
        <v>0</v>
      </c>
      <c r="S19" s="229">
        <f t="shared" si="0"/>
        <v>0</v>
      </c>
      <c r="T19" s="229">
        <f t="shared" si="0"/>
        <v>0</v>
      </c>
      <c r="U19" s="206"/>
      <c r="V19" s="423"/>
      <c r="W19" s="223">
        <f>'MPS(calc_process)'!$D19</f>
        <v>1910</v>
      </c>
      <c r="X19" s="229">
        <f t="shared" si="1"/>
        <v>0</v>
      </c>
      <c r="Y19" s="229">
        <f t="shared" si="2"/>
        <v>0</v>
      </c>
      <c r="Z19" s="229">
        <f t="shared" si="3"/>
        <v>0</v>
      </c>
      <c r="AA19" s="229">
        <f t="shared" si="4"/>
        <v>0</v>
      </c>
      <c r="AB19" s="229">
        <f t="shared" si="5"/>
        <v>0</v>
      </c>
      <c r="AC19" s="229">
        <f t="shared" si="6"/>
        <v>0</v>
      </c>
      <c r="AD19" s="229">
        <f t="shared" si="7"/>
        <v>0</v>
      </c>
      <c r="AE19" s="229">
        <f t="shared" si="8"/>
        <v>0</v>
      </c>
      <c r="AF19" s="206"/>
      <c r="AG19" s="423"/>
      <c r="AH19" s="223">
        <f>'MPS(calc_process)'!$D19</f>
        <v>1910</v>
      </c>
      <c r="AI19" s="229">
        <f t="shared" si="9"/>
        <v>0</v>
      </c>
      <c r="AJ19" s="229">
        <f t="shared" si="10"/>
        <v>0</v>
      </c>
      <c r="AK19" s="229">
        <f t="shared" si="11"/>
        <v>0</v>
      </c>
      <c r="AL19" s="229">
        <f t="shared" si="12"/>
        <v>0</v>
      </c>
      <c r="AM19" s="229">
        <f t="shared" si="13"/>
        <v>0</v>
      </c>
      <c r="AN19" s="229">
        <f t="shared" si="14"/>
        <v>0</v>
      </c>
      <c r="AO19" s="229">
        <f t="shared" si="15"/>
        <v>0</v>
      </c>
      <c r="AP19" s="229">
        <f t="shared" si="16"/>
        <v>0</v>
      </c>
      <c r="AQ19" s="206"/>
      <c r="AR19" s="423"/>
      <c r="AS19" s="223">
        <f>'MPS(calc_process)'!$D19</f>
        <v>1910</v>
      </c>
      <c r="AT19" s="261"/>
      <c r="AU19" s="261"/>
      <c r="AV19" s="261"/>
      <c r="AW19" s="261"/>
      <c r="AX19" s="261"/>
      <c r="AY19" s="261"/>
      <c r="AZ19" s="261"/>
      <c r="BA19" s="261"/>
      <c r="BB19" s="206"/>
      <c r="BC19" s="423"/>
      <c r="BD19" s="223">
        <f>'MPS(calc_process)'!$D19</f>
        <v>1910</v>
      </c>
      <c r="BE19" s="261"/>
      <c r="BF19" s="261"/>
      <c r="BG19" s="261"/>
      <c r="BH19" s="261"/>
      <c r="BI19" s="261"/>
      <c r="BJ19" s="261"/>
      <c r="BK19" s="261"/>
      <c r="BL19" s="261"/>
      <c r="BM19" s="268"/>
      <c r="BN19" s="425"/>
      <c r="BO19" s="223">
        <f>'MPS(calc_process)'!$D19</f>
        <v>1910</v>
      </c>
      <c r="BP19" s="229">
        <f t="shared" si="22"/>
        <v>0</v>
      </c>
      <c r="BQ19" s="229">
        <f t="shared" si="23"/>
        <v>0</v>
      </c>
      <c r="BR19" s="229">
        <f t="shared" si="24"/>
        <v>0</v>
      </c>
      <c r="BS19" s="229">
        <f t="shared" si="25"/>
        <v>0</v>
      </c>
      <c r="BT19" s="229">
        <f t="shared" si="26"/>
        <v>0</v>
      </c>
      <c r="BU19" s="229">
        <f t="shared" si="27"/>
        <v>0</v>
      </c>
      <c r="BV19" s="229">
        <f t="shared" si="28"/>
        <v>0</v>
      </c>
      <c r="BW19" s="229">
        <f t="shared" si="29"/>
        <v>0</v>
      </c>
      <c r="BX19" s="206"/>
      <c r="BY19" s="423"/>
      <c r="BZ19" s="223">
        <f>'MPS(calc_process)'!$D19</f>
        <v>1910</v>
      </c>
      <c r="CA19" s="261"/>
      <c r="CB19" s="261"/>
      <c r="CC19" s="261"/>
      <c r="CD19" s="261"/>
      <c r="CE19" s="261"/>
      <c r="CF19" s="261"/>
      <c r="CG19" s="261"/>
      <c r="CH19" s="269"/>
    </row>
    <row r="20" spans="2:86" x14ac:dyDescent="0.15">
      <c r="B20" s="423"/>
      <c r="C20" s="223">
        <f>'MPS(calc_process)'!$D20</f>
        <v>1911</v>
      </c>
      <c r="D20" s="228">
        <f t="shared" si="30"/>
        <v>0</v>
      </c>
      <c r="E20" s="228">
        <f t="shared" si="18"/>
        <v>0</v>
      </c>
      <c r="F20" s="228">
        <f t="shared" si="19"/>
        <v>0</v>
      </c>
      <c r="G20" s="228">
        <f t="shared" si="20"/>
        <v>0</v>
      </c>
      <c r="H20" s="280"/>
      <c r="I20" s="280"/>
      <c r="J20" s="206"/>
      <c r="K20" s="423"/>
      <c r="L20" s="223">
        <f>'MPS(calc_process)'!$D20</f>
        <v>1911</v>
      </c>
      <c r="M20" s="229">
        <f t="shared" si="21"/>
        <v>0</v>
      </c>
      <c r="N20" s="229">
        <f t="shared" si="0"/>
        <v>0</v>
      </c>
      <c r="O20" s="229">
        <f t="shared" si="0"/>
        <v>0</v>
      </c>
      <c r="P20" s="229">
        <f t="shared" si="0"/>
        <v>0</v>
      </c>
      <c r="Q20" s="229">
        <f t="shared" si="0"/>
        <v>0</v>
      </c>
      <c r="R20" s="229">
        <f t="shared" si="0"/>
        <v>0</v>
      </c>
      <c r="S20" s="229">
        <f t="shared" si="0"/>
        <v>0</v>
      </c>
      <c r="T20" s="229">
        <f t="shared" si="0"/>
        <v>0</v>
      </c>
      <c r="U20" s="206"/>
      <c r="V20" s="423"/>
      <c r="W20" s="223">
        <f>'MPS(calc_process)'!$D20</f>
        <v>1911</v>
      </c>
      <c r="X20" s="229">
        <f t="shared" si="1"/>
        <v>0</v>
      </c>
      <c r="Y20" s="229">
        <f t="shared" si="2"/>
        <v>0</v>
      </c>
      <c r="Z20" s="229">
        <f t="shared" si="3"/>
        <v>0</v>
      </c>
      <c r="AA20" s="229">
        <f t="shared" si="4"/>
        <v>0</v>
      </c>
      <c r="AB20" s="229">
        <f t="shared" si="5"/>
        <v>0</v>
      </c>
      <c r="AC20" s="229">
        <f t="shared" si="6"/>
        <v>0</v>
      </c>
      <c r="AD20" s="229">
        <f t="shared" si="7"/>
        <v>0</v>
      </c>
      <c r="AE20" s="229">
        <f t="shared" si="8"/>
        <v>0</v>
      </c>
      <c r="AF20" s="206"/>
      <c r="AG20" s="423"/>
      <c r="AH20" s="223">
        <f>'MPS(calc_process)'!$D20</f>
        <v>1911</v>
      </c>
      <c r="AI20" s="229">
        <f t="shared" si="9"/>
        <v>0</v>
      </c>
      <c r="AJ20" s="229">
        <f t="shared" si="10"/>
        <v>0</v>
      </c>
      <c r="AK20" s="229">
        <f t="shared" si="11"/>
        <v>0</v>
      </c>
      <c r="AL20" s="229">
        <f t="shared" si="12"/>
        <v>0</v>
      </c>
      <c r="AM20" s="229">
        <f t="shared" si="13"/>
        <v>0</v>
      </c>
      <c r="AN20" s="229">
        <f t="shared" si="14"/>
        <v>0</v>
      </c>
      <c r="AO20" s="229">
        <f t="shared" si="15"/>
        <v>0</v>
      </c>
      <c r="AP20" s="229">
        <f t="shared" si="16"/>
        <v>0</v>
      </c>
      <c r="AQ20" s="206"/>
      <c r="AR20" s="423"/>
      <c r="AS20" s="223">
        <f>'MPS(calc_process)'!$D20</f>
        <v>1911</v>
      </c>
      <c r="AT20" s="261"/>
      <c r="AU20" s="261"/>
      <c r="AV20" s="261"/>
      <c r="AW20" s="261"/>
      <c r="AX20" s="261"/>
      <c r="AY20" s="261"/>
      <c r="AZ20" s="261"/>
      <c r="BA20" s="261"/>
      <c r="BB20" s="206"/>
      <c r="BC20" s="423"/>
      <c r="BD20" s="223">
        <f>'MPS(calc_process)'!$D20</f>
        <v>1911</v>
      </c>
      <c r="BE20" s="261"/>
      <c r="BF20" s="261"/>
      <c r="BG20" s="261"/>
      <c r="BH20" s="261"/>
      <c r="BI20" s="261"/>
      <c r="BJ20" s="261"/>
      <c r="BK20" s="261"/>
      <c r="BL20" s="261"/>
      <c r="BM20" s="268"/>
      <c r="BN20" s="425"/>
      <c r="BO20" s="223">
        <f>'MPS(calc_process)'!$D20</f>
        <v>1911</v>
      </c>
      <c r="BP20" s="229">
        <f t="shared" si="22"/>
        <v>0</v>
      </c>
      <c r="BQ20" s="229">
        <f t="shared" si="23"/>
        <v>0</v>
      </c>
      <c r="BR20" s="229">
        <f t="shared" si="24"/>
        <v>0</v>
      </c>
      <c r="BS20" s="229">
        <f t="shared" si="25"/>
        <v>0</v>
      </c>
      <c r="BT20" s="229">
        <f t="shared" si="26"/>
        <v>0</v>
      </c>
      <c r="BU20" s="229">
        <f t="shared" si="27"/>
        <v>0</v>
      </c>
      <c r="BV20" s="229">
        <f t="shared" si="28"/>
        <v>0</v>
      </c>
      <c r="BW20" s="229">
        <f t="shared" si="29"/>
        <v>0</v>
      </c>
      <c r="BX20" s="206"/>
      <c r="BY20" s="423"/>
      <c r="BZ20" s="223">
        <f>'MPS(calc_process)'!$D20</f>
        <v>1911</v>
      </c>
      <c r="CA20" s="261"/>
      <c r="CB20" s="261"/>
      <c r="CC20" s="261"/>
      <c r="CD20" s="261"/>
      <c r="CE20" s="261"/>
      <c r="CF20" s="261"/>
      <c r="CG20" s="261"/>
      <c r="CH20" s="269"/>
    </row>
    <row r="21" spans="2:86" x14ac:dyDescent="0.15">
      <c r="B21" s="423"/>
      <c r="C21" s="223">
        <f>'MPS(calc_process)'!$D21</f>
        <v>1912</v>
      </c>
      <c r="D21" s="228">
        <f t="shared" si="30"/>
        <v>0</v>
      </c>
      <c r="E21" s="228">
        <f t="shared" si="18"/>
        <v>0</v>
      </c>
      <c r="F21" s="228">
        <f t="shared" si="19"/>
        <v>0</v>
      </c>
      <c r="G21" s="228">
        <f t="shared" si="20"/>
        <v>0</v>
      </c>
      <c r="H21" s="280"/>
      <c r="I21" s="280"/>
      <c r="J21" s="206"/>
      <c r="K21" s="423"/>
      <c r="L21" s="223">
        <f>'MPS(calc_process)'!$D21</f>
        <v>1912</v>
      </c>
      <c r="M21" s="229">
        <f t="shared" si="21"/>
        <v>0</v>
      </c>
      <c r="N21" s="229">
        <f t="shared" si="0"/>
        <v>0</v>
      </c>
      <c r="O21" s="229">
        <f t="shared" si="0"/>
        <v>0</v>
      </c>
      <c r="P21" s="229">
        <f t="shared" si="0"/>
        <v>0</v>
      </c>
      <c r="Q21" s="229">
        <f t="shared" si="0"/>
        <v>0</v>
      </c>
      <c r="R21" s="229">
        <f t="shared" si="0"/>
        <v>0</v>
      </c>
      <c r="S21" s="229">
        <f t="shared" si="0"/>
        <v>0</v>
      </c>
      <c r="T21" s="229">
        <f t="shared" si="0"/>
        <v>0</v>
      </c>
      <c r="U21" s="206"/>
      <c r="V21" s="423"/>
      <c r="W21" s="223">
        <f>'MPS(calc_process)'!$D21</f>
        <v>1912</v>
      </c>
      <c r="X21" s="229">
        <f t="shared" si="1"/>
        <v>0</v>
      </c>
      <c r="Y21" s="229">
        <f t="shared" si="2"/>
        <v>0</v>
      </c>
      <c r="Z21" s="229">
        <f t="shared" si="3"/>
        <v>0</v>
      </c>
      <c r="AA21" s="229">
        <f t="shared" si="4"/>
        <v>0</v>
      </c>
      <c r="AB21" s="229">
        <f t="shared" si="5"/>
        <v>0</v>
      </c>
      <c r="AC21" s="229">
        <f t="shared" si="6"/>
        <v>0</v>
      </c>
      <c r="AD21" s="229">
        <f t="shared" si="7"/>
        <v>0</v>
      </c>
      <c r="AE21" s="229">
        <f t="shared" si="8"/>
        <v>0</v>
      </c>
      <c r="AF21" s="206"/>
      <c r="AG21" s="423"/>
      <c r="AH21" s="223">
        <f>'MPS(calc_process)'!$D21</f>
        <v>1912</v>
      </c>
      <c r="AI21" s="229">
        <f t="shared" si="9"/>
        <v>0</v>
      </c>
      <c r="AJ21" s="229">
        <f t="shared" si="10"/>
        <v>0</v>
      </c>
      <c r="AK21" s="229">
        <f t="shared" si="11"/>
        <v>0</v>
      </c>
      <c r="AL21" s="229">
        <f t="shared" si="12"/>
        <v>0</v>
      </c>
      <c r="AM21" s="229">
        <f t="shared" si="13"/>
        <v>0</v>
      </c>
      <c r="AN21" s="229">
        <f t="shared" si="14"/>
        <v>0</v>
      </c>
      <c r="AO21" s="229">
        <f t="shared" si="15"/>
        <v>0</v>
      </c>
      <c r="AP21" s="229">
        <f t="shared" si="16"/>
        <v>0</v>
      </c>
      <c r="AQ21" s="206"/>
      <c r="AR21" s="423"/>
      <c r="AS21" s="223">
        <f>'MPS(calc_process)'!$D21</f>
        <v>1912</v>
      </c>
      <c r="AT21" s="261"/>
      <c r="AU21" s="261"/>
      <c r="AV21" s="261"/>
      <c r="AW21" s="261"/>
      <c r="AX21" s="261"/>
      <c r="AY21" s="261"/>
      <c r="AZ21" s="261"/>
      <c r="BA21" s="261"/>
      <c r="BB21" s="206"/>
      <c r="BC21" s="423"/>
      <c r="BD21" s="223">
        <f>'MPS(calc_process)'!$D21</f>
        <v>1912</v>
      </c>
      <c r="BE21" s="261"/>
      <c r="BF21" s="261"/>
      <c r="BG21" s="261"/>
      <c r="BH21" s="261"/>
      <c r="BI21" s="261"/>
      <c r="BJ21" s="261"/>
      <c r="BK21" s="261"/>
      <c r="BL21" s="261"/>
      <c r="BM21" s="268"/>
      <c r="BN21" s="425"/>
      <c r="BO21" s="223">
        <f>'MPS(calc_process)'!$D21</f>
        <v>1912</v>
      </c>
      <c r="BP21" s="229">
        <f t="shared" si="22"/>
        <v>0</v>
      </c>
      <c r="BQ21" s="229">
        <f t="shared" si="23"/>
        <v>0</v>
      </c>
      <c r="BR21" s="229">
        <f t="shared" si="24"/>
        <v>0</v>
      </c>
      <c r="BS21" s="229">
        <f t="shared" si="25"/>
        <v>0</v>
      </c>
      <c r="BT21" s="229">
        <f t="shared" si="26"/>
        <v>0</v>
      </c>
      <c r="BU21" s="229">
        <f t="shared" si="27"/>
        <v>0</v>
      </c>
      <c r="BV21" s="229">
        <f t="shared" si="28"/>
        <v>0</v>
      </c>
      <c r="BW21" s="229">
        <f t="shared" si="29"/>
        <v>0</v>
      </c>
      <c r="BX21" s="206"/>
      <c r="BY21" s="423"/>
      <c r="BZ21" s="223">
        <f>'MPS(calc_process)'!$D21</f>
        <v>1912</v>
      </c>
      <c r="CA21" s="261"/>
      <c r="CB21" s="261"/>
      <c r="CC21" s="261"/>
      <c r="CD21" s="261"/>
      <c r="CE21" s="261"/>
      <c r="CF21" s="261"/>
      <c r="CG21" s="261"/>
      <c r="CH21" s="269"/>
    </row>
    <row r="22" spans="2:86" x14ac:dyDescent="0.15">
      <c r="B22" s="423"/>
      <c r="C22" s="223">
        <f>'MPS(calc_process)'!$D22</f>
        <v>1913</v>
      </c>
      <c r="D22" s="228">
        <f t="shared" si="30"/>
        <v>0</v>
      </c>
      <c r="E22" s="228">
        <f t="shared" si="18"/>
        <v>0</v>
      </c>
      <c r="F22" s="228">
        <f t="shared" si="19"/>
        <v>0</v>
      </c>
      <c r="G22" s="228">
        <f t="shared" si="20"/>
        <v>0</v>
      </c>
      <c r="H22" s="280"/>
      <c r="I22" s="280"/>
      <c r="J22" s="206"/>
      <c r="K22" s="423"/>
      <c r="L22" s="223">
        <f>'MPS(calc_process)'!$D22</f>
        <v>1913</v>
      </c>
      <c r="M22" s="229">
        <f t="shared" si="21"/>
        <v>0</v>
      </c>
      <c r="N22" s="229">
        <f t="shared" si="0"/>
        <v>0</v>
      </c>
      <c r="O22" s="229">
        <f t="shared" si="0"/>
        <v>0</v>
      </c>
      <c r="P22" s="229">
        <f t="shared" si="0"/>
        <v>0</v>
      </c>
      <c r="Q22" s="229">
        <f t="shared" si="0"/>
        <v>0</v>
      </c>
      <c r="R22" s="229">
        <f t="shared" si="0"/>
        <v>0</v>
      </c>
      <c r="S22" s="229">
        <f t="shared" si="0"/>
        <v>0</v>
      </c>
      <c r="T22" s="229">
        <f t="shared" si="0"/>
        <v>0</v>
      </c>
      <c r="U22" s="206"/>
      <c r="V22" s="423"/>
      <c r="W22" s="223">
        <f>'MPS(calc_process)'!$D22</f>
        <v>1913</v>
      </c>
      <c r="X22" s="229">
        <f t="shared" si="1"/>
        <v>0</v>
      </c>
      <c r="Y22" s="229">
        <f t="shared" si="2"/>
        <v>0</v>
      </c>
      <c r="Z22" s="229">
        <f t="shared" si="3"/>
        <v>0</v>
      </c>
      <c r="AA22" s="229">
        <f t="shared" si="4"/>
        <v>0</v>
      </c>
      <c r="AB22" s="229">
        <f t="shared" si="5"/>
        <v>0</v>
      </c>
      <c r="AC22" s="229">
        <f t="shared" si="6"/>
        <v>0</v>
      </c>
      <c r="AD22" s="229">
        <f t="shared" si="7"/>
        <v>0</v>
      </c>
      <c r="AE22" s="229">
        <f t="shared" si="8"/>
        <v>0</v>
      </c>
      <c r="AF22" s="206"/>
      <c r="AG22" s="423"/>
      <c r="AH22" s="223">
        <f>'MPS(calc_process)'!$D22</f>
        <v>1913</v>
      </c>
      <c r="AI22" s="229">
        <f t="shared" si="9"/>
        <v>0</v>
      </c>
      <c r="AJ22" s="229">
        <f t="shared" si="10"/>
        <v>0</v>
      </c>
      <c r="AK22" s="229">
        <f t="shared" si="11"/>
        <v>0</v>
      </c>
      <c r="AL22" s="229">
        <f t="shared" si="12"/>
        <v>0</v>
      </c>
      <c r="AM22" s="229">
        <f t="shared" si="13"/>
        <v>0</v>
      </c>
      <c r="AN22" s="229">
        <f t="shared" si="14"/>
        <v>0</v>
      </c>
      <c r="AO22" s="229">
        <f t="shared" si="15"/>
        <v>0</v>
      </c>
      <c r="AP22" s="229">
        <f t="shared" si="16"/>
        <v>0</v>
      </c>
      <c r="AQ22" s="206"/>
      <c r="AR22" s="423"/>
      <c r="AS22" s="223">
        <f>'MPS(calc_process)'!$D22</f>
        <v>1913</v>
      </c>
      <c r="AT22" s="261"/>
      <c r="AU22" s="261"/>
      <c r="AV22" s="261"/>
      <c r="AW22" s="261"/>
      <c r="AX22" s="261"/>
      <c r="AY22" s="261"/>
      <c r="AZ22" s="261"/>
      <c r="BA22" s="261"/>
      <c r="BB22" s="206"/>
      <c r="BC22" s="423"/>
      <c r="BD22" s="223">
        <f>'MPS(calc_process)'!$D22</f>
        <v>1913</v>
      </c>
      <c r="BE22" s="261"/>
      <c r="BF22" s="261"/>
      <c r="BG22" s="261"/>
      <c r="BH22" s="261"/>
      <c r="BI22" s="261"/>
      <c r="BJ22" s="261"/>
      <c r="BK22" s="261"/>
      <c r="BL22" s="261"/>
      <c r="BM22" s="268"/>
      <c r="BN22" s="425"/>
      <c r="BO22" s="223">
        <f>'MPS(calc_process)'!$D22</f>
        <v>1913</v>
      </c>
      <c r="BP22" s="229">
        <f t="shared" si="22"/>
        <v>0</v>
      </c>
      <c r="BQ22" s="229">
        <f t="shared" si="23"/>
        <v>0</v>
      </c>
      <c r="BR22" s="229">
        <f t="shared" si="24"/>
        <v>0</v>
      </c>
      <c r="BS22" s="229">
        <f t="shared" si="25"/>
        <v>0</v>
      </c>
      <c r="BT22" s="229">
        <f t="shared" si="26"/>
        <v>0</v>
      </c>
      <c r="BU22" s="229">
        <f t="shared" si="27"/>
        <v>0</v>
      </c>
      <c r="BV22" s="229">
        <f t="shared" si="28"/>
        <v>0</v>
      </c>
      <c r="BW22" s="229">
        <f t="shared" si="29"/>
        <v>0</v>
      </c>
      <c r="BX22" s="206"/>
      <c r="BY22" s="423"/>
      <c r="BZ22" s="223">
        <f>'MPS(calc_process)'!$D22</f>
        <v>1913</v>
      </c>
      <c r="CA22" s="261"/>
      <c r="CB22" s="261"/>
      <c r="CC22" s="261"/>
      <c r="CD22" s="261"/>
      <c r="CE22" s="261"/>
      <c r="CF22" s="261"/>
      <c r="CG22" s="261"/>
      <c r="CH22" s="269"/>
    </row>
    <row r="23" spans="2:86" x14ac:dyDescent="0.15">
      <c r="B23" s="423"/>
      <c r="C23" s="223">
        <f>'MPS(calc_process)'!$D23</f>
        <v>1914</v>
      </c>
      <c r="D23" s="228">
        <f t="shared" si="30"/>
        <v>0</v>
      </c>
      <c r="E23" s="228">
        <f t="shared" si="18"/>
        <v>0</v>
      </c>
      <c r="F23" s="228">
        <f t="shared" si="19"/>
        <v>0</v>
      </c>
      <c r="G23" s="228">
        <f t="shared" si="20"/>
        <v>0</v>
      </c>
      <c r="H23" s="280"/>
      <c r="I23" s="280"/>
      <c r="J23" s="206"/>
      <c r="K23" s="423"/>
      <c r="L23" s="223">
        <f>'MPS(calc_process)'!$D23</f>
        <v>1914</v>
      </c>
      <c r="M23" s="229">
        <f t="shared" si="21"/>
        <v>0</v>
      </c>
      <c r="N23" s="229">
        <f t="shared" si="0"/>
        <v>0</v>
      </c>
      <c r="O23" s="229">
        <f t="shared" si="0"/>
        <v>0</v>
      </c>
      <c r="P23" s="229">
        <f t="shared" si="0"/>
        <v>0</v>
      </c>
      <c r="Q23" s="229">
        <f t="shared" si="0"/>
        <v>0</v>
      </c>
      <c r="R23" s="229">
        <f t="shared" si="0"/>
        <v>0</v>
      </c>
      <c r="S23" s="229">
        <f t="shared" si="0"/>
        <v>0</v>
      </c>
      <c r="T23" s="229">
        <f t="shared" si="0"/>
        <v>0</v>
      </c>
      <c r="U23" s="206"/>
      <c r="V23" s="423"/>
      <c r="W23" s="223">
        <f>'MPS(calc_process)'!$D23</f>
        <v>1914</v>
      </c>
      <c r="X23" s="229">
        <f t="shared" si="1"/>
        <v>0</v>
      </c>
      <c r="Y23" s="229">
        <f t="shared" si="2"/>
        <v>0</v>
      </c>
      <c r="Z23" s="229">
        <f t="shared" si="3"/>
        <v>0</v>
      </c>
      <c r="AA23" s="229">
        <f t="shared" si="4"/>
        <v>0</v>
      </c>
      <c r="AB23" s="229">
        <f t="shared" si="5"/>
        <v>0</v>
      </c>
      <c r="AC23" s="229">
        <f t="shared" si="6"/>
        <v>0</v>
      </c>
      <c r="AD23" s="229">
        <f t="shared" si="7"/>
        <v>0</v>
      </c>
      <c r="AE23" s="229">
        <f t="shared" si="8"/>
        <v>0</v>
      </c>
      <c r="AF23" s="206"/>
      <c r="AG23" s="423"/>
      <c r="AH23" s="223">
        <f>'MPS(calc_process)'!$D23</f>
        <v>1914</v>
      </c>
      <c r="AI23" s="229">
        <f t="shared" si="9"/>
        <v>0</v>
      </c>
      <c r="AJ23" s="229">
        <f t="shared" si="10"/>
        <v>0</v>
      </c>
      <c r="AK23" s="229">
        <f t="shared" si="11"/>
        <v>0</v>
      </c>
      <c r="AL23" s="229">
        <f t="shared" si="12"/>
        <v>0</v>
      </c>
      <c r="AM23" s="229">
        <f t="shared" si="13"/>
        <v>0</v>
      </c>
      <c r="AN23" s="229">
        <f t="shared" si="14"/>
        <v>0</v>
      </c>
      <c r="AO23" s="229">
        <f t="shared" si="15"/>
        <v>0</v>
      </c>
      <c r="AP23" s="229">
        <f t="shared" si="16"/>
        <v>0</v>
      </c>
      <c r="AQ23" s="206"/>
      <c r="AR23" s="423"/>
      <c r="AS23" s="223">
        <f>'MPS(calc_process)'!$D23</f>
        <v>1914</v>
      </c>
      <c r="AT23" s="261"/>
      <c r="AU23" s="261"/>
      <c r="AV23" s="261"/>
      <c r="AW23" s="261"/>
      <c r="AX23" s="261"/>
      <c r="AY23" s="261"/>
      <c r="AZ23" s="261"/>
      <c r="BA23" s="261"/>
      <c r="BB23" s="206"/>
      <c r="BC23" s="423"/>
      <c r="BD23" s="223">
        <f>'MPS(calc_process)'!$D23</f>
        <v>1914</v>
      </c>
      <c r="BE23" s="261"/>
      <c r="BF23" s="261"/>
      <c r="BG23" s="261"/>
      <c r="BH23" s="261"/>
      <c r="BI23" s="261"/>
      <c r="BJ23" s="261"/>
      <c r="BK23" s="261"/>
      <c r="BL23" s="261"/>
      <c r="BM23" s="268"/>
      <c r="BN23" s="425"/>
      <c r="BO23" s="223">
        <f>'MPS(calc_process)'!$D23</f>
        <v>1914</v>
      </c>
      <c r="BP23" s="229">
        <f t="shared" si="22"/>
        <v>0</v>
      </c>
      <c r="BQ23" s="229">
        <f t="shared" si="23"/>
        <v>0</v>
      </c>
      <c r="BR23" s="229">
        <f t="shared" si="24"/>
        <v>0</v>
      </c>
      <c r="BS23" s="229">
        <f t="shared" si="25"/>
        <v>0</v>
      </c>
      <c r="BT23" s="229">
        <f t="shared" si="26"/>
        <v>0</v>
      </c>
      <c r="BU23" s="229">
        <f t="shared" si="27"/>
        <v>0</v>
      </c>
      <c r="BV23" s="229">
        <f t="shared" si="28"/>
        <v>0</v>
      </c>
      <c r="BW23" s="229">
        <f t="shared" si="29"/>
        <v>0</v>
      </c>
      <c r="BX23" s="206"/>
      <c r="BY23" s="423"/>
      <c r="BZ23" s="223">
        <f>'MPS(calc_process)'!$D23</f>
        <v>1914</v>
      </c>
      <c r="CA23" s="261"/>
      <c r="CB23" s="261"/>
      <c r="CC23" s="261"/>
      <c r="CD23" s="261"/>
      <c r="CE23" s="261"/>
      <c r="CF23" s="261"/>
      <c r="CG23" s="261"/>
      <c r="CH23" s="269"/>
    </row>
    <row r="24" spans="2:86" x14ac:dyDescent="0.15">
      <c r="B24" s="423"/>
      <c r="C24" s="223">
        <f>'MPS(calc_process)'!$D24</f>
        <v>1915</v>
      </c>
      <c r="D24" s="228">
        <f t="shared" si="30"/>
        <v>0</v>
      </c>
      <c r="E24" s="228">
        <f t="shared" si="18"/>
        <v>0</v>
      </c>
      <c r="F24" s="228">
        <f t="shared" si="19"/>
        <v>0</v>
      </c>
      <c r="G24" s="228">
        <f t="shared" si="20"/>
        <v>0</v>
      </c>
      <c r="H24" s="280"/>
      <c r="I24" s="280"/>
      <c r="J24" s="206"/>
      <c r="K24" s="423"/>
      <c r="L24" s="223">
        <f>'MPS(calc_process)'!$D24</f>
        <v>1915</v>
      </c>
      <c r="M24" s="229">
        <f t="shared" si="21"/>
        <v>0</v>
      </c>
      <c r="N24" s="229">
        <f t="shared" si="0"/>
        <v>0</v>
      </c>
      <c r="O24" s="229">
        <f t="shared" si="0"/>
        <v>0</v>
      </c>
      <c r="P24" s="229">
        <f t="shared" si="0"/>
        <v>0</v>
      </c>
      <c r="Q24" s="229">
        <f t="shared" si="0"/>
        <v>0</v>
      </c>
      <c r="R24" s="229">
        <f t="shared" si="0"/>
        <v>0</v>
      </c>
      <c r="S24" s="229">
        <f t="shared" si="0"/>
        <v>0</v>
      </c>
      <c r="T24" s="229">
        <f t="shared" si="0"/>
        <v>0</v>
      </c>
      <c r="U24" s="206"/>
      <c r="V24" s="423"/>
      <c r="W24" s="223">
        <f>'MPS(calc_process)'!$D24</f>
        <v>1915</v>
      </c>
      <c r="X24" s="229">
        <f t="shared" si="1"/>
        <v>0</v>
      </c>
      <c r="Y24" s="229">
        <f t="shared" si="2"/>
        <v>0</v>
      </c>
      <c r="Z24" s="229">
        <f t="shared" si="3"/>
        <v>0</v>
      </c>
      <c r="AA24" s="229">
        <f t="shared" si="4"/>
        <v>0</v>
      </c>
      <c r="AB24" s="229">
        <f t="shared" si="5"/>
        <v>0</v>
      </c>
      <c r="AC24" s="229">
        <f t="shared" si="6"/>
        <v>0</v>
      </c>
      <c r="AD24" s="229">
        <f t="shared" si="7"/>
        <v>0</v>
      </c>
      <c r="AE24" s="229">
        <f t="shared" si="8"/>
        <v>0</v>
      </c>
      <c r="AF24" s="206"/>
      <c r="AG24" s="423"/>
      <c r="AH24" s="223">
        <f>'MPS(calc_process)'!$D24</f>
        <v>1915</v>
      </c>
      <c r="AI24" s="229">
        <f t="shared" si="9"/>
        <v>0</v>
      </c>
      <c r="AJ24" s="229">
        <f t="shared" si="10"/>
        <v>0</v>
      </c>
      <c r="AK24" s="229">
        <f t="shared" si="11"/>
        <v>0</v>
      </c>
      <c r="AL24" s="229">
        <f t="shared" si="12"/>
        <v>0</v>
      </c>
      <c r="AM24" s="229">
        <f t="shared" si="13"/>
        <v>0</v>
      </c>
      <c r="AN24" s="229">
        <f t="shared" si="14"/>
        <v>0</v>
      </c>
      <c r="AO24" s="229">
        <f t="shared" si="15"/>
        <v>0</v>
      </c>
      <c r="AP24" s="229">
        <f t="shared" si="16"/>
        <v>0</v>
      </c>
      <c r="AQ24" s="206"/>
      <c r="AR24" s="423"/>
      <c r="AS24" s="223">
        <f>'MPS(calc_process)'!$D24</f>
        <v>1915</v>
      </c>
      <c r="AT24" s="261"/>
      <c r="AU24" s="261"/>
      <c r="AV24" s="261"/>
      <c r="AW24" s="261"/>
      <c r="AX24" s="261"/>
      <c r="AY24" s="261"/>
      <c r="AZ24" s="261"/>
      <c r="BA24" s="261"/>
      <c r="BB24" s="206"/>
      <c r="BC24" s="423"/>
      <c r="BD24" s="223">
        <f>'MPS(calc_process)'!$D24</f>
        <v>1915</v>
      </c>
      <c r="BE24" s="261"/>
      <c r="BF24" s="261"/>
      <c r="BG24" s="261"/>
      <c r="BH24" s="261"/>
      <c r="BI24" s="261"/>
      <c r="BJ24" s="261"/>
      <c r="BK24" s="261"/>
      <c r="BL24" s="261"/>
      <c r="BM24" s="268"/>
      <c r="BN24" s="425"/>
      <c r="BO24" s="223">
        <f>'MPS(calc_process)'!$D24</f>
        <v>1915</v>
      </c>
      <c r="BP24" s="229">
        <f t="shared" si="22"/>
        <v>0</v>
      </c>
      <c r="BQ24" s="229">
        <f t="shared" si="23"/>
        <v>0</v>
      </c>
      <c r="BR24" s="229">
        <f t="shared" si="24"/>
        <v>0</v>
      </c>
      <c r="BS24" s="229">
        <f t="shared" si="25"/>
        <v>0</v>
      </c>
      <c r="BT24" s="229">
        <f t="shared" si="26"/>
        <v>0</v>
      </c>
      <c r="BU24" s="229">
        <f t="shared" si="27"/>
        <v>0</v>
      </c>
      <c r="BV24" s="229">
        <f t="shared" si="28"/>
        <v>0</v>
      </c>
      <c r="BW24" s="229">
        <f t="shared" si="29"/>
        <v>0</v>
      </c>
      <c r="BX24" s="206"/>
      <c r="BY24" s="423"/>
      <c r="BZ24" s="223">
        <f>'MPS(calc_process)'!$D24</f>
        <v>1915</v>
      </c>
      <c r="CA24" s="261"/>
      <c r="CB24" s="261"/>
      <c r="CC24" s="261"/>
      <c r="CD24" s="261"/>
      <c r="CE24" s="261"/>
      <c r="CF24" s="261"/>
      <c r="CG24" s="261"/>
      <c r="CH24" s="269"/>
    </row>
    <row r="25" spans="2:86" x14ac:dyDescent="0.15">
      <c r="B25" s="423"/>
      <c r="C25" s="223">
        <f>'MPS(calc_process)'!$D25</f>
        <v>1916</v>
      </c>
      <c r="D25" s="228">
        <f t="shared" si="30"/>
        <v>0</v>
      </c>
      <c r="E25" s="228">
        <f t="shared" si="18"/>
        <v>0</v>
      </c>
      <c r="F25" s="228">
        <f t="shared" si="19"/>
        <v>0</v>
      </c>
      <c r="G25" s="228">
        <f t="shared" si="20"/>
        <v>0</v>
      </c>
      <c r="H25" s="280"/>
      <c r="I25" s="280"/>
      <c r="J25" s="206"/>
      <c r="K25" s="423"/>
      <c r="L25" s="223">
        <f>'MPS(calc_process)'!$D25</f>
        <v>1916</v>
      </c>
      <c r="M25" s="229">
        <f t="shared" si="21"/>
        <v>0</v>
      </c>
      <c r="N25" s="229">
        <f t="shared" si="21"/>
        <v>0</v>
      </c>
      <c r="O25" s="229">
        <f t="shared" si="21"/>
        <v>0</v>
      </c>
      <c r="P25" s="229">
        <f t="shared" si="21"/>
        <v>0</v>
      </c>
      <c r="Q25" s="229">
        <f t="shared" si="21"/>
        <v>0</v>
      </c>
      <c r="R25" s="229">
        <f t="shared" si="21"/>
        <v>0</v>
      </c>
      <c r="S25" s="229">
        <f t="shared" si="21"/>
        <v>0</v>
      </c>
      <c r="T25" s="229">
        <f t="shared" si="21"/>
        <v>0</v>
      </c>
      <c r="U25" s="206"/>
      <c r="V25" s="423"/>
      <c r="W25" s="223">
        <f>'MPS(calc_process)'!$D25</f>
        <v>1916</v>
      </c>
      <c r="X25" s="229">
        <f t="shared" si="1"/>
        <v>0</v>
      </c>
      <c r="Y25" s="229">
        <f t="shared" si="2"/>
        <v>0</v>
      </c>
      <c r="Z25" s="229">
        <f t="shared" si="3"/>
        <v>0</v>
      </c>
      <c r="AA25" s="229">
        <f t="shared" si="4"/>
        <v>0</v>
      </c>
      <c r="AB25" s="229">
        <f t="shared" si="5"/>
        <v>0</v>
      </c>
      <c r="AC25" s="229">
        <f t="shared" si="6"/>
        <v>0</v>
      </c>
      <c r="AD25" s="229">
        <f t="shared" si="7"/>
        <v>0</v>
      </c>
      <c r="AE25" s="229">
        <f t="shared" si="8"/>
        <v>0</v>
      </c>
      <c r="AF25" s="206"/>
      <c r="AG25" s="423"/>
      <c r="AH25" s="223">
        <f>'MPS(calc_process)'!$D25</f>
        <v>1916</v>
      </c>
      <c r="AI25" s="229">
        <f t="shared" si="9"/>
        <v>0</v>
      </c>
      <c r="AJ25" s="229">
        <f t="shared" si="10"/>
        <v>0</v>
      </c>
      <c r="AK25" s="229">
        <f t="shared" si="11"/>
        <v>0</v>
      </c>
      <c r="AL25" s="229">
        <f t="shared" si="12"/>
        <v>0</v>
      </c>
      <c r="AM25" s="229">
        <f t="shared" si="13"/>
        <v>0</v>
      </c>
      <c r="AN25" s="229">
        <f t="shared" si="14"/>
        <v>0</v>
      </c>
      <c r="AO25" s="229">
        <f t="shared" si="15"/>
        <v>0</v>
      </c>
      <c r="AP25" s="229">
        <f t="shared" si="16"/>
        <v>0</v>
      </c>
      <c r="AQ25" s="206"/>
      <c r="AR25" s="423"/>
      <c r="AS25" s="223">
        <f>'MPS(calc_process)'!$D25</f>
        <v>1916</v>
      </c>
      <c r="AT25" s="261"/>
      <c r="AU25" s="261"/>
      <c r="AV25" s="261"/>
      <c r="AW25" s="261"/>
      <c r="AX25" s="261"/>
      <c r="AY25" s="261"/>
      <c r="AZ25" s="261"/>
      <c r="BA25" s="261"/>
      <c r="BB25" s="206"/>
      <c r="BC25" s="423"/>
      <c r="BD25" s="223">
        <f>'MPS(calc_process)'!$D25</f>
        <v>1916</v>
      </c>
      <c r="BE25" s="261"/>
      <c r="BF25" s="261"/>
      <c r="BG25" s="261"/>
      <c r="BH25" s="261"/>
      <c r="BI25" s="261"/>
      <c r="BJ25" s="261"/>
      <c r="BK25" s="261"/>
      <c r="BL25" s="261"/>
      <c r="BM25" s="268"/>
      <c r="BN25" s="425"/>
      <c r="BO25" s="223">
        <f>'MPS(calc_process)'!$D25</f>
        <v>1916</v>
      </c>
      <c r="BP25" s="229">
        <f t="shared" si="22"/>
        <v>0</v>
      </c>
      <c r="BQ25" s="229">
        <f t="shared" si="23"/>
        <v>0</v>
      </c>
      <c r="BR25" s="229">
        <f t="shared" si="24"/>
        <v>0</v>
      </c>
      <c r="BS25" s="229">
        <f t="shared" si="25"/>
        <v>0</v>
      </c>
      <c r="BT25" s="229">
        <f t="shared" si="26"/>
        <v>0</v>
      </c>
      <c r="BU25" s="229">
        <f t="shared" si="27"/>
        <v>0</v>
      </c>
      <c r="BV25" s="229">
        <f t="shared" si="28"/>
        <v>0</v>
      </c>
      <c r="BW25" s="229">
        <f t="shared" si="29"/>
        <v>0</v>
      </c>
      <c r="BX25" s="206"/>
      <c r="BY25" s="423"/>
      <c r="BZ25" s="223">
        <f>'MPS(calc_process)'!$D25</f>
        <v>1916</v>
      </c>
      <c r="CA25" s="261"/>
      <c r="CB25" s="261"/>
      <c r="CC25" s="261"/>
      <c r="CD25" s="261"/>
      <c r="CE25" s="261"/>
      <c r="CF25" s="261"/>
      <c r="CG25" s="261"/>
      <c r="CH25" s="269"/>
    </row>
    <row r="26" spans="2:86" x14ac:dyDescent="0.15">
      <c r="B26" s="423"/>
      <c r="C26" s="223">
        <f>'MPS(calc_process)'!$D26</f>
        <v>1917</v>
      </c>
      <c r="D26" s="228">
        <f t="shared" si="30"/>
        <v>0</v>
      </c>
      <c r="E26" s="228">
        <f t="shared" si="18"/>
        <v>0</v>
      </c>
      <c r="F26" s="228">
        <f t="shared" si="19"/>
        <v>0</v>
      </c>
      <c r="G26" s="228">
        <f t="shared" si="20"/>
        <v>0</v>
      </c>
      <c r="H26" s="280"/>
      <c r="I26" s="280"/>
      <c r="J26" s="206"/>
      <c r="K26" s="423"/>
      <c r="L26" s="223">
        <f>'MPS(calc_process)'!$D26</f>
        <v>1917</v>
      </c>
      <c r="M26" s="229">
        <f t="shared" si="21"/>
        <v>0</v>
      </c>
      <c r="N26" s="229">
        <f t="shared" si="21"/>
        <v>0</v>
      </c>
      <c r="O26" s="229">
        <f t="shared" si="21"/>
        <v>0</v>
      </c>
      <c r="P26" s="229">
        <f t="shared" si="21"/>
        <v>0</v>
      </c>
      <c r="Q26" s="229">
        <f t="shared" si="21"/>
        <v>0</v>
      </c>
      <c r="R26" s="229">
        <f t="shared" si="21"/>
        <v>0</v>
      </c>
      <c r="S26" s="229">
        <f t="shared" si="21"/>
        <v>0</v>
      </c>
      <c r="T26" s="229">
        <f t="shared" si="21"/>
        <v>0</v>
      </c>
      <c r="U26" s="206"/>
      <c r="V26" s="423"/>
      <c r="W26" s="223">
        <f>'MPS(calc_process)'!$D26</f>
        <v>1917</v>
      </c>
      <c r="X26" s="229">
        <f t="shared" si="1"/>
        <v>0</v>
      </c>
      <c r="Y26" s="229">
        <f t="shared" si="2"/>
        <v>0</v>
      </c>
      <c r="Z26" s="229">
        <f t="shared" si="3"/>
        <v>0</v>
      </c>
      <c r="AA26" s="229">
        <f t="shared" si="4"/>
        <v>0</v>
      </c>
      <c r="AB26" s="229">
        <f t="shared" si="5"/>
        <v>0</v>
      </c>
      <c r="AC26" s="229">
        <f t="shared" si="6"/>
        <v>0</v>
      </c>
      <c r="AD26" s="229">
        <f t="shared" si="7"/>
        <v>0</v>
      </c>
      <c r="AE26" s="229">
        <f t="shared" si="8"/>
        <v>0</v>
      </c>
      <c r="AF26" s="206"/>
      <c r="AG26" s="423"/>
      <c r="AH26" s="223">
        <f>'MPS(calc_process)'!$D26</f>
        <v>1917</v>
      </c>
      <c r="AI26" s="229">
        <f t="shared" si="9"/>
        <v>0</v>
      </c>
      <c r="AJ26" s="229">
        <f t="shared" si="10"/>
        <v>0</v>
      </c>
      <c r="AK26" s="229">
        <f t="shared" si="11"/>
        <v>0</v>
      </c>
      <c r="AL26" s="229">
        <f t="shared" si="12"/>
        <v>0</v>
      </c>
      <c r="AM26" s="229">
        <f t="shared" si="13"/>
        <v>0</v>
      </c>
      <c r="AN26" s="229">
        <f t="shared" si="14"/>
        <v>0</v>
      </c>
      <c r="AO26" s="229">
        <f t="shared" si="15"/>
        <v>0</v>
      </c>
      <c r="AP26" s="229">
        <f t="shared" si="16"/>
        <v>0</v>
      </c>
      <c r="AQ26" s="206"/>
      <c r="AR26" s="423"/>
      <c r="AS26" s="223">
        <f>'MPS(calc_process)'!$D26</f>
        <v>1917</v>
      </c>
      <c r="AT26" s="261"/>
      <c r="AU26" s="261"/>
      <c r="AV26" s="261"/>
      <c r="AW26" s="261"/>
      <c r="AX26" s="261"/>
      <c r="AY26" s="261"/>
      <c r="AZ26" s="261"/>
      <c r="BA26" s="261"/>
      <c r="BB26" s="206"/>
      <c r="BC26" s="423"/>
      <c r="BD26" s="223">
        <f>'MPS(calc_process)'!$D26</f>
        <v>1917</v>
      </c>
      <c r="BE26" s="261"/>
      <c r="BF26" s="261"/>
      <c r="BG26" s="261"/>
      <c r="BH26" s="261"/>
      <c r="BI26" s="261"/>
      <c r="BJ26" s="261"/>
      <c r="BK26" s="261"/>
      <c r="BL26" s="261"/>
      <c r="BM26" s="268"/>
      <c r="BN26" s="425"/>
      <c r="BO26" s="223">
        <f>'MPS(calc_process)'!$D26</f>
        <v>1917</v>
      </c>
      <c r="BP26" s="229">
        <f t="shared" si="22"/>
        <v>0</v>
      </c>
      <c r="BQ26" s="229">
        <f t="shared" si="23"/>
        <v>0</v>
      </c>
      <c r="BR26" s="229">
        <f t="shared" si="24"/>
        <v>0</v>
      </c>
      <c r="BS26" s="229">
        <f t="shared" si="25"/>
        <v>0</v>
      </c>
      <c r="BT26" s="229">
        <f t="shared" si="26"/>
        <v>0</v>
      </c>
      <c r="BU26" s="229">
        <f t="shared" si="27"/>
        <v>0</v>
      </c>
      <c r="BV26" s="229">
        <f t="shared" si="28"/>
        <v>0</v>
      </c>
      <c r="BW26" s="229">
        <f t="shared" si="29"/>
        <v>0</v>
      </c>
      <c r="BX26" s="206"/>
      <c r="BY26" s="423"/>
      <c r="BZ26" s="223">
        <f>'MPS(calc_process)'!$D26</f>
        <v>1917</v>
      </c>
      <c r="CA26" s="261"/>
      <c r="CB26" s="261"/>
      <c r="CC26" s="261"/>
      <c r="CD26" s="261"/>
      <c r="CE26" s="261"/>
      <c r="CF26" s="261"/>
      <c r="CG26" s="261"/>
      <c r="CH26" s="269"/>
    </row>
    <row r="27" spans="2:86" x14ac:dyDescent="0.15">
      <c r="B27" s="423"/>
      <c r="C27" s="223">
        <f>'MPS(calc_process)'!$D27</f>
        <v>1918</v>
      </c>
      <c r="D27" s="228">
        <f t="shared" si="30"/>
        <v>0</v>
      </c>
      <c r="E27" s="228">
        <f t="shared" si="18"/>
        <v>0</v>
      </c>
      <c r="F27" s="228">
        <f t="shared" si="19"/>
        <v>0</v>
      </c>
      <c r="G27" s="228">
        <f t="shared" si="20"/>
        <v>0</v>
      </c>
      <c r="H27" s="280"/>
      <c r="I27" s="280"/>
      <c r="J27" s="206"/>
      <c r="K27" s="423"/>
      <c r="L27" s="223">
        <f>'MPS(calc_process)'!$D27</f>
        <v>1918</v>
      </c>
      <c r="M27" s="229">
        <f t="shared" si="21"/>
        <v>0</v>
      </c>
      <c r="N27" s="229">
        <f t="shared" si="21"/>
        <v>0</v>
      </c>
      <c r="O27" s="229">
        <f t="shared" si="21"/>
        <v>0</v>
      </c>
      <c r="P27" s="229">
        <f t="shared" si="21"/>
        <v>0</v>
      </c>
      <c r="Q27" s="229">
        <f t="shared" si="21"/>
        <v>0</v>
      </c>
      <c r="R27" s="229">
        <f t="shared" si="21"/>
        <v>0</v>
      </c>
      <c r="S27" s="229">
        <f t="shared" si="21"/>
        <v>0</v>
      </c>
      <c r="T27" s="229">
        <f t="shared" si="21"/>
        <v>0</v>
      </c>
      <c r="U27" s="206"/>
      <c r="V27" s="423"/>
      <c r="W27" s="223">
        <f>'MPS(calc_process)'!$D27</f>
        <v>1918</v>
      </c>
      <c r="X27" s="229">
        <f t="shared" si="1"/>
        <v>0</v>
      </c>
      <c r="Y27" s="229">
        <f t="shared" si="2"/>
        <v>0</v>
      </c>
      <c r="Z27" s="229">
        <f t="shared" si="3"/>
        <v>0</v>
      </c>
      <c r="AA27" s="229">
        <f t="shared" si="4"/>
        <v>0</v>
      </c>
      <c r="AB27" s="229">
        <f t="shared" si="5"/>
        <v>0</v>
      </c>
      <c r="AC27" s="229">
        <f t="shared" si="6"/>
        <v>0</v>
      </c>
      <c r="AD27" s="229">
        <f t="shared" si="7"/>
        <v>0</v>
      </c>
      <c r="AE27" s="229">
        <f t="shared" si="8"/>
        <v>0</v>
      </c>
      <c r="AF27" s="206"/>
      <c r="AG27" s="423"/>
      <c r="AH27" s="223">
        <f>'MPS(calc_process)'!$D27</f>
        <v>1918</v>
      </c>
      <c r="AI27" s="229">
        <f t="shared" si="9"/>
        <v>0</v>
      </c>
      <c r="AJ27" s="229">
        <f t="shared" si="10"/>
        <v>0</v>
      </c>
      <c r="AK27" s="229">
        <f t="shared" si="11"/>
        <v>0</v>
      </c>
      <c r="AL27" s="229">
        <f t="shared" si="12"/>
        <v>0</v>
      </c>
      <c r="AM27" s="229">
        <f t="shared" si="13"/>
        <v>0</v>
      </c>
      <c r="AN27" s="229">
        <f t="shared" si="14"/>
        <v>0</v>
      </c>
      <c r="AO27" s="229">
        <f t="shared" si="15"/>
        <v>0</v>
      </c>
      <c r="AP27" s="229">
        <f t="shared" si="16"/>
        <v>0</v>
      </c>
      <c r="AQ27" s="206"/>
      <c r="AR27" s="423"/>
      <c r="AS27" s="223">
        <f>'MPS(calc_process)'!$D27</f>
        <v>1918</v>
      </c>
      <c r="AT27" s="261"/>
      <c r="AU27" s="261"/>
      <c r="AV27" s="261"/>
      <c r="AW27" s="261"/>
      <c r="AX27" s="261"/>
      <c r="AY27" s="261"/>
      <c r="AZ27" s="261"/>
      <c r="BA27" s="261"/>
      <c r="BB27" s="206"/>
      <c r="BC27" s="423"/>
      <c r="BD27" s="223">
        <f>'MPS(calc_process)'!$D27</f>
        <v>1918</v>
      </c>
      <c r="BE27" s="261"/>
      <c r="BF27" s="261"/>
      <c r="BG27" s="261"/>
      <c r="BH27" s="261"/>
      <c r="BI27" s="261"/>
      <c r="BJ27" s="261"/>
      <c r="BK27" s="261"/>
      <c r="BL27" s="261"/>
      <c r="BM27" s="268"/>
      <c r="BN27" s="425"/>
      <c r="BO27" s="223">
        <f>'MPS(calc_process)'!$D27</f>
        <v>1918</v>
      </c>
      <c r="BP27" s="229">
        <f t="shared" si="22"/>
        <v>0</v>
      </c>
      <c r="BQ27" s="229">
        <f t="shared" si="23"/>
        <v>0</v>
      </c>
      <c r="BR27" s="229">
        <f t="shared" si="24"/>
        <v>0</v>
      </c>
      <c r="BS27" s="229">
        <f t="shared" si="25"/>
        <v>0</v>
      </c>
      <c r="BT27" s="229">
        <f t="shared" si="26"/>
        <v>0</v>
      </c>
      <c r="BU27" s="229">
        <f t="shared" si="27"/>
        <v>0</v>
      </c>
      <c r="BV27" s="229">
        <f t="shared" si="28"/>
        <v>0</v>
      </c>
      <c r="BW27" s="229">
        <f t="shared" si="29"/>
        <v>0</v>
      </c>
      <c r="BX27" s="206"/>
      <c r="BY27" s="423"/>
      <c r="BZ27" s="223">
        <f>'MPS(calc_process)'!$D27</f>
        <v>1918</v>
      </c>
      <c r="CA27" s="261"/>
      <c r="CB27" s="261"/>
      <c r="CC27" s="261"/>
      <c r="CD27" s="261"/>
      <c r="CE27" s="261"/>
      <c r="CF27" s="261"/>
      <c r="CG27" s="261"/>
      <c r="CH27" s="269"/>
    </row>
    <row r="28" spans="2:86" x14ac:dyDescent="0.15">
      <c r="B28" s="423"/>
      <c r="C28" s="223">
        <f>'MPS(calc_process)'!$D28</f>
        <v>1919</v>
      </c>
      <c r="D28" s="228">
        <f t="shared" si="30"/>
        <v>0</v>
      </c>
      <c r="E28" s="228">
        <f t="shared" si="18"/>
        <v>0</v>
      </c>
      <c r="F28" s="228">
        <f t="shared" si="19"/>
        <v>0</v>
      </c>
      <c r="G28" s="228">
        <f t="shared" si="20"/>
        <v>0</v>
      </c>
      <c r="H28" s="280"/>
      <c r="I28" s="280"/>
      <c r="J28" s="206"/>
      <c r="K28" s="423"/>
      <c r="L28" s="223">
        <f>'MPS(calc_process)'!$D28</f>
        <v>1919</v>
      </c>
      <c r="M28" s="229">
        <f t="shared" si="21"/>
        <v>0</v>
      </c>
      <c r="N28" s="229">
        <f t="shared" si="21"/>
        <v>0</v>
      </c>
      <c r="O28" s="229">
        <f t="shared" si="21"/>
        <v>0</v>
      </c>
      <c r="P28" s="229">
        <f t="shared" si="21"/>
        <v>0</v>
      </c>
      <c r="Q28" s="229">
        <f t="shared" si="21"/>
        <v>0</v>
      </c>
      <c r="R28" s="229">
        <f t="shared" si="21"/>
        <v>0</v>
      </c>
      <c r="S28" s="229">
        <f t="shared" si="21"/>
        <v>0</v>
      </c>
      <c r="T28" s="229">
        <f t="shared" si="21"/>
        <v>0</v>
      </c>
      <c r="U28" s="206"/>
      <c r="V28" s="423"/>
      <c r="W28" s="223">
        <f>'MPS(calc_process)'!$D28</f>
        <v>1919</v>
      </c>
      <c r="X28" s="229">
        <f t="shared" si="1"/>
        <v>0</v>
      </c>
      <c r="Y28" s="229">
        <f t="shared" si="2"/>
        <v>0</v>
      </c>
      <c r="Z28" s="229">
        <f t="shared" si="3"/>
        <v>0</v>
      </c>
      <c r="AA28" s="229">
        <f t="shared" si="4"/>
        <v>0</v>
      </c>
      <c r="AB28" s="229">
        <f t="shared" si="5"/>
        <v>0</v>
      </c>
      <c r="AC28" s="229">
        <f t="shared" si="6"/>
        <v>0</v>
      </c>
      <c r="AD28" s="229">
        <f t="shared" si="7"/>
        <v>0</v>
      </c>
      <c r="AE28" s="229">
        <f t="shared" si="8"/>
        <v>0</v>
      </c>
      <c r="AF28" s="206"/>
      <c r="AG28" s="423"/>
      <c r="AH28" s="223">
        <f>'MPS(calc_process)'!$D28</f>
        <v>1919</v>
      </c>
      <c r="AI28" s="229">
        <f t="shared" si="9"/>
        <v>0</v>
      </c>
      <c r="AJ28" s="229">
        <f t="shared" si="10"/>
        <v>0</v>
      </c>
      <c r="AK28" s="229">
        <f t="shared" si="11"/>
        <v>0</v>
      </c>
      <c r="AL28" s="229">
        <f t="shared" si="12"/>
        <v>0</v>
      </c>
      <c r="AM28" s="229">
        <f t="shared" si="13"/>
        <v>0</v>
      </c>
      <c r="AN28" s="229">
        <f t="shared" si="14"/>
        <v>0</v>
      </c>
      <c r="AO28" s="229">
        <f t="shared" si="15"/>
        <v>0</v>
      </c>
      <c r="AP28" s="229">
        <f t="shared" si="16"/>
        <v>0</v>
      </c>
      <c r="AQ28" s="206"/>
      <c r="AR28" s="423"/>
      <c r="AS28" s="223">
        <f>'MPS(calc_process)'!$D28</f>
        <v>1919</v>
      </c>
      <c r="AT28" s="261"/>
      <c r="AU28" s="261"/>
      <c r="AV28" s="261"/>
      <c r="AW28" s="261"/>
      <c r="AX28" s="261"/>
      <c r="AY28" s="261"/>
      <c r="AZ28" s="261"/>
      <c r="BA28" s="261"/>
      <c r="BB28" s="206"/>
      <c r="BC28" s="423"/>
      <c r="BD28" s="223">
        <f>'MPS(calc_process)'!$D28</f>
        <v>1919</v>
      </c>
      <c r="BE28" s="261"/>
      <c r="BF28" s="261"/>
      <c r="BG28" s="261"/>
      <c r="BH28" s="261"/>
      <c r="BI28" s="261"/>
      <c r="BJ28" s="261"/>
      <c r="BK28" s="261"/>
      <c r="BL28" s="261"/>
      <c r="BM28" s="268"/>
      <c r="BN28" s="425"/>
      <c r="BO28" s="223">
        <f>'MPS(calc_process)'!$D28</f>
        <v>1919</v>
      </c>
      <c r="BP28" s="229">
        <f t="shared" si="22"/>
        <v>0</v>
      </c>
      <c r="BQ28" s="229">
        <f t="shared" si="23"/>
        <v>0</v>
      </c>
      <c r="BR28" s="229">
        <f t="shared" si="24"/>
        <v>0</v>
      </c>
      <c r="BS28" s="229">
        <f t="shared" si="25"/>
        <v>0</v>
      </c>
      <c r="BT28" s="229">
        <f t="shared" si="26"/>
        <v>0</v>
      </c>
      <c r="BU28" s="229">
        <f t="shared" si="27"/>
        <v>0</v>
      </c>
      <c r="BV28" s="229">
        <f t="shared" si="28"/>
        <v>0</v>
      </c>
      <c r="BW28" s="229">
        <f t="shared" si="29"/>
        <v>0</v>
      </c>
      <c r="BX28" s="206"/>
      <c r="BY28" s="423"/>
      <c r="BZ28" s="223">
        <f>'MPS(calc_process)'!$D28</f>
        <v>1919</v>
      </c>
      <c r="CA28" s="261"/>
      <c r="CB28" s="261"/>
      <c r="CC28" s="261"/>
      <c r="CD28" s="261"/>
      <c r="CE28" s="261"/>
      <c r="CF28" s="261"/>
      <c r="CG28" s="261"/>
      <c r="CH28" s="269"/>
    </row>
    <row r="29" spans="2:86" x14ac:dyDescent="0.15">
      <c r="B29" s="423"/>
      <c r="C29" s="223">
        <f>'MPS(calc_process)'!$D29</f>
        <v>1920</v>
      </c>
      <c r="D29" s="228">
        <f t="shared" si="30"/>
        <v>0</v>
      </c>
      <c r="E29" s="228">
        <f t="shared" si="18"/>
        <v>0</v>
      </c>
      <c r="F29" s="228">
        <f t="shared" si="19"/>
        <v>0</v>
      </c>
      <c r="G29" s="228">
        <f t="shared" si="20"/>
        <v>0</v>
      </c>
      <c r="H29" s="280"/>
      <c r="I29" s="280"/>
      <c r="J29" s="206"/>
      <c r="K29" s="423"/>
      <c r="L29" s="223">
        <f>'MPS(calc_process)'!$D29</f>
        <v>1920</v>
      </c>
      <c r="M29" s="229">
        <f t="shared" si="21"/>
        <v>0</v>
      </c>
      <c r="N29" s="229">
        <f t="shared" si="21"/>
        <v>0</v>
      </c>
      <c r="O29" s="229">
        <f t="shared" si="21"/>
        <v>0</v>
      </c>
      <c r="P29" s="229">
        <f t="shared" si="21"/>
        <v>0</v>
      </c>
      <c r="Q29" s="229">
        <f t="shared" si="21"/>
        <v>0</v>
      </c>
      <c r="R29" s="229">
        <f t="shared" si="21"/>
        <v>0</v>
      </c>
      <c r="S29" s="229">
        <f t="shared" si="21"/>
        <v>0</v>
      </c>
      <c r="T29" s="229">
        <f t="shared" si="21"/>
        <v>0</v>
      </c>
      <c r="U29" s="206"/>
      <c r="V29" s="423"/>
      <c r="W29" s="223">
        <f>'MPS(calc_process)'!$D29</f>
        <v>1920</v>
      </c>
      <c r="X29" s="229">
        <f t="shared" si="1"/>
        <v>0</v>
      </c>
      <c r="Y29" s="229">
        <f t="shared" si="2"/>
        <v>0</v>
      </c>
      <c r="Z29" s="229">
        <f t="shared" si="3"/>
        <v>0</v>
      </c>
      <c r="AA29" s="229">
        <f t="shared" si="4"/>
        <v>0</v>
      </c>
      <c r="AB29" s="229">
        <f t="shared" si="5"/>
        <v>0</v>
      </c>
      <c r="AC29" s="229">
        <f t="shared" si="6"/>
        <v>0</v>
      </c>
      <c r="AD29" s="229">
        <f t="shared" si="7"/>
        <v>0</v>
      </c>
      <c r="AE29" s="229">
        <f t="shared" si="8"/>
        <v>0</v>
      </c>
      <c r="AF29" s="206"/>
      <c r="AG29" s="423"/>
      <c r="AH29" s="223">
        <f>'MPS(calc_process)'!$D29</f>
        <v>1920</v>
      </c>
      <c r="AI29" s="229">
        <f t="shared" si="9"/>
        <v>0</v>
      </c>
      <c r="AJ29" s="229">
        <f t="shared" si="10"/>
        <v>0</v>
      </c>
      <c r="AK29" s="229">
        <f t="shared" si="11"/>
        <v>0</v>
      </c>
      <c r="AL29" s="229">
        <f t="shared" si="12"/>
        <v>0</v>
      </c>
      <c r="AM29" s="229">
        <f t="shared" si="13"/>
        <v>0</v>
      </c>
      <c r="AN29" s="229">
        <f t="shared" si="14"/>
        <v>0</v>
      </c>
      <c r="AO29" s="229">
        <f t="shared" si="15"/>
        <v>0</v>
      </c>
      <c r="AP29" s="229">
        <f t="shared" si="16"/>
        <v>0</v>
      </c>
      <c r="AQ29" s="206"/>
      <c r="AR29" s="423"/>
      <c r="AS29" s="223">
        <f>'MPS(calc_process)'!$D29</f>
        <v>1920</v>
      </c>
      <c r="AT29" s="261"/>
      <c r="AU29" s="261"/>
      <c r="AV29" s="261"/>
      <c r="AW29" s="261"/>
      <c r="AX29" s="261"/>
      <c r="AY29" s="261"/>
      <c r="AZ29" s="261"/>
      <c r="BA29" s="261"/>
      <c r="BB29" s="206"/>
      <c r="BC29" s="423"/>
      <c r="BD29" s="223">
        <f>'MPS(calc_process)'!$D29</f>
        <v>1920</v>
      </c>
      <c r="BE29" s="261"/>
      <c r="BF29" s="261"/>
      <c r="BG29" s="261"/>
      <c r="BH29" s="261"/>
      <c r="BI29" s="261"/>
      <c r="BJ29" s="261"/>
      <c r="BK29" s="261"/>
      <c r="BL29" s="261"/>
      <c r="BM29" s="268"/>
      <c r="BN29" s="425"/>
      <c r="BO29" s="223">
        <f>'MPS(calc_process)'!$D29</f>
        <v>1920</v>
      </c>
      <c r="BP29" s="229">
        <f t="shared" si="22"/>
        <v>0</v>
      </c>
      <c r="BQ29" s="229">
        <f t="shared" si="23"/>
        <v>0</v>
      </c>
      <c r="BR29" s="229">
        <f t="shared" si="24"/>
        <v>0</v>
      </c>
      <c r="BS29" s="229">
        <f t="shared" si="25"/>
        <v>0</v>
      </c>
      <c r="BT29" s="229">
        <f t="shared" si="26"/>
        <v>0</v>
      </c>
      <c r="BU29" s="229">
        <f t="shared" si="27"/>
        <v>0</v>
      </c>
      <c r="BV29" s="229">
        <f t="shared" si="28"/>
        <v>0</v>
      </c>
      <c r="BW29" s="229">
        <f t="shared" si="29"/>
        <v>0</v>
      </c>
      <c r="BX29" s="206"/>
      <c r="BY29" s="423"/>
      <c r="BZ29" s="223">
        <f>'MPS(calc_process)'!$D29</f>
        <v>1920</v>
      </c>
      <c r="CA29" s="261"/>
      <c r="CB29" s="261"/>
      <c r="CC29" s="261"/>
      <c r="CD29" s="261"/>
      <c r="CE29" s="261"/>
      <c r="CF29" s="261"/>
      <c r="CG29" s="261"/>
      <c r="CH29" s="269"/>
    </row>
    <row r="30" spans="2:86" x14ac:dyDescent="0.15">
      <c r="B30" s="423"/>
      <c r="C30" s="223">
        <f>'MPS(calc_process)'!$D30</f>
        <v>1921</v>
      </c>
      <c r="D30" s="228">
        <f t="shared" si="30"/>
        <v>0</v>
      </c>
      <c r="E30" s="228">
        <f t="shared" si="18"/>
        <v>0</v>
      </c>
      <c r="F30" s="228">
        <f t="shared" si="19"/>
        <v>0</v>
      </c>
      <c r="G30" s="228">
        <f t="shared" si="20"/>
        <v>0</v>
      </c>
      <c r="H30" s="280"/>
      <c r="I30" s="280"/>
      <c r="J30" s="206"/>
      <c r="K30" s="423"/>
      <c r="L30" s="223">
        <f>'MPS(calc_process)'!$D30</f>
        <v>1921</v>
      </c>
      <c r="M30" s="229">
        <f t="shared" si="21"/>
        <v>0</v>
      </c>
      <c r="N30" s="229">
        <f t="shared" si="21"/>
        <v>0</v>
      </c>
      <c r="O30" s="229">
        <f t="shared" si="21"/>
        <v>0</v>
      </c>
      <c r="P30" s="229">
        <f t="shared" si="21"/>
        <v>0</v>
      </c>
      <c r="Q30" s="229">
        <f t="shared" si="21"/>
        <v>0</v>
      </c>
      <c r="R30" s="229">
        <f t="shared" si="21"/>
        <v>0</v>
      </c>
      <c r="S30" s="229">
        <f t="shared" si="21"/>
        <v>0</v>
      </c>
      <c r="T30" s="229">
        <f t="shared" si="21"/>
        <v>0</v>
      </c>
      <c r="U30" s="206"/>
      <c r="V30" s="423"/>
      <c r="W30" s="223">
        <f>'MPS(calc_process)'!$D30</f>
        <v>1921</v>
      </c>
      <c r="X30" s="229">
        <f t="shared" si="1"/>
        <v>0</v>
      </c>
      <c r="Y30" s="229">
        <f t="shared" si="2"/>
        <v>0</v>
      </c>
      <c r="Z30" s="229">
        <f t="shared" si="3"/>
        <v>0</v>
      </c>
      <c r="AA30" s="229">
        <f t="shared" si="4"/>
        <v>0</v>
      </c>
      <c r="AB30" s="229">
        <f t="shared" si="5"/>
        <v>0</v>
      </c>
      <c r="AC30" s="229">
        <f t="shared" si="6"/>
        <v>0</v>
      </c>
      <c r="AD30" s="229">
        <f t="shared" si="7"/>
        <v>0</v>
      </c>
      <c r="AE30" s="229">
        <f t="shared" si="8"/>
        <v>0</v>
      </c>
      <c r="AF30" s="206"/>
      <c r="AG30" s="423"/>
      <c r="AH30" s="223">
        <f>'MPS(calc_process)'!$D30</f>
        <v>1921</v>
      </c>
      <c r="AI30" s="229">
        <f t="shared" si="9"/>
        <v>0</v>
      </c>
      <c r="AJ30" s="229">
        <f t="shared" si="10"/>
        <v>0</v>
      </c>
      <c r="AK30" s="229">
        <f t="shared" si="11"/>
        <v>0</v>
      </c>
      <c r="AL30" s="229">
        <f t="shared" si="12"/>
        <v>0</v>
      </c>
      <c r="AM30" s="229">
        <f t="shared" si="13"/>
        <v>0</v>
      </c>
      <c r="AN30" s="229">
        <f t="shared" si="14"/>
        <v>0</v>
      </c>
      <c r="AO30" s="229">
        <f t="shared" si="15"/>
        <v>0</v>
      </c>
      <c r="AP30" s="229">
        <f t="shared" si="16"/>
        <v>0</v>
      </c>
      <c r="AQ30" s="206"/>
      <c r="AR30" s="423"/>
      <c r="AS30" s="223">
        <f>'MPS(calc_process)'!$D30</f>
        <v>1921</v>
      </c>
      <c r="AT30" s="261"/>
      <c r="AU30" s="261"/>
      <c r="AV30" s="261"/>
      <c r="AW30" s="261"/>
      <c r="AX30" s="261"/>
      <c r="AY30" s="261"/>
      <c r="AZ30" s="261"/>
      <c r="BA30" s="261"/>
      <c r="BB30" s="206"/>
      <c r="BC30" s="423"/>
      <c r="BD30" s="223">
        <f>'MPS(calc_process)'!$D30</f>
        <v>1921</v>
      </c>
      <c r="BE30" s="261"/>
      <c r="BF30" s="261"/>
      <c r="BG30" s="261"/>
      <c r="BH30" s="261"/>
      <c r="BI30" s="261"/>
      <c r="BJ30" s="261"/>
      <c r="BK30" s="261"/>
      <c r="BL30" s="261"/>
      <c r="BM30" s="268"/>
      <c r="BN30" s="425"/>
      <c r="BO30" s="223">
        <f>'MPS(calc_process)'!$D30</f>
        <v>1921</v>
      </c>
      <c r="BP30" s="229">
        <f t="shared" si="22"/>
        <v>0</v>
      </c>
      <c r="BQ30" s="229">
        <f t="shared" si="23"/>
        <v>0</v>
      </c>
      <c r="BR30" s="229">
        <f t="shared" si="24"/>
        <v>0</v>
      </c>
      <c r="BS30" s="229">
        <f t="shared" si="25"/>
        <v>0</v>
      </c>
      <c r="BT30" s="229">
        <f t="shared" si="26"/>
        <v>0</v>
      </c>
      <c r="BU30" s="229">
        <f t="shared" si="27"/>
        <v>0</v>
      </c>
      <c r="BV30" s="229">
        <f t="shared" si="28"/>
        <v>0</v>
      </c>
      <c r="BW30" s="229">
        <f t="shared" si="29"/>
        <v>0</v>
      </c>
      <c r="BX30" s="206"/>
      <c r="BY30" s="423"/>
      <c r="BZ30" s="223">
        <f>'MPS(calc_process)'!$D30</f>
        <v>1921</v>
      </c>
      <c r="CA30" s="261"/>
      <c r="CB30" s="261"/>
      <c r="CC30" s="261"/>
      <c r="CD30" s="261"/>
      <c r="CE30" s="261"/>
      <c r="CF30" s="261"/>
      <c r="CG30" s="261"/>
      <c r="CH30" s="269"/>
    </row>
    <row r="31" spans="2:86" x14ac:dyDescent="0.15">
      <c r="B31" s="423"/>
      <c r="C31" s="223">
        <f>'MPS(calc_process)'!$D31</f>
        <v>1922</v>
      </c>
      <c r="D31" s="228">
        <f t="shared" si="30"/>
        <v>0</v>
      </c>
      <c r="E31" s="228">
        <f t="shared" si="18"/>
        <v>0</v>
      </c>
      <c r="F31" s="228">
        <f t="shared" si="19"/>
        <v>0</v>
      </c>
      <c r="G31" s="228">
        <f t="shared" si="20"/>
        <v>0</v>
      </c>
      <c r="H31" s="280"/>
      <c r="I31" s="280"/>
      <c r="J31" s="206"/>
      <c r="K31" s="423"/>
      <c r="L31" s="223">
        <f>'MPS(calc_process)'!$D31</f>
        <v>1922</v>
      </c>
      <c r="M31" s="229">
        <f t="shared" si="21"/>
        <v>0</v>
      </c>
      <c r="N31" s="229">
        <f t="shared" si="21"/>
        <v>0</v>
      </c>
      <c r="O31" s="229">
        <f t="shared" si="21"/>
        <v>0</v>
      </c>
      <c r="P31" s="229">
        <f t="shared" si="21"/>
        <v>0</v>
      </c>
      <c r="Q31" s="229">
        <f t="shared" si="21"/>
        <v>0</v>
      </c>
      <c r="R31" s="229">
        <f t="shared" si="21"/>
        <v>0</v>
      </c>
      <c r="S31" s="229">
        <f t="shared" si="21"/>
        <v>0</v>
      </c>
      <c r="T31" s="229">
        <f t="shared" si="21"/>
        <v>0</v>
      </c>
      <c r="U31" s="206"/>
      <c r="V31" s="423"/>
      <c r="W31" s="223">
        <f>'MPS(calc_process)'!$D31</f>
        <v>1922</v>
      </c>
      <c r="X31" s="229">
        <f t="shared" si="1"/>
        <v>0</v>
      </c>
      <c r="Y31" s="229">
        <f t="shared" si="2"/>
        <v>0</v>
      </c>
      <c r="Z31" s="229">
        <f t="shared" si="3"/>
        <v>0</v>
      </c>
      <c r="AA31" s="229">
        <f t="shared" si="4"/>
        <v>0</v>
      </c>
      <c r="AB31" s="229">
        <f t="shared" si="5"/>
        <v>0</v>
      </c>
      <c r="AC31" s="229">
        <f t="shared" si="6"/>
        <v>0</v>
      </c>
      <c r="AD31" s="229">
        <f t="shared" si="7"/>
        <v>0</v>
      </c>
      <c r="AE31" s="229">
        <f t="shared" si="8"/>
        <v>0</v>
      </c>
      <c r="AF31" s="206"/>
      <c r="AG31" s="423"/>
      <c r="AH31" s="223">
        <f>'MPS(calc_process)'!$D31</f>
        <v>1922</v>
      </c>
      <c r="AI31" s="229">
        <f t="shared" si="9"/>
        <v>0</v>
      </c>
      <c r="AJ31" s="229">
        <f t="shared" si="10"/>
        <v>0</v>
      </c>
      <c r="AK31" s="229">
        <f t="shared" si="11"/>
        <v>0</v>
      </c>
      <c r="AL31" s="229">
        <f t="shared" si="12"/>
        <v>0</v>
      </c>
      <c r="AM31" s="229">
        <f t="shared" si="13"/>
        <v>0</v>
      </c>
      <c r="AN31" s="229">
        <f t="shared" si="14"/>
        <v>0</v>
      </c>
      <c r="AO31" s="229">
        <f t="shared" si="15"/>
        <v>0</v>
      </c>
      <c r="AP31" s="229">
        <f t="shared" si="16"/>
        <v>0</v>
      </c>
      <c r="AQ31" s="206"/>
      <c r="AR31" s="423"/>
      <c r="AS31" s="223">
        <f>'MPS(calc_process)'!$D31</f>
        <v>1922</v>
      </c>
      <c r="AT31" s="261"/>
      <c r="AU31" s="261"/>
      <c r="AV31" s="261"/>
      <c r="AW31" s="261"/>
      <c r="AX31" s="261"/>
      <c r="AY31" s="261"/>
      <c r="AZ31" s="261"/>
      <c r="BA31" s="261"/>
      <c r="BB31" s="206"/>
      <c r="BC31" s="423"/>
      <c r="BD31" s="223">
        <f>'MPS(calc_process)'!$D31</f>
        <v>1922</v>
      </c>
      <c r="BE31" s="261"/>
      <c r="BF31" s="261"/>
      <c r="BG31" s="261"/>
      <c r="BH31" s="261"/>
      <c r="BI31" s="261"/>
      <c r="BJ31" s="261"/>
      <c r="BK31" s="261"/>
      <c r="BL31" s="261"/>
      <c r="BM31" s="268"/>
      <c r="BN31" s="425"/>
      <c r="BO31" s="223">
        <f>'MPS(calc_process)'!$D31</f>
        <v>1922</v>
      </c>
      <c r="BP31" s="229">
        <f t="shared" si="22"/>
        <v>0</v>
      </c>
      <c r="BQ31" s="229">
        <f t="shared" si="23"/>
        <v>0</v>
      </c>
      <c r="BR31" s="229">
        <f t="shared" si="24"/>
        <v>0</v>
      </c>
      <c r="BS31" s="229">
        <f t="shared" si="25"/>
        <v>0</v>
      </c>
      <c r="BT31" s="229">
        <f t="shared" si="26"/>
        <v>0</v>
      </c>
      <c r="BU31" s="229">
        <f t="shared" si="27"/>
        <v>0</v>
      </c>
      <c r="BV31" s="229">
        <f t="shared" si="28"/>
        <v>0</v>
      </c>
      <c r="BW31" s="229">
        <f t="shared" si="29"/>
        <v>0</v>
      </c>
      <c r="BX31" s="206"/>
      <c r="BY31" s="423"/>
      <c r="BZ31" s="223">
        <f>'MPS(calc_process)'!$D31</f>
        <v>1922</v>
      </c>
      <c r="CA31" s="261"/>
      <c r="CB31" s="261"/>
      <c r="CC31" s="261"/>
      <c r="CD31" s="261"/>
      <c r="CE31" s="261"/>
      <c r="CF31" s="261"/>
      <c r="CG31" s="261"/>
      <c r="CH31" s="269"/>
    </row>
    <row r="32" spans="2:86" x14ac:dyDescent="0.15">
      <c r="B32" s="423"/>
      <c r="C32" s="223">
        <f>'MPS(calc_process)'!$D32</f>
        <v>1923</v>
      </c>
      <c r="D32" s="228">
        <f t="shared" si="30"/>
        <v>0</v>
      </c>
      <c r="E32" s="228">
        <f t="shared" si="18"/>
        <v>0</v>
      </c>
      <c r="F32" s="228">
        <f t="shared" si="19"/>
        <v>0</v>
      </c>
      <c r="G32" s="228">
        <f t="shared" si="20"/>
        <v>0</v>
      </c>
      <c r="H32" s="280"/>
      <c r="I32" s="280"/>
      <c r="J32" s="206"/>
      <c r="K32" s="423"/>
      <c r="L32" s="223">
        <f>'MPS(calc_process)'!$D32</f>
        <v>1923</v>
      </c>
      <c r="M32" s="229">
        <f t="shared" si="21"/>
        <v>0</v>
      </c>
      <c r="N32" s="229">
        <f t="shared" si="21"/>
        <v>0</v>
      </c>
      <c r="O32" s="229">
        <f t="shared" si="21"/>
        <v>0</v>
      </c>
      <c r="P32" s="229">
        <f t="shared" si="21"/>
        <v>0</v>
      </c>
      <c r="Q32" s="229">
        <f t="shared" si="21"/>
        <v>0</v>
      </c>
      <c r="R32" s="229">
        <f t="shared" si="21"/>
        <v>0</v>
      </c>
      <c r="S32" s="229">
        <f t="shared" si="21"/>
        <v>0</v>
      </c>
      <c r="T32" s="229">
        <f t="shared" si="21"/>
        <v>0</v>
      </c>
      <c r="U32" s="206"/>
      <c r="V32" s="423"/>
      <c r="W32" s="223">
        <f>'MPS(calc_process)'!$D32</f>
        <v>1923</v>
      </c>
      <c r="X32" s="229">
        <f t="shared" si="1"/>
        <v>0</v>
      </c>
      <c r="Y32" s="229">
        <f t="shared" si="2"/>
        <v>0</v>
      </c>
      <c r="Z32" s="229">
        <f t="shared" si="3"/>
        <v>0</v>
      </c>
      <c r="AA32" s="229">
        <f t="shared" si="4"/>
        <v>0</v>
      </c>
      <c r="AB32" s="229">
        <f t="shared" si="5"/>
        <v>0</v>
      </c>
      <c r="AC32" s="229">
        <f t="shared" si="6"/>
        <v>0</v>
      </c>
      <c r="AD32" s="229">
        <f t="shared" si="7"/>
        <v>0</v>
      </c>
      <c r="AE32" s="229">
        <f t="shared" si="8"/>
        <v>0</v>
      </c>
      <c r="AF32" s="206"/>
      <c r="AG32" s="423"/>
      <c r="AH32" s="223">
        <f>'MPS(calc_process)'!$D32</f>
        <v>1923</v>
      </c>
      <c r="AI32" s="229">
        <f t="shared" si="9"/>
        <v>0</v>
      </c>
      <c r="AJ32" s="229">
        <f t="shared" si="10"/>
        <v>0</v>
      </c>
      <c r="AK32" s="229">
        <f t="shared" si="11"/>
        <v>0</v>
      </c>
      <c r="AL32" s="229">
        <f t="shared" si="12"/>
        <v>0</v>
      </c>
      <c r="AM32" s="229">
        <f t="shared" si="13"/>
        <v>0</v>
      </c>
      <c r="AN32" s="229">
        <f t="shared" si="14"/>
        <v>0</v>
      </c>
      <c r="AO32" s="229">
        <f t="shared" si="15"/>
        <v>0</v>
      </c>
      <c r="AP32" s="229">
        <f t="shared" si="16"/>
        <v>0</v>
      </c>
      <c r="AQ32" s="206"/>
      <c r="AR32" s="423"/>
      <c r="AS32" s="223">
        <f>'MPS(calc_process)'!$D32</f>
        <v>1923</v>
      </c>
      <c r="AT32" s="261"/>
      <c r="AU32" s="261"/>
      <c r="AV32" s="261"/>
      <c r="AW32" s="261"/>
      <c r="AX32" s="261"/>
      <c r="AY32" s="261"/>
      <c r="AZ32" s="261"/>
      <c r="BA32" s="261"/>
      <c r="BB32" s="206"/>
      <c r="BC32" s="423"/>
      <c r="BD32" s="223">
        <f>'MPS(calc_process)'!$D32</f>
        <v>1923</v>
      </c>
      <c r="BE32" s="261"/>
      <c r="BF32" s="261"/>
      <c r="BG32" s="261"/>
      <c r="BH32" s="261"/>
      <c r="BI32" s="261"/>
      <c r="BJ32" s="261"/>
      <c r="BK32" s="261"/>
      <c r="BL32" s="261"/>
      <c r="BM32" s="268"/>
      <c r="BN32" s="425"/>
      <c r="BO32" s="223">
        <f>'MPS(calc_process)'!$D32</f>
        <v>1923</v>
      </c>
      <c r="BP32" s="229">
        <f t="shared" si="22"/>
        <v>0</v>
      </c>
      <c r="BQ32" s="229">
        <f t="shared" si="23"/>
        <v>0</v>
      </c>
      <c r="BR32" s="229">
        <f t="shared" si="24"/>
        <v>0</v>
      </c>
      <c r="BS32" s="229">
        <f t="shared" si="25"/>
        <v>0</v>
      </c>
      <c r="BT32" s="229">
        <f t="shared" si="26"/>
        <v>0</v>
      </c>
      <c r="BU32" s="229">
        <f t="shared" si="27"/>
        <v>0</v>
      </c>
      <c r="BV32" s="229">
        <f t="shared" si="28"/>
        <v>0</v>
      </c>
      <c r="BW32" s="229">
        <f t="shared" si="29"/>
        <v>0</v>
      </c>
      <c r="BX32" s="206"/>
      <c r="BY32" s="423"/>
      <c r="BZ32" s="223">
        <f>'MPS(calc_process)'!$D32</f>
        <v>1923</v>
      </c>
      <c r="CA32" s="261"/>
      <c r="CB32" s="261"/>
      <c r="CC32" s="261"/>
      <c r="CD32" s="261"/>
      <c r="CE32" s="261"/>
      <c r="CF32" s="261"/>
      <c r="CG32" s="261"/>
      <c r="CH32" s="269"/>
    </row>
    <row r="33" spans="2:86" x14ac:dyDescent="0.15">
      <c r="B33" s="423"/>
      <c r="C33" s="223">
        <f>'MPS(calc_process)'!$D33</f>
        <v>1924</v>
      </c>
      <c r="D33" s="228">
        <f t="shared" si="30"/>
        <v>0</v>
      </c>
      <c r="E33" s="228">
        <f t="shared" si="18"/>
        <v>0</v>
      </c>
      <c r="F33" s="228">
        <f t="shared" si="19"/>
        <v>0</v>
      </c>
      <c r="G33" s="228">
        <f t="shared" si="20"/>
        <v>0</v>
      </c>
      <c r="H33" s="280"/>
      <c r="I33" s="280"/>
      <c r="J33" s="206"/>
      <c r="K33" s="423"/>
      <c r="L33" s="223">
        <f>'MPS(calc_process)'!$D33</f>
        <v>1924</v>
      </c>
      <c r="M33" s="229">
        <f t="shared" si="21"/>
        <v>0</v>
      </c>
      <c r="N33" s="229">
        <f t="shared" si="21"/>
        <v>0</v>
      </c>
      <c r="O33" s="229">
        <f t="shared" si="21"/>
        <v>0</v>
      </c>
      <c r="P33" s="229">
        <f t="shared" si="21"/>
        <v>0</v>
      </c>
      <c r="Q33" s="229">
        <f t="shared" si="21"/>
        <v>0</v>
      </c>
      <c r="R33" s="229">
        <f t="shared" si="21"/>
        <v>0</v>
      </c>
      <c r="S33" s="229">
        <f t="shared" si="21"/>
        <v>0</v>
      </c>
      <c r="T33" s="229">
        <f t="shared" si="21"/>
        <v>0</v>
      </c>
      <c r="U33" s="206"/>
      <c r="V33" s="423"/>
      <c r="W33" s="223">
        <f>'MPS(calc_process)'!$D33</f>
        <v>1924</v>
      </c>
      <c r="X33" s="229">
        <f t="shared" si="1"/>
        <v>0</v>
      </c>
      <c r="Y33" s="229">
        <f t="shared" si="2"/>
        <v>0</v>
      </c>
      <c r="Z33" s="229">
        <f t="shared" si="3"/>
        <v>0</v>
      </c>
      <c r="AA33" s="229">
        <f t="shared" si="4"/>
        <v>0</v>
      </c>
      <c r="AB33" s="229">
        <f t="shared" si="5"/>
        <v>0</v>
      </c>
      <c r="AC33" s="229">
        <f t="shared" si="6"/>
        <v>0</v>
      </c>
      <c r="AD33" s="229">
        <f t="shared" si="7"/>
        <v>0</v>
      </c>
      <c r="AE33" s="229">
        <f t="shared" si="8"/>
        <v>0</v>
      </c>
      <c r="AF33" s="206"/>
      <c r="AG33" s="423"/>
      <c r="AH33" s="223">
        <f>'MPS(calc_process)'!$D33</f>
        <v>1924</v>
      </c>
      <c r="AI33" s="229">
        <f t="shared" si="9"/>
        <v>0</v>
      </c>
      <c r="AJ33" s="229">
        <f t="shared" si="10"/>
        <v>0</v>
      </c>
      <c r="AK33" s="229">
        <f t="shared" si="11"/>
        <v>0</v>
      </c>
      <c r="AL33" s="229">
        <f t="shared" si="12"/>
        <v>0</v>
      </c>
      <c r="AM33" s="229">
        <f t="shared" si="13"/>
        <v>0</v>
      </c>
      <c r="AN33" s="229">
        <f t="shared" si="14"/>
        <v>0</v>
      </c>
      <c r="AO33" s="229">
        <f t="shared" si="15"/>
        <v>0</v>
      </c>
      <c r="AP33" s="229">
        <f t="shared" si="16"/>
        <v>0</v>
      </c>
      <c r="AQ33" s="206"/>
      <c r="AR33" s="423"/>
      <c r="AS33" s="223">
        <f>'MPS(calc_process)'!$D33</f>
        <v>1924</v>
      </c>
      <c r="AT33" s="261"/>
      <c r="AU33" s="261"/>
      <c r="AV33" s="261"/>
      <c r="AW33" s="261"/>
      <c r="AX33" s="261"/>
      <c r="AY33" s="261"/>
      <c r="AZ33" s="261"/>
      <c r="BA33" s="261"/>
      <c r="BB33" s="206"/>
      <c r="BC33" s="423"/>
      <c r="BD33" s="223">
        <f>'MPS(calc_process)'!$D33</f>
        <v>1924</v>
      </c>
      <c r="BE33" s="261"/>
      <c r="BF33" s="261"/>
      <c r="BG33" s="261"/>
      <c r="BH33" s="261"/>
      <c r="BI33" s="261"/>
      <c r="BJ33" s="261"/>
      <c r="BK33" s="261"/>
      <c r="BL33" s="261"/>
      <c r="BM33" s="268"/>
      <c r="BN33" s="425"/>
      <c r="BO33" s="223">
        <f>'MPS(calc_process)'!$D33</f>
        <v>1924</v>
      </c>
      <c r="BP33" s="229">
        <f t="shared" si="22"/>
        <v>0</v>
      </c>
      <c r="BQ33" s="229">
        <f t="shared" si="23"/>
        <v>0</v>
      </c>
      <c r="BR33" s="229">
        <f t="shared" si="24"/>
        <v>0</v>
      </c>
      <c r="BS33" s="229">
        <f t="shared" si="25"/>
        <v>0</v>
      </c>
      <c r="BT33" s="229">
        <f t="shared" si="26"/>
        <v>0</v>
      </c>
      <c r="BU33" s="229">
        <f t="shared" si="27"/>
        <v>0</v>
      </c>
      <c r="BV33" s="229">
        <f t="shared" si="28"/>
        <v>0</v>
      </c>
      <c r="BW33" s="229">
        <f t="shared" si="29"/>
        <v>0</v>
      </c>
      <c r="BX33" s="206"/>
      <c r="BY33" s="423"/>
      <c r="BZ33" s="223">
        <f>'MPS(calc_process)'!$D33</f>
        <v>1924</v>
      </c>
      <c r="CA33" s="261"/>
      <c r="CB33" s="261"/>
      <c r="CC33" s="261"/>
      <c r="CD33" s="261"/>
      <c r="CE33" s="261"/>
      <c r="CF33" s="261"/>
      <c r="CG33" s="261"/>
      <c r="CH33" s="269"/>
    </row>
    <row r="34" spans="2:86" x14ac:dyDescent="0.15">
      <c r="B34" s="423"/>
      <c r="C34" s="223">
        <f>'MPS(calc_process)'!$D34</f>
        <v>1925</v>
      </c>
      <c r="D34" s="228">
        <f t="shared" si="30"/>
        <v>0</v>
      </c>
      <c r="E34" s="228">
        <f t="shared" si="18"/>
        <v>0</v>
      </c>
      <c r="F34" s="228">
        <f t="shared" si="19"/>
        <v>0</v>
      </c>
      <c r="G34" s="228">
        <f t="shared" si="20"/>
        <v>0</v>
      </c>
      <c r="H34" s="280"/>
      <c r="I34" s="280"/>
      <c r="J34" s="206"/>
      <c r="K34" s="423"/>
      <c r="L34" s="223">
        <f>'MPS(calc_process)'!$D34</f>
        <v>1925</v>
      </c>
      <c r="M34" s="229">
        <f t="shared" si="21"/>
        <v>0</v>
      </c>
      <c r="N34" s="229">
        <f t="shared" si="21"/>
        <v>0</v>
      </c>
      <c r="O34" s="229">
        <f t="shared" si="21"/>
        <v>0</v>
      </c>
      <c r="P34" s="229">
        <f t="shared" si="21"/>
        <v>0</v>
      </c>
      <c r="Q34" s="229">
        <f t="shared" si="21"/>
        <v>0</v>
      </c>
      <c r="R34" s="229">
        <f t="shared" si="21"/>
        <v>0</v>
      </c>
      <c r="S34" s="229">
        <f t="shared" si="21"/>
        <v>0</v>
      </c>
      <c r="T34" s="229">
        <f t="shared" si="21"/>
        <v>0</v>
      </c>
      <c r="U34" s="206"/>
      <c r="V34" s="423"/>
      <c r="W34" s="223">
        <f>'MPS(calc_process)'!$D34</f>
        <v>1925</v>
      </c>
      <c r="X34" s="229">
        <f t="shared" si="1"/>
        <v>0</v>
      </c>
      <c r="Y34" s="229">
        <f t="shared" si="2"/>
        <v>0</v>
      </c>
      <c r="Z34" s="229">
        <f t="shared" si="3"/>
        <v>0</v>
      </c>
      <c r="AA34" s="229">
        <f t="shared" si="4"/>
        <v>0</v>
      </c>
      <c r="AB34" s="229">
        <f t="shared" si="5"/>
        <v>0</v>
      </c>
      <c r="AC34" s="229">
        <f t="shared" si="6"/>
        <v>0</v>
      </c>
      <c r="AD34" s="229">
        <f t="shared" si="7"/>
        <v>0</v>
      </c>
      <c r="AE34" s="229">
        <f t="shared" si="8"/>
        <v>0</v>
      </c>
      <c r="AF34" s="206"/>
      <c r="AG34" s="423"/>
      <c r="AH34" s="223">
        <f>'MPS(calc_process)'!$D34</f>
        <v>1925</v>
      </c>
      <c r="AI34" s="229">
        <f t="shared" si="9"/>
        <v>0</v>
      </c>
      <c r="AJ34" s="229">
        <f t="shared" si="10"/>
        <v>0</v>
      </c>
      <c r="AK34" s="229">
        <f t="shared" si="11"/>
        <v>0</v>
      </c>
      <c r="AL34" s="229">
        <f t="shared" si="12"/>
        <v>0</v>
      </c>
      <c r="AM34" s="229">
        <f t="shared" si="13"/>
        <v>0</v>
      </c>
      <c r="AN34" s="229">
        <f t="shared" si="14"/>
        <v>0</v>
      </c>
      <c r="AO34" s="229">
        <f t="shared" si="15"/>
        <v>0</v>
      </c>
      <c r="AP34" s="229">
        <f t="shared" si="16"/>
        <v>0</v>
      </c>
      <c r="AQ34" s="206"/>
      <c r="AR34" s="423"/>
      <c r="AS34" s="223">
        <f>'MPS(calc_process)'!$D34</f>
        <v>1925</v>
      </c>
      <c r="AT34" s="261"/>
      <c r="AU34" s="261"/>
      <c r="AV34" s="261"/>
      <c r="AW34" s="261"/>
      <c r="AX34" s="261"/>
      <c r="AY34" s="261"/>
      <c r="AZ34" s="261"/>
      <c r="BA34" s="261"/>
      <c r="BB34" s="206"/>
      <c r="BC34" s="423"/>
      <c r="BD34" s="223">
        <f>'MPS(calc_process)'!$D34</f>
        <v>1925</v>
      </c>
      <c r="BE34" s="261"/>
      <c r="BF34" s="261"/>
      <c r="BG34" s="261"/>
      <c r="BH34" s="261"/>
      <c r="BI34" s="261"/>
      <c r="BJ34" s="261"/>
      <c r="BK34" s="261"/>
      <c r="BL34" s="261"/>
      <c r="BM34" s="268"/>
      <c r="BN34" s="425"/>
      <c r="BO34" s="223">
        <f>'MPS(calc_process)'!$D34</f>
        <v>1925</v>
      </c>
      <c r="BP34" s="229">
        <f t="shared" si="22"/>
        <v>0</v>
      </c>
      <c r="BQ34" s="229">
        <f t="shared" si="23"/>
        <v>0</v>
      </c>
      <c r="BR34" s="229">
        <f t="shared" si="24"/>
        <v>0</v>
      </c>
      <c r="BS34" s="229">
        <f t="shared" si="25"/>
        <v>0</v>
      </c>
      <c r="BT34" s="229">
        <f t="shared" si="26"/>
        <v>0</v>
      </c>
      <c r="BU34" s="229">
        <f t="shared" si="27"/>
        <v>0</v>
      </c>
      <c r="BV34" s="229">
        <f t="shared" si="28"/>
        <v>0</v>
      </c>
      <c r="BW34" s="229">
        <f t="shared" si="29"/>
        <v>0</v>
      </c>
      <c r="BX34" s="206"/>
      <c r="BY34" s="423"/>
      <c r="BZ34" s="223">
        <f>'MPS(calc_process)'!$D34</f>
        <v>1925</v>
      </c>
      <c r="CA34" s="261"/>
      <c r="CB34" s="261"/>
      <c r="CC34" s="261"/>
      <c r="CD34" s="261"/>
      <c r="CE34" s="261"/>
      <c r="CF34" s="261"/>
      <c r="CG34" s="261"/>
      <c r="CH34" s="269"/>
    </row>
    <row r="35" spans="2:86" x14ac:dyDescent="0.15">
      <c r="B35" s="423"/>
      <c r="C35" s="223">
        <f>'MPS(calc_process)'!$D35</f>
        <v>1926</v>
      </c>
      <c r="D35" s="228">
        <f t="shared" si="30"/>
        <v>0</v>
      </c>
      <c r="E35" s="228">
        <f t="shared" si="18"/>
        <v>0</v>
      </c>
      <c r="F35" s="228">
        <f t="shared" si="19"/>
        <v>0</v>
      </c>
      <c r="G35" s="228">
        <f t="shared" si="20"/>
        <v>0</v>
      </c>
      <c r="H35" s="280"/>
      <c r="I35" s="280"/>
      <c r="J35" s="206"/>
      <c r="K35" s="423"/>
      <c r="L35" s="223">
        <f>'MPS(calc_process)'!$D35</f>
        <v>1926</v>
      </c>
      <c r="M35" s="229">
        <f t="shared" si="21"/>
        <v>0</v>
      </c>
      <c r="N35" s="229">
        <f t="shared" si="21"/>
        <v>0</v>
      </c>
      <c r="O35" s="229">
        <f t="shared" si="21"/>
        <v>0</v>
      </c>
      <c r="P35" s="229">
        <f t="shared" si="21"/>
        <v>0</v>
      </c>
      <c r="Q35" s="229">
        <f t="shared" si="21"/>
        <v>0</v>
      </c>
      <c r="R35" s="229">
        <f t="shared" si="21"/>
        <v>0</v>
      </c>
      <c r="S35" s="229">
        <f t="shared" si="21"/>
        <v>0</v>
      </c>
      <c r="T35" s="229">
        <f t="shared" si="21"/>
        <v>0</v>
      </c>
      <c r="U35" s="206"/>
      <c r="V35" s="423"/>
      <c r="W35" s="223">
        <f>'MPS(calc_process)'!$D35</f>
        <v>1926</v>
      </c>
      <c r="X35" s="229">
        <f t="shared" si="1"/>
        <v>0</v>
      </c>
      <c r="Y35" s="229">
        <f t="shared" si="2"/>
        <v>0</v>
      </c>
      <c r="Z35" s="229">
        <f t="shared" si="3"/>
        <v>0</v>
      </c>
      <c r="AA35" s="229">
        <f t="shared" si="4"/>
        <v>0</v>
      </c>
      <c r="AB35" s="229">
        <f t="shared" si="5"/>
        <v>0</v>
      </c>
      <c r="AC35" s="229">
        <f t="shared" si="6"/>
        <v>0</v>
      </c>
      <c r="AD35" s="229">
        <f t="shared" si="7"/>
        <v>0</v>
      </c>
      <c r="AE35" s="229">
        <f t="shared" si="8"/>
        <v>0</v>
      </c>
      <c r="AF35" s="206"/>
      <c r="AG35" s="423"/>
      <c r="AH35" s="223">
        <f>'MPS(calc_process)'!$D35</f>
        <v>1926</v>
      </c>
      <c r="AI35" s="229">
        <f t="shared" si="9"/>
        <v>0</v>
      </c>
      <c r="AJ35" s="229">
        <f t="shared" si="10"/>
        <v>0</v>
      </c>
      <c r="AK35" s="229">
        <f t="shared" si="11"/>
        <v>0</v>
      </c>
      <c r="AL35" s="229">
        <f t="shared" si="12"/>
        <v>0</v>
      </c>
      <c r="AM35" s="229">
        <f t="shared" si="13"/>
        <v>0</v>
      </c>
      <c r="AN35" s="229">
        <f t="shared" si="14"/>
        <v>0</v>
      </c>
      <c r="AO35" s="229">
        <f t="shared" si="15"/>
        <v>0</v>
      </c>
      <c r="AP35" s="229">
        <f t="shared" si="16"/>
        <v>0</v>
      </c>
      <c r="AQ35" s="206"/>
      <c r="AR35" s="423"/>
      <c r="AS35" s="223">
        <f>'MPS(calc_process)'!$D35</f>
        <v>1926</v>
      </c>
      <c r="AT35" s="261"/>
      <c r="AU35" s="261"/>
      <c r="AV35" s="261"/>
      <c r="AW35" s="261"/>
      <c r="AX35" s="261"/>
      <c r="AY35" s="261"/>
      <c r="AZ35" s="261"/>
      <c r="BA35" s="261"/>
      <c r="BB35" s="206"/>
      <c r="BC35" s="423"/>
      <c r="BD35" s="223">
        <f>'MPS(calc_process)'!$D35</f>
        <v>1926</v>
      </c>
      <c r="BE35" s="261"/>
      <c r="BF35" s="261"/>
      <c r="BG35" s="261"/>
      <c r="BH35" s="261"/>
      <c r="BI35" s="261"/>
      <c r="BJ35" s="261"/>
      <c r="BK35" s="261"/>
      <c r="BL35" s="261"/>
      <c r="BM35" s="268"/>
      <c r="BN35" s="425"/>
      <c r="BO35" s="223">
        <f>'MPS(calc_process)'!$D35</f>
        <v>1926</v>
      </c>
      <c r="BP35" s="229">
        <f t="shared" si="22"/>
        <v>0</v>
      </c>
      <c r="BQ35" s="229">
        <f t="shared" si="23"/>
        <v>0</v>
      </c>
      <c r="BR35" s="229">
        <f t="shared" si="24"/>
        <v>0</v>
      </c>
      <c r="BS35" s="229">
        <f t="shared" si="25"/>
        <v>0</v>
      </c>
      <c r="BT35" s="229">
        <f t="shared" si="26"/>
        <v>0</v>
      </c>
      <c r="BU35" s="229">
        <f t="shared" si="27"/>
        <v>0</v>
      </c>
      <c r="BV35" s="229">
        <f t="shared" si="28"/>
        <v>0</v>
      </c>
      <c r="BW35" s="229">
        <f t="shared" si="29"/>
        <v>0</v>
      </c>
      <c r="BX35" s="206"/>
      <c r="BY35" s="423"/>
      <c r="BZ35" s="223">
        <f>'MPS(calc_process)'!$D35</f>
        <v>1926</v>
      </c>
      <c r="CA35" s="261"/>
      <c r="CB35" s="261"/>
      <c r="CC35" s="261"/>
      <c r="CD35" s="261"/>
      <c r="CE35" s="261"/>
      <c r="CF35" s="261"/>
      <c r="CG35" s="261"/>
      <c r="CH35" s="269"/>
    </row>
    <row r="36" spans="2:86" x14ac:dyDescent="0.15">
      <c r="B36" s="423"/>
      <c r="C36" s="223">
        <f>'MPS(calc_process)'!$D36</f>
        <v>1927</v>
      </c>
      <c r="D36" s="228">
        <f t="shared" si="30"/>
        <v>0</v>
      </c>
      <c r="E36" s="228">
        <f t="shared" si="18"/>
        <v>0</v>
      </c>
      <c r="F36" s="228">
        <f t="shared" si="19"/>
        <v>0</v>
      </c>
      <c r="G36" s="228">
        <f t="shared" si="20"/>
        <v>0</v>
      </c>
      <c r="H36" s="280"/>
      <c r="I36" s="280"/>
      <c r="J36" s="206"/>
      <c r="K36" s="423"/>
      <c r="L36" s="223">
        <f>'MPS(calc_process)'!$D36</f>
        <v>1927</v>
      </c>
      <c r="M36" s="229">
        <f t="shared" si="21"/>
        <v>0</v>
      </c>
      <c r="N36" s="229">
        <f t="shared" si="21"/>
        <v>0</v>
      </c>
      <c r="O36" s="229">
        <f t="shared" si="21"/>
        <v>0</v>
      </c>
      <c r="P36" s="229">
        <f t="shared" si="21"/>
        <v>0</v>
      </c>
      <c r="Q36" s="229">
        <f t="shared" si="21"/>
        <v>0</v>
      </c>
      <c r="R36" s="229">
        <f t="shared" si="21"/>
        <v>0</v>
      </c>
      <c r="S36" s="229">
        <f t="shared" si="21"/>
        <v>0</v>
      </c>
      <c r="T36" s="229">
        <f t="shared" si="21"/>
        <v>0</v>
      </c>
      <c r="U36" s="206"/>
      <c r="V36" s="423"/>
      <c r="W36" s="223">
        <f>'MPS(calc_process)'!$D36</f>
        <v>1927</v>
      </c>
      <c r="X36" s="229">
        <f t="shared" si="1"/>
        <v>0</v>
      </c>
      <c r="Y36" s="229">
        <f t="shared" si="2"/>
        <v>0</v>
      </c>
      <c r="Z36" s="229">
        <f t="shared" si="3"/>
        <v>0</v>
      </c>
      <c r="AA36" s="229">
        <f t="shared" si="4"/>
        <v>0</v>
      </c>
      <c r="AB36" s="229">
        <f t="shared" si="5"/>
        <v>0</v>
      </c>
      <c r="AC36" s="229">
        <f t="shared" si="6"/>
        <v>0</v>
      </c>
      <c r="AD36" s="229">
        <f t="shared" si="7"/>
        <v>0</v>
      </c>
      <c r="AE36" s="229">
        <f t="shared" si="8"/>
        <v>0</v>
      </c>
      <c r="AF36" s="206"/>
      <c r="AG36" s="423"/>
      <c r="AH36" s="223">
        <f>'MPS(calc_process)'!$D36</f>
        <v>1927</v>
      </c>
      <c r="AI36" s="229">
        <f t="shared" si="9"/>
        <v>0</v>
      </c>
      <c r="AJ36" s="229">
        <f t="shared" si="10"/>
        <v>0</v>
      </c>
      <c r="AK36" s="229">
        <f t="shared" si="11"/>
        <v>0</v>
      </c>
      <c r="AL36" s="229">
        <f t="shared" si="12"/>
        <v>0</v>
      </c>
      <c r="AM36" s="229">
        <f t="shared" si="13"/>
        <v>0</v>
      </c>
      <c r="AN36" s="229">
        <f t="shared" si="14"/>
        <v>0</v>
      </c>
      <c r="AO36" s="229">
        <f t="shared" si="15"/>
        <v>0</v>
      </c>
      <c r="AP36" s="229">
        <f t="shared" si="16"/>
        <v>0</v>
      </c>
      <c r="AQ36" s="206"/>
      <c r="AR36" s="423"/>
      <c r="AS36" s="223">
        <f>'MPS(calc_process)'!$D36</f>
        <v>1927</v>
      </c>
      <c r="AT36" s="261"/>
      <c r="AU36" s="261"/>
      <c r="AV36" s="261"/>
      <c r="AW36" s="261"/>
      <c r="AX36" s="261"/>
      <c r="AY36" s="261"/>
      <c r="AZ36" s="261"/>
      <c r="BA36" s="261"/>
      <c r="BB36" s="206"/>
      <c r="BC36" s="423"/>
      <c r="BD36" s="223">
        <f>'MPS(calc_process)'!$D36</f>
        <v>1927</v>
      </c>
      <c r="BE36" s="261"/>
      <c r="BF36" s="261"/>
      <c r="BG36" s="261"/>
      <c r="BH36" s="261"/>
      <c r="BI36" s="261"/>
      <c r="BJ36" s="261"/>
      <c r="BK36" s="261"/>
      <c r="BL36" s="261"/>
      <c r="BM36" s="268"/>
      <c r="BN36" s="425"/>
      <c r="BO36" s="223">
        <f>'MPS(calc_process)'!$D36</f>
        <v>1927</v>
      </c>
      <c r="BP36" s="229">
        <f t="shared" si="22"/>
        <v>0</v>
      </c>
      <c r="BQ36" s="229">
        <f t="shared" si="23"/>
        <v>0</v>
      </c>
      <c r="BR36" s="229">
        <f t="shared" si="24"/>
        <v>0</v>
      </c>
      <c r="BS36" s="229">
        <f t="shared" si="25"/>
        <v>0</v>
      </c>
      <c r="BT36" s="229">
        <f t="shared" si="26"/>
        <v>0</v>
      </c>
      <c r="BU36" s="229">
        <f t="shared" si="27"/>
        <v>0</v>
      </c>
      <c r="BV36" s="229">
        <f t="shared" si="28"/>
        <v>0</v>
      </c>
      <c r="BW36" s="229">
        <f t="shared" si="29"/>
        <v>0</v>
      </c>
      <c r="BX36" s="206"/>
      <c r="BY36" s="423"/>
      <c r="BZ36" s="223">
        <f>'MPS(calc_process)'!$D36</f>
        <v>1927</v>
      </c>
      <c r="CA36" s="261"/>
      <c r="CB36" s="261"/>
      <c r="CC36" s="261"/>
      <c r="CD36" s="261"/>
      <c r="CE36" s="261"/>
      <c r="CF36" s="261"/>
      <c r="CG36" s="261"/>
      <c r="CH36" s="269"/>
    </row>
    <row r="37" spans="2:86" x14ac:dyDescent="0.15">
      <c r="B37" s="423"/>
      <c r="C37" s="223">
        <f>'MPS(calc_process)'!$D37</f>
        <v>1928</v>
      </c>
      <c r="D37" s="228">
        <f t="shared" si="30"/>
        <v>0</v>
      </c>
      <c r="E37" s="228">
        <f t="shared" si="18"/>
        <v>0</v>
      </c>
      <c r="F37" s="228">
        <f t="shared" si="19"/>
        <v>0</v>
      </c>
      <c r="G37" s="228">
        <f t="shared" si="20"/>
        <v>0</v>
      </c>
      <c r="H37" s="280"/>
      <c r="I37" s="280"/>
      <c r="J37" s="206"/>
      <c r="K37" s="423"/>
      <c r="L37" s="223">
        <f>'MPS(calc_process)'!$D37</f>
        <v>1928</v>
      </c>
      <c r="M37" s="229">
        <f t="shared" si="21"/>
        <v>0</v>
      </c>
      <c r="N37" s="229">
        <f t="shared" si="21"/>
        <v>0</v>
      </c>
      <c r="O37" s="229">
        <f t="shared" si="21"/>
        <v>0</v>
      </c>
      <c r="P37" s="229">
        <f t="shared" si="21"/>
        <v>0</v>
      </c>
      <c r="Q37" s="229">
        <f t="shared" si="21"/>
        <v>0</v>
      </c>
      <c r="R37" s="229">
        <f t="shared" si="21"/>
        <v>0</v>
      </c>
      <c r="S37" s="229">
        <f t="shared" si="21"/>
        <v>0</v>
      </c>
      <c r="T37" s="229">
        <f t="shared" si="21"/>
        <v>0</v>
      </c>
      <c r="U37" s="206"/>
      <c r="V37" s="423"/>
      <c r="W37" s="223">
        <f>'MPS(calc_process)'!$D37</f>
        <v>1928</v>
      </c>
      <c r="X37" s="229">
        <f t="shared" si="1"/>
        <v>0</v>
      </c>
      <c r="Y37" s="229">
        <f t="shared" si="2"/>
        <v>0</v>
      </c>
      <c r="Z37" s="229">
        <f t="shared" si="3"/>
        <v>0</v>
      </c>
      <c r="AA37" s="229">
        <f t="shared" si="4"/>
        <v>0</v>
      </c>
      <c r="AB37" s="229">
        <f t="shared" si="5"/>
        <v>0</v>
      </c>
      <c r="AC37" s="229">
        <f t="shared" si="6"/>
        <v>0</v>
      </c>
      <c r="AD37" s="229">
        <f t="shared" si="7"/>
        <v>0</v>
      </c>
      <c r="AE37" s="229">
        <f t="shared" si="8"/>
        <v>0</v>
      </c>
      <c r="AF37" s="206"/>
      <c r="AG37" s="423"/>
      <c r="AH37" s="223">
        <f>'MPS(calc_process)'!$D37</f>
        <v>1928</v>
      </c>
      <c r="AI37" s="229">
        <f t="shared" si="9"/>
        <v>0</v>
      </c>
      <c r="AJ37" s="229">
        <f t="shared" si="10"/>
        <v>0</v>
      </c>
      <c r="AK37" s="229">
        <f t="shared" si="11"/>
        <v>0</v>
      </c>
      <c r="AL37" s="229">
        <f t="shared" si="12"/>
        <v>0</v>
      </c>
      <c r="AM37" s="229">
        <f t="shared" si="13"/>
        <v>0</v>
      </c>
      <c r="AN37" s="229">
        <f t="shared" si="14"/>
        <v>0</v>
      </c>
      <c r="AO37" s="229">
        <f t="shared" si="15"/>
        <v>0</v>
      </c>
      <c r="AP37" s="229">
        <f t="shared" si="16"/>
        <v>0</v>
      </c>
      <c r="AQ37" s="206"/>
      <c r="AR37" s="423"/>
      <c r="AS37" s="223">
        <f>'MPS(calc_process)'!$D37</f>
        <v>1928</v>
      </c>
      <c r="AT37" s="261"/>
      <c r="AU37" s="261"/>
      <c r="AV37" s="261"/>
      <c r="AW37" s="261"/>
      <c r="AX37" s="261"/>
      <c r="AY37" s="261"/>
      <c r="AZ37" s="261"/>
      <c r="BA37" s="261"/>
      <c r="BB37" s="206"/>
      <c r="BC37" s="423"/>
      <c r="BD37" s="223">
        <f>'MPS(calc_process)'!$D37</f>
        <v>1928</v>
      </c>
      <c r="BE37" s="261"/>
      <c r="BF37" s="261"/>
      <c r="BG37" s="261"/>
      <c r="BH37" s="261"/>
      <c r="BI37" s="261"/>
      <c r="BJ37" s="261"/>
      <c r="BK37" s="261"/>
      <c r="BL37" s="261"/>
      <c r="BM37" s="268"/>
      <c r="BN37" s="425"/>
      <c r="BO37" s="223">
        <f>'MPS(calc_process)'!$D37</f>
        <v>1928</v>
      </c>
      <c r="BP37" s="229">
        <f t="shared" si="22"/>
        <v>0</v>
      </c>
      <c r="BQ37" s="229">
        <f t="shared" si="23"/>
        <v>0</v>
      </c>
      <c r="BR37" s="229">
        <f t="shared" si="24"/>
        <v>0</v>
      </c>
      <c r="BS37" s="229">
        <f t="shared" si="25"/>
        <v>0</v>
      </c>
      <c r="BT37" s="229">
        <f t="shared" si="26"/>
        <v>0</v>
      </c>
      <c r="BU37" s="229">
        <f t="shared" si="27"/>
        <v>0</v>
      </c>
      <c r="BV37" s="229">
        <f t="shared" si="28"/>
        <v>0</v>
      </c>
      <c r="BW37" s="229">
        <f t="shared" si="29"/>
        <v>0</v>
      </c>
      <c r="BX37" s="206"/>
      <c r="BY37" s="423"/>
      <c r="BZ37" s="223">
        <f>'MPS(calc_process)'!$D37</f>
        <v>1928</v>
      </c>
      <c r="CA37" s="261"/>
      <c r="CB37" s="261"/>
      <c r="CC37" s="261"/>
      <c r="CD37" s="261"/>
      <c r="CE37" s="261"/>
      <c r="CF37" s="261"/>
      <c r="CG37" s="261"/>
      <c r="CH37" s="269"/>
    </row>
    <row r="38" spans="2:86" x14ac:dyDescent="0.15">
      <c r="B38" s="423"/>
      <c r="C38" s="223">
        <f>'MPS(calc_process)'!$D38</f>
        <v>1929</v>
      </c>
      <c r="D38" s="228">
        <f t="shared" si="30"/>
        <v>0</v>
      </c>
      <c r="E38" s="228">
        <f t="shared" si="18"/>
        <v>0</v>
      </c>
      <c r="F38" s="228">
        <f t="shared" si="19"/>
        <v>0</v>
      </c>
      <c r="G38" s="228">
        <f t="shared" si="20"/>
        <v>0</v>
      </c>
      <c r="H38" s="280"/>
      <c r="I38" s="280"/>
      <c r="J38" s="206"/>
      <c r="K38" s="423"/>
      <c r="L38" s="223">
        <f>'MPS(calc_process)'!$D38</f>
        <v>1929</v>
      </c>
      <c r="M38" s="229">
        <f t="shared" si="21"/>
        <v>0</v>
      </c>
      <c r="N38" s="229">
        <f t="shared" si="21"/>
        <v>0</v>
      </c>
      <c r="O38" s="229">
        <f t="shared" si="21"/>
        <v>0</v>
      </c>
      <c r="P38" s="229">
        <f t="shared" si="21"/>
        <v>0</v>
      </c>
      <c r="Q38" s="229">
        <f t="shared" si="21"/>
        <v>0</v>
      </c>
      <c r="R38" s="229">
        <f t="shared" si="21"/>
        <v>0</v>
      </c>
      <c r="S38" s="229">
        <f t="shared" si="21"/>
        <v>0</v>
      </c>
      <c r="T38" s="229">
        <f t="shared" si="21"/>
        <v>0</v>
      </c>
      <c r="U38" s="206"/>
      <c r="V38" s="423"/>
      <c r="W38" s="223">
        <f>'MPS(calc_process)'!$D38</f>
        <v>1929</v>
      </c>
      <c r="X38" s="229">
        <f t="shared" si="1"/>
        <v>0</v>
      </c>
      <c r="Y38" s="229">
        <f t="shared" si="2"/>
        <v>0</v>
      </c>
      <c r="Z38" s="229">
        <f t="shared" si="3"/>
        <v>0</v>
      </c>
      <c r="AA38" s="229">
        <f t="shared" si="4"/>
        <v>0</v>
      </c>
      <c r="AB38" s="229">
        <f t="shared" si="5"/>
        <v>0</v>
      </c>
      <c r="AC38" s="229">
        <f t="shared" si="6"/>
        <v>0</v>
      </c>
      <c r="AD38" s="229">
        <f t="shared" si="7"/>
        <v>0</v>
      </c>
      <c r="AE38" s="229">
        <f t="shared" si="8"/>
        <v>0</v>
      </c>
      <c r="AF38" s="206"/>
      <c r="AG38" s="423"/>
      <c r="AH38" s="223">
        <f>'MPS(calc_process)'!$D38</f>
        <v>1929</v>
      </c>
      <c r="AI38" s="229">
        <f t="shared" si="9"/>
        <v>0</v>
      </c>
      <c r="AJ38" s="229">
        <f t="shared" si="10"/>
        <v>0</v>
      </c>
      <c r="AK38" s="229">
        <f t="shared" si="11"/>
        <v>0</v>
      </c>
      <c r="AL38" s="229">
        <f t="shared" si="12"/>
        <v>0</v>
      </c>
      <c r="AM38" s="229">
        <f t="shared" si="13"/>
        <v>0</v>
      </c>
      <c r="AN38" s="229">
        <f t="shared" si="14"/>
        <v>0</v>
      </c>
      <c r="AO38" s="229">
        <f t="shared" si="15"/>
        <v>0</v>
      </c>
      <c r="AP38" s="229">
        <f t="shared" si="16"/>
        <v>0</v>
      </c>
      <c r="AQ38" s="206"/>
      <c r="AR38" s="423"/>
      <c r="AS38" s="223">
        <f>'MPS(calc_process)'!$D38</f>
        <v>1929</v>
      </c>
      <c r="AT38" s="261"/>
      <c r="AU38" s="261"/>
      <c r="AV38" s="261"/>
      <c r="AW38" s="261"/>
      <c r="AX38" s="261"/>
      <c r="AY38" s="261"/>
      <c r="AZ38" s="261"/>
      <c r="BA38" s="261"/>
      <c r="BB38" s="206"/>
      <c r="BC38" s="423"/>
      <c r="BD38" s="223">
        <f>'MPS(calc_process)'!$D38</f>
        <v>1929</v>
      </c>
      <c r="BE38" s="261"/>
      <c r="BF38" s="261"/>
      <c r="BG38" s="261"/>
      <c r="BH38" s="261"/>
      <c r="BI38" s="261"/>
      <c r="BJ38" s="261"/>
      <c r="BK38" s="261"/>
      <c r="BL38" s="261"/>
      <c r="BM38" s="268"/>
      <c r="BN38" s="425"/>
      <c r="BO38" s="223">
        <f>'MPS(calc_process)'!$D38</f>
        <v>1929</v>
      </c>
      <c r="BP38" s="229">
        <f t="shared" si="22"/>
        <v>0</v>
      </c>
      <c r="BQ38" s="229">
        <f t="shared" si="23"/>
        <v>0</v>
      </c>
      <c r="BR38" s="229">
        <f t="shared" si="24"/>
        <v>0</v>
      </c>
      <c r="BS38" s="229">
        <f t="shared" si="25"/>
        <v>0</v>
      </c>
      <c r="BT38" s="229">
        <f t="shared" si="26"/>
        <v>0</v>
      </c>
      <c r="BU38" s="229">
        <f t="shared" si="27"/>
        <v>0</v>
      </c>
      <c r="BV38" s="229">
        <f t="shared" si="28"/>
        <v>0</v>
      </c>
      <c r="BW38" s="229">
        <f t="shared" si="29"/>
        <v>0</v>
      </c>
      <c r="BX38" s="206"/>
      <c r="BY38" s="423"/>
      <c r="BZ38" s="223">
        <f>'MPS(calc_process)'!$D38</f>
        <v>1929</v>
      </c>
      <c r="CA38" s="261"/>
      <c r="CB38" s="261"/>
      <c r="CC38" s="261"/>
      <c r="CD38" s="261"/>
      <c r="CE38" s="261"/>
      <c r="CF38" s="261"/>
      <c r="CG38" s="261"/>
      <c r="CH38" s="269"/>
    </row>
    <row r="39" spans="2:86" x14ac:dyDescent="0.15">
      <c r="B39" s="423"/>
      <c r="C39" s="223">
        <f>'MPS(calc_process)'!$D39</f>
        <v>1930</v>
      </c>
      <c r="D39" s="228">
        <f t="shared" ref="D39:D53" si="31">(E39+F39)*(1+G39)</f>
        <v>0</v>
      </c>
      <c r="E39" s="228">
        <f t="shared" ref="E39:E53" si="32">SUM(M39:T39)</f>
        <v>0</v>
      </c>
      <c r="F39" s="228">
        <f t="shared" ref="F39:F53" si="33">SUM(BP39:BW39)</f>
        <v>0</v>
      </c>
      <c r="G39" s="228">
        <f t="shared" ref="G39:G53" si="34">IFERROR(MIN(1, MAX(0, SQRT((H39*E39)^2+(I39*F39)^2)/(E39+F39)-0.1)), 0)</f>
        <v>0</v>
      </c>
      <c r="H39" s="280"/>
      <c r="I39" s="280"/>
      <c r="J39" s="206"/>
      <c r="K39" s="423"/>
      <c r="L39" s="223">
        <f>'MPS(calc_process)'!$D39</f>
        <v>1930</v>
      </c>
      <c r="M39" s="229">
        <f t="shared" ref="M39:M52" si="35">X39+AI39</f>
        <v>0</v>
      </c>
      <c r="N39" s="229">
        <f t="shared" ref="N39:N53" si="36">Y39+AJ39</f>
        <v>0</v>
      </c>
      <c r="O39" s="229">
        <f t="shared" ref="O39:O53" si="37">Z39+AK39</f>
        <v>0</v>
      </c>
      <c r="P39" s="229">
        <f t="shared" ref="P39:P53" si="38">AA39+AL39</f>
        <v>0</v>
      </c>
      <c r="Q39" s="229">
        <f t="shared" ref="Q39:Q53" si="39">AB39+AM39</f>
        <v>0</v>
      </c>
      <c r="R39" s="229">
        <f t="shared" ref="R39:R53" si="40">AC39+AN39</f>
        <v>0</v>
      </c>
      <c r="S39" s="229">
        <f t="shared" ref="S39:S53" si="41">AD39+AO39</f>
        <v>0</v>
      </c>
      <c r="T39" s="229">
        <f t="shared" ref="T39:T53" si="42">AE39+AP39</f>
        <v>0</v>
      </c>
      <c r="U39" s="206"/>
      <c r="V39" s="423"/>
      <c r="W39" s="223">
        <f>'MPS(calc_process)'!$D39</f>
        <v>1930</v>
      </c>
      <c r="X39" s="229">
        <f t="shared" ref="X39:X53" si="43">AI39*$M$58</f>
        <v>0</v>
      </c>
      <c r="Y39" s="229">
        <f t="shared" ref="Y39:Y53" si="44">AJ39*$M$58</f>
        <v>0</v>
      </c>
      <c r="Z39" s="229">
        <f t="shared" ref="Z39:Z53" si="45">AK39*$M$58</f>
        <v>0</v>
      </c>
      <c r="AA39" s="229">
        <f t="shared" ref="AA39:AA53" si="46">AL39*$M$58</f>
        <v>0</v>
      </c>
      <c r="AB39" s="229">
        <f t="shared" ref="AB39:AB53" si="47">AM39*$M$58</f>
        <v>0</v>
      </c>
      <c r="AC39" s="229">
        <f t="shared" ref="AC39:AC53" si="48">AN39*$M$58</f>
        <v>0</v>
      </c>
      <c r="AD39" s="229">
        <f t="shared" ref="AD39:AD53" si="49">AO39*$M$58</f>
        <v>0</v>
      </c>
      <c r="AE39" s="229">
        <f t="shared" ref="AE39:AE53" si="50">AP39*$M$58</f>
        <v>0</v>
      </c>
      <c r="AF39" s="206"/>
      <c r="AG39" s="423"/>
      <c r="AH39" s="223">
        <f>'MPS(calc_process)'!$D39</f>
        <v>1930</v>
      </c>
      <c r="AI39" s="229">
        <f t="shared" ref="AI39:AI53" si="51">AT39*CA39*$L$58*$N$58</f>
        <v>0</v>
      </c>
      <c r="AJ39" s="229">
        <f t="shared" ref="AJ39:AJ53" si="52">AU39*CB39*$L$58*$N$58</f>
        <v>0</v>
      </c>
      <c r="AK39" s="229">
        <f t="shared" ref="AK39:AK53" si="53">AV39*CC39*$L$58*$N$58</f>
        <v>0</v>
      </c>
      <c r="AL39" s="229">
        <f t="shared" ref="AL39:AL53" si="54">AW39*CD39*$L$58*$N$58</f>
        <v>0</v>
      </c>
      <c r="AM39" s="229">
        <f t="shared" ref="AM39:AM53" si="55">AX39*CE39*$L$58*$N$58</f>
        <v>0</v>
      </c>
      <c r="AN39" s="229">
        <f t="shared" ref="AN39:AN53" si="56">AY39*CF39*$L$58*$N$58</f>
        <v>0</v>
      </c>
      <c r="AO39" s="229">
        <f t="shared" ref="AO39:AO53" si="57">AZ39*CG39*$L$58*$N$58</f>
        <v>0</v>
      </c>
      <c r="AP39" s="229">
        <f t="shared" ref="AP39:AP53" si="58">BA39*CH39*$L$58*$N$58</f>
        <v>0</v>
      </c>
      <c r="AQ39" s="206"/>
      <c r="AR39" s="423"/>
      <c r="AS39" s="223">
        <f>'MPS(calc_process)'!$D39</f>
        <v>1930</v>
      </c>
      <c r="AT39" s="261"/>
      <c r="AU39" s="261"/>
      <c r="AV39" s="261"/>
      <c r="AW39" s="261"/>
      <c r="AX39" s="261"/>
      <c r="AY39" s="261"/>
      <c r="AZ39" s="261"/>
      <c r="BA39" s="261"/>
      <c r="BB39" s="206"/>
      <c r="BC39" s="423"/>
      <c r="BD39" s="223">
        <f>'MPS(calc_process)'!$D39</f>
        <v>1930</v>
      </c>
      <c r="BE39" s="261"/>
      <c r="BF39" s="261"/>
      <c r="BG39" s="261"/>
      <c r="BH39" s="261"/>
      <c r="BI39" s="261"/>
      <c r="BJ39" s="261"/>
      <c r="BK39" s="261"/>
      <c r="BL39" s="261"/>
      <c r="BM39" s="268"/>
      <c r="BN39" s="425"/>
      <c r="BO39" s="223">
        <f>'MPS(calc_process)'!$D39</f>
        <v>1930</v>
      </c>
      <c r="BP39" s="229">
        <f t="shared" ref="BP39:BP53" si="59">$N$58*$O$58*BE39*CA39</f>
        <v>0</v>
      </c>
      <c r="BQ39" s="229">
        <f t="shared" ref="BQ39:BQ53" si="60">$N$58*$O$58*BF39*CB39</f>
        <v>0</v>
      </c>
      <c r="BR39" s="229">
        <f t="shared" ref="BR39:BR53" si="61">$N$58*$O$58*BG39*CC39</f>
        <v>0</v>
      </c>
      <c r="BS39" s="229">
        <f t="shared" ref="BS39:BS53" si="62">$N$58*$O$58*BH39*CD39</f>
        <v>0</v>
      </c>
      <c r="BT39" s="229">
        <f t="shared" ref="BT39:BT53" si="63">$N$58*$O$58*BI39*CE39</f>
        <v>0</v>
      </c>
      <c r="BU39" s="229">
        <f t="shared" ref="BU39:BU53" si="64">$N$58*$O$58*BJ39*CF39</f>
        <v>0</v>
      </c>
      <c r="BV39" s="229">
        <f t="shared" ref="BV39:BV53" si="65">$N$58*$O$58*BK39*CG39</f>
        <v>0</v>
      </c>
      <c r="BW39" s="229">
        <f t="shared" ref="BW39:BW53" si="66">$N$58*$O$58*BL39*CH39</f>
        <v>0</v>
      </c>
      <c r="BX39" s="206"/>
      <c r="BY39" s="423"/>
      <c r="BZ39" s="223">
        <f>'MPS(calc_process)'!$D39</f>
        <v>1930</v>
      </c>
      <c r="CA39" s="261"/>
      <c r="CB39" s="261"/>
      <c r="CC39" s="261"/>
      <c r="CD39" s="261"/>
      <c r="CE39" s="261"/>
      <c r="CF39" s="261"/>
      <c r="CG39" s="261"/>
      <c r="CH39" s="269"/>
    </row>
    <row r="40" spans="2:86" x14ac:dyDescent="0.15">
      <c r="B40" s="423"/>
      <c r="C40" s="223">
        <f>'MPS(calc_process)'!$D40</f>
        <v>1931</v>
      </c>
      <c r="D40" s="228">
        <f t="shared" si="31"/>
        <v>0</v>
      </c>
      <c r="E40" s="228">
        <f t="shared" si="32"/>
        <v>0</v>
      </c>
      <c r="F40" s="228">
        <f t="shared" si="33"/>
        <v>0</v>
      </c>
      <c r="G40" s="228">
        <f t="shared" si="34"/>
        <v>0</v>
      </c>
      <c r="H40" s="280"/>
      <c r="I40" s="280"/>
      <c r="J40" s="206"/>
      <c r="K40" s="423"/>
      <c r="L40" s="223">
        <f>'MPS(calc_process)'!$D40</f>
        <v>1931</v>
      </c>
      <c r="M40" s="229">
        <f t="shared" si="35"/>
        <v>0</v>
      </c>
      <c r="N40" s="229">
        <f t="shared" si="36"/>
        <v>0</v>
      </c>
      <c r="O40" s="229">
        <f t="shared" si="37"/>
        <v>0</v>
      </c>
      <c r="P40" s="229">
        <f t="shared" si="38"/>
        <v>0</v>
      </c>
      <c r="Q40" s="229">
        <f t="shared" si="39"/>
        <v>0</v>
      </c>
      <c r="R40" s="229">
        <f t="shared" si="40"/>
        <v>0</v>
      </c>
      <c r="S40" s="229">
        <f t="shared" si="41"/>
        <v>0</v>
      </c>
      <c r="T40" s="229">
        <f t="shared" si="42"/>
        <v>0</v>
      </c>
      <c r="U40" s="206"/>
      <c r="V40" s="423"/>
      <c r="W40" s="223">
        <f>'MPS(calc_process)'!$D40</f>
        <v>1931</v>
      </c>
      <c r="X40" s="229">
        <f t="shared" si="43"/>
        <v>0</v>
      </c>
      <c r="Y40" s="229">
        <f t="shared" si="44"/>
        <v>0</v>
      </c>
      <c r="Z40" s="229">
        <f t="shared" si="45"/>
        <v>0</v>
      </c>
      <c r="AA40" s="229">
        <f t="shared" si="46"/>
        <v>0</v>
      </c>
      <c r="AB40" s="229">
        <f t="shared" si="47"/>
        <v>0</v>
      </c>
      <c r="AC40" s="229">
        <f t="shared" si="48"/>
        <v>0</v>
      </c>
      <c r="AD40" s="229">
        <f t="shared" si="49"/>
        <v>0</v>
      </c>
      <c r="AE40" s="229">
        <f t="shared" si="50"/>
        <v>0</v>
      </c>
      <c r="AF40" s="206"/>
      <c r="AG40" s="423"/>
      <c r="AH40" s="223">
        <f>'MPS(calc_process)'!$D40</f>
        <v>1931</v>
      </c>
      <c r="AI40" s="229">
        <f t="shared" si="51"/>
        <v>0</v>
      </c>
      <c r="AJ40" s="229">
        <f t="shared" si="52"/>
        <v>0</v>
      </c>
      <c r="AK40" s="229">
        <f t="shared" si="53"/>
        <v>0</v>
      </c>
      <c r="AL40" s="229">
        <f t="shared" si="54"/>
        <v>0</v>
      </c>
      <c r="AM40" s="229">
        <f t="shared" si="55"/>
        <v>0</v>
      </c>
      <c r="AN40" s="229">
        <f t="shared" si="56"/>
        <v>0</v>
      </c>
      <c r="AO40" s="229">
        <f t="shared" si="57"/>
        <v>0</v>
      </c>
      <c r="AP40" s="229">
        <f t="shared" si="58"/>
        <v>0</v>
      </c>
      <c r="AQ40" s="206"/>
      <c r="AR40" s="423"/>
      <c r="AS40" s="223">
        <f>'MPS(calc_process)'!$D40</f>
        <v>1931</v>
      </c>
      <c r="AT40" s="261"/>
      <c r="AU40" s="261"/>
      <c r="AV40" s="261"/>
      <c r="AW40" s="261"/>
      <c r="AX40" s="261"/>
      <c r="AY40" s="261"/>
      <c r="AZ40" s="261"/>
      <c r="BA40" s="261"/>
      <c r="BB40" s="206"/>
      <c r="BC40" s="423"/>
      <c r="BD40" s="223">
        <f>'MPS(calc_process)'!$D40</f>
        <v>1931</v>
      </c>
      <c r="BE40" s="261"/>
      <c r="BF40" s="261"/>
      <c r="BG40" s="261"/>
      <c r="BH40" s="261"/>
      <c r="BI40" s="261"/>
      <c r="BJ40" s="261"/>
      <c r="BK40" s="261"/>
      <c r="BL40" s="261"/>
      <c r="BM40" s="268"/>
      <c r="BN40" s="425"/>
      <c r="BO40" s="223">
        <f>'MPS(calc_process)'!$D40</f>
        <v>1931</v>
      </c>
      <c r="BP40" s="229">
        <f t="shared" si="59"/>
        <v>0</v>
      </c>
      <c r="BQ40" s="229">
        <f t="shared" si="60"/>
        <v>0</v>
      </c>
      <c r="BR40" s="229">
        <f t="shared" si="61"/>
        <v>0</v>
      </c>
      <c r="BS40" s="229">
        <f t="shared" si="62"/>
        <v>0</v>
      </c>
      <c r="BT40" s="229">
        <f t="shared" si="63"/>
        <v>0</v>
      </c>
      <c r="BU40" s="229">
        <f t="shared" si="64"/>
        <v>0</v>
      </c>
      <c r="BV40" s="229">
        <f t="shared" si="65"/>
        <v>0</v>
      </c>
      <c r="BW40" s="229">
        <f t="shared" si="66"/>
        <v>0</v>
      </c>
      <c r="BX40" s="206"/>
      <c r="BY40" s="423"/>
      <c r="BZ40" s="223">
        <f>'MPS(calc_process)'!$D40</f>
        <v>1931</v>
      </c>
      <c r="CA40" s="261"/>
      <c r="CB40" s="261"/>
      <c r="CC40" s="261"/>
      <c r="CD40" s="261"/>
      <c r="CE40" s="261"/>
      <c r="CF40" s="261"/>
      <c r="CG40" s="261"/>
      <c r="CH40" s="269"/>
    </row>
    <row r="41" spans="2:86" x14ac:dyDescent="0.15">
      <c r="B41" s="423"/>
      <c r="C41" s="223">
        <f>'MPS(calc_process)'!$D41</f>
        <v>1932</v>
      </c>
      <c r="D41" s="228">
        <f t="shared" si="31"/>
        <v>0</v>
      </c>
      <c r="E41" s="228">
        <f t="shared" si="32"/>
        <v>0</v>
      </c>
      <c r="F41" s="228">
        <f t="shared" si="33"/>
        <v>0</v>
      </c>
      <c r="G41" s="228">
        <f t="shared" si="34"/>
        <v>0</v>
      </c>
      <c r="H41" s="280"/>
      <c r="I41" s="280"/>
      <c r="J41" s="206"/>
      <c r="K41" s="423"/>
      <c r="L41" s="223">
        <f>'MPS(calc_process)'!$D41</f>
        <v>1932</v>
      </c>
      <c r="M41" s="229">
        <f t="shared" si="35"/>
        <v>0</v>
      </c>
      <c r="N41" s="229">
        <f t="shared" si="36"/>
        <v>0</v>
      </c>
      <c r="O41" s="229">
        <f t="shared" si="37"/>
        <v>0</v>
      </c>
      <c r="P41" s="229">
        <f t="shared" si="38"/>
        <v>0</v>
      </c>
      <c r="Q41" s="229">
        <f t="shared" si="39"/>
        <v>0</v>
      </c>
      <c r="R41" s="229">
        <f t="shared" si="40"/>
        <v>0</v>
      </c>
      <c r="S41" s="229">
        <f t="shared" si="41"/>
        <v>0</v>
      </c>
      <c r="T41" s="229">
        <f t="shared" si="42"/>
        <v>0</v>
      </c>
      <c r="U41" s="206"/>
      <c r="V41" s="423"/>
      <c r="W41" s="223">
        <f>'MPS(calc_process)'!$D41</f>
        <v>1932</v>
      </c>
      <c r="X41" s="229">
        <f t="shared" si="43"/>
        <v>0</v>
      </c>
      <c r="Y41" s="229">
        <f t="shared" si="44"/>
        <v>0</v>
      </c>
      <c r="Z41" s="229">
        <f t="shared" si="45"/>
        <v>0</v>
      </c>
      <c r="AA41" s="229">
        <f t="shared" si="46"/>
        <v>0</v>
      </c>
      <c r="AB41" s="229">
        <f t="shared" si="47"/>
        <v>0</v>
      </c>
      <c r="AC41" s="229">
        <f t="shared" si="48"/>
        <v>0</v>
      </c>
      <c r="AD41" s="229">
        <f t="shared" si="49"/>
        <v>0</v>
      </c>
      <c r="AE41" s="229">
        <f t="shared" si="50"/>
        <v>0</v>
      </c>
      <c r="AF41" s="206"/>
      <c r="AG41" s="423"/>
      <c r="AH41" s="223">
        <f>'MPS(calc_process)'!$D41</f>
        <v>1932</v>
      </c>
      <c r="AI41" s="229">
        <f t="shared" si="51"/>
        <v>0</v>
      </c>
      <c r="AJ41" s="229">
        <f t="shared" si="52"/>
        <v>0</v>
      </c>
      <c r="AK41" s="229">
        <f t="shared" si="53"/>
        <v>0</v>
      </c>
      <c r="AL41" s="229">
        <f t="shared" si="54"/>
        <v>0</v>
      </c>
      <c r="AM41" s="229">
        <f t="shared" si="55"/>
        <v>0</v>
      </c>
      <c r="AN41" s="229">
        <f t="shared" si="56"/>
        <v>0</v>
      </c>
      <c r="AO41" s="229">
        <f t="shared" si="57"/>
        <v>0</v>
      </c>
      <c r="AP41" s="229">
        <f t="shared" si="58"/>
        <v>0</v>
      </c>
      <c r="AQ41" s="206"/>
      <c r="AR41" s="423"/>
      <c r="AS41" s="223">
        <f>'MPS(calc_process)'!$D41</f>
        <v>1932</v>
      </c>
      <c r="AT41" s="261"/>
      <c r="AU41" s="261"/>
      <c r="AV41" s="261"/>
      <c r="AW41" s="261"/>
      <c r="AX41" s="261"/>
      <c r="AY41" s="261"/>
      <c r="AZ41" s="261"/>
      <c r="BA41" s="261"/>
      <c r="BB41" s="206"/>
      <c r="BC41" s="423"/>
      <c r="BD41" s="223">
        <f>'MPS(calc_process)'!$D41</f>
        <v>1932</v>
      </c>
      <c r="BE41" s="261"/>
      <c r="BF41" s="261"/>
      <c r="BG41" s="261"/>
      <c r="BH41" s="261"/>
      <c r="BI41" s="261"/>
      <c r="BJ41" s="261"/>
      <c r="BK41" s="261"/>
      <c r="BL41" s="261"/>
      <c r="BM41" s="268"/>
      <c r="BN41" s="425"/>
      <c r="BO41" s="223">
        <f>'MPS(calc_process)'!$D41</f>
        <v>1932</v>
      </c>
      <c r="BP41" s="229">
        <f t="shared" si="59"/>
        <v>0</v>
      </c>
      <c r="BQ41" s="229">
        <f t="shared" si="60"/>
        <v>0</v>
      </c>
      <c r="BR41" s="229">
        <f t="shared" si="61"/>
        <v>0</v>
      </c>
      <c r="BS41" s="229">
        <f t="shared" si="62"/>
        <v>0</v>
      </c>
      <c r="BT41" s="229">
        <f t="shared" si="63"/>
        <v>0</v>
      </c>
      <c r="BU41" s="229">
        <f t="shared" si="64"/>
        <v>0</v>
      </c>
      <c r="BV41" s="229">
        <f t="shared" si="65"/>
        <v>0</v>
      </c>
      <c r="BW41" s="229">
        <f t="shared" si="66"/>
        <v>0</v>
      </c>
      <c r="BX41" s="206"/>
      <c r="BY41" s="423"/>
      <c r="BZ41" s="223">
        <f>'MPS(calc_process)'!$D41</f>
        <v>1932</v>
      </c>
      <c r="CA41" s="261"/>
      <c r="CB41" s="261"/>
      <c r="CC41" s="261"/>
      <c r="CD41" s="261"/>
      <c r="CE41" s="261"/>
      <c r="CF41" s="261"/>
      <c r="CG41" s="261"/>
      <c r="CH41" s="269"/>
    </row>
    <row r="42" spans="2:86" x14ac:dyDescent="0.15">
      <c r="B42" s="423"/>
      <c r="C42" s="223">
        <f>'MPS(calc_process)'!$D42</f>
        <v>1933</v>
      </c>
      <c r="D42" s="228">
        <f t="shared" si="31"/>
        <v>0</v>
      </c>
      <c r="E42" s="228">
        <f t="shared" si="32"/>
        <v>0</v>
      </c>
      <c r="F42" s="228">
        <f t="shared" si="33"/>
        <v>0</v>
      </c>
      <c r="G42" s="228">
        <f t="shared" si="34"/>
        <v>0</v>
      </c>
      <c r="H42" s="280"/>
      <c r="I42" s="280"/>
      <c r="J42" s="206"/>
      <c r="K42" s="423"/>
      <c r="L42" s="223">
        <f>'MPS(calc_process)'!$D42</f>
        <v>1933</v>
      </c>
      <c r="M42" s="229">
        <f t="shared" si="35"/>
        <v>0</v>
      </c>
      <c r="N42" s="229">
        <f t="shared" si="36"/>
        <v>0</v>
      </c>
      <c r="O42" s="229">
        <f t="shared" si="37"/>
        <v>0</v>
      </c>
      <c r="P42" s="229">
        <f t="shared" si="38"/>
        <v>0</v>
      </c>
      <c r="Q42" s="229">
        <f t="shared" si="39"/>
        <v>0</v>
      </c>
      <c r="R42" s="229">
        <f t="shared" si="40"/>
        <v>0</v>
      </c>
      <c r="S42" s="229">
        <f t="shared" si="41"/>
        <v>0</v>
      </c>
      <c r="T42" s="229">
        <f t="shared" si="42"/>
        <v>0</v>
      </c>
      <c r="U42" s="206"/>
      <c r="V42" s="423"/>
      <c r="W42" s="223">
        <f>'MPS(calc_process)'!$D42</f>
        <v>1933</v>
      </c>
      <c r="X42" s="229">
        <f t="shared" si="43"/>
        <v>0</v>
      </c>
      <c r="Y42" s="229">
        <f t="shared" si="44"/>
        <v>0</v>
      </c>
      <c r="Z42" s="229">
        <f t="shared" si="45"/>
        <v>0</v>
      </c>
      <c r="AA42" s="229">
        <f t="shared" si="46"/>
        <v>0</v>
      </c>
      <c r="AB42" s="229">
        <f t="shared" si="47"/>
        <v>0</v>
      </c>
      <c r="AC42" s="229">
        <f t="shared" si="48"/>
        <v>0</v>
      </c>
      <c r="AD42" s="229">
        <f t="shared" si="49"/>
        <v>0</v>
      </c>
      <c r="AE42" s="229">
        <f t="shared" si="50"/>
        <v>0</v>
      </c>
      <c r="AF42" s="206"/>
      <c r="AG42" s="423"/>
      <c r="AH42" s="223">
        <f>'MPS(calc_process)'!$D42</f>
        <v>1933</v>
      </c>
      <c r="AI42" s="229">
        <f t="shared" si="51"/>
        <v>0</v>
      </c>
      <c r="AJ42" s="229">
        <f t="shared" si="52"/>
        <v>0</v>
      </c>
      <c r="AK42" s="229">
        <f t="shared" si="53"/>
        <v>0</v>
      </c>
      <c r="AL42" s="229">
        <f t="shared" si="54"/>
        <v>0</v>
      </c>
      <c r="AM42" s="229">
        <f t="shared" si="55"/>
        <v>0</v>
      </c>
      <c r="AN42" s="229">
        <f t="shared" si="56"/>
        <v>0</v>
      </c>
      <c r="AO42" s="229">
        <f t="shared" si="57"/>
        <v>0</v>
      </c>
      <c r="AP42" s="229">
        <f t="shared" si="58"/>
        <v>0</v>
      </c>
      <c r="AQ42" s="206"/>
      <c r="AR42" s="423"/>
      <c r="AS42" s="223">
        <f>'MPS(calc_process)'!$D42</f>
        <v>1933</v>
      </c>
      <c r="AT42" s="261"/>
      <c r="AU42" s="261"/>
      <c r="AV42" s="261"/>
      <c r="AW42" s="261"/>
      <c r="AX42" s="261"/>
      <c r="AY42" s="261"/>
      <c r="AZ42" s="261"/>
      <c r="BA42" s="261"/>
      <c r="BB42" s="206"/>
      <c r="BC42" s="423"/>
      <c r="BD42" s="223">
        <f>'MPS(calc_process)'!$D42</f>
        <v>1933</v>
      </c>
      <c r="BE42" s="261"/>
      <c r="BF42" s="261"/>
      <c r="BG42" s="261"/>
      <c r="BH42" s="261"/>
      <c r="BI42" s="261"/>
      <c r="BJ42" s="261"/>
      <c r="BK42" s="261"/>
      <c r="BL42" s="261"/>
      <c r="BM42" s="268"/>
      <c r="BN42" s="425"/>
      <c r="BO42" s="223">
        <f>'MPS(calc_process)'!$D42</f>
        <v>1933</v>
      </c>
      <c r="BP42" s="229">
        <f t="shared" si="59"/>
        <v>0</v>
      </c>
      <c r="BQ42" s="229">
        <f t="shared" si="60"/>
        <v>0</v>
      </c>
      <c r="BR42" s="229">
        <f t="shared" si="61"/>
        <v>0</v>
      </c>
      <c r="BS42" s="229">
        <f t="shared" si="62"/>
        <v>0</v>
      </c>
      <c r="BT42" s="229">
        <f t="shared" si="63"/>
        <v>0</v>
      </c>
      <c r="BU42" s="229">
        <f t="shared" si="64"/>
        <v>0</v>
      </c>
      <c r="BV42" s="229">
        <f t="shared" si="65"/>
        <v>0</v>
      </c>
      <c r="BW42" s="229">
        <f t="shared" si="66"/>
        <v>0</v>
      </c>
      <c r="BX42" s="206"/>
      <c r="BY42" s="423"/>
      <c r="BZ42" s="223">
        <f>'MPS(calc_process)'!$D42</f>
        <v>1933</v>
      </c>
      <c r="CA42" s="261"/>
      <c r="CB42" s="261"/>
      <c r="CC42" s="261"/>
      <c r="CD42" s="261"/>
      <c r="CE42" s="261"/>
      <c r="CF42" s="261"/>
      <c r="CG42" s="261"/>
      <c r="CH42" s="269"/>
    </row>
    <row r="43" spans="2:86" x14ac:dyDescent="0.15">
      <c r="B43" s="423"/>
      <c r="C43" s="223">
        <f>'MPS(calc_process)'!$D43</f>
        <v>1934</v>
      </c>
      <c r="D43" s="228">
        <f t="shared" si="31"/>
        <v>0</v>
      </c>
      <c r="E43" s="228">
        <f t="shared" si="32"/>
        <v>0</v>
      </c>
      <c r="F43" s="228">
        <f t="shared" si="33"/>
        <v>0</v>
      </c>
      <c r="G43" s="228">
        <f t="shared" si="34"/>
        <v>0</v>
      </c>
      <c r="H43" s="280"/>
      <c r="I43" s="280"/>
      <c r="J43" s="206"/>
      <c r="K43" s="423"/>
      <c r="L43" s="223">
        <f>'MPS(calc_process)'!$D43</f>
        <v>1934</v>
      </c>
      <c r="M43" s="229">
        <f t="shared" si="35"/>
        <v>0</v>
      </c>
      <c r="N43" s="229">
        <f t="shared" si="36"/>
        <v>0</v>
      </c>
      <c r="O43" s="229">
        <f t="shared" si="37"/>
        <v>0</v>
      </c>
      <c r="P43" s="229">
        <f t="shared" si="38"/>
        <v>0</v>
      </c>
      <c r="Q43" s="229">
        <f t="shared" si="39"/>
        <v>0</v>
      </c>
      <c r="R43" s="229">
        <f t="shared" si="40"/>
        <v>0</v>
      </c>
      <c r="S43" s="229">
        <f t="shared" si="41"/>
        <v>0</v>
      </c>
      <c r="T43" s="229">
        <f t="shared" si="42"/>
        <v>0</v>
      </c>
      <c r="U43" s="206"/>
      <c r="V43" s="423"/>
      <c r="W43" s="223">
        <f>'MPS(calc_process)'!$D43</f>
        <v>1934</v>
      </c>
      <c r="X43" s="229">
        <f t="shared" si="43"/>
        <v>0</v>
      </c>
      <c r="Y43" s="229">
        <f t="shared" si="44"/>
        <v>0</v>
      </c>
      <c r="Z43" s="229">
        <f t="shared" si="45"/>
        <v>0</v>
      </c>
      <c r="AA43" s="229">
        <f t="shared" si="46"/>
        <v>0</v>
      </c>
      <c r="AB43" s="229">
        <f t="shared" si="47"/>
        <v>0</v>
      </c>
      <c r="AC43" s="229">
        <f t="shared" si="48"/>
        <v>0</v>
      </c>
      <c r="AD43" s="229">
        <f t="shared" si="49"/>
        <v>0</v>
      </c>
      <c r="AE43" s="229">
        <f t="shared" si="50"/>
        <v>0</v>
      </c>
      <c r="AF43" s="206"/>
      <c r="AG43" s="423"/>
      <c r="AH43" s="223">
        <f>'MPS(calc_process)'!$D43</f>
        <v>1934</v>
      </c>
      <c r="AI43" s="229">
        <f t="shared" si="51"/>
        <v>0</v>
      </c>
      <c r="AJ43" s="229">
        <f t="shared" si="52"/>
        <v>0</v>
      </c>
      <c r="AK43" s="229">
        <f t="shared" si="53"/>
        <v>0</v>
      </c>
      <c r="AL43" s="229">
        <f t="shared" si="54"/>
        <v>0</v>
      </c>
      <c r="AM43" s="229">
        <f t="shared" si="55"/>
        <v>0</v>
      </c>
      <c r="AN43" s="229">
        <f t="shared" si="56"/>
        <v>0</v>
      </c>
      <c r="AO43" s="229">
        <f t="shared" si="57"/>
        <v>0</v>
      </c>
      <c r="AP43" s="229">
        <f t="shared" si="58"/>
        <v>0</v>
      </c>
      <c r="AQ43" s="206"/>
      <c r="AR43" s="423"/>
      <c r="AS43" s="223">
        <f>'MPS(calc_process)'!$D43</f>
        <v>1934</v>
      </c>
      <c r="AT43" s="261"/>
      <c r="AU43" s="261"/>
      <c r="AV43" s="261"/>
      <c r="AW43" s="261"/>
      <c r="AX43" s="261"/>
      <c r="AY43" s="261"/>
      <c r="AZ43" s="261"/>
      <c r="BA43" s="261"/>
      <c r="BB43" s="206"/>
      <c r="BC43" s="423"/>
      <c r="BD43" s="223">
        <f>'MPS(calc_process)'!$D43</f>
        <v>1934</v>
      </c>
      <c r="BE43" s="261"/>
      <c r="BF43" s="261"/>
      <c r="BG43" s="261"/>
      <c r="BH43" s="261"/>
      <c r="BI43" s="261"/>
      <c r="BJ43" s="261"/>
      <c r="BK43" s="261"/>
      <c r="BL43" s="261"/>
      <c r="BM43" s="268"/>
      <c r="BN43" s="425"/>
      <c r="BO43" s="223">
        <f>'MPS(calc_process)'!$D43</f>
        <v>1934</v>
      </c>
      <c r="BP43" s="229">
        <f t="shared" si="59"/>
        <v>0</v>
      </c>
      <c r="BQ43" s="229">
        <f t="shared" si="60"/>
        <v>0</v>
      </c>
      <c r="BR43" s="229">
        <f t="shared" si="61"/>
        <v>0</v>
      </c>
      <c r="BS43" s="229">
        <f t="shared" si="62"/>
        <v>0</v>
      </c>
      <c r="BT43" s="229">
        <f t="shared" si="63"/>
        <v>0</v>
      </c>
      <c r="BU43" s="229">
        <f t="shared" si="64"/>
        <v>0</v>
      </c>
      <c r="BV43" s="229">
        <f t="shared" si="65"/>
        <v>0</v>
      </c>
      <c r="BW43" s="229">
        <f t="shared" si="66"/>
        <v>0</v>
      </c>
      <c r="BX43" s="206"/>
      <c r="BY43" s="423"/>
      <c r="BZ43" s="223">
        <f>'MPS(calc_process)'!$D43</f>
        <v>1934</v>
      </c>
      <c r="CA43" s="261"/>
      <c r="CB43" s="261"/>
      <c r="CC43" s="261"/>
      <c r="CD43" s="261"/>
      <c r="CE43" s="261"/>
      <c r="CF43" s="261"/>
      <c r="CG43" s="261"/>
      <c r="CH43" s="269"/>
    </row>
    <row r="44" spans="2:86" x14ac:dyDescent="0.15">
      <c r="B44" s="423"/>
      <c r="C44" s="223">
        <f>'MPS(calc_process)'!$D44</f>
        <v>1935</v>
      </c>
      <c r="D44" s="228">
        <f t="shared" si="31"/>
        <v>0</v>
      </c>
      <c r="E44" s="228">
        <f t="shared" si="32"/>
        <v>0</v>
      </c>
      <c r="F44" s="228">
        <f t="shared" si="33"/>
        <v>0</v>
      </c>
      <c r="G44" s="228">
        <f t="shared" si="34"/>
        <v>0</v>
      </c>
      <c r="H44" s="280"/>
      <c r="I44" s="280"/>
      <c r="J44" s="206"/>
      <c r="K44" s="423"/>
      <c r="L44" s="223">
        <f>'MPS(calc_process)'!$D44</f>
        <v>1935</v>
      </c>
      <c r="M44" s="229">
        <f t="shared" si="35"/>
        <v>0</v>
      </c>
      <c r="N44" s="229">
        <f t="shared" si="36"/>
        <v>0</v>
      </c>
      <c r="O44" s="229">
        <f t="shared" si="37"/>
        <v>0</v>
      </c>
      <c r="P44" s="229">
        <f t="shared" si="38"/>
        <v>0</v>
      </c>
      <c r="Q44" s="229">
        <f t="shared" si="39"/>
        <v>0</v>
      </c>
      <c r="R44" s="229">
        <f t="shared" si="40"/>
        <v>0</v>
      </c>
      <c r="S44" s="229">
        <f t="shared" si="41"/>
        <v>0</v>
      </c>
      <c r="T44" s="229">
        <f t="shared" si="42"/>
        <v>0</v>
      </c>
      <c r="U44" s="206"/>
      <c r="V44" s="423"/>
      <c r="W44" s="223">
        <f>'MPS(calc_process)'!$D44</f>
        <v>1935</v>
      </c>
      <c r="X44" s="229">
        <f t="shared" si="43"/>
        <v>0</v>
      </c>
      <c r="Y44" s="229">
        <f t="shared" si="44"/>
        <v>0</v>
      </c>
      <c r="Z44" s="229">
        <f t="shared" si="45"/>
        <v>0</v>
      </c>
      <c r="AA44" s="229">
        <f t="shared" si="46"/>
        <v>0</v>
      </c>
      <c r="AB44" s="229">
        <f t="shared" si="47"/>
        <v>0</v>
      </c>
      <c r="AC44" s="229">
        <f t="shared" si="48"/>
        <v>0</v>
      </c>
      <c r="AD44" s="229">
        <f t="shared" si="49"/>
        <v>0</v>
      </c>
      <c r="AE44" s="229">
        <f t="shared" si="50"/>
        <v>0</v>
      </c>
      <c r="AF44" s="206"/>
      <c r="AG44" s="423"/>
      <c r="AH44" s="223">
        <f>'MPS(calc_process)'!$D44</f>
        <v>1935</v>
      </c>
      <c r="AI44" s="229">
        <f t="shared" si="51"/>
        <v>0</v>
      </c>
      <c r="AJ44" s="229">
        <f t="shared" si="52"/>
        <v>0</v>
      </c>
      <c r="AK44" s="229">
        <f t="shared" si="53"/>
        <v>0</v>
      </c>
      <c r="AL44" s="229">
        <f t="shared" si="54"/>
        <v>0</v>
      </c>
      <c r="AM44" s="229">
        <f t="shared" si="55"/>
        <v>0</v>
      </c>
      <c r="AN44" s="229">
        <f t="shared" si="56"/>
        <v>0</v>
      </c>
      <c r="AO44" s="229">
        <f t="shared" si="57"/>
        <v>0</v>
      </c>
      <c r="AP44" s="229">
        <f t="shared" si="58"/>
        <v>0</v>
      </c>
      <c r="AQ44" s="206"/>
      <c r="AR44" s="423"/>
      <c r="AS44" s="223">
        <f>'MPS(calc_process)'!$D44</f>
        <v>1935</v>
      </c>
      <c r="AT44" s="261"/>
      <c r="AU44" s="261"/>
      <c r="AV44" s="261"/>
      <c r="AW44" s="261"/>
      <c r="AX44" s="261"/>
      <c r="AY44" s="261"/>
      <c r="AZ44" s="261"/>
      <c r="BA44" s="261"/>
      <c r="BB44" s="206"/>
      <c r="BC44" s="423"/>
      <c r="BD44" s="223">
        <f>'MPS(calc_process)'!$D44</f>
        <v>1935</v>
      </c>
      <c r="BE44" s="261"/>
      <c r="BF44" s="261"/>
      <c r="BG44" s="261"/>
      <c r="BH44" s="261"/>
      <c r="BI44" s="261"/>
      <c r="BJ44" s="261"/>
      <c r="BK44" s="261"/>
      <c r="BL44" s="261"/>
      <c r="BM44" s="268"/>
      <c r="BN44" s="425"/>
      <c r="BO44" s="223">
        <f>'MPS(calc_process)'!$D44</f>
        <v>1935</v>
      </c>
      <c r="BP44" s="229">
        <f t="shared" si="59"/>
        <v>0</v>
      </c>
      <c r="BQ44" s="229">
        <f t="shared" si="60"/>
        <v>0</v>
      </c>
      <c r="BR44" s="229">
        <f t="shared" si="61"/>
        <v>0</v>
      </c>
      <c r="BS44" s="229">
        <f t="shared" si="62"/>
        <v>0</v>
      </c>
      <c r="BT44" s="229">
        <f t="shared" si="63"/>
        <v>0</v>
      </c>
      <c r="BU44" s="229">
        <f t="shared" si="64"/>
        <v>0</v>
      </c>
      <c r="BV44" s="229">
        <f t="shared" si="65"/>
        <v>0</v>
      </c>
      <c r="BW44" s="229">
        <f t="shared" si="66"/>
        <v>0</v>
      </c>
      <c r="BX44" s="206"/>
      <c r="BY44" s="423"/>
      <c r="BZ44" s="223">
        <f>'MPS(calc_process)'!$D44</f>
        <v>1935</v>
      </c>
      <c r="CA44" s="261"/>
      <c r="CB44" s="261"/>
      <c r="CC44" s="261"/>
      <c r="CD44" s="261"/>
      <c r="CE44" s="261"/>
      <c r="CF44" s="261"/>
      <c r="CG44" s="261"/>
      <c r="CH44" s="269"/>
    </row>
    <row r="45" spans="2:86" x14ac:dyDescent="0.15">
      <c r="B45" s="423"/>
      <c r="C45" s="223">
        <f>'MPS(calc_process)'!$D45</f>
        <v>1936</v>
      </c>
      <c r="D45" s="228">
        <f t="shared" si="31"/>
        <v>0</v>
      </c>
      <c r="E45" s="228">
        <f t="shared" si="32"/>
        <v>0</v>
      </c>
      <c r="F45" s="228">
        <f t="shared" si="33"/>
        <v>0</v>
      </c>
      <c r="G45" s="228">
        <f t="shared" si="34"/>
        <v>0</v>
      </c>
      <c r="H45" s="280"/>
      <c r="I45" s="280"/>
      <c r="J45" s="206"/>
      <c r="K45" s="423"/>
      <c r="L45" s="223">
        <f>'MPS(calc_process)'!$D45</f>
        <v>1936</v>
      </c>
      <c r="M45" s="229">
        <f t="shared" si="35"/>
        <v>0</v>
      </c>
      <c r="N45" s="229">
        <f t="shared" si="36"/>
        <v>0</v>
      </c>
      <c r="O45" s="229">
        <f t="shared" si="37"/>
        <v>0</v>
      </c>
      <c r="P45" s="229">
        <f t="shared" si="38"/>
        <v>0</v>
      </c>
      <c r="Q45" s="229">
        <f t="shared" si="39"/>
        <v>0</v>
      </c>
      <c r="R45" s="229">
        <f t="shared" si="40"/>
        <v>0</v>
      </c>
      <c r="S45" s="229">
        <f t="shared" si="41"/>
        <v>0</v>
      </c>
      <c r="T45" s="229">
        <f t="shared" si="42"/>
        <v>0</v>
      </c>
      <c r="U45" s="206"/>
      <c r="V45" s="423"/>
      <c r="W45" s="223">
        <f>'MPS(calc_process)'!$D45</f>
        <v>1936</v>
      </c>
      <c r="X45" s="229">
        <f t="shared" si="43"/>
        <v>0</v>
      </c>
      <c r="Y45" s="229">
        <f t="shared" si="44"/>
        <v>0</v>
      </c>
      <c r="Z45" s="229">
        <f t="shared" si="45"/>
        <v>0</v>
      </c>
      <c r="AA45" s="229">
        <f t="shared" si="46"/>
        <v>0</v>
      </c>
      <c r="AB45" s="229">
        <f t="shared" si="47"/>
        <v>0</v>
      </c>
      <c r="AC45" s="229">
        <f t="shared" si="48"/>
        <v>0</v>
      </c>
      <c r="AD45" s="229">
        <f t="shared" si="49"/>
        <v>0</v>
      </c>
      <c r="AE45" s="229">
        <f t="shared" si="50"/>
        <v>0</v>
      </c>
      <c r="AF45" s="206"/>
      <c r="AG45" s="423"/>
      <c r="AH45" s="223">
        <f>'MPS(calc_process)'!$D45</f>
        <v>1936</v>
      </c>
      <c r="AI45" s="229">
        <f t="shared" si="51"/>
        <v>0</v>
      </c>
      <c r="AJ45" s="229">
        <f t="shared" si="52"/>
        <v>0</v>
      </c>
      <c r="AK45" s="229">
        <f t="shared" si="53"/>
        <v>0</v>
      </c>
      <c r="AL45" s="229">
        <f t="shared" si="54"/>
        <v>0</v>
      </c>
      <c r="AM45" s="229">
        <f t="shared" si="55"/>
        <v>0</v>
      </c>
      <c r="AN45" s="229">
        <f t="shared" si="56"/>
        <v>0</v>
      </c>
      <c r="AO45" s="229">
        <f t="shared" si="57"/>
        <v>0</v>
      </c>
      <c r="AP45" s="229">
        <f t="shared" si="58"/>
        <v>0</v>
      </c>
      <c r="AQ45" s="206"/>
      <c r="AR45" s="423"/>
      <c r="AS45" s="223">
        <f>'MPS(calc_process)'!$D45</f>
        <v>1936</v>
      </c>
      <c r="AT45" s="261"/>
      <c r="AU45" s="261"/>
      <c r="AV45" s="261"/>
      <c r="AW45" s="261"/>
      <c r="AX45" s="261"/>
      <c r="AY45" s="261"/>
      <c r="AZ45" s="261"/>
      <c r="BA45" s="261"/>
      <c r="BB45" s="206"/>
      <c r="BC45" s="423"/>
      <c r="BD45" s="223">
        <f>'MPS(calc_process)'!$D45</f>
        <v>1936</v>
      </c>
      <c r="BE45" s="261"/>
      <c r="BF45" s="261"/>
      <c r="BG45" s="261"/>
      <c r="BH45" s="261"/>
      <c r="BI45" s="261"/>
      <c r="BJ45" s="261"/>
      <c r="BK45" s="261"/>
      <c r="BL45" s="261"/>
      <c r="BM45" s="268"/>
      <c r="BN45" s="425"/>
      <c r="BO45" s="223">
        <f>'MPS(calc_process)'!$D45</f>
        <v>1936</v>
      </c>
      <c r="BP45" s="229">
        <f t="shared" si="59"/>
        <v>0</v>
      </c>
      <c r="BQ45" s="229">
        <f t="shared" si="60"/>
        <v>0</v>
      </c>
      <c r="BR45" s="229">
        <f t="shared" si="61"/>
        <v>0</v>
      </c>
      <c r="BS45" s="229">
        <f t="shared" si="62"/>
        <v>0</v>
      </c>
      <c r="BT45" s="229">
        <f t="shared" si="63"/>
        <v>0</v>
      </c>
      <c r="BU45" s="229">
        <f t="shared" si="64"/>
        <v>0</v>
      </c>
      <c r="BV45" s="229">
        <f t="shared" si="65"/>
        <v>0</v>
      </c>
      <c r="BW45" s="229">
        <f t="shared" si="66"/>
        <v>0</v>
      </c>
      <c r="BX45" s="206"/>
      <c r="BY45" s="423"/>
      <c r="BZ45" s="223">
        <f>'MPS(calc_process)'!$D45</f>
        <v>1936</v>
      </c>
      <c r="CA45" s="261"/>
      <c r="CB45" s="261"/>
      <c r="CC45" s="261"/>
      <c r="CD45" s="261"/>
      <c r="CE45" s="261"/>
      <c r="CF45" s="261"/>
      <c r="CG45" s="261"/>
      <c r="CH45" s="269"/>
    </row>
    <row r="46" spans="2:86" x14ac:dyDescent="0.15">
      <c r="B46" s="423"/>
      <c r="C46" s="223">
        <f>'MPS(calc_process)'!$D46</f>
        <v>1937</v>
      </c>
      <c r="D46" s="228">
        <f t="shared" si="31"/>
        <v>0</v>
      </c>
      <c r="E46" s="228">
        <f t="shared" si="32"/>
        <v>0</v>
      </c>
      <c r="F46" s="228">
        <f t="shared" si="33"/>
        <v>0</v>
      </c>
      <c r="G46" s="228">
        <f t="shared" si="34"/>
        <v>0</v>
      </c>
      <c r="H46" s="280"/>
      <c r="I46" s="280"/>
      <c r="J46" s="206"/>
      <c r="K46" s="423"/>
      <c r="L46" s="223">
        <f>'MPS(calc_process)'!$D46</f>
        <v>1937</v>
      </c>
      <c r="M46" s="229">
        <f t="shared" si="35"/>
        <v>0</v>
      </c>
      <c r="N46" s="229">
        <f t="shared" si="36"/>
        <v>0</v>
      </c>
      <c r="O46" s="229">
        <f t="shared" si="37"/>
        <v>0</v>
      </c>
      <c r="P46" s="229">
        <f t="shared" si="38"/>
        <v>0</v>
      </c>
      <c r="Q46" s="229">
        <f t="shared" si="39"/>
        <v>0</v>
      </c>
      <c r="R46" s="229">
        <f t="shared" si="40"/>
        <v>0</v>
      </c>
      <c r="S46" s="229">
        <f t="shared" si="41"/>
        <v>0</v>
      </c>
      <c r="T46" s="229">
        <f t="shared" si="42"/>
        <v>0</v>
      </c>
      <c r="U46" s="206"/>
      <c r="V46" s="423"/>
      <c r="W46" s="223">
        <f>'MPS(calc_process)'!$D46</f>
        <v>1937</v>
      </c>
      <c r="X46" s="229">
        <f t="shared" si="43"/>
        <v>0</v>
      </c>
      <c r="Y46" s="229">
        <f t="shared" si="44"/>
        <v>0</v>
      </c>
      <c r="Z46" s="229">
        <f t="shared" si="45"/>
        <v>0</v>
      </c>
      <c r="AA46" s="229">
        <f t="shared" si="46"/>
        <v>0</v>
      </c>
      <c r="AB46" s="229">
        <f t="shared" si="47"/>
        <v>0</v>
      </c>
      <c r="AC46" s="229">
        <f t="shared" si="48"/>
        <v>0</v>
      </c>
      <c r="AD46" s="229">
        <f t="shared" si="49"/>
        <v>0</v>
      </c>
      <c r="AE46" s="229">
        <f t="shared" si="50"/>
        <v>0</v>
      </c>
      <c r="AF46" s="206"/>
      <c r="AG46" s="423"/>
      <c r="AH46" s="223">
        <f>'MPS(calc_process)'!$D46</f>
        <v>1937</v>
      </c>
      <c r="AI46" s="229">
        <f t="shared" si="51"/>
        <v>0</v>
      </c>
      <c r="AJ46" s="229">
        <f t="shared" si="52"/>
        <v>0</v>
      </c>
      <c r="AK46" s="229">
        <f t="shared" si="53"/>
        <v>0</v>
      </c>
      <c r="AL46" s="229">
        <f t="shared" si="54"/>
        <v>0</v>
      </c>
      <c r="AM46" s="229">
        <f t="shared" si="55"/>
        <v>0</v>
      </c>
      <c r="AN46" s="229">
        <f t="shared" si="56"/>
        <v>0</v>
      </c>
      <c r="AO46" s="229">
        <f t="shared" si="57"/>
        <v>0</v>
      </c>
      <c r="AP46" s="229">
        <f t="shared" si="58"/>
        <v>0</v>
      </c>
      <c r="AQ46" s="206"/>
      <c r="AR46" s="423"/>
      <c r="AS46" s="223">
        <f>'MPS(calc_process)'!$D46</f>
        <v>1937</v>
      </c>
      <c r="AT46" s="261"/>
      <c r="AU46" s="261"/>
      <c r="AV46" s="261"/>
      <c r="AW46" s="261"/>
      <c r="AX46" s="261"/>
      <c r="AY46" s="261"/>
      <c r="AZ46" s="261"/>
      <c r="BA46" s="261"/>
      <c r="BB46" s="206"/>
      <c r="BC46" s="423"/>
      <c r="BD46" s="223">
        <f>'MPS(calc_process)'!$D46</f>
        <v>1937</v>
      </c>
      <c r="BE46" s="261"/>
      <c r="BF46" s="261"/>
      <c r="BG46" s="261"/>
      <c r="BH46" s="261"/>
      <c r="BI46" s="261"/>
      <c r="BJ46" s="261"/>
      <c r="BK46" s="261"/>
      <c r="BL46" s="261"/>
      <c r="BM46" s="268"/>
      <c r="BN46" s="425"/>
      <c r="BO46" s="223">
        <f>'MPS(calc_process)'!$D46</f>
        <v>1937</v>
      </c>
      <c r="BP46" s="229">
        <f t="shared" si="59"/>
        <v>0</v>
      </c>
      <c r="BQ46" s="229">
        <f t="shared" si="60"/>
        <v>0</v>
      </c>
      <c r="BR46" s="229">
        <f t="shared" si="61"/>
        <v>0</v>
      </c>
      <c r="BS46" s="229">
        <f t="shared" si="62"/>
        <v>0</v>
      </c>
      <c r="BT46" s="229">
        <f t="shared" si="63"/>
        <v>0</v>
      </c>
      <c r="BU46" s="229">
        <f t="shared" si="64"/>
        <v>0</v>
      </c>
      <c r="BV46" s="229">
        <f t="shared" si="65"/>
        <v>0</v>
      </c>
      <c r="BW46" s="229">
        <f t="shared" si="66"/>
        <v>0</v>
      </c>
      <c r="BX46" s="206"/>
      <c r="BY46" s="423"/>
      <c r="BZ46" s="223">
        <f>'MPS(calc_process)'!$D46</f>
        <v>1937</v>
      </c>
      <c r="CA46" s="261"/>
      <c r="CB46" s="261"/>
      <c r="CC46" s="261"/>
      <c r="CD46" s="261"/>
      <c r="CE46" s="261"/>
      <c r="CF46" s="261"/>
      <c r="CG46" s="261"/>
      <c r="CH46" s="269"/>
    </row>
    <row r="47" spans="2:86" x14ac:dyDescent="0.15">
      <c r="B47" s="423"/>
      <c r="C47" s="223">
        <f>'MPS(calc_process)'!$D47</f>
        <v>1938</v>
      </c>
      <c r="D47" s="228">
        <f t="shared" si="31"/>
        <v>0</v>
      </c>
      <c r="E47" s="228">
        <f t="shared" si="32"/>
        <v>0</v>
      </c>
      <c r="F47" s="228">
        <f t="shared" si="33"/>
        <v>0</v>
      </c>
      <c r="G47" s="228">
        <f t="shared" si="34"/>
        <v>0</v>
      </c>
      <c r="H47" s="280"/>
      <c r="I47" s="280"/>
      <c r="J47" s="206"/>
      <c r="K47" s="423"/>
      <c r="L47" s="223">
        <f>'MPS(calc_process)'!$D47</f>
        <v>1938</v>
      </c>
      <c r="M47" s="229">
        <f t="shared" si="35"/>
        <v>0</v>
      </c>
      <c r="N47" s="229">
        <f t="shared" si="36"/>
        <v>0</v>
      </c>
      <c r="O47" s="229">
        <f t="shared" si="37"/>
        <v>0</v>
      </c>
      <c r="P47" s="229">
        <f t="shared" si="38"/>
        <v>0</v>
      </c>
      <c r="Q47" s="229">
        <f t="shared" si="39"/>
        <v>0</v>
      </c>
      <c r="R47" s="229">
        <f t="shared" si="40"/>
        <v>0</v>
      </c>
      <c r="S47" s="229">
        <f t="shared" si="41"/>
        <v>0</v>
      </c>
      <c r="T47" s="229">
        <f t="shared" si="42"/>
        <v>0</v>
      </c>
      <c r="U47" s="206"/>
      <c r="V47" s="423"/>
      <c r="W47" s="223">
        <f>'MPS(calc_process)'!$D47</f>
        <v>1938</v>
      </c>
      <c r="X47" s="229">
        <f t="shared" si="43"/>
        <v>0</v>
      </c>
      <c r="Y47" s="229">
        <f t="shared" si="44"/>
        <v>0</v>
      </c>
      <c r="Z47" s="229">
        <f t="shared" si="45"/>
        <v>0</v>
      </c>
      <c r="AA47" s="229">
        <f t="shared" si="46"/>
        <v>0</v>
      </c>
      <c r="AB47" s="229">
        <f t="shared" si="47"/>
        <v>0</v>
      </c>
      <c r="AC47" s="229">
        <f t="shared" si="48"/>
        <v>0</v>
      </c>
      <c r="AD47" s="229">
        <f t="shared" si="49"/>
        <v>0</v>
      </c>
      <c r="AE47" s="229">
        <f t="shared" si="50"/>
        <v>0</v>
      </c>
      <c r="AF47" s="206"/>
      <c r="AG47" s="423"/>
      <c r="AH47" s="223">
        <f>'MPS(calc_process)'!$D47</f>
        <v>1938</v>
      </c>
      <c r="AI47" s="229">
        <f t="shared" si="51"/>
        <v>0</v>
      </c>
      <c r="AJ47" s="229">
        <f t="shared" si="52"/>
        <v>0</v>
      </c>
      <c r="AK47" s="229">
        <f t="shared" si="53"/>
        <v>0</v>
      </c>
      <c r="AL47" s="229">
        <f t="shared" si="54"/>
        <v>0</v>
      </c>
      <c r="AM47" s="229">
        <f t="shared" si="55"/>
        <v>0</v>
      </c>
      <c r="AN47" s="229">
        <f t="shared" si="56"/>
        <v>0</v>
      </c>
      <c r="AO47" s="229">
        <f t="shared" si="57"/>
        <v>0</v>
      </c>
      <c r="AP47" s="229">
        <f t="shared" si="58"/>
        <v>0</v>
      </c>
      <c r="AQ47" s="206"/>
      <c r="AR47" s="423"/>
      <c r="AS47" s="223">
        <f>'MPS(calc_process)'!$D47</f>
        <v>1938</v>
      </c>
      <c r="AT47" s="261"/>
      <c r="AU47" s="261"/>
      <c r="AV47" s="261"/>
      <c r="AW47" s="261"/>
      <c r="AX47" s="261"/>
      <c r="AY47" s="261"/>
      <c r="AZ47" s="261"/>
      <c r="BA47" s="261"/>
      <c r="BB47" s="206"/>
      <c r="BC47" s="423"/>
      <c r="BD47" s="223">
        <f>'MPS(calc_process)'!$D47</f>
        <v>1938</v>
      </c>
      <c r="BE47" s="261"/>
      <c r="BF47" s="261"/>
      <c r="BG47" s="261"/>
      <c r="BH47" s="261"/>
      <c r="BI47" s="261"/>
      <c r="BJ47" s="261"/>
      <c r="BK47" s="261"/>
      <c r="BL47" s="261"/>
      <c r="BM47" s="268"/>
      <c r="BN47" s="425"/>
      <c r="BO47" s="223">
        <f>'MPS(calc_process)'!$D47</f>
        <v>1938</v>
      </c>
      <c r="BP47" s="229">
        <f t="shared" si="59"/>
        <v>0</v>
      </c>
      <c r="BQ47" s="229">
        <f t="shared" si="60"/>
        <v>0</v>
      </c>
      <c r="BR47" s="229">
        <f t="shared" si="61"/>
        <v>0</v>
      </c>
      <c r="BS47" s="229">
        <f t="shared" si="62"/>
        <v>0</v>
      </c>
      <c r="BT47" s="229">
        <f t="shared" si="63"/>
        <v>0</v>
      </c>
      <c r="BU47" s="229">
        <f t="shared" si="64"/>
        <v>0</v>
      </c>
      <c r="BV47" s="229">
        <f t="shared" si="65"/>
        <v>0</v>
      </c>
      <c r="BW47" s="229">
        <f t="shared" si="66"/>
        <v>0</v>
      </c>
      <c r="BX47" s="206"/>
      <c r="BY47" s="423"/>
      <c r="BZ47" s="223">
        <f>'MPS(calc_process)'!$D47</f>
        <v>1938</v>
      </c>
      <c r="CA47" s="261"/>
      <c r="CB47" s="261"/>
      <c r="CC47" s="261"/>
      <c r="CD47" s="261"/>
      <c r="CE47" s="261"/>
      <c r="CF47" s="261"/>
      <c r="CG47" s="261"/>
      <c r="CH47" s="269"/>
    </row>
    <row r="48" spans="2:86" x14ac:dyDescent="0.15">
      <c r="B48" s="423"/>
      <c r="C48" s="223">
        <f>'MPS(calc_process)'!$D48</f>
        <v>1939</v>
      </c>
      <c r="D48" s="228">
        <f t="shared" si="31"/>
        <v>0</v>
      </c>
      <c r="E48" s="228">
        <f t="shared" si="32"/>
        <v>0</v>
      </c>
      <c r="F48" s="228">
        <f t="shared" si="33"/>
        <v>0</v>
      </c>
      <c r="G48" s="228">
        <f t="shared" si="34"/>
        <v>0</v>
      </c>
      <c r="H48" s="280"/>
      <c r="I48" s="280"/>
      <c r="J48" s="206"/>
      <c r="K48" s="423"/>
      <c r="L48" s="223">
        <f>'MPS(calc_process)'!$D48</f>
        <v>1939</v>
      </c>
      <c r="M48" s="229">
        <f t="shared" si="35"/>
        <v>0</v>
      </c>
      <c r="N48" s="229">
        <f t="shared" si="36"/>
        <v>0</v>
      </c>
      <c r="O48" s="229">
        <f t="shared" si="37"/>
        <v>0</v>
      </c>
      <c r="P48" s="229">
        <f t="shared" si="38"/>
        <v>0</v>
      </c>
      <c r="Q48" s="229">
        <f t="shared" si="39"/>
        <v>0</v>
      </c>
      <c r="R48" s="229">
        <f t="shared" si="40"/>
        <v>0</v>
      </c>
      <c r="S48" s="229">
        <f t="shared" si="41"/>
        <v>0</v>
      </c>
      <c r="T48" s="229">
        <f t="shared" si="42"/>
        <v>0</v>
      </c>
      <c r="U48" s="206"/>
      <c r="V48" s="423"/>
      <c r="W48" s="223">
        <f>'MPS(calc_process)'!$D48</f>
        <v>1939</v>
      </c>
      <c r="X48" s="229">
        <f t="shared" si="43"/>
        <v>0</v>
      </c>
      <c r="Y48" s="229">
        <f t="shared" si="44"/>
        <v>0</v>
      </c>
      <c r="Z48" s="229">
        <f t="shared" si="45"/>
        <v>0</v>
      </c>
      <c r="AA48" s="229">
        <f t="shared" si="46"/>
        <v>0</v>
      </c>
      <c r="AB48" s="229">
        <f t="shared" si="47"/>
        <v>0</v>
      </c>
      <c r="AC48" s="229">
        <f t="shared" si="48"/>
        <v>0</v>
      </c>
      <c r="AD48" s="229">
        <f t="shared" si="49"/>
        <v>0</v>
      </c>
      <c r="AE48" s="229">
        <f t="shared" si="50"/>
        <v>0</v>
      </c>
      <c r="AF48" s="206"/>
      <c r="AG48" s="423"/>
      <c r="AH48" s="223">
        <f>'MPS(calc_process)'!$D48</f>
        <v>1939</v>
      </c>
      <c r="AI48" s="229">
        <f t="shared" si="51"/>
        <v>0</v>
      </c>
      <c r="AJ48" s="229">
        <f t="shared" si="52"/>
        <v>0</v>
      </c>
      <c r="AK48" s="229">
        <f t="shared" si="53"/>
        <v>0</v>
      </c>
      <c r="AL48" s="229">
        <f t="shared" si="54"/>
        <v>0</v>
      </c>
      <c r="AM48" s="229">
        <f t="shared" si="55"/>
        <v>0</v>
      </c>
      <c r="AN48" s="229">
        <f t="shared" si="56"/>
        <v>0</v>
      </c>
      <c r="AO48" s="229">
        <f t="shared" si="57"/>
        <v>0</v>
      </c>
      <c r="AP48" s="229">
        <f t="shared" si="58"/>
        <v>0</v>
      </c>
      <c r="AQ48" s="206"/>
      <c r="AR48" s="423"/>
      <c r="AS48" s="223">
        <f>'MPS(calc_process)'!$D48</f>
        <v>1939</v>
      </c>
      <c r="AT48" s="261"/>
      <c r="AU48" s="261"/>
      <c r="AV48" s="261"/>
      <c r="AW48" s="261"/>
      <c r="AX48" s="261"/>
      <c r="AY48" s="261"/>
      <c r="AZ48" s="261"/>
      <c r="BA48" s="261"/>
      <c r="BB48" s="206"/>
      <c r="BC48" s="423"/>
      <c r="BD48" s="223">
        <f>'MPS(calc_process)'!$D48</f>
        <v>1939</v>
      </c>
      <c r="BE48" s="261"/>
      <c r="BF48" s="261"/>
      <c r="BG48" s="261"/>
      <c r="BH48" s="261"/>
      <c r="BI48" s="261"/>
      <c r="BJ48" s="261"/>
      <c r="BK48" s="261"/>
      <c r="BL48" s="261"/>
      <c r="BM48" s="268"/>
      <c r="BN48" s="425"/>
      <c r="BO48" s="223">
        <f>'MPS(calc_process)'!$D48</f>
        <v>1939</v>
      </c>
      <c r="BP48" s="229">
        <f t="shared" si="59"/>
        <v>0</v>
      </c>
      <c r="BQ48" s="229">
        <f t="shared" si="60"/>
        <v>0</v>
      </c>
      <c r="BR48" s="229">
        <f t="shared" si="61"/>
        <v>0</v>
      </c>
      <c r="BS48" s="229">
        <f t="shared" si="62"/>
        <v>0</v>
      </c>
      <c r="BT48" s="229">
        <f t="shared" si="63"/>
        <v>0</v>
      </c>
      <c r="BU48" s="229">
        <f t="shared" si="64"/>
        <v>0</v>
      </c>
      <c r="BV48" s="229">
        <f t="shared" si="65"/>
        <v>0</v>
      </c>
      <c r="BW48" s="229">
        <f t="shared" si="66"/>
        <v>0</v>
      </c>
      <c r="BX48" s="206"/>
      <c r="BY48" s="423"/>
      <c r="BZ48" s="223">
        <f>'MPS(calc_process)'!$D48</f>
        <v>1939</v>
      </c>
      <c r="CA48" s="261"/>
      <c r="CB48" s="261"/>
      <c r="CC48" s="261"/>
      <c r="CD48" s="261"/>
      <c r="CE48" s="261"/>
      <c r="CF48" s="261"/>
      <c r="CG48" s="261"/>
      <c r="CH48" s="269"/>
    </row>
    <row r="49" spans="2:86" x14ac:dyDescent="0.15">
      <c r="B49" s="423"/>
      <c r="C49" s="223">
        <f>'MPS(calc_process)'!$D49</f>
        <v>1940</v>
      </c>
      <c r="D49" s="228">
        <f t="shared" si="31"/>
        <v>0</v>
      </c>
      <c r="E49" s="228">
        <f t="shared" si="32"/>
        <v>0</v>
      </c>
      <c r="F49" s="228">
        <f t="shared" si="33"/>
        <v>0</v>
      </c>
      <c r="G49" s="228">
        <f t="shared" si="34"/>
        <v>0</v>
      </c>
      <c r="H49" s="280"/>
      <c r="I49" s="280"/>
      <c r="J49" s="206"/>
      <c r="K49" s="423"/>
      <c r="L49" s="223">
        <f>'MPS(calc_process)'!$D49</f>
        <v>1940</v>
      </c>
      <c r="M49" s="229">
        <f t="shared" si="35"/>
        <v>0</v>
      </c>
      <c r="N49" s="229">
        <f t="shared" si="36"/>
        <v>0</v>
      </c>
      <c r="O49" s="229">
        <f t="shared" si="37"/>
        <v>0</v>
      </c>
      <c r="P49" s="229">
        <f t="shared" si="38"/>
        <v>0</v>
      </c>
      <c r="Q49" s="229">
        <f t="shared" si="39"/>
        <v>0</v>
      </c>
      <c r="R49" s="229">
        <f t="shared" si="40"/>
        <v>0</v>
      </c>
      <c r="S49" s="229">
        <f t="shared" si="41"/>
        <v>0</v>
      </c>
      <c r="T49" s="229">
        <f t="shared" si="42"/>
        <v>0</v>
      </c>
      <c r="U49" s="206"/>
      <c r="V49" s="423"/>
      <c r="W49" s="223">
        <f>'MPS(calc_process)'!$D49</f>
        <v>1940</v>
      </c>
      <c r="X49" s="229">
        <f t="shared" si="43"/>
        <v>0</v>
      </c>
      <c r="Y49" s="229">
        <f t="shared" si="44"/>
        <v>0</v>
      </c>
      <c r="Z49" s="229">
        <f t="shared" si="45"/>
        <v>0</v>
      </c>
      <c r="AA49" s="229">
        <f t="shared" si="46"/>
        <v>0</v>
      </c>
      <c r="AB49" s="229">
        <f t="shared" si="47"/>
        <v>0</v>
      </c>
      <c r="AC49" s="229">
        <f t="shared" si="48"/>
        <v>0</v>
      </c>
      <c r="AD49" s="229">
        <f t="shared" si="49"/>
        <v>0</v>
      </c>
      <c r="AE49" s="229">
        <f t="shared" si="50"/>
        <v>0</v>
      </c>
      <c r="AF49" s="206"/>
      <c r="AG49" s="423"/>
      <c r="AH49" s="223">
        <f>'MPS(calc_process)'!$D49</f>
        <v>1940</v>
      </c>
      <c r="AI49" s="229">
        <f t="shared" si="51"/>
        <v>0</v>
      </c>
      <c r="AJ49" s="229">
        <f t="shared" si="52"/>
        <v>0</v>
      </c>
      <c r="AK49" s="229">
        <f t="shared" si="53"/>
        <v>0</v>
      </c>
      <c r="AL49" s="229">
        <f t="shared" si="54"/>
        <v>0</v>
      </c>
      <c r="AM49" s="229">
        <f t="shared" si="55"/>
        <v>0</v>
      </c>
      <c r="AN49" s="229">
        <f t="shared" si="56"/>
        <v>0</v>
      </c>
      <c r="AO49" s="229">
        <f t="shared" si="57"/>
        <v>0</v>
      </c>
      <c r="AP49" s="229">
        <f t="shared" si="58"/>
        <v>0</v>
      </c>
      <c r="AQ49" s="206"/>
      <c r="AR49" s="423"/>
      <c r="AS49" s="223">
        <f>'MPS(calc_process)'!$D49</f>
        <v>1940</v>
      </c>
      <c r="AT49" s="261"/>
      <c r="AU49" s="261"/>
      <c r="AV49" s="261"/>
      <c r="AW49" s="261"/>
      <c r="AX49" s="261"/>
      <c r="AY49" s="261"/>
      <c r="AZ49" s="261"/>
      <c r="BA49" s="261"/>
      <c r="BB49" s="206"/>
      <c r="BC49" s="423"/>
      <c r="BD49" s="223">
        <f>'MPS(calc_process)'!$D49</f>
        <v>1940</v>
      </c>
      <c r="BE49" s="261"/>
      <c r="BF49" s="261"/>
      <c r="BG49" s="261"/>
      <c r="BH49" s="261"/>
      <c r="BI49" s="261"/>
      <c r="BJ49" s="261"/>
      <c r="BK49" s="261"/>
      <c r="BL49" s="261"/>
      <c r="BM49" s="268"/>
      <c r="BN49" s="425"/>
      <c r="BO49" s="223">
        <f>'MPS(calc_process)'!$D49</f>
        <v>1940</v>
      </c>
      <c r="BP49" s="229">
        <f t="shared" si="59"/>
        <v>0</v>
      </c>
      <c r="BQ49" s="229">
        <f t="shared" si="60"/>
        <v>0</v>
      </c>
      <c r="BR49" s="229">
        <f t="shared" si="61"/>
        <v>0</v>
      </c>
      <c r="BS49" s="229">
        <f t="shared" si="62"/>
        <v>0</v>
      </c>
      <c r="BT49" s="229">
        <f t="shared" si="63"/>
        <v>0</v>
      </c>
      <c r="BU49" s="229">
        <f t="shared" si="64"/>
        <v>0</v>
      </c>
      <c r="BV49" s="229">
        <f t="shared" si="65"/>
        <v>0</v>
      </c>
      <c r="BW49" s="229">
        <f t="shared" si="66"/>
        <v>0</v>
      </c>
      <c r="BX49" s="206"/>
      <c r="BY49" s="423"/>
      <c r="BZ49" s="223">
        <f>'MPS(calc_process)'!$D49</f>
        <v>1940</v>
      </c>
      <c r="CA49" s="261"/>
      <c r="CB49" s="261"/>
      <c r="CC49" s="261"/>
      <c r="CD49" s="261"/>
      <c r="CE49" s="261"/>
      <c r="CF49" s="261"/>
      <c r="CG49" s="261"/>
      <c r="CH49" s="269"/>
    </row>
    <row r="50" spans="2:86" x14ac:dyDescent="0.15">
      <c r="B50" s="423"/>
      <c r="C50" s="223">
        <f>'MPS(calc_process)'!$D50</f>
        <v>1941</v>
      </c>
      <c r="D50" s="228">
        <f t="shared" si="31"/>
        <v>0</v>
      </c>
      <c r="E50" s="228">
        <f t="shared" si="32"/>
        <v>0</v>
      </c>
      <c r="F50" s="228">
        <f t="shared" si="33"/>
        <v>0</v>
      </c>
      <c r="G50" s="228">
        <f t="shared" si="34"/>
        <v>0</v>
      </c>
      <c r="H50" s="280"/>
      <c r="I50" s="280"/>
      <c r="J50" s="206"/>
      <c r="K50" s="423"/>
      <c r="L50" s="223">
        <f>'MPS(calc_process)'!$D50</f>
        <v>1941</v>
      </c>
      <c r="M50" s="229">
        <f t="shared" si="35"/>
        <v>0</v>
      </c>
      <c r="N50" s="229">
        <f t="shared" si="36"/>
        <v>0</v>
      </c>
      <c r="O50" s="229">
        <f t="shared" si="37"/>
        <v>0</v>
      </c>
      <c r="P50" s="229">
        <f t="shared" si="38"/>
        <v>0</v>
      </c>
      <c r="Q50" s="229">
        <f t="shared" si="39"/>
        <v>0</v>
      </c>
      <c r="R50" s="229">
        <f t="shared" si="40"/>
        <v>0</v>
      </c>
      <c r="S50" s="229">
        <f t="shared" si="41"/>
        <v>0</v>
      </c>
      <c r="T50" s="229">
        <f t="shared" si="42"/>
        <v>0</v>
      </c>
      <c r="U50" s="206"/>
      <c r="V50" s="423"/>
      <c r="W50" s="223">
        <f>'MPS(calc_process)'!$D50</f>
        <v>1941</v>
      </c>
      <c r="X50" s="229">
        <f t="shared" si="43"/>
        <v>0</v>
      </c>
      <c r="Y50" s="229">
        <f t="shared" si="44"/>
        <v>0</v>
      </c>
      <c r="Z50" s="229">
        <f t="shared" si="45"/>
        <v>0</v>
      </c>
      <c r="AA50" s="229">
        <f t="shared" si="46"/>
        <v>0</v>
      </c>
      <c r="AB50" s="229">
        <f t="shared" si="47"/>
        <v>0</v>
      </c>
      <c r="AC50" s="229">
        <f t="shared" si="48"/>
        <v>0</v>
      </c>
      <c r="AD50" s="229">
        <f t="shared" si="49"/>
        <v>0</v>
      </c>
      <c r="AE50" s="229">
        <f t="shared" si="50"/>
        <v>0</v>
      </c>
      <c r="AF50" s="206"/>
      <c r="AG50" s="423"/>
      <c r="AH50" s="223">
        <f>'MPS(calc_process)'!$D50</f>
        <v>1941</v>
      </c>
      <c r="AI50" s="229">
        <f t="shared" si="51"/>
        <v>0</v>
      </c>
      <c r="AJ50" s="229">
        <f t="shared" si="52"/>
        <v>0</v>
      </c>
      <c r="AK50" s="229">
        <f t="shared" si="53"/>
        <v>0</v>
      </c>
      <c r="AL50" s="229">
        <f t="shared" si="54"/>
        <v>0</v>
      </c>
      <c r="AM50" s="229">
        <f t="shared" si="55"/>
        <v>0</v>
      </c>
      <c r="AN50" s="229">
        <f t="shared" si="56"/>
        <v>0</v>
      </c>
      <c r="AO50" s="229">
        <f t="shared" si="57"/>
        <v>0</v>
      </c>
      <c r="AP50" s="229">
        <f t="shared" si="58"/>
        <v>0</v>
      </c>
      <c r="AQ50" s="206"/>
      <c r="AR50" s="423"/>
      <c r="AS50" s="223">
        <f>'MPS(calc_process)'!$D50</f>
        <v>1941</v>
      </c>
      <c r="AT50" s="261"/>
      <c r="AU50" s="261"/>
      <c r="AV50" s="261"/>
      <c r="AW50" s="261"/>
      <c r="AX50" s="261"/>
      <c r="AY50" s="261"/>
      <c r="AZ50" s="261"/>
      <c r="BA50" s="261"/>
      <c r="BB50" s="206"/>
      <c r="BC50" s="423"/>
      <c r="BD50" s="223">
        <f>'MPS(calc_process)'!$D50</f>
        <v>1941</v>
      </c>
      <c r="BE50" s="261"/>
      <c r="BF50" s="261"/>
      <c r="BG50" s="261"/>
      <c r="BH50" s="261"/>
      <c r="BI50" s="261"/>
      <c r="BJ50" s="261"/>
      <c r="BK50" s="261"/>
      <c r="BL50" s="261"/>
      <c r="BM50" s="268"/>
      <c r="BN50" s="425"/>
      <c r="BO50" s="223">
        <f>'MPS(calc_process)'!$D50</f>
        <v>1941</v>
      </c>
      <c r="BP50" s="229">
        <f t="shared" si="59"/>
        <v>0</v>
      </c>
      <c r="BQ50" s="229">
        <f t="shared" si="60"/>
        <v>0</v>
      </c>
      <c r="BR50" s="229">
        <f t="shared" si="61"/>
        <v>0</v>
      </c>
      <c r="BS50" s="229">
        <f t="shared" si="62"/>
        <v>0</v>
      </c>
      <c r="BT50" s="229">
        <f t="shared" si="63"/>
        <v>0</v>
      </c>
      <c r="BU50" s="229">
        <f t="shared" si="64"/>
        <v>0</v>
      </c>
      <c r="BV50" s="229">
        <f t="shared" si="65"/>
        <v>0</v>
      </c>
      <c r="BW50" s="229">
        <f t="shared" si="66"/>
        <v>0</v>
      </c>
      <c r="BX50" s="206"/>
      <c r="BY50" s="423"/>
      <c r="BZ50" s="223">
        <f>'MPS(calc_process)'!$D50</f>
        <v>1941</v>
      </c>
      <c r="CA50" s="261"/>
      <c r="CB50" s="261"/>
      <c r="CC50" s="261"/>
      <c r="CD50" s="261"/>
      <c r="CE50" s="261"/>
      <c r="CF50" s="261"/>
      <c r="CG50" s="261"/>
      <c r="CH50" s="269"/>
    </row>
    <row r="51" spans="2:86" x14ac:dyDescent="0.15">
      <c r="B51" s="423"/>
      <c r="C51" s="223">
        <f>'MPS(calc_process)'!$D51</f>
        <v>1942</v>
      </c>
      <c r="D51" s="228">
        <f t="shared" si="31"/>
        <v>0</v>
      </c>
      <c r="E51" s="228">
        <f t="shared" si="32"/>
        <v>0</v>
      </c>
      <c r="F51" s="228">
        <f t="shared" si="33"/>
        <v>0</v>
      </c>
      <c r="G51" s="228">
        <f t="shared" si="34"/>
        <v>0</v>
      </c>
      <c r="H51" s="280"/>
      <c r="I51" s="280"/>
      <c r="J51" s="206"/>
      <c r="K51" s="423"/>
      <c r="L51" s="223">
        <f>'MPS(calc_process)'!$D51</f>
        <v>1942</v>
      </c>
      <c r="M51" s="229">
        <f t="shared" si="35"/>
        <v>0</v>
      </c>
      <c r="N51" s="229">
        <f t="shared" si="36"/>
        <v>0</v>
      </c>
      <c r="O51" s="229">
        <f t="shared" si="37"/>
        <v>0</v>
      </c>
      <c r="P51" s="229">
        <f t="shared" si="38"/>
        <v>0</v>
      </c>
      <c r="Q51" s="229">
        <f t="shared" si="39"/>
        <v>0</v>
      </c>
      <c r="R51" s="229">
        <f t="shared" si="40"/>
        <v>0</v>
      </c>
      <c r="S51" s="229">
        <f t="shared" si="41"/>
        <v>0</v>
      </c>
      <c r="T51" s="229">
        <f t="shared" si="42"/>
        <v>0</v>
      </c>
      <c r="U51" s="206"/>
      <c r="V51" s="423"/>
      <c r="W51" s="223">
        <f>'MPS(calc_process)'!$D51</f>
        <v>1942</v>
      </c>
      <c r="X51" s="229">
        <f t="shared" si="43"/>
        <v>0</v>
      </c>
      <c r="Y51" s="229">
        <f t="shared" si="44"/>
        <v>0</v>
      </c>
      <c r="Z51" s="229">
        <f t="shared" si="45"/>
        <v>0</v>
      </c>
      <c r="AA51" s="229">
        <f t="shared" si="46"/>
        <v>0</v>
      </c>
      <c r="AB51" s="229">
        <f t="shared" si="47"/>
        <v>0</v>
      </c>
      <c r="AC51" s="229">
        <f t="shared" si="48"/>
        <v>0</v>
      </c>
      <c r="AD51" s="229">
        <f t="shared" si="49"/>
        <v>0</v>
      </c>
      <c r="AE51" s="229">
        <f t="shared" si="50"/>
        <v>0</v>
      </c>
      <c r="AF51" s="206"/>
      <c r="AG51" s="423"/>
      <c r="AH51" s="223">
        <f>'MPS(calc_process)'!$D51</f>
        <v>1942</v>
      </c>
      <c r="AI51" s="229">
        <f t="shared" si="51"/>
        <v>0</v>
      </c>
      <c r="AJ51" s="229">
        <f t="shared" si="52"/>
        <v>0</v>
      </c>
      <c r="AK51" s="229">
        <f t="shared" si="53"/>
        <v>0</v>
      </c>
      <c r="AL51" s="229">
        <f t="shared" si="54"/>
        <v>0</v>
      </c>
      <c r="AM51" s="229">
        <f t="shared" si="55"/>
        <v>0</v>
      </c>
      <c r="AN51" s="229">
        <f t="shared" si="56"/>
        <v>0</v>
      </c>
      <c r="AO51" s="229">
        <f t="shared" si="57"/>
        <v>0</v>
      </c>
      <c r="AP51" s="229">
        <f t="shared" si="58"/>
        <v>0</v>
      </c>
      <c r="AQ51" s="206"/>
      <c r="AR51" s="423"/>
      <c r="AS51" s="223">
        <f>'MPS(calc_process)'!$D51</f>
        <v>1942</v>
      </c>
      <c r="AT51" s="261"/>
      <c r="AU51" s="261"/>
      <c r="AV51" s="261"/>
      <c r="AW51" s="261"/>
      <c r="AX51" s="261"/>
      <c r="AY51" s="261"/>
      <c r="AZ51" s="261"/>
      <c r="BA51" s="261"/>
      <c r="BB51" s="206"/>
      <c r="BC51" s="423"/>
      <c r="BD51" s="223">
        <f>'MPS(calc_process)'!$D51</f>
        <v>1942</v>
      </c>
      <c r="BE51" s="261"/>
      <c r="BF51" s="261"/>
      <c r="BG51" s="261"/>
      <c r="BH51" s="261"/>
      <c r="BI51" s="261"/>
      <c r="BJ51" s="261"/>
      <c r="BK51" s="261"/>
      <c r="BL51" s="261"/>
      <c r="BM51" s="268"/>
      <c r="BN51" s="425"/>
      <c r="BO51" s="223">
        <f>'MPS(calc_process)'!$D51</f>
        <v>1942</v>
      </c>
      <c r="BP51" s="229">
        <f t="shared" si="59"/>
        <v>0</v>
      </c>
      <c r="BQ51" s="229">
        <f t="shared" si="60"/>
        <v>0</v>
      </c>
      <c r="BR51" s="229">
        <f t="shared" si="61"/>
        <v>0</v>
      </c>
      <c r="BS51" s="229">
        <f t="shared" si="62"/>
        <v>0</v>
      </c>
      <c r="BT51" s="229">
        <f t="shared" si="63"/>
        <v>0</v>
      </c>
      <c r="BU51" s="229">
        <f t="shared" si="64"/>
        <v>0</v>
      </c>
      <c r="BV51" s="229">
        <f t="shared" si="65"/>
        <v>0</v>
      </c>
      <c r="BW51" s="229">
        <f t="shared" si="66"/>
        <v>0</v>
      </c>
      <c r="BX51" s="206"/>
      <c r="BY51" s="423"/>
      <c r="BZ51" s="223">
        <f>'MPS(calc_process)'!$D51</f>
        <v>1942</v>
      </c>
      <c r="CA51" s="261"/>
      <c r="CB51" s="261"/>
      <c r="CC51" s="261"/>
      <c r="CD51" s="261"/>
      <c r="CE51" s="261"/>
      <c r="CF51" s="261"/>
      <c r="CG51" s="261"/>
      <c r="CH51" s="269"/>
    </row>
    <row r="52" spans="2:86" x14ac:dyDescent="0.15">
      <c r="B52" s="423"/>
      <c r="C52" s="223">
        <f>'MPS(calc_process)'!$D52</f>
        <v>1943</v>
      </c>
      <c r="D52" s="228">
        <f t="shared" si="31"/>
        <v>0</v>
      </c>
      <c r="E52" s="228">
        <f t="shared" si="32"/>
        <v>0</v>
      </c>
      <c r="F52" s="228">
        <f t="shared" si="33"/>
        <v>0</v>
      </c>
      <c r="G52" s="228">
        <f t="shared" si="34"/>
        <v>0</v>
      </c>
      <c r="H52" s="280"/>
      <c r="I52" s="280"/>
      <c r="J52" s="206"/>
      <c r="K52" s="423"/>
      <c r="L52" s="223">
        <f>'MPS(calc_process)'!$D52</f>
        <v>1943</v>
      </c>
      <c r="M52" s="229">
        <f t="shared" si="35"/>
        <v>0</v>
      </c>
      <c r="N52" s="229">
        <f t="shared" si="36"/>
        <v>0</v>
      </c>
      <c r="O52" s="229">
        <f t="shared" si="37"/>
        <v>0</v>
      </c>
      <c r="P52" s="229">
        <f t="shared" si="38"/>
        <v>0</v>
      </c>
      <c r="Q52" s="229">
        <f t="shared" si="39"/>
        <v>0</v>
      </c>
      <c r="R52" s="229">
        <f t="shared" si="40"/>
        <v>0</v>
      </c>
      <c r="S52" s="229">
        <f t="shared" si="41"/>
        <v>0</v>
      </c>
      <c r="T52" s="229">
        <f t="shared" si="42"/>
        <v>0</v>
      </c>
      <c r="U52" s="206"/>
      <c r="V52" s="423"/>
      <c r="W52" s="223">
        <f>'MPS(calc_process)'!$D52</f>
        <v>1943</v>
      </c>
      <c r="X52" s="229">
        <f t="shared" si="43"/>
        <v>0</v>
      </c>
      <c r="Y52" s="229">
        <f t="shared" si="44"/>
        <v>0</v>
      </c>
      <c r="Z52" s="229">
        <f t="shared" si="45"/>
        <v>0</v>
      </c>
      <c r="AA52" s="229">
        <f t="shared" si="46"/>
        <v>0</v>
      </c>
      <c r="AB52" s="229">
        <f t="shared" si="47"/>
        <v>0</v>
      </c>
      <c r="AC52" s="229">
        <f t="shared" si="48"/>
        <v>0</v>
      </c>
      <c r="AD52" s="229">
        <f t="shared" si="49"/>
        <v>0</v>
      </c>
      <c r="AE52" s="229">
        <f t="shared" si="50"/>
        <v>0</v>
      </c>
      <c r="AF52" s="206"/>
      <c r="AG52" s="423"/>
      <c r="AH52" s="223">
        <f>'MPS(calc_process)'!$D52</f>
        <v>1943</v>
      </c>
      <c r="AI52" s="229">
        <f t="shared" si="51"/>
        <v>0</v>
      </c>
      <c r="AJ52" s="229">
        <f t="shared" si="52"/>
        <v>0</v>
      </c>
      <c r="AK52" s="229">
        <f t="shared" si="53"/>
        <v>0</v>
      </c>
      <c r="AL52" s="229">
        <f t="shared" si="54"/>
        <v>0</v>
      </c>
      <c r="AM52" s="229">
        <f t="shared" si="55"/>
        <v>0</v>
      </c>
      <c r="AN52" s="229">
        <f t="shared" si="56"/>
        <v>0</v>
      </c>
      <c r="AO52" s="229">
        <f t="shared" si="57"/>
        <v>0</v>
      </c>
      <c r="AP52" s="229">
        <f t="shared" si="58"/>
        <v>0</v>
      </c>
      <c r="AQ52" s="206"/>
      <c r="AR52" s="423"/>
      <c r="AS52" s="223">
        <f>'MPS(calc_process)'!$D52</f>
        <v>1943</v>
      </c>
      <c r="AT52" s="261"/>
      <c r="AU52" s="261"/>
      <c r="AV52" s="261"/>
      <c r="AW52" s="261"/>
      <c r="AX52" s="261"/>
      <c r="AY52" s="261"/>
      <c r="AZ52" s="261"/>
      <c r="BA52" s="261"/>
      <c r="BB52" s="206"/>
      <c r="BC52" s="423"/>
      <c r="BD52" s="223">
        <f>'MPS(calc_process)'!$D52</f>
        <v>1943</v>
      </c>
      <c r="BE52" s="261"/>
      <c r="BF52" s="261"/>
      <c r="BG52" s="261"/>
      <c r="BH52" s="261"/>
      <c r="BI52" s="261"/>
      <c r="BJ52" s="261"/>
      <c r="BK52" s="261"/>
      <c r="BL52" s="261"/>
      <c r="BM52" s="268"/>
      <c r="BN52" s="425"/>
      <c r="BO52" s="223">
        <f>'MPS(calc_process)'!$D52</f>
        <v>1943</v>
      </c>
      <c r="BP52" s="229">
        <f t="shared" si="59"/>
        <v>0</v>
      </c>
      <c r="BQ52" s="229">
        <f t="shared" si="60"/>
        <v>0</v>
      </c>
      <c r="BR52" s="229">
        <f t="shared" si="61"/>
        <v>0</v>
      </c>
      <c r="BS52" s="229">
        <f t="shared" si="62"/>
        <v>0</v>
      </c>
      <c r="BT52" s="229">
        <f t="shared" si="63"/>
        <v>0</v>
      </c>
      <c r="BU52" s="229">
        <f t="shared" si="64"/>
        <v>0</v>
      </c>
      <c r="BV52" s="229">
        <f t="shared" si="65"/>
        <v>0</v>
      </c>
      <c r="BW52" s="229">
        <f t="shared" si="66"/>
        <v>0</v>
      </c>
      <c r="BX52" s="206"/>
      <c r="BY52" s="423"/>
      <c r="BZ52" s="223">
        <f>'MPS(calc_process)'!$D52</f>
        <v>1943</v>
      </c>
      <c r="CA52" s="261"/>
      <c r="CB52" s="261"/>
      <c r="CC52" s="261"/>
      <c r="CD52" s="261"/>
      <c r="CE52" s="261"/>
      <c r="CF52" s="261"/>
      <c r="CG52" s="261"/>
      <c r="CH52" s="269"/>
    </row>
    <row r="53" spans="2:86" x14ac:dyDescent="0.15">
      <c r="B53" s="424"/>
      <c r="C53" s="212">
        <f>'MPS(calc_process)'!$D53</f>
        <v>1944</v>
      </c>
      <c r="D53" s="226">
        <f t="shared" si="31"/>
        <v>0</v>
      </c>
      <c r="E53" s="226">
        <f t="shared" si="32"/>
        <v>0</v>
      </c>
      <c r="F53" s="226">
        <f t="shared" si="33"/>
        <v>0</v>
      </c>
      <c r="G53" s="226">
        <f t="shared" si="34"/>
        <v>0</v>
      </c>
      <c r="H53" s="281"/>
      <c r="I53" s="281"/>
      <c r="J53" s="206"/>
      <c r="K53" s="423"/>
      <c r="L53" s="223">
        <f>'MPS(calc_process)'!$D53</f>
        <v>1944</v>
      </c>
      <c r="M53" s="229">
        <f>X53+AI53</f>
        <v>0</v>
      </c>
      <c r="N53" s="229">
        <f t="shared" si="36"/>
        <v>0</v>
      </c>
      <c r="O53" s="229">
        <f t="shared" si="37"/>
        <v>0</v>
      </c>
      <c r="P53" s="227">
        <f t="shared" si="38"/>
        <v>0</v>
      </c>
      <c r="Q53" s="227">
        <f t="shared" si="39"/>
        <v>0</v>
      </c>
      <c r="R53" s="227">
        <f t="shared" si="40"/>
        <v>0</v>
      </c>
      <c r="S53" s="227">
        <f t="shared" si="41"/>
        <v>0</v>
      </c>
      <c r="T53" s="227">
        <f t="shared" si="42"/>
        <v>0</v>
      </c>
      <c r="U53" s="206"/>
      <c r="V53" s="424"/>
      <c r="W53" s="212">
        <f>'MPS(calc_process)'!$D53</f>
        <v>1944</v>
      </c>
      <c r="X53" s="227">
        <f t="shared" si="43"/>
        <v>0</v>
      </c>
      <c r="Y53" s="227">
        <f t="shared" si="44"/>
        <v>0</v>
      </c>
      <c r="Z53" s="227">
        <f t="shared" si="45"/>
        <v>0</v>
      </c>
      <c r="AA53" s="227">
        <f t="shared" si="46"/>
        <v>0</v>
      </c>
      <c r="AB53" s="227">
        <f t="shared" si="47"/>
        <v>0</v>
      </c>
      <c r="AC53" s="227">
        <f t="shared" si="48"/>
        <v>0</v>
      </c>
      <c r="AD53" s="227">
        <f t="shared" si="49"/>
        <v>0</v>
      </c>
      <c r="AE53" s="227">
        <f t="shared" si="50"/>
        <v>0</v>
      </c>
      <c r="AF53" s="206"/>
      <c r="AG53" s="424"/>
      <c r="AH53" s="212">
        <f>'MPS(calc_process)'!$D53</f>
        <v>1944</v>
      </c>
      <c r="AI53" s="227">
        <f t="shared" si="51"/>
        <v>0</v>
      </c>
      <c r="AJ53" s="227">
        <f t="shared" si="52"/>
        <v>0</v>
      </c>
      <c r="AK53" s="227">
        <f t="shared" si="53"/>
        <v>0</v>
      </c>
      <c r="AL53" s="227">
        <f t="shared" si="54"/>
        <v>0</v>
      </c>
      <c r="AM53" s="227">
        <f t="shared" si="55"/>
        <v>0</v>
      </c>
      <c r="AN53" s="227">
        <f t="shared" si="56"/>
        <v>0</v>
      </c>
      <c r="AO53" s="227">
        <f t="shared" si="57"/>
        <v>0</v>
      </c>
      <c r="AP53" s="227">
        <f t="shared" si="58"/>
        <v>0</v>
      </c>
      <c r="AQ53" s="206"/>
      <c r="AR53" s="424"/>
      <c r="AS53" s="212">
        <f>'MPS(calc_process)'!$D53</f>
        <v>1944</v>
      </c>
      <c r="AT53" s="267"/>
      <c r="AU53" s="267"/>
      <c r="AV53" s="267"/>
      <c r="AW53" s="267"/>
      <c r="AX53" s="267"/>
      <c r="AY53" s="267"/>
      <c r="AZ53" s="267"/>
      <c r="BA53" s="267"/>
      <c r="BB53" s="206"/>
      <c r="BC53" s="424"/>
      <c r="BD53" s="212">
        <f>'MPS(calc_process)'!$D53</f>
        <v>1944</v>
      </c>
      <c r="BE53" s="267"/>
      <c r="BF53" s="267"/>
      <c r="BG53" s="267"/>
      <c r="BH53" s="267"/>
      <c r="BI53" s="267"/>
      <c r="BJ53" s="267"/>
      <c r="BK53" s="267"/>
      <c r="BL53" s="267"/>
      <c r="BM53" s="268"/>
      <c r="BN53" s="426"/>
      <c r="BO53" s="212">
        <f>'MPS(calc_process)'!$D53</f>
        <v>1944</v>
      </c>
      <c r="BP53" s="227">
        <f t="shared" si="59"/>
        <v>0</v>
      </c>
      <c r="BQ53" s="227">
        <f t="shared" si="60"/>
        <v>0</v>
      </c>
      <c r="BR53" s="227">
        <f t="shared" si="61"/>
        <v>0</v>
      </c>
      <c r="BS53" s="227">
        <f t="shared" si="62"/>
        <v>0</v>
      </c>
      <c r="BT53" s="227">
        <f t="shared" si="63"/>
        <v>0</v>
      </c>
      <c r="BU53" s="227">
        <f t="shared" si="64"/>
        <v>0</v>
      </c>
      <c r="BV53" s="227">
        <f t="shared" si="65"/>
        <v>0</v>
      </c>
      <c r="BW53" s="227">
        <f t="shared" si="66"/>
        <v>0</v>
      </c>
      <c r="BX53" s="206"/>
      <c r="BY53" s="230"/>
      <c r="BZ53" s="212">
        <f>'MPS(calc_process)'!$D53</f>
        <v>1944</v>
      </c>
      <c r="CA53" s="267"/>
      <c r="CB53" s="267"/>
      <c r="CC53" s="267"/>
      <c r="CD53" s="267"/>
      <c r="CE53" s="267"/>
      <c r="CF53" s="267"/>
      <c r="CG53" s="267"/>
      <c r="CH53" s="270"/>
    </row>
    <row r="54" spans="2:86" ht="19.5" customHeight="1" x14ac:dyDescent="0.15">
      <c r="K54" s="231"/>
      <c r="L54" s="231"/>
      <c r="M54" s="231"/>
      <c r="N54" s="231"/>
      <c r="O54" s="231"/>
    </row>
    <row r="55" spans="2:86" ht="16.5" x14ac:dyDescent="0.15">
      <c r="K55" s="191" t="s">
        <v>70</v>
      </c>
      <c r="L55" s="232" t="s">
        <v>122</v>
      </c>
      <c r="M55" s="232" t="s">
        <v>123</v>
      </c>
      <c r="N55" s="233" t="s">
        <v>459</v>
      </c>
      <c r="O55" s="234" t="s">
        <v>539</v>
      </c>
    </row>
    <row r="56" spans="2:86" ht="57" x14ac:dyDescent="0.15">
      <c r="K56" s="191" t="s">
        <v>71</v>
      </c>
      <c r="L56" s="195" t="s">
        <v>72</v>
      </c>
      <c r="M56" s="195" t="s">
        <v>73</v>
      </c>
      <c r="N56" s="235" t="s">
        <v>420</v>
      </c>
      <c r="O56" s="196" t="s">
        <v>75</v>
      </c>
    </row>
    <row r="57" spans="2:86" x14ac:dyDescent="0.15">
      <c r="K57" s="191" t="s">
        <v>92</v>
      </c>
      <c r="L57" s="195" t="s">
        <v>936</v>
      </c>
      <c r="M57" s="195" t="s">
        <v>418</v>
      </c>
      <c r="N57" s="223" t="s">
        <v>93</v>
      </c>
      <c r="O57" s="196" t="s">
        <v>936</v>
      </c>
    </row>
    <row r="58" spans="2:86" x14ac:dyDescent="0.15">
      <c r="K58" s="190" t="s">
        <v>417</v>
      </c>
      <c r="L58" s="278"/>
      <c r="M58" s="278"/>
      <c r="N58" s="236">
        <f>44/12</f>
        <v>3.6666666666666665</v>
      </c>
      <c r="O58" s="279"/>
    </row>
  </sheetData>
  <sheetProtection algorithmName="SHA-512" hashValue="8pMarVDlUg1eCEZVjVqiLv7KuzWUe2yV8P/k4MOcTY2m5XMI0BbWk1fCsrXuOfO2khxi+L67VA0BaWIV/yeAxQ==" saltValue="xGuHJqvwuKAa7fuf3oCccg==" spinCount="100000" sheet="1" objects="1" scenarios="1"/>
  <mergeCells count="10">
    <mergeCell ref="BY9:BY52"/>
    <mergeCell ref="BN9:BN53"/>
    <mergeCell ref="BC9:BC53"/>
    <mergeCell ref="AR9:AR53"/>
    <mergeCell ref="AG9:AG53"/>
    <mergeCell ref="A3:J3"/>
    <mergeCell ref="A4:J4"/>
    <mergeCell ref="V9:V53"/>
    <mergeCell ref="K9:K53"/>
    <mergeCell ref="B9:B53"/>
  </mergeCells>
  <phoneticPr fontId="11"/>
  <pageMargins left="0.70866141732283472" right="0.70866141732283472" top="0.74803149606299213" bottom="0.74803149606299213" header="0.31496062992125984" footer="0.31496062992125984"/>
  <pageSetup paperSize="9" scale="33" orientation="portrait" r:id="rId1"/>
  <colBreaks count="3" manualBreakCount="3">
    <brk id="20" max="58" man="1"/>
    <brk id="42" max="58" man="1"/>
    <brk id="64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C8B6-9C80-4354-B717-BE8495183967}">
  <sheetPr codeName="Sheet5">
    <tabColor theme="3" tint="0.39997558519241921"/>
  </sheetPr>
  <dimension ref="A1:AQ54"/>
  <sheetViews>
    <sheetView workbookViewId="0"/>
  </sheetViews>
  <sheetFormatPr defaultColWidth="9" defaultRowHeight="14.25" x14ac:dyDescent="0.15"/>
  <cols>
    <col min="1" max="1" width="3" style="28" customWidth="1"/>
    <col min="2" max="2" width="13.375" style="28" customWidth="1"/>
    <col min="3" max="3" width="9" style="28"/>
    <col min="4" max="4" width="13.5" style="28" customWidth="1"/>
    <col min="5" max="5" width="3.5" style="28" customWidth="1"/>
    <col min="6" max="6" width="12.125" style="28" customWidth="1"/>
    <col min="7" max="15" width="11.125" style="28" customWidth="1"/>
    <col min="16" max="16" width="4.125" style="28" customWidth="1"/>
    <col min="17" max="17" width="12.125" style="28" customWidth="1"/>
    <col min="18" max="26" width="11.125" style="28" customWidth="1"/>
    <col min="27" max="27" width="4.125" style="28" customWidth="1"/>
    <col min="28" max="28" width="12.125" style="28" customWidth="1"/>
    <col min="29" max="29" width="11.125" style="28" customWidth="1"/>
    <col min="30" max="37" width="11.875" style="28" customWidth="1"/>
    <col min="38" max="38" width="9" style="28"/>
    <col min="39" max="39" width="11.625" style="28" customWidth="1"/>
    <col min="40" max="40" width="9" style="28"/>
    <col min="41" max="41" width="12.25" style="28" bestFit="1" customWidth="1"/>
    <col min="42" max="16384" width="9" style="28"/>
  </cols>
  <sheetData>
    <row r="1" spans="1:43" s="1" customFormat="1" x14ac:dyDescent="0.15">
      <c r="AQ1" s="8" t="str">
        <f>'MPS(input)'!K1</f>
        <v>Monitoring Spreadsheet: JCM_PH_AM005_ver01.0</v>
      </c>
    </row>
    <row r="2" spans="1:43" s="1" customFormat="1" ht="18" customHeight="1" x14ac:dyDescent="0.15">
      <c r="AQ2" s="8" t="str">
        <f>'MPS(input)'!K2</f>
        <v>Reference Number:</v>
      </c>
    </row>
    <row r="3" spans="1:43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3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</row>
    <row r="5" spans="1:43" s="1" customFormat="1" ht="18" customHeight="1" x14ac:dyDescent="0.15"/>
    <row r="6" spans="1:43" s="36" customFormat="1" ht="35.450000000000003" customHeight="1" x14ac:dyDescent="0.15">
      <c r="B6" s="191" t="s">
        <v>70</v>
      </c>
      <c r="C6" s="218" t="s">
        <v>98</v>
      </c>
      <c r="D6" s="219" t="s">
        <v>569</v>
      </c>
      <c r="E6" s="217"/>
      <c r="F6" s="191" t="s">
        <v>70</v>
      </c>
      <c r="G6" s="220" t="s">
        <v>421</v>
      </c>
      <c r="H6" s="219" t="s">
        <v>596</v>
      </c>
      <c r="I6" s="219" t="s">
        <v>596</v>
      </c>
      <c r="J6" s="219" t="s">
        <v>596</v>
      </c>
      <c r="K6" s="219" t="s">
        <v>596</v>
      </c>
      <c r="L6" s="219" t="s">
        <v>596</v>
      </c>
      <c r="M6" s="219" t="s">
        <v>596</v>
      </c>
      <c r="N6" s="219" t="s">
        <v>596</v>
      </c>
      <c r="O6" s="219" t="s">
        <v>596</v>
      </c>
      <c r="P6" s="217"/>
      <c r="Q6" s="191" t="s">
        <v>70</v>
      </c>
      <c r="R6" s="220" t="s">
        <v>421</v>
      </c>
      <c r="S6" s="219" t="s">
        <v>571</v>
      </c>
      <c r="T6" s="219" t="s">
        <v>571</v>
      </c>
      <c r="U6" s="219" t="s">
        <v>571</v>
      </c>
      <c r="V6" s="219" t="s">
        <v>571</v>
      </c>
      <c r="W6" s="219" t="s">
        <v>571</v>
      </c>
      <c r="X6" s="219" t="s">
        <v>571</v>
      </c>
      <c r="Y6" s="219" t="s">
        <v>571</v>
      </c>
      <c r="Z6" s="219" t="s">
        <v>571</v>
      </c>
      <c r="AA6" s="217"/>
      <c r="AB6" s="191" t="s">
        <v>70</v>
      </c>
      <c r="AC6" s="220" t="s">
        <v>421</v>
      </c>
      <c r="AD6" s="221" t="s">
        <v>635</v>
      </c>
      <c r="AE6" s="221" t="s">
        <v>635</v>
      </c>
      <c r="AF6" s="221" t="s">
        <v>635</v>
      </c>
      <c r="AG6" s="221" t="s">
        <v>635</v>
      </c>
      <c r="AH6" s="221" t="s">
        <v>635</v>
      </c>
      <c r="AI6" s="221" t="s">
        <v>635</v>
      </c>
      <c r="AJ6" s="221" t="s">
        <v>635</v>
      </c>
      <c r="AK6" s="221" t="s">
        <v>635</v>
      </c>
      <c r="AL6" s="217"/>
      <c r="AM6" s="192" t="s">
        <v>588</v>
      </c>
      <c r="AN6" s="192" t="s">
        <v>589</v>
      </c>
      <c r="AO6" s="192" t="s">
        <v>552</v>
      </c>
      <c r="AP6" s="192" t="s">
        <v>590</v>
      </c>
      <c r="AQ6" s="194" t="s">
        <v>591</v>
      </c>
    </row>
    <row r="7" spans="1:43" ht="144" customHeight="1" x14ac:dyDescent="0.15">
      <c r="B7" s="191" t="s">
        <v>71</v>
      </c>
      <c r="C7" s="201" t="s">
        <v>422</v>
      </c>
      <c r="D7" s="195" t="s">
        <v>570</v>
      </c>
      <c r="E7" s="206"/>
      <c r="F7" s="191" t="s">
        <v>71</v>
      </c>
      <c r="G7" s="201" t="s">
        <v>422</v>
      </c>
      <c r="H7" s="195" t="s">
        <v>597</v>
      </c>
      <c r="I7" s="195" t="s">
        <v>598</v>
      </c>
      <c r="J7" s="195" t="s">
        <v>599</v>
      </c>
      <c r="K7" s="195" t="s">
        <v>600</v>
      </c>
      <c r="L7" s="195" t="s">
        <v>601</v>
      </c>
      <c r="M7" s="195" t="s">
        <v>602</v>
      </c>
      <c r="N7" s="195" t="s">
        <v>603</v>
      </c>
      <c r="O7" s="195" t="s">
        <v>604</v>
      </c>
      <c r="P7" s="206"/>
      <c r="Q7" s="191" t="s">
        <v>71</v>
      </c>
      <c r="R7" s="201" t="s">
        <v>422</v>
      </c>
      <c r="S7" s="195" t="s">
        <v>572</v>
      </c>
      <c r="T7" s="195" t="s">
        <v>573</v>
      </c>
      <c r="U7" s="195" t="s">
        <v>574</v>
      </c>
      <c r="V7" s="195" t="s">
        <v>575</v>
      </c>
      <c r="W7" s="195" t="s">
        <v>576</v>
      </c>
      <c r="X7" s="195" t="s">
        <v>577</v>
      </c>
      <c r="Y7" s="195" t="s">
        <v>578</v>
      </c>
      <c r="Z7" s="195" t="s">
        <v>579</v>
      </c>
      <c r="AA7" s="206"/>
      <c r="AB7" s="191" t="s">
        <v>71</v>
      </c>
      <c r="AC7" s="201" t="s">
        <v>422</v>
      </c>
      <c r="AD7" s="195" t="s">
        <v>580</v>
      </c>
      <c r="AE7" s="195" t="s">
        <v>581</v>
      </c>
      <c r="AF7" s="195" t="s">
        <v>582</v>
      </c>
      <c r="AG7" s="195" t="s">
        <v>583</v>
      </c>
      <c r="AH7" s="195" t="s">
        <v>584</v>
      </c>
      <c r="AI7" s="195" t="s">
        <v>585</v>
      </c>
      <c r="AJ7" s="195" t="s">
        <v>586</v>
      </c>
      <c r="AK7" s="195" t="s">
        <v>587</v>
      </c>
      <c r="AL7" s="206"/>
      <c r="AM7" s="195" t="s">
        <v>592</v>
      </c>
      <c r="AN7" s="195" t="s">
        <v>593</v>
      </c>
      <c r="AO7" s="195" t="s">
        <v>86</v>
      </c>
      <c r="AP7" s="195" t="s">
        <v>131</v>
      </c>
      <c r="AQ7" s="196" t="s">
        <v>594</v>
      </c>
    </row>
    <row r="8" spans="1:43" ht="28.5" x14ac:dyDescent="0.15">
      <c r="B8" s="191" t="s">
        <v>92</v>
      </c>
      <c r="C8" s="201" t="s">
        <v>93</v>
      </c>
      <c r="D8" s="195" t="s">
        <v>419</v>
      </c>
      <c r="E8" s="206"/>
      <c r="F8" s="191" t="s">
        <v>92</v>
      </c>
      <c r="G8" s="201" t="s">
        <v>93</v>
      </c>
      <c r="H8" s="195" t="s">
        <v>419</v>
      </c>
      <c r="I8" s="195" t="s">
        <v>419</v>
      </c>
      <c r="J8" s="195" t="s">
        <v>419</v>
      </c>
      <c r="K8" s="195" t="s">
        <v>419</v>
      </c>
      <c r="L8" s="195" t="s">
        <v>419</v>
      </c>
      <c r="M8" s="195" t="s">
        <v>419</v>
      </c>
      <c r="N8" s="195" t="s">
        <v>419</v>
      </c>
      <c r="O8" s="195" t="s">
        <v>419</v>
      </c>
      <c r="P8" s="206"/>
      <c r="Q8" s="191" t="s">
        <v>92</v>
      </c>
      <c r="R8" s="201" t="s">
        <v>93</v>
      </c>
      <c r="S8" s="155" t="s">
        <v>95</v>
      </c>
      <c r="T8" s="155" t="s">
        <v>95</v>
      </c>
      <c r="U8" s="155" t="s">
        <v>95</v>
      </c>
      <c r="V8" s="155" t="s">
        <v>95</v>
      </c>
      <c r="W8" s="155" t="s">
        <v>95</v>
      </c>
      <c r="X8" s="155" t="s">
        <v>95</v>
      </c>
      <c r="Y8" s="155" t="s">
        <v>95</v>
      </c>
      <c r="Z8" s="155" t="s">
        <v>95</v>
      </c>
      <c r="AA8" s="206"/>
      <c r="AB8" s="191" t="s">
        <v>92</v>
      </c>
      <c r="AC8" s="201" t="s">
        <v>93</v>
      </c>
      <c r="AD8" s="195" t="s">
        <v>94</v>
      </c>
      <c r="AE8" s="195" t="s">
        <v>94</v>
      </c>
      <c r="AF8" s="195" t="s">
        <v>94</v>
      </c>
      <c r="AG8" s="195" t="s">
        <v>94</v>
      </c>
      <c r="AH8" s="195" t="s">
        <v>94</v>
      </c>
      <c r="AI8" s="195" t="s">
        <v>94</v>
      </c>
      <c r="AJ8" s="195" t="s">
        <v>94</v>
      </c>
      <c r="AK8" s="195" t="s">
        <v>94</v>
      </c>
      <c r="AL8" s="206"/>
      <c r="AM8" s="223" t="s">
        <v>959</v>
      </c>
      <c r="AN8" s="155" t="s">
        <v>595</v>
      </c>
      <c r="AO8" s="223" t="s">
        <v>955</v>
      </c>
      <c r="AP8" s="155" t="s">
        <v>595</v>
      </c>
      <c r="AQ8" s="197" t="s">
        <v>418</v>
      </c>
    </row>
    <row r="9" spans="1:43" ht="14.25" customHeight="1" x14ac:dyDescent="0.15">
      <c r="B9" s="423" t="s">
        <v>189</v>
      </c>
      <c r="C9" s="223">
        <f>'MPS(calc_process)'!$D9</f>
        <v>1900</v>
      </c>
      <c r="D9" s="224">
        <f>SUM(H9:O9)</f>
        <v>0</v>
      </c>
      <c r="E9" s="206"/>
      <c r="F9" s="423" t="s">
        <v>189</v>
      </c>
      <c r="G9" s="223">
        <f>'MPS(calc_process)'!$D9</f>
        <v>1900</v>
      </c>
      <c r="H9" s="224">
        <f>S9*AD9*$AQ$9*($AM$9*$AN$9+$AO$9*$AP$9)</f>
        <v>0</v>
      </c>
      <c r="I9" s="224">
        <f t="shared" ref="I9:O9" si="0">T9*AE9*$AQ$9*($AM$9*$AN$9+$AO$9*$AP$9)</f>
        <v>0</v>
      </c>
      <c r="J9" s="224">
        <f t="shared" si="0"/>
        <v>0</v>
      </c>
      <c r="K9" s="224">
        <f t="shared" si="0"/>
        <v>0</v>
      </c>
      <c r="L9" s="224">
        <f t="shared" si="0"/>
        <v>0</v>
      </c>
      <c r="M9" s="224">
        <f t="shared" si="0"/>
        <v>0</v>
      </c>
      <c r="N9" s="224">
        <f t="shared" si="0"/>
        <v>0</v>
      </c>
      <c r="O9" s="224">
        <f t="shared" si="0"/>
        <v>0</v>
      </c>
      <c r="P9" s="206"/>
      <c r="Q9" s="423" t="s">
        <v>189</v>
      </c>
      <c r="R9" s="223">
        <f>'MPS(calc_process)'!$D9</f>
        <v>1900</v>
      </c>
      <c r="S9" s="261"/>
      <c r="T9" s="261"/>
      <c r="U9" s="261"/>
      <c r="V9" s="261"/>
      <c r="W9" s="261"/>
      <c r="X9" s="261"/>
      <c r="Y9" s="261"/>
      <c r="Z9" s="261"/>
      <c r="AA9" s="206"/>
      <c r="AB9" s="423" t="s">
        <v>189</v>
      </c>
      <c r="AC9" s="223">
        <f>'MPS(calc_process)'!$D9</f>
        <v>1900</v>
      </c>
      <c r="AD9" s="261"/>
      <c r="AE9" s="261"/>
      <c r="AF9" s="261"/>
      <c r="AG9" s="261"/>
      <c r="AH9" s="261"/>
      <c r="AI9" s="261"/>
      <c r="AJ9" s="261"/>
      <c r="AK9" s="261"/>
      <c r="AL9" s="206"/>
      <c r="AM9" s="212">
        <f>'MPS(calc_process)'!H77</f>
        <v>28</v>
      </c>
      <c r="AN9" s="310"/>
      <c r="AO9" s="212">
        <f>'MPS(calc_process)'!H75</f>
        <v>265</v>
      </c>
      <c r="AP9" s="310"/>
      <c r="AQ9" s="211"/>
    </row>
    <row r="10" spans="1:43" ht="13.7" customHeight="1" x14ac:dyDescent="0.15">
      <c r="B10" s="423"/>
      <c r="C10" s="223">
        <f>'MPS(calc_process)'!$D10</f>
        <v>1901</v>
      </c>
      <c r="D10" s="224">
        <f t="shared" ref="D10:D38" si="1">SUM(H10:O10)</f>
        <v>0</v>
      </c>
      <c r="E10" s="206"/>
      <c r="F10" s="423"/>
      <c r="G10" s="223">
        <f>'MPS(calc_process)'!$D10</f>
        <v>1901</v>
      </c>
      <c r="H10" s="224">
        <f t="shared" ref="H10:H38" si="2">S10*AD10*$AQ$9*($AM$9*$AN$9+$AO$9*$AP$9)</f>
        <v>0</v>
      </c>
      <c r="I10" s="224">
        <f t="shared" ref="I10:I38" si="3">T10*AE10*$AQ$9*($AM$9*$AN$9+$AO$9*$AP$9)</f>
        <v>0</v>
      </c>
      <c r="J10" s="224">
        <f t="shared" ref="J10:J38" si="4">U10*AF10*$AQ$9*($AM$9*$AN$9+$AO$9*$AP$9)</f>
        <v>0</v>
      </c>
      <c r="K10" s="224">
        <f t="shared" ref="K10:K38" si="5">V10*AG10*$AQ$9*($AM$9*$AN$9+$AO$9*$AP$9)</f>
        <v>0</v>
      </c>
      <c r="L10" s="224">
        <f t="shared" ref="L10:L38" si="6">W10*AH10*$AQ$9*($AM$9*$AN$9+$AO$9*$AP$9)</f>
        <v>0</v>
      </c>
      <c r="M10" s="224">
        <f t="shared" ref="M10:M38" si="7">X10*AI10*$AQ$9*($AM$9*$AN$9+$AO$9*$AP$9)</f>
        <v>0</v>
      </c>
      <c r="N10" s="224">
        <f t="shared" ref="N10:N38" si="8">Y10*AJ10*$AQ$9*($AM$9*$AN$9+$AO$9*$AP$9)</f>
        <v>0</v>
      </c>
      <c r="O10" s="224">
        <f t="shared" ref="O10:O38" si="9">Z10*AK10*$AQ$9*($AM$9*$AN$9+$AO$9*$AP$9)</f>
        <v>0</v>
      </c>
      <c r="P10" s="206"/>
      <c r="Q10" s="423"/>
      <c r="R10" s="223">
        <f>'MPS(calc_process)'!$D10</f>
        <v>1901</v>
      </c>
      <c r="S10" s="261"/>
      <c r="T10" s="261"/>
      <c r="U10" s="261"/>
      <c r="V10" s="261"/>
      <c r="W10" s="261"/>
      <c r="X10" s="261"/>
      <c r="Y10" s="261"/>
      <c r="Z10" s="261"/>
      <c r="AA10" s="206"/>
      <c r="AB10" s="423"/>
      <c r="AC10" s="223">
        <f>'MPS(calc_process)'!$D10</f>
        <v>1901</v>
      </c>
      <c r="AD10" s="261"/>
      <c r="AE10" s="261"/>
      <c r="AF10" s="261"/>
      <c r="AG10" s="261"/>
      <c r="AH10" s="261"/>
      <c r="AI10" s="261"/>
      <c r="AJ10" s="261"/>
      <c r="AK10" s="269"/>
    </row>
    <row r="11" spans="1:43" x14ac:dyDescent="0.15">
      <c r="B11" s="423"/>
      <c r="C11" s="223">
        <f>'MPS(calc_process)'!$D11</f>
        <v>1902</v>
      </c>
      <c r="D11" s="224">
        <f t="shared" si="1"/>
        <v>0</v>
      </c>
      <c r="E11" s="206"/>
      <c r="F11" s="423"/>
      <c r="G11" s="223">
        <f>'MPS(calc_process)'!$D11</f>
        <v>1902</v>
      </c>
      <c r="H11" s="224">
        <f t="shared" si="2"/>
        <v>0</v>
      </c>
      <c r="I11" s="224">
        <f t="shared" si="3"/>
        <v>0</v>
      </c>
      <c r="J11" s="224">
        <f t="shared" si="4"/>
        <v>0</v>
      </c>
      <c r="K11" s="224">
        <f t="shared" si="5"/>
        <v>0</v>
      </c>
      <c r="L11" s="224">
        <f t="shared" si="6"/>
        <v>0</v>
      </c>
      <c r="M11" s="224">
        <f t="shared" si="7"/>
        <v>0</v>
      </c>
      <c r="N11" s="224">
        <f t="shared" si="8"/>
        <v>0</v>
      </c>
      <c r="O11" s="224">
        <f t="shared" si="9"/>
        <v>0</v>
      </c>
      <c r="P11" s="206"/>
      <c r="Q11" s="423"/>
      <c r="R11" s="223">
        <f>'MPS(calc_process)'!$D11</f>
        <v>1902</v>
      </c>
      <c r="S11" s="261"/>
      <c r="T11" s="261"/>
      <c r="U11" s="261"/>
      <c r="V11" s="261"/>
      <c r="W11" s="261"/>
      <c r="X11" s="261"/>
      <c r="Y11" s="261"/>
      <c r="Z11" s="261"/>
      <c r="AA11" s="206"/>
      <c r="AB11" s="423"/>
      <c r="AC11" s="223">
        <f>'MPS(calc_process)'!$D11</f>
        <v>1902</v>
      </c>
      <c r="AD11" s="261"/>
      <c r="AE11" s="261"/>
      <c r="AF11" s="261"/>
      <c r="AG11" s="261"/>
      <c r="AH11" s="261"/>
      <c r="AI11" s="261"/>
      <c r="AJ11" s="261"/>
      <c r="AK11" s="269"/>
    </row>
    <row r="12" spans="1:43" x14ac:dyDescent="0.15">
      <c r="B12" s="423"/>
      <c r="C12" s="223">
        <f>'MPS(calc_process)'!$D12</f>
        <v>1903</v>
      </c>
      <c r="D12" s="224">
        <f t="shared" si="1"/>
        <v>0</v>
      </c>
      <c r="E12" s="206"/>
      <c r="F12" s="423"/>
      <c r="G12" s="223">
        <f>'MPS(calc_process)'!$D12</f>
        <v>1903</v>
      </c>
      <c r="H12" s="224">
        <f t="shared" si="2"/>
        <v>0</v>
      </c>
      <c r="I12" s="224">
        <f t="shared" si="3"/>
        <v>0</v>
      </c>
      <c r="J12" s="224">
        <f t="shared" si="4"/>
        <v>0</v>
      </c>
      <c r="K12" s="224">
        <f t="shared" si="5"/>
        <v>0</v>
      </c>
      <c r="L12" s="224">
        <f t="shared" si="6"/>
        <v>0</v>
      </c>
      <c r="M12" s="224">
        <f t="shared" si="7"/>
        <v>0</v>
      </c>
      <c r="N12" s="224">
        <f t="shared" si="8"/>
        <v>0</v>
      </c>
      <c r="O12" s="224">
        <f t="shared" si="9"/>
        <v>0</v>
      </c>
      <c r="P12" s="206"/>
      <c r="Q12" s="423"/>
      <c r="R12" s="223">
        <f>'MPS(calc_process)'!$D12</f>
        <v>1903</v>
      </c>
      <c r="S12" s="261"/>
      <c r="T12" s="261"/>
      <c r="U12" s="261"/>
      <c r="V12" s="261"/>
      <c r="W12" s="261"/>
      <c r="X12" s="261"/>
      <c r="Y12" s="261"/>
      <c r="Z12" s="261"/>
      <c r="AA12" s="206"/>
      <c r="AB12" s="423"/>
      <c r="AC12" s="223">
        <f>'MPS(calc_process)'!$D12</f>
        <v>1903</v>
      </c>
      <c r="AD12" s="261"/>
      <c r="AE12" s="261"/>
      <c r="AF12" s="261"/>
      <c r="AG12" s="261"/>
      <c r="AH12" s="261"/>
      <c r="AI12" s="261"/>
      <c r="AJ12" s="261"/>
      <c r="AK12" s="269"/>
    </row>
    <row r="13" spans="1:43" x14ac:dyDescent="0.15">
      <c r="B13" s="423"/>
      <c r="C13" s="223">
        <f>'MPS(calc_process)'!$D13</f>
        <v>1904</v>
      </c>
      <c r="D13" s="224">
        <f t="shared" si="1"/>
        <v>0</v>
      </c>
      <c r="E13" s="206"/>
      <c r="F13" s="423"/>
      <c r="G13" s="223">
        <f>'MPS(calc_process)'!$D13</f>
        <v>1904</v>
      </c>
      <c r="H13" s="224">
        <f t="shared" si="2"/>
        <v>0</v>
      </c>
      <c r="I13" s="224">
        <f t="shared" si="3"/>
        <v>0</v>
      </c>
      <c r="J13" s="224">
        <f t="shared" si="4"/>
        <v>0</v>
      </c>
      <c r="K13" s="224">
        <f t="shared" si="5"/>
        <v>0</v>
      </c>
      <c r="L13" s="224">
        <f t="shared" si="6"/>
        <v>0</v>
      </c>
      <c r="M13" s="224">
        <f t="shared" si="7"/>
        <v>0</v>
      </c>
      <c r="N13" s="224">
        <f t="shared" si="8"/>
        <v>0</v>
      </c>
      <c r="O13" s="224">
        <f t="shared" si="9"/>
        <v>0</v>
      </c>
      <c r="P13" s="206"/>
      <c r="Q13" s="423"/>
      <c r="R13" s="223">
        <f>'MPS(calc_process)'!$D13</f>
        <v>1904</v>
      </c>
      <c r="S13" s="261"/>
      <c r="T13" s="261"/>
      <c r="U13" s="261"/>
      <c r="V13" s="261"/>
      <c r="W13" s="261"/>
      <c r="X13" s="261"/>
      <c r="Y13" s="261"/>
      <c r="Z13" s="261"/>
      <c r="AA13" s="206"/>
      <c r="AB13" s="423"/>
      <c r="AC13" s="223">
        <f>'MPS(calc_process)'!$D13</f>
        <v>1904</v>
      </c>
      <c r="AD13" s="261"/>
      <c r="AE13" s="261"/>
      <c r="AF13" s="261"/>
      <c r="AG13" s="261"/>
      <c r="AH13" s="261"/>
      <c r="AI13" s="261"/>
      <c r="AJ13" s="261"/>
      <c r="AK13" s="269"/>
    </row>
    <row r="14" spans="1:43" x14ac:dyDescent="0.15">
      <c r="B14" s="423"/>
      <c r="C14" s="223">
        <f>'MPS(calc_process)'!$D14</f>
        <v>1905</v>
      </c>
      <c r="D14" s="224">
        <f t="shared" si="1"/>
        <v>0</v>
      </c>
      <c r="E14" s="206"/>
      <c r="F14" s="423"/>
      <c r="G14" s="223">
        <f>'MPS(calc_process)'!$D14</f>
        <v>1905</v>
      </c>
      <c r="H14" s="224">
        <f t="shared" si="2"/>
        <v>0</v>
      </c>
      <c r="I14" s="224">
        <f t="shared" si="3"/>
        <v>0</v>
      </c>
      <c r="J14" s="224">
        <f t="shared" si="4"/>
        <v>0</v>
      </c>
      <c r="K14" s="224">
        <f t="shared" si="5"/>
        <v>0</v>
      </c>
      <c r="L14" s="224">
        <f t="shared" si="6"/>
        <v>0</v>
      </c>
      <c r="M14" s="224">
        <f t="shared" si="7"/>
        <v>0</v>
      </c>
      <c r="N14" s="224">
        <f t="shared" si="8"/>
        <v>0</v>
      </c>
      <c r="O14" s="224">
        <f t="shared" si="9"/>
        <v>0</v>
      </c>
      <c r="P14" s="206"/>
      <c r="Q14" s="423"/>
      <c r="R14" s="223">
        <f>'MPS(calc_process)'!$D14</f>
        <v>1905</v>
      </c>
      <c r="S14" s="261"/>
      <c r="T14" s="261"/>
      <c r="U14" s="261"/>
      <c r="V14" s="261"/>
      <c r="W14" s="261"/>
      <c r="X14" s="261"/>
      <c r="Y14" s="261"/>
      <c r="Z14" s="261"/>
      <c r="AA14" s="206"/>
      <c r="AB14" s="423"/>
      <c r="AC14" s="223">
        <f>'MPS(calc_process)'!$D14</f>
        <v>1905</v>
      </c>
      <c r="AD14" s="261"/>
      <c r="AE14" s="261"/>
      <c r="AF14" s="261"/>
      <c r="AG14" s="261"/>
      <c r="AH14" s="261"/>
      <c r="AI14" s="261"/>
      <c r="AJ14" s="261"/>
      <c r="AK14" s="269"/>
    </row>
    <row r="15" spans="1:43" x14ac:dyDescent="0.15">
      <c r="B15" s="423"/>
      <c r="C15" s="223">
        <f>'MPS(calc_process)'!$D15</f>
        <v>1906</v>
      </c>
      <c r="D15" s="224">
        <f t="shared" si="1"/>
        <v>0</v>
      </c>
      <c r="E15" s="206"/>
      <c r="F15" s="423"/>
      <c r="G15" s="223">
        <f>'MPS(calc_process)'!$D15</f>
        <v>1906</v>
      </c>
      <c r="H15" s="224">
        <f t="shared" si="2"/>
        <v>0</v>
      </c>
      <c r="I15" s="224">
        <f t="shared" si="3"/>
        <v>0</v>
      </c>
      <c r="J15" s="224">
        <f t="shared" si="4"/>
        <v>0</v>
      </c>
      <c r="K15" s="224">
        <f t="shared" si="5"/>
        <v>0</v>
      </c>
      <c r="L15" s="224">
        <f t="shared" si="6"/>
        <v>0</v>
      </c>
      <c r="M15" s="224">
        <f t="shared" si="7"/>
        <v>0</v>
      </c>
      <c r="N15" s="224">
        <f t="shared" si="8"/>
        <v>0</v>
      </c>
      <c r="O15" s="224">
        <f t="shared" si="9"/>
        <v>0</v>
      </c>
      <c r="P15" s="206"/>
      <c r="Q15" s="423"/>
      <c r="R15" s="223">
        <f>'MPS(calc_process)'!$D15</f>
        <v>1906</v>
      </c>
      <c r="S15" s="261"/>
      <c r="T15" s="261"/>
      <c r="U15" s="261"/>
      <c r="V15" s="261"/>
      <c r="W15" s="261"/>
      <c r="X15" s="261"/>
      <c r="Y15" s="261"/>
      <c r="Z15" s="261"/>
      <c r="AA15" s="206"/>
      <c r="AB15" s="423"/>
      <c r="AC15" s="223">
        <f>'MPS(calc_process)'!$D15</f>
        <v>1906</v>
      </c>
      <c r="AD15" s="261"/>
      <c r="AE15" s="261"/>
      <c r="AF15" s="261"/>
      <c r="AG15" s="261"/>
      <c r="AH15" s="261"/>
      <c r="AI15" s="261"/>
      <c r="AJ15" s="261"/>
      <c r="AK15" s="269"/>
    </row>
    <row r="16" spans="1:43" x14ac:dyDescent="0.15">
      <c r="B16" s="423"/>
      <c r="C16" s="223">
        <f>'MPS(calc_process)'!$D16</f>
        <v>1907</v>
      </c>
      <c r="D16" s="224">
        <f t="shared" si="1"/>
        <v>0</v>
      </c>
      <c r="E16" s="206"/>
      <c r="F16" s="423"/>
      <c r="G16" s="223">
        <f>'MPS(calc_process)'!$D16</f>
        <v>1907</v>
      </c>
      <c r="H16" s="224">
        <f t="shared" si="2"/>
        <v>0</v>
      </c>
      <c r="I16" s="224">
        <f t="shared" si="3"/>
        <v>0</v>
      </c>
      <c r="J16" s="224">
        <f t="shared" si="4"/>
        <v>0</v>
      </c>
      <c r="K16" s="224">
        <f t="shared" si="5"/>
        <v>0</v>
      </c>
      <c r="L16" s="224">
        <f t="shared" si="6"/>
        <v>0</v>
      </c>
      <c r="M16" s="224">
        <f t="shared" si="7"/>
        <v>0</v>
      </c>
      <c r="N16" s="224">
        <f t="shared" si="8"/>
        <v>0</v>
      </c>
      <c r="O16" s="224">
        <f t="shared" si="9"/>
        <v>0</v>
      </c>
      <c r="P16" s="206"/>
      <c r="Q16" s="423"/>
      <c r="R16" s="223">
        <f>'MPS(calc_process)'!$D16</f>
        <v>1907</v>
      </c>
      <c r="S16" s="261"/>
      <c r="T16" s="261"/>
      <c r="U16" s="261"/>
      <c r="V16" s="261"/>
      <c r="W16" s="261"/>
      <c r="X16" s="261"/>
      <c r="Y16" s="261"/>
      <c r="Z16" s="261"/>
      <c r="AA16" s="206"/>
      <c r="AB16" s="423"/>
      <c r="AC16" s="223">
        <f>'MPS(calc_process)'!$D16</f>
        <v>1907</v>
      </c>
      <c r="AD16" s="261"/>
      <c r="AE16" s="261"/>
      <c r="AF16" s="261"/>
      <c r="AG16" s="261"/>
      <c r="AH16" s="261"/>
      <c r="AI16" s="261"/>
      <c r="AJ16" s="261"/>
      <c r="AK16" s="269"/>
    </row>
    <row r="17" spans="2:37" x14ac:dyDescent="0.15">
      <c r="B17" s="423"/>
      <c r="C17" s="223">
        <f>'MPS(calc_process)'!$D17</f>
        <v>1908</v>
      </c>
      <c r="D17" s="224">
        <f t="shared" si="1"/>
        <v>0</v>
      </c>
      <c r="E17" s="206"/>
      <c r="F17" s="423"/>
      <c r="G17" s="223">
        <f>'MPS(calc_process)'!$D17</f>
        <v>1908</v>
      </c>
      <c r="H17" s="224">
        <f t="shared" si="2"/>
        <v>0</v>
      </c>
      <c r="I17" s="224">
        <f t="shared" si="3"/>
        <v>0</v>
      </c>
      <c r="J17" s="224">
        <f t="shared" si="4"/>
        <v>0</v>
      </c>
      <c r="K17" s="224">
        <f t="shared" si="5"/>
        <v>0</v>
      </c>
      <c r="L17" s="224">
        <f t="shared" si="6"/>
        <v>0</v>
      </c>
      <c r="M17" s="224">
        <f t="shared" si="7"/>
        <v>0</v>
      </c>
      <c r="N17" s="224">
        <f t="shared" si="8"/>
        <v>0</v>
      </c>
      <c r="O17" s="224">
        <f t="shared" si="9"/>
        <v>0</v>
      </c>
      <c r="P17" s="206"/>
      <c r="Q17" s="423"/>
      <c r="R17" s="223">
        <f>'MPS(calc_process)'!$D17</f>
        <v>1908</v>
      </c>
      <c r="S17" s="261"/>
      <c r="T17" s="261"/>
      <c r="U17" s="261"/>
      <c r="V17" s="261"/>
      <c r="W17" s="261"/>
      <c r="X17" s="261"/>
      <c r="Y17" s="261"/>
      <c r="Z17" s="261"/>
      <c r="AA17" s="206"/>
      <c r="AB17" s="423"/>
      <c r="AC17" s="223">
        <f>'MPS(calc_process)'!$D17</f>
        <v>1908</v>
      </c>
      <c r="AD17" s="261"/>
      <c r="AE17" s="261"/>
      <c r="AF17" s="261"/>
      <c r="AG17" s="261"/>
      <c r="AH17" s="261"/>
      <c r="AI17" s="261"/>
      <c r="AJ17" s="261"/>
      <c r="AK17" s="269"/>
    </row>
    <row r="18" spans="2:37" x14ac:dyDescent="0.15">
      <c r="B18" s="423"/>
      <c r="C18" s="223">
        <f>'MPS(calc_process)'!$D18</f>
        <v>1909</v>
      </c>
      <c r="D18" s="224">
        <f t="shared" si="1"/>
        <v>0</v>
      </c>
      <c r="E18" s="206"/>
      <c r="F18" s="423"/>
      <c r="G18" s="223">
        <f>'MPS(calc_process)'!$D18</f>
        <v>1909</v>
      </c>
      <c r="H18" s="224">
        <f t="shared" si="2"/>
        <v>0</v>
      </c>
      <c r="I18" s="224">
        <f t="shared" si="3"/>
        <v>0</v>
      </c>
      <c r="J18" s="224">
        <f t="shared" si="4"/>
        <v>0</v>
      </c>
      <c r="K18" s="224">
        <f t="shared" si="5"/>
        <v>0</v>
      </c>
      <c r="L18" s="224">
        <f t="shared" si="6"/>
        <v>0</v>
      </c>
      <c r="M18" s="224">
        <f t="shared" si="7"/>
        <v>0</v>
      </c>
      <c r="N18" s="224">
        <f t="shared" si="8"/>
        <v>0</v>
      </c>
      <c r="O18" s="224">
        <f t="shared" si="9"/>
        <v>0</v>
      </c>
      <c r="P18" s="206"/>
      <c r="Q18" s="423"/>
      <c r="R18" s="223">
        <f>'MPS(calc_process)'!$D18</f>
        <v>1909</v>
      </c>
      <c r="S18" s="261"/>
      <c r="T18" s="261"/>
      <c r="U18" s="261"/>
      <c r="V18" s="261"/>
      <c r="W18" s="261"/>
      <c r="X18" s="261"/>
      <c r="Y18" s="261"/>
      <c r="Z18" s="261"/>
      <c r="AA18" s="206"/>
      <c r="AB18" s="423"/>
      <c r="AC18" s="223">
        <f>'MPS(calc_process)'!$D18</f>
        <v>1909</v>
      </c>
      <c r="AD18" s="261"/>
      <c r="AE18" s="261"/>
      <c r="AF18" s="261"/>
      <c r="AG18" s="261"/>
      <c r="AH18" s="261"/>
      <c r="AI18" s="261"/>
      <c r="AJ18" s="261"/>
      <c r="AK18" s="269"/>
    </row>
    <row r="19" spans="2:37" x14ac:dyDescent="0.15">
      <c r="B19" s="423"/>
      <c r="C19" s="223">
        <f>'MPS(calc_process)'!$D19</f>
        <v>1910</v>
      </c>
      <c r="D19" s="224">
        <f t="shared" si="1"/>
        <v>0</v>
      </c>
      <c r="E19" s="206"/>
      <c r="F19" s="423"/>
      <c r="G19" s="223">
        <f>'MPS(calc_process)'!$D19</f>
        <v>1910</v>
      </c>
      <c r="H19" s="224">
        <f t="shared" si="2"/>
        <v>0</v>
      </c>
      <c r="I19" s="224">
        <f t="shared" si="3"/>
        <v>0</v>
      </c>
      <c r="J19" s="224">
        <f t="shared" si="4"/>
        <v>0</v>
      </c>
      <c r="K19" s="224">
        <f t="shared" si="5"/>
        <v>0</v>
      </c>
      <c r="L19" s="224">
        <f t="shared" si="6"/>
        <v>0</v>
      </c>
      <c r="M19" s="224">
        <f t="shared" si="7"/>
        <v>0</v>
      </c>
      <c r="N19" s="224">
        <f t="shared" si="8"/>
        <v>0</v>
      </c>
      <c r="O19" s="224">
        <f t="shared" si="9"/>
        <v>0</v>
      </c>
      <c r="P19" s="206"/>
      <c r="Q19" s="423"/>
      <c r="R19" s="223">
        <f>'MPS(calc_process)'!$D19</f>
        <v>1910</v>
      </c>
      <c r="S19" s="261"/>
      <c r="T19" s="261"/>
      <c r="U19" s="261"/>
      <c r="V19" s="261"/>
      <c r="W19" s="261"/>
      <c r="X19" s="261"/>
      <c r="Y19" s="261"/>
      <c r="Z19" s="261"/>
      <c r="AA19" s="206"/>
      <c r="AB19" s="423"/>
      <c r="AC19" s="223">
        <f>'MPS(calc_process)'!$D19</f>
        <v>1910</v>
      </c>
      <c r="AD19" s="261"/>
      <c r="AE19" s="261"/>
      <c r="AF19" s="261"/>
      <c r="AG19" s="261"/>
      <c r="AH19" s="261"/>
      <c r="AI19" s="261"/>
      <c r="AJ19" s="261"/>
      <c r="AK19" s="269"/>
    </row>
    <row r="20" spans="2:37" x14ac:dyDescent="0.15">
      <c r="B20" s="423"/>
      <c r="C20" s="223">
        <f>'MPS(calc_process)'!$D20</f>
        <v>1911</v>
      </c>
      <c r="D20" s="224">
        <f t="shared" si="1"/>
        <v>0</v>
      </c>
      <c r="E20" s="206"/>
      <c r="F20" s="423"/>
      <c r="G20" s="223">
        <f>'MPS(calc_process)'!$D20</f>
        <v>1911</v>
      </c>
      <c r="H20" s="224">
        <f t="shared" si="2"/>
        <v>0</v>
      </c>
      <c r="I20" s="224">
        <f t="shared" si="3"/>
        <v>0</v>
      </c>
      <c r="J20" s="224">
        <f t="shared" si="4"/>
        <v>0</v>
      </c>
      <c r="K20" s="224">
        <f t="shared" si="5"/>
        <v>0</v>
      </c>
      <c r="L20" s="224">
        <f t="shared" si="6"/>
        <v>0</v>
      </c>
      <c r="M20" s="224">
        <f t="shared" si="7"/>
        <v>0</v>
      </c>
      <c r="N20" s="224">
        <f t="shared" si="8"/>
        <v>0</v>
      </c>
      <c r="O20" s="224">
        <f t="shared" si="9"/>
        <v>0</v>
      </c>
      <c r="P20" s="206"/>
      <c r="Q20" s="423"/>
      <c r="R20" s="223">
        <f>'MPS(calc_process)'!$D20</f>
        <v>1911</v>
      </c>
      <c r="S20" s="261"/>
      <c r="T20" s="261"/>
      <c r="U20" s="261"/>
      <c r="V20" s="261"/>
      <c r="W20" s="261"/>
      <c r="X20" s="261"/>
      <c r="Y20" s="261"/>
      <c r="Z20" s="261"/>
      <c r="AA20" s="206"/>
      <c r="AB20" s="423"/>
      <c r="AC20" s="223">
        <f>'MPS(calc_process)'!$D20</f>
        <v>1911</v>
      </c>
      <c r="AD20" s="261"/>
      <c r="AE20" s="261"/>
      <c r="AF20" s="261"/>
      <c r="AG20" s="261"/>
      <c r="AH20" s="261"/>
      <c r="AI20" s="261"/>
      <c r="AJ20" s="261"/>
      <c r="AK20" s="269"/>
    </row>
    <row r="21" spans="2:37" x14ac:dyDescent="0.15">
      <c r="B21" s="423"/>
      <c r="C21" s="223">
        <f>'MPS(calc_process)'!$D21</f>
        <v>1912</v>
      </c>
      <c r="D21" s="224">
        <f t="shared" si="1"/>
        <v>0</v>
      </c>
      <c r="E21" s="206"/>
      <c r="F21" s="423"/>
      <c r="G21" s="223">
        <f>'MPS(calc_process)'!$D21</f>
        <v>1912</v>
      </c>
      <c r="H21" s="224">
        <f t="shared" si="2"/>
        <v>0</v>
      </c>
      <c r="I21" s="224">
        <f t="shared" si="3"/>
        <v>0</v>
      </c>
      <c r="J21" s="224">
        <f t="shared" si="4"/>
        <v>0</v>
      </c>
      <c r="K21" s="224">
        <f t="shared" si="5"/>
        <v>0</v>
      </c>
      <c r="L21" s="224">
        <f t="shared" si="6"/>
        <v>0</v>
      </c>
      <c r="M21" s="224">
        <f t="shared" si="7"/>
        <v>0</v>
      </c>
      <c r="N21" s="224">
        <f t="shared" si="8"/>
        <v>0</v>
      </c>
      <c r="O21" s="224">
        <f t="shared" si="9"/>
        <v>0</v>
      </c>
      <c r="P21" s="206"/>
      <c r="Q21" s="423"/>
      <c r="R21" s="223">
        <f>'MPS(calc_process)'!$D21</f>
        <v>1912</v>
      </c>
      <c r="S21" s="261"/>
      <c r="T21" s="261"/>
      <c r="U21" s="261"/>
      <c r="V21" s="261"/>
      <c r="W21" s="261"/>
      <c r="X21" s="261"/>
      <c r="Y21" s="261"/>
      <c r="Z21" s="261"/>
      <c r="AA21" s="206"/>
      <c r="AB21" s="423"/>
      <c r="AC21" s="223">
        <f>'MPS(calc_process)'!$D21</f>
        <v>1912</v>
      </c>
      <c r="AD21" s="261"/>
      <c r="AE21" s="261"/>
      <c r="AF21" s="261"/>
      <c r="AG21" s="261"/>
      <c r="AH21" s="261"/>
      <c r="AI21" s="261"/>
      <c r="AJ21" s="261"/>
      <c r="AK21" s="269"/>
    </row>
    <row r="22" spans="2:37" x14ac:dyDescent="0.15">
      <c r="B22" s="423"/>
      <c r="C22" s="223">
        <f>'MPS(calc_process)'!$D22</f>
        <v>1913</v>
      </c>
      <c r="D22" s="224">
        <f t="shared" si="1"/>
        <v>0</v>
      </c>
      <c r="E22" s="206"/>
      <c r="F22" s="423"/>
      <c r="G22" s="223">
        <f>'MPS(calc_process)'!$D22</f>
        <v>1913</v>
      </c>
      <c r="H22" s="224">
        <f t="shared" si="2"/>
        <v>0</v>
      </c>
      <c r="I22" s="224">
        <f t="shared" si="3"/>
        <v>0</v>
      </c>
      <c r="J22" s="224">
        <f t="shared" si="4"/>
        <v>0</v>
      </c>
      <c r="K22" s="224">
        <f t="shared" si="5"/>
        <v>0</v>
      </c>
      <c r="L22" s="224">
        <f t="shared" si="6"/>
        <v>0</v>
      </c>
      <c r="M22" s="224">
        <f t="shared" si="7"/>
        <v>0</v>
      </c>
      <c r="N22" s="224">
        <f t="shared" si="8"/>
        <v>0</v>
      </c>
      <c r="O22" s="224">
        <f t="shared" si="9"/>
        <v>0</v>
      </c>
      <c r="P22" s="206"/>
      <c r="Q22" s="423"/>
      <c r="R22" s="223">
        <f>'MPS(calc_process)'!$D22</f>
        <v>1913</v>
      </c>
      <c r="S22" s="261"/>
      <c r="T22" s="261"/>
      <c r="U22" s="261"/>
      <c r="V22" s="261"/>
      <c r="W22" s="261"/>
      <c r="X22" s="261"/>
      <c r="Y22" s="261"/>
      <c r="Z22" s="261"/>
      <c r="AA22" s="206"/>
      <c r="AB22" s="423"/>
      <c r="AC22" s="223">
        <f>'MPS(calc_process)'!$D22</f>
        <v>1913</v>
      </c>
      <c r="AD22" s="261"/>
      <c r="AE22" s="261"/>
      <c r="AF22" s="261"/>
      <c r="AG22" s="261"/>
      <c r="AH22" s="261"/>
      <c r="AI22" s="261"/>
      <c r="AJ22" s="261"/>
      <c r="AK22" s="269"/>
    </row>
    <row r="23" spans="2:37" x14ac:dyDescent="0.15">
      <c r="B23" s="423"/>
      <c r="C23" s="223">
        <f>'MPS(calc_process)'!$D23</f>
        <v>1914</v>
      </c>
      <c r="D23" s="224">
        <f t="shared" si="1"/>
        <v>0</v>
      </c>
      <c r="E23" s="206"/>
      <c r="F23" s="423"/>
      <c r="G23" s="223">
        <f>'MPS(calc_process)'!$D23</f>
        <v>1914</v>
      </c>
      <c r="H23" s="224">
        <f t="shared" si="2"/>
        <v>0</v>
      </c>
      <c r="I23" s="224">
        <f t="shared" si="3"/>
        <v>0</v>
      </c>
      <c r="J23" s="224">
        <f t="shared" si="4"/>
        <v>0</v>
      </c>
      <c r="K23" s="224">
        <f t="shared" si="5"/>
        <v>0</v>
      </c>
      <c r="L23" s="224">
        <f t="shared" si="6"/>
        <v>0</v>
      </c>
      <c r="M23" s="224">
        <f t="shared" si="7"/>
        <v>0</v>
      </c>
      <c r="N23" s="224">
        <f t="shared" si="8"/>
        <v>0</v>
      </c>
      <c r="O23" s="224">
        <f t="shared" si="9"/>
        <v>0</v>
      </c>
      <c r="P23" s="206"/>
      <c r="Q23" s="423"/>
      <c r="R23" s="223">
        <f>'MPS(calc_process)'!$D23</f>
        <v>1914</v>
      </c>
      <c r="S23" s="261"/>
      <c r="T23" s="261"/>
      <c r="U23" s="261"/>
      <c r="V23" s="261"/>
      <c r="W23" s="261"/>
      <c r="X23" s="261"/>
      <c r="Y23" s="261"/>
      <c r="Z23" s="261"/>
      <c r="AA23" s="206"/>
      <c r="AB23" s="423"/>
      <c r="AC23" s="223">
        <f>'MPS(calc_process)'!$D23</f>
        <v>1914</v>
      </c>
      <c r="AD23" s="261"/>
      <c r="AE23" s="261"/>
      <c r="AF23" s="261"/>
      <c r="AG23" s="261"/>
      <c r="AH23" s="261"/>
      <c r="AI23" s="261"/>
      <c r="AJ23" s="261"/>
      <c r="AK23" s="269"/>
    </row>
    <row r="24" spans="2:37" x14ac:dyDescent="0.15">
      <c r="B24" s="423"/>
      <c r="C24" s="223">
        <f>'MPS(calc_process)'!$D24</f>
        <v>1915</v>
      </c>
      <c r="D24" s="224">
        <f t="shared" si="1"/>
        <v>0</v>
      </c>
      <c r="E24" s="206"/>
      <c r="F24" s="423"/>
      <c r="G24" s="223">
        <f>'MPS(calc_process)'!$D24</f>
        <v>1915</v>
      </c>
      <c r="H24" s="224">
        <f t="shared" si="2"/>
        <v>0</v>
      </c>
      <c r="I24" s="224">
        <f t="shared" si="3"/>
        <v>0</v>
      </c>
      <c r="J24" s="224">
        <f t="shared" si="4"/>
        <v>0</v>
      </c>
      <c r="K24" s="224">
        <f t="shared" si="5"/>
        <v>0</v>
      </c>
      <c r="L24" s="224">
        <f t="shared" si="6"/>
        <v>0</v>
      </c>
      <c r="M24" s="224">
        <f t="shared" si="7"/>
        <v>0</v>
      </c>
      <c r="N24" s="224">
        <f t="shared" si="8"/>
        <v>0</v>
      </c>
      <c r="O24" s="224">
        <f t="shared" si="9"/>
        <v>0</v>
      </c>
      <c r="P24" s="206"/>
      <c r="Q24" s="423"/>
      <c r="R24" s="223">
        <f>'MPS(calc_process)'!$D24</f>
        <v>1915</v>
      </c>
      <c r="S24" s="261"/>
      <c r="T24" s="261"/>
      <c r="U24" s="261"/>
      <c r="V24" s="261"/>
      <c r="W24" s="261"/>
      <c r="X24" s="261"/>
      <c r="Y24" s="261"/>
      <c r="Z24" s="261"/>
      <c r="AA24" s="206"/>
      <c r="AB24" s="423"/>
      <c r="AC24" s="223">
        <f>'MPS(calc_process)'!$D24</f>
        <v>1915</v>
      </c>
      <c r="AD24" s="261"/>
      <c r="AE24" s="261"/>
      <c r="AF24" s="261"/>
      <c r="AG24" s="261"/>
      <c r="AH24" s="261"/>
      <c r="AI24" s="261"/>
      <c r="AJ24" s="261"/>
      <c r="AK24" s="269"/>
    </row>
    <row r="25" spans="2:37" x14ac:dyDescent="0.15">
      <c r="B25" s="423"/>
      <c r="C25" s="223">
        <f>'MPS(calc_process)'!$D25</f>
        <v>1916</v>
      </c>
      <c r="D25" s="224">
        <f t="shared" si="1"/>
        <v>0</v>
      </c>
      <c r="E25" s="206"/>
      <c r="F25" s="423"/>
      <c r="G25" s="223">
        <f>'MPS(calc_process)'!$D25</f>
        <v>1916</v>
      </c>
      <c r="H25" s="224">
        <f t="shared" si="2"/>
        <v>0</v>
      </c>
      <c r="I25" s="224">
        <f t="shared" si="3"/>
        <v>0</v>
      </c>
      <c r="J25" s="224">
        <f t="shared" si="4"/>
        <v>0</v>
      </c>
      <c r="K25" s="224">
        <f t="shared" si="5"/>
        <v>0</v>
      </c>
      <c r="L25" s="224">
        <f t="shared" si="6"/>
        <v>0</v>
      </c>
      <c r="M25" s="224">
        <f t="shared" si="7"/>
        <v>0</v>
      </c>
      <c r="N25" s="224">
        <f t="shared" si="8"/>
        <v>0</v>
      </c>
      <c r="O25" s="224">
        <f t="shared" si="9"/>
        <v>0</v>
      </c>
      <c r="P25" s="206"/>
      <c r="Q25" s="423"/>
      <c r="R25" s="223">
        <f>'MPS(calc_process)'!$D25</f>
        <v>1916</v>
      </c>
      <c r="S25" s="261"/>
      <c r="T25" s="261"/>
      <c r="U25" s="261"/>
      <c r="V25" s="261"/>
      <c r="W25" s="261"/>
      <c r="X25" s="261"/>
      <c r="Y25" s="261"/>
      <c r="Z25" s="261"/>
      <c r="AA25" s="206"/>
      <c r="AB25" s="423"/>
      <c r="AC25" s="223">
        <f>'MPS(calc_process)'!$D25</f>
        <v>1916</v>
      </c>
      <c r="AD25" s="261"/>
      <c r="AE25" s="261"/>
      <c r="AF25" s="261"/>
      <c r="AG25" s="261"/>
      <c r="AH25" s="261"/>
      <c r="AI25" s="261"/>
      <c r="AJ25" s="261"/>
      <c r="AK25" s="269"/>
    </row>
    <row r="26" spans="2:37" x14ac:dyDescent="0.15">
      <c r="B26" s="423"/>
      <c r="C26" s="223">
        <f>'MPS(calc_process)'!$D26</f>
        <v>1917</v>
      </c>
      <c r="D26" s="224">
        <f t="shared" si="1"/>
        <v>0</v>
      </c>
      <c r="E26" s="206"/>
      <c r="F26" s="423"/>
      <c r="G26" s="223">
        <f>'MPS(calc_process)'!$D26</f>
        <v>1917</v>
      </c>
      <c r="H26" s="224">
        <f t="shared" si="2"/>
        <v>0</v>
      </c>
      <c r="I26" s="224">
        <f t="shared" si="3"/>
        <v>0</v>
      </c>
      <c r="J26" s="224">
        <f t="shared" si="4"/>
        <v>0</v>
      </c>
      <c r="K26" s="224">
        <f t="shared" si="5"/>
        <v>0</v>
      </c>
      <c r="L26" s="224">
        <f t="shared" si="6"/>
        <v>0</v>
      </c>
      <c r="M26" s="224">
        <f t="shared" si="7"/>
        <v>0</v>
      </c>
      <c r="N26" s="224">
        <f t="shared" si="8"/>
        <v>0</v>
      </c>
      <c r="O26" s="224">
        <f t="shared" si="9"/>
        <v>0</v>
      </c>
      <c r="P26" s="206"/>
      <c r="Q26" s="423"/>
      <c r="R26" s="223">
        <f>'MPS(calc_process)'!$D26</f>
        <v>1917</v>
      </c>
      <c r="S26" s="261"/>
      <c r="T26" s="261"/>
      <c r="U26" s="261"/>
      <c r="V26" s="261"/>
      <c r="W26" s="261"/>
      <c r="X26" s="261"/>
      <c r="Y26" s="261"/>
      <c r="Z26" s="261"/>
      <c r="AA26" s="206"/>
      <c r="AB26" s="423"/>
      <c r="AC26" s="223">
        <f>'MPS(calc_process)'!$D26</f>
        <v>1917</v>
      </c>
      <c r="AD26" s="261"/>
      <c r="AE26" s="261"/>
      <c r="AF26" s="261"/>
      <c r="AG26" s="261"/>
      <c r="AH26" s="261"/>
      <c r="AI26" s="261"/>
      <c r="AJ26" s="261"/>
      <c r="AK26" s="269"/>
    </row>
    <row r="27" spans="2:37" x14ac:dyDescent="0.15">
      <c r="B27" s="423"/>
      <c r="C27" s="223">
        <f>'MPS(calc_process)'!$D27</f>
        <v>1918</v>
      </c>
      <c r="D27" s="224">
        <f t="shared" si="1"/>
        <v>0</v>
      </c>
      <c r="E27" s="206"/>
      <c r="F27" s="423"/>
      <c r="G27" s="223">
        <f>'MPS(calc_process)'!$D27</f>
        <v>1918</v>
      </c>
      <c r="H27" s="224">
        <f t="shared" si="2"/>
        <v>0</v>
      </c>
      <c r="I27" s="224">
        <f t="shared" si="3"/>
        <v>0</v>
      </c>
      <c r="J27" s="224">
        <f t="shared" si="4"/>
        <v>0</v>
      </c>
      <c r="K27" s="224">
        <f t="shared" si="5"/>
        <v>0</v>
      </c>
      <c r="L27" s="224">
        <f t="shared" si="6"/>
        <v>0</v>
      </c>
      <c r="M27" s="224">
        <f t="shared" si="7"/>
        <v>0</v>
      </c>
      <c r="N27" s="224">
        <f t="shared" si="8"/>
        <v>0</v>
      </c>
      <c r="O27" s="224">
        <f t="shared" si="9"/>
        <v>0</v>
      </c>
      <c r="P27" s="206"/>
      <c r="Q27" s="423"/>
      <c r="R27" s="223">
        <f>'MPS(calc_process)'!$D27</f>
        <v>1918</v>
      </c>
      <c r="S27" s="261"/>
      <c r="T27" s="261"/>
      <c r="U27" s="261"/>
      <c r="V27" s="261"/>
      <c r="W27" s="261"/>
      <c r="X27" s="261"/>
      <c r="Y27" s="261"/>
      <c r="Z27" s="261"/>
      <c r="AA27" s="206"/>
      <c r="AB27" s="423"/>
      <c r="AC27" s="223">
        <f>'MPS(calc_process)'!$D27</f>
        <v>1918</v>
      </c>
      <c r="AD27" s="261"/>
      <c r="AE27" s="261"/>
      <c r="AF27" s="261"/>
      <c r="AG27" s="261"/>
      <c r="AH27" s="261"/>
      <c r="AI27" s="261"/>
      <c r="AJ27" s="261"/>
      <c r="AK27" s="269"/>
    </row>
    <row r="28" spans="2:37" x14ac:dyDescent="0.15">
      <c r="B28" s="423"/>
      <c r="C28" s="223">
        <f>'MPS(calc_process)'!$D28</f>
        <v>1919</v>
      </c>
      <c r="D28" s="224">
        <f t="shared" si="1"/>
        <v>0</v>
      </c>
      <c r="E28" s="206"/>
      <c r="F28" s="423"/>
      <c r="G28" s="223">
        <f>'MPS(calc_process)'!$D28</f>
        <v>1919</v>
      </c>
      <c r="H28" s="224">
        <f t="shared" si="2"/>
        <v>0</v>
      </c>
      <c r="I28" s="224">
        <f t="shared" si="3"/>
        <v>0</v>
      </c>
      <c r="J28" s="224">
        <f t="shared" si="4"/>
        <v>0</v>
      </c>
      <c r="K28" s="224">
        <f t="shared" si="5"/>
        <v>0</v>
      </c>
      <c r="L28" s="224">
        <f t="shared" si="6"/>
        <v>0</v>
      </c>
      <c r="M28" s="224">
        <f t="shared" si="7"/>
        <v>0</v>
      </c>
      <c r="N28" s="224">
        <f t="shared" si="8"/>
        <v>0</v>
      </c>
      <c r="O28" s="224">
        <f t="shared" si="9"/>
        <v>0</v>
      </c>
      <c r="P28" s="206"/>
      <c r="Q28" s="423"/>
      <c r="R28" s="223">
        <f>'MPS(calc_process)'!$D28</f>
        <v>1919</v>
      </c>
      <c r="S28" s="261"/>
      <c r="T28" s="261"/>
      <c r="U28" s="261"/>
      <c r="V28" s="261"/>
      <c r="W28" s="261"/>
      <c r="X28" s="261"/>
      <c r="Y28" s="261"/>
      <c r="Z28" s="261"/>
      <c r="AA28" s="206"/>
      <c r="AB28" s="423"/>
      <c r="AC28" s="223">
        <f>'MPS(calc_process)'!$D28</f>
        <v>1919</v>
      </c>
      <c r="AD28" s="261"/>
      <c r="AE28" s="261"/>
      <c r="AF28" s="261"/>
      <c r="AG28" s="261"/>
      <c r="AH28" s="261"/>
      <c r="AI28" s="261"/>
      <c r="AJ28" s="261"/>
      <c r="AK28" s="269"/>
    </row>
    <row r="29" spans="2:37" x14ac:dyDescent="0.15">
      <c r="B29" s="423"/>
      <c r="C29" s="223">
        <f>'MPS(calc_process)'!$D29</f>
        <v>1920</v>
      </c>
      <c r="D29" s="224">
        <f t="shared" si="1"/>
        <v>0</v>
      </c>
      <c r="E29" s="206"/>
      <c r="F29" s="423"/>
      <c r="G29" s="223">
        <f>'MPS(calc_process)'!$D29</f>
        <v>1920</v>
      </c>
      <c r="H29" s="224">
        <f t="shared" si="2"/>
        <v>0</v>
      </c>
      <c r="I29" s="224">
        <f t="shared" si="3"/>
        <v>0</v>
      </c>
      <c r="J29" s="224">
        <f t="shared" si="4"/>
        <v>0</v>
      </c>
      <c r="K29" s="224">
        <f t="shared" si="5"/>
        <v>0</v>
      </c>
      <c r="L29" s="224">
        <f t="shared" si="6"/>
        <v>0</v>
      </c>
      <c r="M29" s="224">
        <f t="shared" si="7"/>
        <v>0</v>
      </c>
      <c r="N29" s="224">
        <f t="shared" si="8"/>
        <v>0</v>
      </c>
      <c r="O29" s="224">
        <f t="shared" si="9"/>
        <v>0</v>
      </c>
      <c r="P29" s="206"/>
      <c r="Q29" s="423"/>
      <c r="R29" s="223">
        <f>'MPS(calc_process)'!$D29</f>
        <v>1920</v>
      </c>
      <c r="S29" s="261"/>
      <c r="T29" s="261"/>
      <c r="U29" s="261"/>
      <c r="V29" s="261"/>
      <c r="W29" s="261"/>
      <c r="X29" s="261"/>
      <c r="Y29" s="261"/>
      <c r="Z29" s="261"/>
      <c r="AA29" s="206"/>
      <c r="AB29" s="423"/>
      <c r="AC29" s="223">
        <f>'MPS(calc_process)'!$D29</f>
        <v>1920</v>
      </c>
      <c r="AD29" s="261"/>
      <c r="AE29" s="261"/>
      <c r="AF29" s="261"/>
      <c r="AG29" s="261"/>
      <c r="AH29" s="261"/>
      <c r="AI29" s="261"/>
      <c r="AJ29" s="261"/>
      <c r="AK29" s="269"/>
    </row>
    <row r="30" spans="2:37" x14ac:dyDescent="0.15">
      <c r="B30" s="423"/>
      <c r="C30" s="223">
        <f>'MPS(calc_process)'!$D30</f>
        <v>1921</v>
      </c>
      <c r="D30" s="224">
        <f t="shared" si="1"/>
        <v>0</v>
      </c>
      <c r="E30" s="206"/>
      <c r="F30" s="423"/>
      <c r="G30" s="223">
        <f>'MPS(calc_process)'!$D30</f>
        <v>1921</v>
      </c>
      <c r="H30" s="224">
        <f t="shared" si="2"/>
        <v>0</v>
      </c>
      <c r="I30" s="224">
        <f t="shared" si="3"/>
        <v>0</v>
      </c>
      <c r="J30" s="224">
        <f t="shared" si="4"/>
        <v>0</v>
      </c>
      <c r="K30" s="224">
        <f t="shared" si="5"/>
        <v>0</v>
      </c>
      <c r="L30" s="224">
        <f t="shared" si="6"/>
        <v>0</v>
      </c>
      <c r="M30" s="224">
        <f t="shared" si="7"/>
        <v>0</v>
      </c>
      <c r="N30" s="224">
        <f t="shared" si="8"/>
        <v>0</v>
      </c>
      <c r="O30" s="224">
        <f t="shared" si="9"/>
        <v>0</v>
      </c>
      <c r="P30" s="206"/>
      <c r="Q30" s="423"/>
      <c r="R30" s="223">
        <f>'MPS(calc_process)'!$D30</f>
        <v>1921</v>
      </c>
      <c r="S30" s="261"/>
      <c r="T30" s="261"/>
      <c r="U30" s="261"/>
      <c r="V30" s="261"/>
      <c r="W30" s="261"/>
      <c r="X30" s="261"/>
      <c r="Y30" s="261"/>
      <c r="Z30" s="261"/>
      <c r="AA30" s="206"/>
      <c r="AB30" s="423"/>
      <c r="AC30" s="223">
        <f>'MPS(calc_process)'!$D30</f>
        <v>1921</v>
      </c>
      <c r="AD30" s="261"/>
      <c r="AE30" s="261"/>
      <c r="AF30" s="261"/>
      <c r="AG30" s="261"/>
      <c r="AH30" s="261"/>
      <c r="AI30" s="261"/>
      <c r="AJ30" s="261"/>
      <c r="AK30" s="269"/>
    </row>
    <row r="31" spans="2:37" x14ac:dyDescent="0.15">
      <c r="B31" s="423"/>
      <c r="C31" s="223">
        <f>'MPS(calc_process)'!$D31</f>
        <v>1922</v>
      </c>
      <c r="D31" s="224">
        <f t="shared" si="1"/>
        <v>0</v>
      </c>
      <c r="E31" s="206"/>
      <c r="F31" s="423"/>
      <c r="G31" s="223">
        <f>'MPS(calc_process)'!$D31</f>
        <v>1922</v>
      </c>
      <c r="H31" s="224">
        <f t="shared" si="2"/>
        <v>0</v>
      </c>
      <c r="I31" s="224">
        <f t="shared" si="3"/>
        <v>0</v>
      </c>
      <c r="J31" s="224">
        <f t="shared" si="4"/>
        <v>0</v>
      </c>
      <c r="K31" s="224">
        <f t="shared" si="5"/>
        <v>0</v>
      </c>
      <c r="L31" s="224">
        <f t="shared" si="6"/>
        <v>0</v>
      </c>
      <c r="M31" s="224">
        <f t="shared" si="7"/>
        <v>0</v>
      </c>
      <c r="N31" s="224">
        <f t="shared" si="8"/>
        <v>0</v>
      </c>
      <c r="O31" s="224">
        <f t="shared" si="9"/>
        <v>0</v>
      </c>
      <c r="P31" s="206"/>
      <c r="Q31" s="423"/>
      <c r="R31" s="223">
        <f>'MPS(calc_process)'!$D31</f>
        <v>1922</v>
      </c>
      <c r="S31" s="261"/>
      <c r="T31" s="261"/>
      <c r="U31" s="261"/>
      <c r="V31" s="261"/>
      <c r="W31" s="261"/>
      <c r="X31" s="261"/>
      <c r="Y31" s="261"/>
      <c r="Z31" s="261"/>
      <c r="AA31" s="206"/>
      <c r="AB31" s="423"/>
      <c r="AC31" s="223">
        <f>'MPS(calc_process)'!$D31</f>
        <v>1922</v>
      </c>
      <c r="AD31" s="261"/>
      <c r="AE31" s="261"/>
      <c r="AF31" s="261"/>
      <c r="AG31" s="261"/>
      <c r="AH31" s="261"/>
      <c r="AI31" s="261"/>
      <c r="AJ31" s="261"/>
      <c r="AK31" s="269"/>
    </row>
    <row r="32" spans="2:37" x14ac:dyDescent="0.15">
      <c r="B32" s="423"/>
      <c r="C32" s="223">
        <f>'MPS(calc_process)'!$D32</f>
        <v>1923</v>
      </c>
      <c r="D32" s="224">
        <f t="shared" si="1"/>
        <v>0</v>
      </c>
      <c r="E32" s="206"/>
      <c r="F32" s="423"/>
      <c r="G32" s="223">
        <f>'MPS(calc_process)'!$D32</f>
        <v>1923</v>
      </c>
      <c r="H32" s="224">
        <f t="shared" si="2"/>
        <v>0</v>
      </c>
      <c r="I32" s="224">
        <f t="shared" si="3"/>
        <v>0</v>
      </c>
      <c r="J32" s="224">
        <f t="shared" si="4"/>
        <v>0</v>
      </c>
      <c r="K32" s="224">
        <f t="shared" si="5"/>
        <v>0</v>
      </c>
      <c r="L32" s="224">
        <f t="shared" si="6"/>
        <v>0</v>
      </c>
      <c r="M32" s="224">
        <f t="shared" si="7"/>
        <v>0</v>
      </c>
      <c r="N32" s="224">
        <f t="shared" si="8"/>
        <v>0</v>
      </c>
      <c r="O32" s="224">
        <f t="shared" si="9"/>
        <v>0</v>
      </c>
      <c r="P32" s="206"/>
      <c r="Q32" s="423"/>
      <c r="R32" s="223">
        <f>'MPS(calc_process)'!$D32</f>
        <v>1923</v>
      </c>
      <c r="S32" s="261"/>
      <c r="T32" s="261"/>
      <c r="U32" s="261"/>
      <c r="V32" s="261"/>
      <c r="W32" s="261"/>
      <c r="X32" s="261"/>
      <c r="Y32" s="261"/>
      <c r="Z32" s="261"/>
      <c r="AA32" s="206"/>
      <c r="AB32" s="423"/>
      <c r="AC32" s="223">
        <f>'MPS(calc_process)'!$D32</f>
        <v>1923</v>
      </c>
      <c r="AD32" s="261"/>
      <c r="AE32" s="261"/>
      <c r="AF32" s="261"/>
      <c r="AG32" s="261"/>
      <c r="AH32" s="261"/>
      <c r="AI32" s="261"/>
      <c r="AJ32" s="261"/>
      <c r="AK32" s="269"/>
    </row>
    <row r="33" spans="2:37" x14ac:dyDescent="0.15">
      <c r="B33" s="423"/>
      <c r="C33" s="223">
        <f>'MPS(calc_process)'!$D33</f>
        <v>1924</v>
      </c>
      <c r="D33" s="224">
        <f t="shared" si="1"/>
        <v>0</v>
      </c>
      <c r="E33" s="206"/>
      <c r="F33" s="423"/>
      <c r="G33" s="223">
        <f>'MPS(calc_process)'!$D33</f>
        <v>1924</v>
      </c>
      <c r="H33" s="224">
        <f t="shared" si="2"/>
        <v>0</v>
      </c>
      <c r="I33" s="224">
        <f t="shared" si="3"/>
        <v>0</v>
      </c>
      <c r="J33" s="224">
        <f t="shared" si="4"/>
        <v>0</v>
      </c>
      <c r="K33" s="224">
        <f t="shared" si="5"/>
        <v>0</v>
      </c>
      <c r="L33" s="224">
        <f t="shared" si="6"/>
        <v>0</v>
      </c>
      <c r="M33" s="224">
        <f t="shared" si="7"/>
        <v>0</v>
      </c>
      <c r="N33" s="224">
        <f t="shared" si="8"/>
        <v>0</v>
      </c>
      <c r="O33" s="224">
        <f t="shared" si="9"/>
        <v>0</v>
      </c>
      <c r="P33" s="206"/>
      <c r="Q33" s="423"/>
      <c r="R33" s="223">
        <f>'MPS(calc_process)'!$D33</f>
        <v>1924</v>
      </c>
      <c r="S33" s="261"/>
      <c r="T33" s="261"/>
      <c r="U33" s="261"/>
      <c r="V33" s="261"/>
      <c r="W33" s="261"/>
      <c r="X33" s="261"/>
      <c r="Y33" s="261"/>
      <c r="Z33" s="261"/>
      <c r="AA33" s="206"/>
      <c r="AB33" s="423"/>
      <c r="AC33" s="223">
        <f>'MPS(calc_process)'!$D33</f>
        <v>1924</v>
      </c>
      <c r="AD33" s="261"/>
      <c r="AE33" s="261"/>
      <c r="AF33" s="261"/>
      <c r="AG33" s="261"/>
      <c r="AH33" s="261"/>
      <c r="AI33" s="261"/>
      <c r="AJ33" s="261"/>
      <c r="AK33" s="269"/>
    </row>
    <row r="34" spans="2:37" x14ac:dyDescent="0.15">
      <c r="B34" s="423"/>
      <c r="C34" s="223">
        <f>'MPS(calc_process)'!$D34</f>
        <v>1925</v>
      </c>
      <c r="D34" s="224">
        <f t="shared" si="1"/>
        <v>0</v>
      </c>
      <c r="E34" s="206"/>
      <c r="F34" s="423"/>
      <c r="G34" s="223">
        <f>'MPS(calc_process)'!$D34</f>
        <v>1925</v>
      </c>
      <c r="H34" s="224">
        <f t="shared" si="2"/>
        <v>0</v>
      </c>
      <c r="I34" s="224">
        <f t="shared" si="3"/>
        <v>0</v>
      </c>
      <c r="J34" s="224">
        <f t="shared" si="4"/>
        <v>0</v>
      </c>
      <c r="K34" s="224">
        <f t="shared" si="5"/>
        <v>0</v>
      </c>
      <c r="L34" s="224">
        <f t="shared" si="6"/>
        <v>0</v>
      </c>
      <c r="M34" s="224">
        <f t="shared" si="7"/>
        <v>0</v>
      </c>
      <c r="N34" s="224">
        <f t="shared" si="8"/>
        <v>0</v>
      </c>
      <c r="O34" s="224">
        <f t="shared" si="9"/>
        <v>0</v>
      </c>
      <c r="P34" s="206"/>
      <c r="Q34" s="423"/>
      <c r="R34" s="223">
        <f>'MPS(calc_process)'!$D34</f>
        <v>1925</v>
      </c>
      <c r="S34" s="261"/>
      <c r="T34" s="261"/>
      <c r="U34" s="261"/>
      <c r="V34" s="261"/>
      <c r="W34" s="261"/>
      <c r="X34" s="261"/>
      <c r="Y34" s="261"/>
      <c r="Z34" s="261"/>
      <c r="AA34" s="206"/>
      <c r="AB34" s="423"/>
      <c r="AC34" s="223">
        <f>'MPS(calc_process)'!$D34</f>
        <v>1925</v>
      </c>
      <c r="AD34" s="261"/>
      <c r="AE34" s="261"/>
      <c r="AF34" s="261"/>
      <c r="AG34" s="261"/>
      <c r="AH34" s="261"/>
      <c r="AI34" s="261"/>
      <c r="AJ34" s="261"/>
      <c r="AK34" s="269"/>
    </row>
    <row r="35" spans="2:37" x14ac:dyDescent="0.15">
      <c r="B35" s="423"/>
      <c r="C35" s="223">
        <f>'MPS(calc_process)'!$D35</f>
        <v>1926</v>
      </c>
      <c r="D35" s="224">
        <f t="shared" si="1"/>
        <v>0</v>
      </c>
      <c r="E35" s="206"/>
      <c r="F35" s="423"/>
      <c r="G35" s="223">
        <f>'MPS(calc_process)'!$D35</f>
        <v>1926</v>
      </c>
      <c r="H35" s="224">
        <f t="shared" si="2"/>
        <v>0</v>
      </c>
      <c r="I35" s="224">
        <f t="shared" si="3"/>
        <v>0</v>
      </c>
      <c r="J35" s="224">
        <f t="shared" si="4"/>
        <v>0</v>
      </c>
      <c r="K35" s="224">
        <f t="shared" si="5"/>
        <v>0</v>
      </c>
      <c r="L35" s="224">
        <f t="shared" si="6"/>
        <v>0</v>
      </c>
      <c r="M35" s="224">
        <f t="shared" si="7"/>
        <v>0</v>
      </c>
      <c r="N35" s="224">
        <f t="shared" si="8"/>
        <v>0</v>
      </c>
      <c r="O35" s="224">
        <f t="shared" si="9"/>
        <v>0</v>
      </c>
      <c r="P35" s="206"/>
      <c r="Q35" s="423"/>
      <c r="R35" s="223">
        <f>'MPS(calc_process)'!$D35</f>
        <v>1926</v>
      </c>
      <c r="S35" s="261"/>
      <c r="T35" s="261"/>
      <c r="U35" s="261"/>
      <c r="V35" s="261"/>
      <c r="W35" s="261"/>
      <c r="X35" s="261"/>
      <c r="Y35" s="261"/>
      <c r="Z35" s="261"/>
      <c r="AA35" s="206"/>
      <c r="AB35" s="423"/>
      <c r="AC35" s="223">
        <f>'MPS(calc_process)'!$D35</f>
        <v>1926</v>
      </c>
      <c r="AD35" s="261"/>
      <c r="AE35" s="261"/>
      <c r="AF35" s="261"/>
      <c r="AG35" s="261"/>
      <c r="AH35" s="261"/>
      <c r="AI35" s="261"/>
      <c r="AJ35" s="261"/>
      <c r="AK35" s="269"/>
    </row>
    <row r="36" spans="2:37" x14ac:dyDescent="0.15">
      <c r="B36" s="423"/>
      <c r="C36" s="223">
        <f>'MPS(calc_process)'!$D36</f>
        <v>1927</v>
      </c>
      <c r="D36" s="224">
        <f t="shared" si="1"/>
        <v>0</v>
      </c>
      <c r="E36" s="206"/>
      <c r="F36" s="423"/>
      <c r="G36" s="223">
        <f>'MPS(calc_process)'!$D36</f>
        <v>1927</v>
      </c>
      <c r="H36" s="224">
        <f t="shared" si="2"/>
        <v>0</v>
      </c>
      <c r="I36" s="224">
        <f t="shared" si="3"/>
        <v>0</v>
      </c>
      <c r="J36" s="224">
        <f t="shared" si="4"/>
        <v>0</v>
      </c>
      <c r="K36" s="224">
        <f t="shared" si="5"/>
        <v>0</v>
      </c>
      <c r="L36" s="224">
        <f t="shared" si="6"/>
        <v>0</v>
      </c>
      <c r="M36" s="224">
        <f t="shared" si="7"/>
        <v>0</v>
      </c>
      <c r="N36" s="224">
        <f t="shared" si="8"/>
        <v>0</v>
      </c>
      <c r="O36" s="224">
        <f t="shared" si="9"/>
        <v>0</v>
      </c>
      <c r="P36" s="206"/>
      <c r="Q36" s="423"/>
      <c r="R36" s="223">
        <f>'MPS(calc_process)'!$D36</f>
        <v>1927</v>
      </c>
      <c r="S36" s="261"/>
      <c r="T36" s="261"/>
      <c r="U36" s="261"/>
      <c r="V36" s="261"/>
      <c r="W36" s="261"/>
      <c r="X36" s="261"/>
      <c r="Y36" s="261"/>
      <c r="Z36" s="261"/>
      <c r="AA36" s="206"/>
      <c r="AB36" s="423"/>
      <c r="AC36" s="223">
        <f>'MPS(calc_process)'!$D36</f>
        <v>1927</v>
      </c>
      <c r="AD36" s="261"/>
      <c r="AE36" s="261"/>
      <c r="AF36" s="261"/>
      <c r="AG36" s="261"/>
      <c r="AH36" s="261"/>
      <c r="AI36" s="261"/>
      <c r="AJ36" s="261"/>
      <c r="AK36" s="269"/>
    </row>
    <row r="37" spans="2:37" x14ac:dyDescent="0.15">
      <c r="B37" s="423"/>
      <c r="C37" s="223">
        <f>'MPS(calc_process)'!$D37</f>
        <v>1928</v>
      </c>
      <c r="D37" s="224">
        <f t="shared" si="1"/>
        <v>0</v>
      </c>
      <c r="E37" s="206"/>
      <c r="F37" s="423"/>
      <c r="G37" s="223">
        <f>'MPS(calc_process)'!$D37</f>
        <v>1928</v>
      </c>
      <c r="H37" s="224">
        <f t="shared" si="2"/>
        <v>0</v>
      </c>
      <c r="I37" s="224">
        <f t="shared" si="3"/>
        <v>0</v>
      </c>
      <c r="J37" s="224">
        <f t="shared" si="4"/>
        <v>0</v>
      </c>
      <c r="K37" s="224">
        <f t="shared" si="5"/>
        <v>0</v>
      </c>
      <c r="L37" s="224">
        <f t="shared" si="6"/>
        <v>0</v>
      </c>
      <c r="M37" s="224">
        <f t="shared" si="7"/>
        <v>0</v>
      </c>
      <c r="N37" s="224">
        <f t="shared" si="8"/>
        <v>0</v>
      </c>
      <c r="O37" s="224">
        <f t="shared" si="9"/>
        <v>0</v>
      </c>
      <c r="P37" s="206"/>
      <c r="Q37" s="423"/>
      <c r="R37" s="223">
        <f>'MPS(calc_process)'!$D37</f>
        <v>1928</v>
      </c>
      <c r="S37" s="261"/>
      <c r="T37" s="261"/>
      <c r="U37" s="261"/>
      <c r="V37" s="261"/>
      <c r="W37" s="261"/>
      <c r="X37" s="261"/>
      <c r="Y37" s="261"/>
      <c r="Z37" s="261"/>
      <c r="AA37" s="206"/>
      <c r="AB37" s="423"/>
      <c r="AC37" s="223">
        <f>'MPS(calc_process)'!$D37</f>
        <v>1928</v>
      </c>
      <c r="AD37" s="261"/>
      <c r="AE37" s="261"/>
      <c r="AF37" s="261"/>
      <c r="AG37" s="261"/>
      <c r="AH37" s="261"/>
      <c r="AI37" s="261"/>
      <c r="AJ37" s="261"/>
      <c r="AK37" s="269"/>
    </row>
    <row r="38" spans="2:37" x14ac:dyDescent="0.15">
      <c r="B38" s="423"/>
      <c r="C38" s="223">
        <f>'MPS(calc_process)'!$D38</f>
        <v>1929</v>
      </c>
      <c r="D38" s="224">
        <f t="shared" si="1"/>
        <v>0</v>
      </c>
      <c r="E38" s="206"/>
      <c r="F38" s="423"/>
      <c r="G38" s="223">
        <f>'MPS(calc_process)'!$D38</f>
        <v>1929</v>
      </c>
      <c r="H38" s="224">
        <f t="shared" si="2"/>
        <v>0</v>
      </c>
      <c r="I38" s="224">
        <f t="shared" si="3"/>
        <v>0</v>
      </c>
      <c r="J38" s="224">
        <f t="shared" si="4"/>
        <v>0</v>
      </c>
      <c r="K38" s="224">
        <f t="shared" si="5"/>
        <v>0</v>
      </c>
      <c r="L38" s="224">
        <f t="shared" si="6"/>
        <v>0</v>
      </c>
      <c r="M38" s="224">
        <f t="shared" si="7"/>
        <v>0</v>
      </c>
      <c r="N38" s="224">
        <f t="shared" si="8"/>
        <v>0</v>
      </c>
      <c r="O38" s="224">
        <f t="shared" si="9"/>
        <v>0</v>
      </c>
      <c r="P38" s="206"/>
      <c r="Q38" s="423"/>
      <c r="R38" s="223">
        <f>'MPS(calc_process)'!$D38</f>
        <v>1929</v>
      </c>
      <c r="S38" s="261"/>
      <c r="T38" s="261"/>
      <c r="U38" s="261"/>
      <c r="V38" s="261"/>
      <c r="W38" s="261"/>
      <c r="X38" s="261"/>
      <c r="Y38" s="261"/>
      <c r="Z38" s="261"/>
      <c r="AA38" s="206"/>
      <c r="AB38" s="423"/>
      <c r="AC38" s="223">
        <f>'MPS(calc_process)'!$D38</f>
        <v>1929</v>
      </c>
      <c r="AD38" s="261"/>
      <c r="AE38" s="261"/>
      <c r="AF38" s="261"/>
      <c r="AG38" s="261"/>
      <c r="AH38" s="261"/>
      <c r="AI38" s="261"/>
      <c r="AJ38" s="261"/>
      <c r="AK38" s="269"/>
    </row>
    <row r="39" spans="2:37" x14ac:dyDescent="0.15">
      <c r="B39" s="423"/>
      <c r="C39" s="223">
        <f>'MPS(calc_process)'!$D39</f>
        <v>1930</v>
      </c>
      <c r="D39" s="224">
        <f t="shared" ref="D39:D53" si="10">SUM(H39:O39)</f>
        <v>0</v>
      </c>
      <c r="E39" s="206"/>
      <c r="F39" s="423"/>
      <c r="G39" s="223">
        <f>'MPS(calc_process)'!$D39</f>
        <v>1930</v>
      </c>
      <c r="H39" s="224">
        <f t="shared" ref="H39:H53" si="11">S39*AD39*$AQ$9*($AM$9*$AN$9+$AO$9*$AP$9)</f>
        <v>0</v>
      </c>
      <c r="I39" s="224">
        <f t="shared" ref="I39:I53" si="12">T39*AE39*$AQ$9*($AM$9*$AN$9+$AO$9*$AP$9)</f>
        <v>0</v>
      </c>
      <c r="J39" s="224">
        <f t="shared" ref="J39:J53" si="13">U39*AF39*$AQ$9*($AM$9*$AN$9+$AO$9*$AP$9)</f>
        <v>0</v>
      </c>
      <c r="K39" s="224">
        <f t="shared" ref="K39:K53" si="14">V39*AG39*$AQ$9*($AM$9*$AN$9+$AO$9*$AP$9)</f>
        <v>0</v>
      </c>
      <c r="L39" s="224">
        <f t="shared" ref="L39:L53" si="15">W39*AH39*$AQ$9*($AM$9*$AN$9+$AO$9*$AP$9)</f>
        <v>0</v>
      </c>
      <c r="M39" s="224">
        <f t="shared" ref="M39:M53" si="16">X39*AI39*$AQ$9*($AM$9*$AN$9+$AO$9*$AP$9)</f>
        <v>0</v>
      </c>
      <c r="N39" s="224">
        <f t="shared" ref="N39:N53" si="17">Y39*AJ39*$AQ$9*($AM$9*$AN$9+$AO$9*$AP$9)</f>
        <v>0</v>
      </c>
      <c r="O39" s="224">
        <f t="shared" ref="O39:O53" si="18">Z39*AK39*$AQ$9*($AM$9*$AN$9+$AO$9*$AP$9)</f>
        <v>0</v>
      </c>
      <c r="P39" s="206"/>
      <c r="Q39" s="423"/>
      <c r="R39" s="223">
        <f>'MPS(calc_process)'!$D39</f>
        <v>1930</v>
      </c>
      <c r="S39" s="261"/>
      <c r="T39" s="261"/>
      <c r="U39" s="261"/>
      <c r="V39" s="261"/>
      <c r="W39" s="261"/>
      <c r="X39" s="261"/>
      <c r="Y39" s="261"/>
      <c r="Z39" s="261"/>
      <c r="AA39" s="206"/>
      <c r="AB39" s="423"/>
      <c r="AC39" s="223">
        <f>'MPS(calc_process)'!$D39</f>
        <v>1930</v>
      </c>
      <c r="AD39" s="261"/>
      <c r="AE39" s="261"/>
      <c r="AF39" s="261"/>
      <c r="AG39" s="261"/>
      <c r="AH39" s="261"/>
      <c r="AI39" s="261"/>
      <c r="AJ39" s="261"/>
      <c r="AK39" s="269"/>
    </row>
    <row r="40" spans="2:37" x14ac:dyDescent="0.15">
      <c r="B40" s="423"/>
      <c r="C40" s="223">
        <f>'MPS(calc_process)'!$D40</f>
        <v>1931</v>
      </c>
      <c r="D40" s="224">
        <f t="shared" si="10"/>
        <v>0</v>
      </c>
      <c r="E40" s="206"/>
      <c r="F40" s="423"/>
      <c r="G40" s="223">
        <f>'MPS(calc_process)'!$D40</f>
        <v>1931</v>
      </c>
      <c r="H40" s="224">
        <f t="shared" si="11"/>
        <v>0</v>
      </c>
      <c r="I40" s="224">
        <f t="shared" si="12"/>
        <v>0</v>
      </c>
      <c r="J40" s="224">
        <f t="shared" si="13"/>
        <v>0</v>
      </c>
      <c r="K40" s="224">
        <f t="shared" si="14"/>
        <v>0</v>
      </c>
      <c r="L40" s="224">
        <f t="shared" si="15"/>
        <v>0</v>
      </c>
      <c r="M40" s="224">
        <f t="shared" si="16"/>
        <v>0</v>
      </c>
      <c r="N40" s="224">
        <f t="shared" si="17"/>
        <v>0</v>
      </c>
      <c r="O40" s="224">
        <f t="shared" si="18"/>
        <v>0</v>
      </c>
      <c r="P40" s="206"/>
      <c r="Q40" s="423"/>
      <c r="R40" s="223">
        <f>'MPS(calc_process)'!$D40</f>
        <v>1931</v>
      </c>
      <c r="S40" s="261"/>
      <c r="T40" s="261"/>
      <c r="U40" s="261"/>
      <c r="V40" s="261"/>
      <c r="W40" s="261"/>
      <c r="X40" s="261"/>
      <c r="Y40" s="261"/>
      <c r="Z40" s="261"/>
      <c r="AA40" s="206"/>
      <c r="AB40" s="423"/>
      <c r="AC40" s="223">
        <f>'MPS(calc_process)'!$D40</f>
        <v>1931</v>
      </c>
      <c r="AD40" s="261"/>
      <c r="AE40" s="261"/>
      <c r="AF40" s="261"/>
      <c r="AG40" s="261"/>
      <c r="AH40" s="261"/>
      <c r="AI40" s="261"/>
      <c r="AJ40" s="261"/>
      <c r="AK40" s="269"/>
    </row>
    <row r="41" spans="2:37" x14ac:dyDescent="0.15">
      <c r="B41" s="423"/>
      <c r="C41" s="223">
        <f>'MPS(calc_process)'!$D41</f>
        <v>1932</v>
      </c>
      <c r="D41" s="224">
        <f t="shared" si="10"/>
        <v>0</v>
      </c>
      <c r="E41" s="206"/>
      <c r="F41" s="423"/>
      <c r="G41" s="223">
        <f>'MPS(calc_process)'!$D41</f>
        <v>1932</v>
      </c>
      <c r="H41" s="224">
        <f t="shared" si="11"/>
        <v>0</v>
      </c>
      <c r="I41" s="224">
        <f t="shared" si="12"/>
        <v>0</v>
      </c>
      <c r="J41" s="224">
        <f t="shared" si="13"/>
        <v>0</v>
      </c>
      <c r="K41" s="224">
        <f t="shared" si="14"/>
        <v>0</v>
      </c>
      <c r="L41" s="224">
        <f t="shared" si="15"/>
        <v>0</v>
      </c>
      <c r="M41" s="224">
        <f t="shared" si="16"/>
        <v>0</v>
      </c>
      <c r="N41" s="224">
        <f t="shared" si="17"/>
        <v>0</v>
      </c>
      <c r="O41" s="224">
        <f t="shared" si="18"/>
        <v>0</v>
      </c>
      <c r="P41" s="206"/>
      <c r="Q41" s="423"/>
      <c r="R41" s="223">
        <f>'MPS(calc_process)'!$D41</f>
        <v>1932</v>
      </c>
      <c r="S41" s="261"/>
      <c r="T41" s="261"/>
      <c r="U41" s="261"/>
      <c r="V41" s="261"/>
      <c r="W41" s="261"/>
      <c r="X41" s="261"/>
      <c r="Y41" s="261"/>
      <c r="Z41" s="261"/>
      <c r="AA41" s="206"/>
      <c r="AB41" s="423"/>
      <c r="AC41" s="223">
        <f>'MPS(calc_process)'!$D41</f>
        <v>1932</v>
      </c>
      <c r="AD41" s="261"/>
      <c r="AE41" s="261"/>
      <c r="AF41" s="261"/>
      <c r="AG41" s="261"/>
      <c r="AH41" s="261"/>
      <c r="AI41" s="261"/>
      <c r="AJ41" s="261"/>
      <c r="AK41" s="269"/>
    </row>
    <row r="42" spans="2:37" x14ac:dyDescent="0.15">
      <c r="B42" s="423"/>
      <c r="C42" s="223">
        <f>'MPS(calc_process)'!$D42</f>
        <v>1933</v>
      </c>
      <c r="D42" s="224">
        <f t="shared" si="10"/>
        <v>0</v>
      </c>
      <c r="E42" s="206"/>
      <c r="F42" s="423"/>
      <c r="G42" s="223">
        <f>'MPS(calc_process)'!$D42</f>
        <v>1933</v>
      </c>
      <c r="H42" s="224">
        <f t="shared" si="11"/>
        <v>0</v>
      </c>
      <c r="I42" s="224">
        <f t="shared" si="12"/>
        <v>0</v>
      </c>
      <c r="J42" s="224">
        <f t="shared" si="13"/>
        <v>0</v>
      </c>
      <c r="K42" s="224">
        <f t="shared" si="14"/>
        <v>0</v>
      </c>
      <c r="L42" s="224">
        <f t="shared" si="15"/>
        <v>0</v>
      </c>
      <c r="M42" s="224">
        <f t="shared" si="16"/>
        <v>0</v>
      </c>
      <c r="N42" s="224">
        <f t="shared" si="17"/>
        <v>0</v>
      </c>
      <c r="O42" s="224">
        <f t="shared" si="18"/>
        <v>0</v>
      </c>
      <c r="P42" s="206"/>
      <c r="Q42" s="423"/>
      <c r="R42" s="223">
        <f>'MPS(calc_process)'!$D42</f>
        <v>1933</v>
      </c>
      <c r="S42" s="261"/>
      <c r="T42" s="261"/>
      <c r="U42" s="261"/>
      <c r="V42" s="261"/>
      <c r="W42" s="261"/>
      <c r="X42" s="261"/>
      <c r="Y42" s="261"/>
      <c r="Z42" s="261"/>
      <c r="AA42" s="206"/>
      <c r="AB42" s="423"/>
      <c r="AC42" s="223">
        <f>'MPS(calc_process)'!$D42</f>
        <v>1933</v>
      </c>
      <c r="AD42" s="261"/>
      <c r="AE42" s="261"/>
      <c r="AF42" s="261"/>
      <c r="AG42" s="261"/>
      <c r="AH42" s="261"/>
      <c r="AI42" s="261"/>
      <c r="AJ42" s="261"/>
      <c r="AK42" s="269"/>
    </row>
    <row r="43" spans="2:37" x14ac:dyDescent="0.15">
      <c r="B43" s="423"/>
      <c r="C43" s="223">
        <f>'MPS(calc_process)'!$D43</f>
        <v>1934</v>
      </c>
      <c r="D43" s="224">
        <f t="shared" si="10"/>
        <v>0</v>
      </c>
      <c r="E43" s="206"/>
      <c r="F43" s="423"/>
      <c r="G43" s="223">
        <f>'MPS(calc_process)'!$D43</f>
        <v>1934</v>
      </c>
      <c r="H43" s="224">
        <f t="shared" si="11"/>
        <v>0</v>
      </c>
      <c r="I43" s="224">
        <f t="shared" si="12"/>
        <v>0</v>
      </c>
      <c r="J43" s="224">
        <f t="shared" si="13"/>
        <v>0</v>
      </c>
      <c r="K43" s="224">
        <f t="shared" si="14"/>
        <v>0</v>
      </c>
      <c r="L43" s="224">
        <f t="shared" si="15"/>
        <v>0</v>
      </c>
      <c r="M43" s="224">
        <f t="shared" si="16"/>
        <v>0</v>
      </c>
      <c r="N43" s="224">
        <f t="shared" si="17"/>
        <v>0</v>
      </c>
      <c r="O43" s="224">
        <f t="shared" si="18"/>
        <v>0</v>
      </c>
      <c r="P43" s="206"/>
      <c r="Q43" s="423"/>
      <c r="R43" s="223">
        <f>'MPS(calc_process)'!$D43</f>
        <v>1934</v>
      </c>
      <c r="S43" s="261"/>
      <c r="T43" s="261"/>
      <c r="U43" s="261"/>
      <c r="V43" s="261"/>
      <c r="W43" s="261"/>
      <c r="X43" s="261"/>
      <c r="Y43" s="261"/>
      <c r="Z43" s="261"/>
      <c r="AA43" s="206"/>
      <c r="AB43" s="423"/>
      <c r="AC43" s="223">
        <f>'MPS(calc_process)'!$D43</f>
        <v>1934</v>
      </c>
      <c r="AD43" s="261"/>
      <c r="AE43" s="261"/>
      <c r="AF43" s="261"/>
      <c r="AG43" s="261"/>
      <c r="AH43" s="261"/>
      <c r="AI43" s="261"/>
      <c r="AJ43" s="261"/>
      <c r="AK43" s="269"/>
    </row>
    <row r="44" spans="2:37" x14ac:dyDescent="0.15">
      <c r="B44" s="423"/>
      <c r="C44" s="223">
        <f>'MPS(calc_process)'!$D44</f>
        <v>1935</v>
      </c>
      <c r="D44" s="224">
        <f t="shared" si="10"/>
        <v>0</v>
      </c>
      <c r="E44" s="206"/>
      <c r="F44" s="423"/>
      <c r="G44" s="223">
        <f>'MPS(calc_process)'!$D44</f>
        <v>1935</v>
      </c>
      <c r="H44" s="224">
        <f t="shared" si="11"/>
        <v>0</v>
      </c>
      <c r="I44" s="224">
        <f t="shared" si="12"/>
        <v>0</v>
      </c>
      <c r="J44" s="224">
        <f t="shared" si="13"/>
        <v>0</v>
      </c>
      <c r="K44" s="224">
        <f t="shared" si="14"/>
        <v>0</v>
      </c>
      <c r="L44" s="224">
        <f t="shared" si="15"/>
        <v>0</v>
      </c>
      <c r="M44" s="224">
        <f t="shared" si="16"/>
        <v>0</v>
      </c>
      <c r="N44" s="224">
        <f t="shared" si="17"/>
        <v>0</v>
      </c>
      <c r="O44" s="224">
        <f t="shared" si="18"/>
        <v>0</v>
      </c>
      <c r="P44" s="206"/>
      <c r="Q44" s="423"/>
      <c r="R44" s="223">
        <f>'MPS(calc_process)'!$D44</f>
        <v>1935</v>
      </c>
      <c r="S44" s="261"/>
      <c r="T44" s="261"/>
      <c r="U44" s="261"/>
      <c r="V44" s="261"/>
      <c r="W44" s="261"/>
      <c r="X44" s="261"/>
      <c r="Y44" s="261"/>
      <c r="Z44" s="261"/>
      <c r="AA44" s="206"/>
      <c r="AB44" s="423"/>
      <c r="AC44" s="223">
        <f>'MPS(calc_process)'!$D44</f>
        <v>1935</v>
      </c>
      <c r="AD44" s="261"/>
      <c r="AE44" s="261"/>
      <c r="AF44" s="261"/>
      <c r="AG44" s="261"/>
      <c r="AH44" s="261"/>
      <c r="AI44" s="261"/>
      <c r="AJ44" s="261"/>
      <c r="AK44" s="269"/>
    </row>
    <row r="45" spans="2:37" x14ac:dyDescent="0.15">
      <c r="B45" s="423"/>
      <c r="C45" s="223">
        <f>'MPS(calc_process)'!$D45</f>
        <v>1936</v>
      </c>
      <c r="D45" s="224">
        <f t="shared" si="10"/>
        <v>0</v>
      </c>
      <c r="E45" s="206"/>
      <c r="F45" s="423"/>
      <c r="G45" s="223">
        <f>'MPS(calc_process)'!$D45</f>
        <v>1936</v>
      </c>
      <c r="H45" s="224">
        <f t="shared" si="11"/>
        <v>0</v>
      </c>
      <c r="I45" s="224">
        <f t="shared" si="12"/>
        <v>0</v>
      </c>
      <c r="J45" s="224">
        <f t="shared" si="13"/>
        <v>0</v>
      </c>
      <c r="K45" s="224">
        <f t="shared" si="14"/>
        <v>0</v>
      </c>
      <c r="L45" s="224">
        <f t="shared" si="15"/>
        <v>0</v>
      </c>
      <c r="M45" s="224">
        <f t="shared" si="16"/>
        <v>0</v>
      </c>
      <c r="N45" s="224">
        <f t="shared" si="17"/>
        <v>0</v>
      </c>
      <c r="O45" s="224">
        <f t="shared" si="18"/>
        <v>0</v>
      </c>
      <c r="P45" s="206"/>
      <c r="Q45" s="423"/>
      <c r="R45" s="223">
        <f>'MPS(calc_process)'!$D45</f>
        <v>1936</v>
      </c>
      <c r="S45" s="261"/>
      <c r="T45" s="261"/>
      <c r="U45" s="261"/>
      <c r="V45" s="261"/>
      <c r="W45" s="261"/>
      <c r="X45" s="261"/>
      <c r="Y45" s="261"/>
      <c r="Z45" s="261"/>
      <c r="AA45" s="206"/>
      <c r="AB45" s="423"/>
      <c r="AC45" s="223">
        <f>'MPS(calc_process)'!$D45</f>
        <v>1936</v>
      </c>
      <c r="AD45" s="261"/>
      <c r="AE45" s="261"/>
      <c r="AF45" s="261"/>
      <c r="AG45" s="261"/>
      <c r="AH45" s="261"/>
      <c r="AI45" s="261"/>
      <c r="AJ45" s="261"/>
      <c r="AK45" s="269"/>
    </row>
    <row r="46" spans="2:37" x14ac:dyDescent="0.15">
      <c r="B46" s="423"/>
      <c r="C46" s="223">
        <f>'MPS(calc_process)'!$D46</f>
        <v>1937</v>
      </c>
      <c r="D46" s="224">
        <f t="shared" si="10"/>
        <v>0</v>
      </c>
      <c r="E46" s="206"/>
      <c r="F46" s="423"/>
      <c r="G46" s="223">
        <f>'MPS(calc_process)'!$D46</f>
        <v>1937</v>
      </c>
      <c r="H46" s="224">
        <f t="shared" si="11"/>
        <v>0</v>
      </c>
      <c r="I46" s="224">
        <f t="shared" si="12"/>
        <v>0</v>
      </c>
      <c r="J46" s="224">
        <f t="shared" si="13"/>
        <v>0</v>
      </c>
      <c r="K46" s="224">
        <f t="shared" si="14"/>
        <v>0</v>
      </c>
      <c r="L46" s="224">
        <f t="shared" si="15"/>
        <v>0</v>
      </c>
      <c r="M46" s="224">
        <f t="shared" si="16"/>
        <v>0</v>
      </c>
      <c r="N46" s="224">
        <f t="shared" si="17"/>
        <v>0</v>
      </c>
      <c r="O46" s="224">
        <f t="shared" si="18"/>
        <v>0</v>
      </c>
      <c r="P46" s="206"/>
      <c r="Q46" s="423"/>
      <c r="R46" s="223">
        <f>'MPS(calc_process)'!$D46</f>
        <v>1937</v>
      </c>
      <c r="S46" s="261"/>
      <c r="T46" s="261"/>
      <c r="U46" s="261"/>
      <c r="V46" s="261"/>
      <c r="W46" s="261"/>
      <c r="X46" s="261"/>
      <c r="Y46" s="261"/>
      <c r="Z46" s="261"/>
      <c r="AA46" s="206"/>
      <c r="AB46" s="423"/>
      <c r="AC46" s="223">
        <f>'MPS(calc_process)'!$D46</f>
        <v>1937</v>
      </c>
      <c r="AD46" s="261"/>
      <c r="AE46" s="261"/>
      <c r="AF46" s="261"/>
      <c r="AG46" s="261"/>
      <c r="AH46" s="261"/>
      <c r="AI46" s="261"/>
      <c r="AJ46" s="261"/>
      <c r="AK46" s="269"/>
    </row>
    <row r="47" spans="2:37" x14ac:dyDescent="0.15">
      <c r="B47" s="423"/>
      <c r="C47" s="223">
        <f>'MPS(calc_process)'!$D47</f>
        <v>1938</v>
      </c>
      <c r="D47" s="224">
        <f t="shared" si="10"/>
        <v>0</v>
      </c>
      <c r="E47" s="206"/>
      <c r="F47" s="423"/>
      <c r="G47" s="223">
        <f>'MPS(calc_process)'!$D47</f>
        <v>1938</v>
      </c>
      <c r="H47" s="224">
        <f t="shared" si="11"/>
        <v>0</v>
      </c>
      <c r="I47" s="224">
        <f t="shared" si="12"/>
        <v>0</v>
      </c>
      <c r="J47" s="224">
        <f t="shared" si="13"/>
        <v>0</v>
      </c>
      <c r="K47" s="224">
        <f t="shared" si="14"/>
        <v>0</v>
      </c>
      <c r="L47" s="224">
        <f t="shared" si="15"/>
        <v>0</v>
      </c>
      <c r="M47" s="224">
        <f t="shared" si="16"/>
        <v>0</v>
      </c>
      <c r="N47" s="224">
        <f t="shared" si="17"/>
        <v>0</v>
      </c>
      <c r="O47" s="224">
        <f t="shared" si="18"/>
        <v>0</v>
      </c>
      <c r="P47" s="206"/>
      <c r="Q47" s="423"/>
      <c r="R47" s="223">
        <f>'MPS(calc_process)'!$D47</f>
        <v>1938</v>
      </c>
      <c r="S47" s="261"/>
      <c r="T47" s="261"/>
      <c r="U47" s="261"/>
      <c r="V47" s="261"/>
      <c r="W47" s="261"/>
      <c r="X47" s="261"/>
      <c r="Y47" s="261"/>
      <c r="Z47" s="261"/>
      <c r="AA47" s="206"/>
      <c r="AB47" s="423"/>
      <c r="AC47" s="223">
        <f>'MPS(calc_process)'!$D47</f>
        <v>1938</v>
      </c>
      <c r="AD47" s="261"/>
      <c r="AE47" s="261"/>
      <c r="AF47" s="261"/>
      <c r="AG47" s="261"/>
      <c r="AH47" s="261"/>
      <c r="AI47" s="261"/>
      <c r="AJ47" s="261"/>
      <c r="AK47" s="269"/>
    </row>
    <row r="48" spans="2:37" x14ac:dyDescent="0.15">
      <c r="B48" s="423"/>
      <c r="C48" s="223">
        <f>'MPS(calc_process)'!$D48</f>
        <v>1939</v>
      </c>
      <c r="D48" s="224">
        <f t="shared" si="10"/>
        <v>0</v>
      </c>
      <c r="E48" s="206"/>
      <c r="F48" s="423"/>
      <c r="G48" s="223">
        <f>'MPS(calc_process)'!$D48</f>
        <v>1939</v>
      </c>
      <c r="H48" s="224">
        <f t="shared" si="11"/>
        <v>0</v>
      </c>
      <c r="I48" s="224">
        <f t="shared" si="12"/>
        <v>0</v>
      </c>
      <c r="J48" s="224">
        <f t="shared" si="13"/>
        <v>0</v>
      </c>
      <c r="K48" s="224">
        <f t="shared" si="14"/>
        <v>0</v>
      </c>
      <c r="L48" s="224">
        <f t="shared" si="15"/>
        <v>0</v>
      </c>
      <c r="M48" s="224">
        <f t="shared" si="16"/>
        <v>0</v>
      </c>
      <c r="N48" s="224">
        <f t="shared" si="17"/>
        <v>0</v>
      </c>
      <c r="O48" s="224">
        <f t="shared" si="18"/>
        <v>0</v>
      </c>
      <c r="P48" s="206"/>
      <c r="Q48" s="423"/>
      <c r="R48" s="223">
        <f>'MPS(calc_process)'!$D48</f>
        <v>1939</v>
      </c>
      <c r="S48" s="261"/>
      <c r="T48" s="261"/>
      <c r="U48" s="261"/>
      <c r="V48" s="261"/>
      <c r="W48" s="261"/>
      <c r="X48" s="261"/>
      <c r="Y48" s="261"/>
      <c r="Z48" s="261"/>
      <c r="AA48" s="206"/>
      <c r="AB48" s="423"/>
      <c r="AC48" s="223">
        <f>'MPS(calc_process)'!$D48</f>
        <v>1939</v>
      </c>
      <c r="AD48" s="261"/>
      <c r="AE48" s="261"/>
      <c r="AF48" s="261"/>
      <c r="AG48" s="261"/>
      <c r="AH48" s="261"/>
      <c r="AI48" s="261"/>
      <c r="AJ48" s="261"/>
      <c r="AK48" s="269"/>
    </row>
    <row r="49" spans="2:37" x14ac:dyDescent="0.15">
      <c r="B49" s="423"/>
      <c r="C49" s="223">
        <f>'MPS(calc_process)'!$D49</f>
        <v>1940</v>
      </c>
      <c r="D49" s="224">
        <f t="shared" si="10"/>
        <v>0</v>
      </c>
      <c r="E49" s="206"/>
      <c r="F49" s="423"/>
      <c r="G49" s="223">
        <f>'MPS(calc_process)'!$D49</f>
        <v>1940</v>
      </c>
      <c r="H49" s="224">
        <f t="shared" si="11"/>
        <v>0</v>
      </c>
      <c r="I49" s="224">
        <f t="shared" si="12"/>
        <v>0</v>
      </c>
      <c r="J49" s="224">
        <f t="shared" si="13"/>
        <v>0</v>
      </c>
      <c r="K49" s="224">
        <f t="shared" si="14"/>
        <v>0</v>
      </c>
      <c r="L49" s="224">
        <f t="shared" si="15"/>
        <v>0</v>
      </c>
      <c r="M49" s="224">
        <f t="shared" si="16"/>
        <v>0</v>
      </c>
      <c r="N49" s="224">
        <f t="shared" si="17"/>
        <v>0</v>
      </c>
      <c r="O49" s="224">
        <f t="shared" si="18"/>
        <v>0</v>
      </c>
      <c r="P49" s="206"/>
      <c r="Q49" s="423"/>
      <c r="R49" s="223">
        <f>'MPS(calc_process)'!$D49</f>
        <v>1940</v>
      </c>
      <c r="S49" s="261"/>
      <c r="T49" s="261"/>
      <c r="U49" s="261"/>
      <c r="V49" s="261"/>
      <c r="W49" s="261"/>
      <c r="X49" s="261"/>
      <c r="Y49" s="261"/>
      <c r="Z49" s="261"/>
      <c r="AA49" s="206"/>
      <c r="AB49" s="423"/>
      <c r="AC49" s="223">
        <f>'MPS(calc_process)'!$D49</f>
        <v>1940</v>
      </c>
      <c r="AD49" s="261"/>
      <c r="AE49" s="261"/>
      <c r="AF49" s="261"/>
      <c r="AG49" s="261"/>
      <c r="AH49" s="261"/>
      <c r="AI49" s="261"/>
      <c r="AJ49" s="261"/>
      <c r="AK49" s="269"/>
    </row>
    <row r="50" spans="2:37" x14ac:dyDescent="0.15">
      <c r="B50" s="423"/>
      <c r="C50" s="223">
        <f>'MPS(calc_process)'!$D50</f>
        <v>1941</v>
      </c>
      <c r="D50" s="224">
        <f t="shared" si="10"/>
        <v>0</v>
      </c>
      <c r="E50" s="206"/>
      <c r="F50" s="423"/>
      <c r="G50" s="223">
        <f>'MPS(calc_process)'!$D50</f>
        <v>1941</v>
      </c>
      <c r="H50" s="224">
        <f t="shared" si="11"/>
        <v>0</v>
      </c>
      <c r="I50" s="224">
        <f t="shared" si="12"/>
        <v>0</v>
      </c>
      <c r="J50" s="224">
        <f t="shared" si="13"/>
        <v>0</v>
      </c>
      <c r="K50" s="224">
        <f t="shared" si="14"/>
        <v>0</v>
      </c>
      <c r="L50" s="224">
        <f t="shared" si="15"/>
        <v>0</v>
      </c>
      <c r="M50" s="224">
        <f t="shared" si="16"/>
        <v>0</v>
      </c>
      <c r="N50" s="224">
        <f t="shared" si="17"/>
        <v>0</v>
      </c>
      <c r="O50" s="224">
        <f t="shared" si="18"/>
        <v>0</v>
      </c>
      <c r="P50" s="206"/>
      <c r="Q50" s="423"/>
      <c r="R50" s="223">
        <f>'MPS(calc_process)'!$D50</f>
        <v>1941</v>
      </c>
      <c r="S50" s="261"/>
      <c r="T50" s="261"/>
      <c r="U50" s="261"/>
      <c r="V50" s="261"/>
      <c r="W50" s="261"/>
      <c r="X50" s="261"/>
      <c r="Y50" s="261"/>
      <c r="Z50" s="261"/>
      <c r="AA50" s="206"/>
      <c r="AB50" s="423"/>
      <c r="AC50" s="223">
        <f>'MPS(calc_process)'!$D50</f>
        <v>1941</v>
      </c>
      <c r="AD50" s="261"/>
      <c r="AE50" s="261"/>
      <c r="AF50" s="261"/>
      <c r="AG50" s="261"/>
      <c r="AH50" s="261"/>
      <c r="AI50" s="261"/>
      <c r="AJ50" s="261"/>
      <c r="AK50" s="269"/>
    </row>
    <row r="51" spans="2:37" x14ac:dyDescent="0.15">
      <c r="B51" s="423"/>
      <c r="C51" s="223">
        <f>'MPS(calc_process)'!$D51</f>
        <v>1942</v>
      </c>
      <c r="D51" s="224">
        <f t="shared" si="10"/>
        <v>0</v>
      </c>
      <c r="E51" s="206"/>
      <c r="F51" s="423"/>
      <c r="G51" s="223">
        <f>'MPS(calc_process)'!$D51</f>
        <v>1942</v>
      </c>
      <c r="H51" s="224">
        <f t="shared" si="11"/>
        <v>0</v>
      </c>
      <c r="I51" s="224">
        <f t="shared" si="12"/>
        <v>0</v>
      </c>
      <c r="J51" s="224">
        <f t="shared" si="13"/>
        <v>0</v>
      </c>
      <c r="K51" s="224">
        <f t="shared" si="14"/>
        <v>0</v>
      </c>
      <c r="L51" s="224">
        <f t="shared" si="15"/>
        <v>0</v>
      </c>
      <c r="M51" s="224">
        <f t="shared" si="16"/>
        <v>0</v>
      </c>
      <c r="N51" s="224">
        <f t="shared" si="17"/>
        <v>0</v>
      </c>
      <c r="O51" s="224">
        <f t="shared" si="18"/>
        <v>0</v>
      </c>
      <c r="P51" s="206"/>
      <c r="Q51" s="423"/>
      <c r="R51" s="223">
        <f>'MPS(calc_process)'!$D51</f>
        <v>1942</v>
      </c>
      <c r="S51" s="261"/>
      <c r="T51" s="261"/>
      <c r="U51" s="261"/>
      <c r="V51" s="261"/>
      <c r="W51" s="261"/>
      <c r="X51" s="261"/>
      <c r="Y51" s="261"/>
      <c r="Z51" s="261"/>
      <c r="AA51" s="206"/>
      <c r="AB51" s="423"/>
      <c r="AC51" s="223">
        <f>'MPS(calc_process)'!$D51</f>
        <v>1942</v>
      </c>
      <c r="AD51" s="261"/>
      <c r="AE51" s="261"/>
      <c r="AF51" s="261"/>
      <c r="AG51" s="261"/>
      <c r="AH51" s="261"/>
      <c r="AI51" s="261"/>
      <c r="AJ51" s="261"/>
      <c r="AK51" s="269"/>
    </row>
    <row r="52" spans="2:37" x14ac:dyDescent="0.15">
      <c r="B52" s="423"/>
      <c r="C52" s="223">
        <f>'MPS(calc_process)'!$D52</f>
        <v>1943</v>
      </c>
      <c r="D52" s="224">
        <f t="shared" si="10"/>
        <v>0</v>
      </c>
      <c r="E52" s="206"/>
      <c r="F52" s="423"/>
      <c r="G52" s="223">
        <f>'MPS(calc_process)'!$D52</f>
        <v>1943</v>
      </c>
      <c r="H52" s="224">
        <f t="shared" si="11"/>
        <v>0</v>
      </c>
      <c r="I52" s="224">
        <f t="shared" si="12"/>
        <v>0</v>
      </c>
      <c r="J52" s="224">
        <f t="shared" si="13"/>
        <v>0</v>
      </c>
      <c r="K52" s="224">
        <f t="shared" si="14"/>
        <v>0</v>
      </c>
      <c r="L52" s="224">
        <f t="shared" si="15"/>
        <v>0</v>
      </c>
      <c r="M52" s="224">
        <f t="shared" si="16"/>
        <v>0</v>
      </c>
      <c r="N52" s="224">
        <f t="shared" si="17"/>
        <v>0</v>
      </c>
      <c r="O52" s="224">
        <f t="shared" si="18"/>
        <v>0</v>
      </c>
      <c r="P52" s="206"/>
      <c r="Q52" s="423"/>
      <c r="R52" s="223">
        <f>'MPS(calc_process)'!$D52</f>
        <v>1943</v>
      </c>
      <c r="S52" s="261"/>
      <c r="T52" s="261"/>
      <c r="U52" s="261"/>
      <c r="V52" s="261"/>
      <c r="W52" s="261"/>
      <c r="X52" s="261"/>
      <c r="Y52" s="261"/>
      <c r="Z52" s="261"/>
      <c r="AA52" s="206"/>
      <c r="AB52" s="423"/>
      <c r="AC52" s="223">
        <f>'MPS(calc_process)'!$D52</f>
        <v>1943</v>
      </c>
      <c r="AD52" s="261"/>
      <c r="AE52" s="261"/>
      <c r="AF52" s="261"/>
      <c r="AG52" s="261"/>
      <c r="AH52" s="261"/>
      <c r="AI52" s="261"/>
      <c r="AJ52" s="261"/>
      <c r="AK52" s="269"/>
    </row>
    <row r="53" spans="2:37" x14ac:dyDescent="0.15">
      <c r="B53" s="424"/>
      <c r="C53" s="212">
        <f>'MPS(calc_process)'!$D53</f>
        <v>1944</v>
      </c>
      <c r="D53" s="222">
        <f t="shared" si="10"/>
        <v>0</v>
      </c>
      <c r="E53" s="206"/>
      <c r="F53" s="424"/>
      <c r="G53" s="212">
        <f>'MPS(calc_process)'!$D53</f>
        <v>1944</v>
      </c>
      <c r="H53" s="222">
        <f t="shared" si="11"/>
        <v>0</v>
      </c>
      <c r="I53" s="222">
        <f t="shared" si="12"/>
        <v>0</v>
      </c>
      <c r="J53" s="222">
        <f t="shared" si="13"/>
        <v>0</v>
      </c>
      <c r="K53" s="222">
        <f t="shared" si="14"/>
        <v>0</v>
      </c>
      <c r="L53" s="222">
        <f t="shared" si="15"/>
        <v>0</v>
      </c>
      <c r="M53" s="222">
        <f t="shared" si="16"/>
        <v>0</v>
      </c>
      <c r="N53" s="222">
        <f t="shared" si="17"/>
        <v>0</v>
      </c>
      <c r="O53" s="222">
        <f t="shared" si="18"/>
        <v>0</v>
      </c>
      <c r="P53" s="206"/>
      <c r="Q53" s="424"/>
      <c r="R53" s="212">
        <f>'MPS(calc_process)'!$D53</f>
        <v>1944</v>
      </c>
      <c r="S53" s="267"/>
      <c r="T53" s="267"/>
      <c r="U53" s="267"/>
      <c r="V53" s="267"/>
      <c r="W53" s="267"/>
      <c r="X53" s="267"/>
      <c r="Y53" s="267"/>
      <c r="Z53" s="267"/>
      <c r="AA53" s="206"/>
      <c r="AB53" s="424"/>
      <c r="AC53" s="212">
        <f>'MPS(calc_process)'!$D53</f>
        <v>1944</v>
      </c>
      <c r="AD53" s="267"/>
      <c r="AE53" s="267"/>
      <c r="AF53" s="267"/>
      <c r="AG53" s="267"/>
      <c r="AH53" s="267"/>
      <c r="AI53" s="267"/>
      <c r="AJ53" s="267"/>
      <c r="AK53" s="270"/>
    </row>
    <row r="54" spans="2:37" ht="19.5" customHeight="1" x14ac:dyDescent="0.15"/>
  </sheetData>
  <sheetProtection algorithmName="SHA-512" hashValue="BnrrCY2TiJDYiuK+ZslZkZ2gNwIa2/JOO5/AohognfVnmeXp2Xos6CsvZWRgkTUFOp+HwxzFkCZlntcsRfzKiw==" saltValue="Phen/aCf7DBBG0sVeM0LTA==" spinCount="100000" sheet="1" objects="1" scenarios="1"/>
  <mergeCells count="6">
    <mergeCell ref="AB9:AB53"/>
    <mergeCell ref="Q9:Q53"/>
    <mergeCell ref="B9:B53"/>
    <mergeCell ref="F9:F53"/>
    <mergeCell ref="A3:J3"/>
    <mergeCell ref="A4:J4"/>
  </mergeCells>
  <phoneticPr fontId="11"/>
  <pageMargins left="0.70866141732283472" right="0.70866141732283472" top="0.74803149606299213" bottom="0.74803149606299213" header="0.31496062992125984" footer="0.31496062992125984"/>
  <pageSetup paperSize="9" scale="30" fitToHeight="2" orientation="portrait" r:id="rId1"/>
  <colBreaks count="2" manualBreakCount="2">
    <brk id="15" max="55" man="1"/>
    <brk id="43" min="4" max="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543A-D149-4425-BA78-D2E8336BE073}">
  <sheetPr codeName="Sheet6">
    <tabColor theme="3" tint="0.39997558519241921"/>
  </sheetPr>
  <dimension ref="A1:W53"/>
  <sheetViews>
    <sheetView workbookViewId="0"/>
  </sheetViews>
  <sheetFormatPr defaultColWidth="9" defaultRowHeight="14.25" x14ac:dyDescent="0.15"/>
  <cols>
    <col min="1" max="1" width="3.5" style="28" customWidth="1"/>
    <col min="2" max="2" width="12.125" style="28" customWidth="1"/>
    <col min="3" max="3" width="12" style="28" customWidth="1"/>
    <col min="4" max="14" width="13.125" style="28" customWidth="1"/>
    <col min="15" max="15" width="5.375" style="28" customWidth="1"/>
    <col min="16" max="20" width="13.125" style="28" customWidth="1"/>
    <col min="21" max="21" width="14.5" style="28" customWidth="1"/>
    <col min="22" max="22" width="13.125" style="28" customWidth="1"/>
    <col min="23" max="23" width="3.875" style="28" customWidth="1"/>
    <col min="24" max="16384" width="9" style="28"/>
  </cols>
  <sheetData>
    <row r="1" spans="1:23" s="1" customFormat="1" x14ac:dyDescent="0.15">
      <c r="W1" s="8" t="str">
        <f>'MPS(input)'!K1</f>
        <v>Monitoring Spreadsheet: JCM_PH_AM005_ver01.0</v>
      </c>
    </row>
    <row r="2" spans="1:23" s="1" customFormat="1" ht="18" customHeight="1" x14ac:dyDescent="0.15">
      <c r="W2" s="8" t="str">
        <f>'MPS(input)'!K2</f>
        <v>Reference Number:</v>
      </c>
    </row>
    <row r="3" spans="1:23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pans="1:23" s="1" customFormat="1" ht="18" customHeight="1" x14ac:dyDescent="0.15"/>
    <row r="6" spans="1:23" ht="18.75" customHeight="1" x14ac:dyDescent="0.15">
      <c r="B6" s="191" t="s">
        <v>70</v>
      </c>
      <c r="C6" s="208" t="s">
        <v>421</v>
      </c>
      <c r="D6" s="209" t="s">
        <v>540</v>
      </c>
      <c r="E6" s="209" t="s">
        <v>541</v>
      </c>
      <c r="F6" s="209" t="s">
        <v>542</v>
      </c>
      <c r="G6" s="209" t="s">
        <v>543</v>
      </c>
      <c r="H6" s="209" t="s">
        <v>544</v>
      </c>
      <c r="I6" s="209" t="s">
        <v>545</v>
      </c>
      <c r="J6" s="209" t="s">
        <v>546</v>
      </c>
      <c r="K6" s="209" t="s">
        <v>547</v>
      </c>
      <c r="L6" s="209" t="s">
        <v>548</v>
      </c>
      <c r="M6" s="209" t="s">
        <v>549</v>
      </c>
      <c r="N6" s="209" t="s">
        <v>550</v>
      </c>
      <c r="O6" s="215"/>
      <c r="P6" s="209" t="s">
        <v>551</v>
      </c>
      <c r="Q6" s="209" t="s">
        <v>552</v>
      </c>
      <c r="R6" s="209" t="s">
        <v>553</v>
      </c>
      <c r="S6" s="209" t="s">
        <v>554</v>
      </c>
      <c r="T6" s="209" t="s">
        <v>555</v>
      </c>
      <c r="U6" s="209" t="s">
        <v>556</v>
      </c>
      <c r="V6" s="210" t="s">
        <v>557</v>
      </c>
    </row>
    <row r="7" spans="1:23" ht="163.5" customHeight="1" x14ac:dyDescent="0.15">
      <c r="B7" s="191" t="s">
        <v>71</v>
      </c>
      <c r="C7" s="201" t="s">
        <v>422</v>
      </c>
      <c r="D7" s="195" t="s">
        <v>187</v>
      </c>
      <c r="E7" s="195" t="s">
        <v>77</v>
      </c>
      <c r="F7" s="195" t="s">
        <v>78</v>
      </c>
      <c r="G7" s="195" t="s">
        <v>76</v>
      </c>
      <c r="H7" s="195" t="s">
        <v>79</v>
      </c>
      <c r="I7" s="195" t="s">
        <v>80</v>
      </c>
      <c r="J7" s="195" t="s">
        <v>81</v>
      </c>
      <c r="K7" s="195" t="s">
        <v>82</v>
      </c>
      <c r="L7" s="195" t="s">
        <v>83</v>
      </c>
      <c r="M7" s="195" t="s">
        <v>79</v>
      </c>
      <c r="N7" s="195" t="s">
        <v>84</v>
      </c>
      <c r="O7" s="198"/>
      <c r="P7" s="195" t="s">
        <v>85</v>
      </c>
      <c r="Q7" s="195" t="s">
        <v>86</v>
      </c>
      <c r="R7" s="195" t="s">
        <v>87</v>
      </c>
      <c r="S7" s="195" t="s">
        <v>88</v>
      </c>
      <c r="T7" s="195" t="s">
        <v>89</v>
      </c>
      <c r="U7" s="195" t="s">
        <v>90</v>
      </c>
      <c r="V7" s="196" t="s">
        <v>91</v>
      </c>
    </row>
    <row r="8" spans="1:23" ht="45" x14ac:dyDescent="0.15">
      <c r="B8" s="191" t="s">
        <v>92</v>
      </c>
      <c r="C8" s="201" t="s">
        <v>93</v>
      </c>
      <c r="D8" s="155" t="s">
        <v>96</v>
      </c>
      <c r="E8" s="155" t="s">
        <v>96</v>
      </c>
      <c r="F8" s="155" t="s">
        <v>96</v>
      </c>
      <c r="G8" s="155" t="s">
        <v>97</v>
      </c>
      <c r="H8" s="155" t="s">
        <v>97</v>
      </c>
      <c r="I8" s="155" t="s">
        <v>96</v>
      </c>
      <c r="J8" s="155" t="s">
        <v>96</v>
      </c>
      <c r="K8" s="155" t="s">
        <v>98</v>
      </c>
      <c r="L8" s="155" t="s">
        <v>99</v>
      </c>
      <c r="M8" s="155" t="s">
        <v>98</v>
      </c>
      <c r="N8" s="155" t="s">
        <v>99</v>
      </c>
      <c r="O8" s="216"/>
      <c r="P8" s="155" t="s">
        <v>952</v>
      </c>
      <c r="Q8" s="155" t="s">
        <v>955</v>
      </c>
      <c r="R8" s="155" t="s">
        <v>418</v>
      </c>
      <c r="S8" s="155" t="s">
        <v>418</v>
      </c>
      <c r="T8" s="155" t="s">
        <v>953</v>
      </c>
      <c r="U8" s="155" t="s">
        <v>418</v>
      </c>
      <c r="V8" s="197" t="s">
        <v>954</v>
      </c>
    </row>
    <row r="9" spans="1:23" ht="13.35" customHeight="1" x14ac:dyDescent="0.15">
      <c r="B9" s="423" t="s">
        <v>189</v>
      </c>
      <c r="C9" s="223">
        <f>'MPS(calc_process)'!$D9</f>
        <v>1900</v>
      </c>
      <c r="D9" s="283">
        <f>E9+F9</f>
        <v>0</v>
      </c>
      <c r="E9" s="283">
        <f>(G9+H9)*P$9*44/28*Q$9</f>
        <v>0</v>
      </c>
      <c r="F9" s="283">
        <f>I9+J9</f>
        <v>0</v>
      </c>
      <c r="G9" s="283">
        <f>K9*L9</f>
        <v>0</v>
      </c>
      <c r="H9" s="283">
        <f>M9*N9</f>
        <v>0</v>
      </c>
      <c r="I9" s="283">
        <f>(G9*R$9+H9*S$9)*T$9*44/28*Q$9</f>
        <v>0</v>
      </c>
      <c r="J9" s="283">
        <f>(G9+H9)*U$9*V$9*44/28*Q$9</f>
        <v>0</v>
      </c>
      <c r="K9" s="289"/>
      <c r="L9" s="289"/>
      <c r="M9" s="289"/>
      <c r="N9" s="289"/>
      <c r="O9" s="203"/>
      <c r="P9" s="285"/>
      <c r="Q9" s="284">
        <f>'MPS(calc_process)'!H75</f>
        <v>265</v>
      </c>
      <c r="R9" s="286"/>
      <c r="S9" s="286"/>
      <c r="T9" s="285"/>
      <c r="U9" s="286"/>
      <c r="V9" s="287"/>
    </row>
    <row r="10" spans="1:23" x14ac:dyDescent="0.15">
      <c r="B10" s="423"/>
      <c r="C10" s="223">
        <f>'MPS(calc_process)'!$D10</f>
        <v>1901</v>
      </c>
      <c r="D10" s="283">
        <f>E10+F10</f>
        <v>0</v>
      </c>
      <c r="E10" s="283">
        <f>(G10+H10)*P$9*44/28*Q$9</f>
        <v>0</v>
      </c>
      <c r="F10" s="283">
        <f t="shared" ref="F10:F38" si="0">I10+J10</f>
        <v>0</v>
      </c>
      <c r="G10" s="283">
        <f>K10*L10</f>
        <v>0</v>
      </c>
      <c r="H10" s="283">
        <f t="shared" ref="H10:H38" si="1">M10*N10</f>
        <v>0</v>
      </c>
      <c r="I10" s="283">
        <f t="shared" ref="I10:I38" si="2">(G10*R$9+H10*S$9)*T$9*44/28*Q$9</f>
        <v>0</v>
      </c>
      <c r="J10" s="283">
        <f t="shared" ref="J10:J38" si="3">(G10+H10)*U$9*V$9*44/28*Q$9</f>
        <v>0</v>
      </c>
      <c r="K10" s="289"/>
      <c r="L10" s="289"/>
      <c r="M10" s="289"/>
      <c r="N10" s="290"/>
      <c r="O10" s="47"/>
    </row>
    <row r="11" spans="1:23" x14ac:dyDescent="0.15">
      <c r="B11" s="423"/>
      <c r="C11" s="223">
        <f>'MPS(calc_process)'!$D11</f>
        <v>1902</v>
      </c>
      <c r="D11" s="283">
        <f t="shared" ref="D11:D38" si="4">E11+F11</f>
        <v>0</v>
      </c>
      <c r="E11" s="283">
        <f t="shared" ref="E11:E38" si="5">(G11+H11)*P$9*44/28*Q$9</f>
        <v>0</v>
      </c>
      <c r="F11" s="283">
        <f t="shared" si="0"/>
        <v>0</v>
      </c>
      <c r="G11" s="283">
        <f t="shared" ref="G11:G38" si="6">K11*L11</f>
        <v>0</v>
      </c>
      <c r="H11" s="283">
        <f t="shared" si="1"/>
        <v>0</v>
      </c>
      <c r="I11" s="283">
        <f t="shared" si="2"/>
        <v>0</v>
      </c>
      <c r="J11" s="283">
        <f t="shared" si="3"/>
        <v>0</v>
      </c>
      <c r="K11" s="289"/>
      <c r="L11" s="289"/>
      <c r="M11" s="289"/>
      <c r="N11" s="290"/>
      <c r="O11" s="47"/>
    </row>
    <row r="12" spans="1:23" x14ac:dyDescent="0.15">
      <c r="B12" s="423"/>
      <c r="C12" s="223">
        <f>'MPS(calc_process)'!$D12</f>
        <v>1903</v>
      </c>
      <c r="D12" s="283">
        <f t="shared" si="4"/>
        <v>0</v>
      </c>
      <c r="E12" s="283">
        <f t="shared" si="5"/>
        <v>0</v>
      </c>
      <c r="F12" s="283">
        <f t="shared" si="0"/>
        <v>0</v>
      </c>
      <c r="G12" s="283">
        <f t="shared" si="6"/>
        <v>0</v>
      </c>
      <c r="H12" s="283">
        <f t="shared" si="1"/>
        <v>0</v>
      </c>
      <c r="I12" s="283">
        <f t="shared" si="2"/>
        <v>0</v>
      </c>
      <c r="J12" s="283">
        <f t="shared" si="3"/>
        <v>0</v>
      </c>
      <c r="K12" s="289"/>
      <c r="L12" s="289"/>
      <c r="M12" s="289"/>
      <c r="N12" s="290"/>
      <c r="O12" s="47"/>
    </row>
    <row r="13" spans="1:23" x14ac:dyDescent="0.15">
      <c r="B13" s="423"/>
      <c r="C13" s="223">
        <f>'MPS(calc_process)'!$D13</f>
        <v>1904</v>
      </c>
      <c r="D13" s="283">
        <f t="shared" si="4"/>
        <v>0</v>
      </c>
      <c r="E13" s="283">
        <f t="shared" si="5"/>
        <v>0</v>
      </c>
      <c r="F13" s="283">
        <f t="shared" si="0"/>
        <v>0</v>
      </c>
      <c r="G13" s="283">
        <f t="shared" si="6"/>
        <v>0</v>
      </c>
      <c r="H13" s="283">
        <f t="shared" si="1"/>
        <v>0</v>
      </c>
      <c r="I13" s="283">
        <f t="shared" si="2"/>
        <v>0</v>
      </c>
      <c r="J13" s="283">
        <f t="shared" si="3"/>
        <v>0</v>
      </c>
      <c r="K13" s="289"/>
      <c r="L13" s="289"/>
      <c r="M13" s="289"/>
      <c r="N13" s="290"/>
      <c r="O13" s="47"/>
    </row>
    <row r="14" spans="1:23" x14ac:dyDescent="0.15">
      <c r="B14" s="423"/>
      <c r="C14" s="223">
        <f>'MPS(calc_process)'!$D14</f>
        <v>1905</v>
      </c>
      <c r="D14" s="283">
        <f t="shared" si="4"/>
        <v>0</v>
      </c>
      <c r="E14" s="283">
        <f t="shared" si="5"/>
        <v>0</v>
      </c>
      <c r="F14" s="283">
        <f t="shared" si="0"/>
        <v>0</v>
      </c>
      <c r="G14" s="283">
        <f t="shared" si="6"/>
        <v>0</v>
      </c>
      <c r="H14" s="283">
        <f t="shared" si="1"/>
        <v>0</v>
      </c>
      <c r="I14" s="283">
        <f t="shared" si="2"/>
        <v>0</v>
      </c>
      <c r="J14" s="283">
        <f t="shared" si="3"/>
        <v>0</v>
      </c>
      <c r="K14" s="289"/>
      <c r="L14" s="289"/>
      <c r="M14" s="289"/>
      <c r="N14" s="290"/>
      <c r="O14" s="47"/>
    </row>
    <row r="15" spans="1:23" x14ac:dyDescent="0.15">
      <c r="B15" s="423"/>
      <c r="C15" s="223">
        <f>'MPS(calc_process)'!$D15</f>
        <v>1906</v>
      </c>
      <c r="D15" s="283">
        <f t="shared" si="4"/>
        <v>0</v>
      </c>
      <c r="E15" s="283">
        <f t="shared" si="5"/>
        <v>0</v>
      </c>
      <c r="F15" s="283">
        <f t="shared" si="0"/>
        <v>0</v>
      </c>
      <c r="G15" s="283">
        <f t="shared" si="6"/>
        <v>0</v>
      </c>
      <c r="H15" s="283">
        <f t="shared" si="1"/>
        <v>0</v>
      </c>
      <c r="I15" s="283">
        <f t="shared" si="2"/>
        <v>0</v>
      </c>
      <c r="J15" s="283">
        <f t="shared" si="3"/>
        <v>0</v>
      </c>
      <c r="K15" s="289"/>
      <c r="L15" s="289"/>
      <c r="M15" s="289"/>
      <c r="N15" s="290"/>
      <c r="O15" s="47"/>
    </row>
    <row r="16" spans="1:23" x14ac:dyDescent="0.15">
      <c r="B16" s="423"/>
      <c r="C16" s="223">
        <f>'MPS(calc_process)'!$D16</f>
        <v>1907</v>
      </c>
      <c r="D16" s="283">
        <f t="shared" si="4"/>
        <v>0</v>
      </c>
      <c r="E16" s="283">
        <f t="shared" si="5"/>
        <v>0</v>
      </c>
      <c r="F16" s="283">
        <f t="shared" si="0"/>
        <v>0</v>
      </c>
      <c r="G16" s="283">
        <f t="shared" si="6"/>
        <v>0</v>
      </c>
      <c r="H16" s="283">
        <f t="shared" si="1"/>
        <v>0</v>
      </c>
      <c r="I16" s="283">
        <f t="shared" si="2"/>
        <v>0</v>
      </c>
      <c r="J16" s="283">
        <f t="shared" si="3"/>
        <v>0</v>
      </c>
      <c r="K16" s="289"/>
      <c r="L16" s="289"/>
      <c r="M16" s="289"/>
      <c r="N16" s="290"/>
      <c r="O16" s="47"/>
    </row>
    <row r="17" spans="2:15" x14ac:dyDescent="0.15">
      <c r="B17" s="423"/>
      <c r="C17" s="223">
        <f>'MPS(calc_process)'!$D17</f>
        <v>1908</v>
      </c>
      <c r="D17" s="283">
        <f t="shared" si="4"/>
        <v>0</v>
      </c>
      <c r="E17" s="283">
        <f t="shared" si="5"/>
        <v>0</v>
      </c>
      <c r="F17" s="283">
        <f t="shared" si="0"/>
        <v>0</v>
      </c>
      <c r="G17" s="283">
        <f t="shared" si="6"/>
        <v>0</v>
      </c>
      <c r="H17" s="283">
        <f t="shared" si="1"/>
        <v>0</v>
      </c>
      <c r="I17" s="283">
        <f t="shared" si="2"/>
        <v>0</v>
      </c>
      <c r="J17" s="283">
        <f t="shared" si="3"/>
        <v>0</v>
      </c>
      <c r="K17" s="289"/>
      <c r="L17" s="289"/>
      <c r="M17" s="289"/>
      <c r="N17" s="290"/>
      <c r="O17" s="47"/>
    </row>
    <row r="18" spans="2:15" x14ac:dyDescent="0.15">
      <c r="B18" s="423"/>
      <c r="C18" s="223">
        <f>'MPS(calc_process)'!$D18</f>
        <v>1909</v>
      </c>
      <c r="D18" s="283">
        <f t="shared" si="4"/>
        <v>0</v>
      </c>
      <c r="E18" s="283">
        <f t="shared" si="5"/>
        <v>0</v>
      </c>
      <c r="F18" s="283">
        <f t="shared" si="0"/>
        <v>0</v>
      </c>
      <c r="G18" s="283">
        <f t="shared" si="6"/>
        <v>0</v>
      </c>
      <c r="H18" s="283">
        <f t="shared" si="1"/>
        <v>0</v>
      </c>
      <c r="I18" s="283">
        <f t="shared" si="2"/>
        <v>0</v>
      </c>
      <c r="J18" s="283">
        <f t="shared" si="3"/>
        <v>0</v>
      </c>
      <c r="K18" s="289"/>
      <c r="L18" s="289"/>
      <c r="M18" s="289"/>
      <c r="N18" s="290"/>
      <c r="O18" s="47"/>
    </row>
    <row r="19" spans="2:15" x14ac:dyDescent="0.15">
      <c r="B19" s="423"/>
      <c r="C19" s="223">
        <f>'MPS(calc_process)'!$D19</f>
        <v>1910</v>
      </c>
      <c r="D19" s="283">
        <f t="shared" si="4"/>
        <v>0</v>
      </c>
      <c r="E19" s="283">
        <f t="shared" si="5"/>
        <v>0</v>
      </c>
      <c r="F19" s="283">
        <f t="shared" si="0"/>
        <v>0</v>
      </c>
      <c r="G19" s="283">
        <f t="shared" si="6"/>
        <v>0</v>
      </c>
      <c r="H19" s="283">
        <f t="shared" si="1"/>
        <v>0</v>
      </c>
      <c r="I19" s="283">
        <f t="shared" si="2"/>
        <v>0</v>
      </c>
      <c r="J19" s="283">
        <f t="shared" si="3"/>
        <v>0</v>
      </c>
      <c r="K19" s="289"/>
      <c r="L19" s="289"/>
      <c r="M19" s="289"/>
      <c r="N19" s="290"/>
      <c r="O19" s="47"/>
    </row>
    <row r="20" spans="2:15" x14ac:dyDescent="0.15">
      <c r="B20" s="423"/>
      <c r="C20" s="223">
        <f>'MPS(calc_process)'!$D20</f>
        <v>1911</v>
      </c>
      <c r="D20" s="283">
        <f t="shared" si="4"/>
        <v>0</v>
      </c>
      <c r="E20" s="283">
        <f t="shared" si="5"/>
        <v>0</v>
      </c>
      <c r="F20" s="283">
        <f t="shared" si="0"/>
        <v>0</v>
      </c>
      <c r="G20" s="283">
        <f t="shared" si="6"/>
        <v>0</v>
      </c>
      <c r="H20" s="283">
        <f t="shared" si="1"/>
        <v>0</v>
      </c>
      <c r="I20" s="283">
        <f t="shared" si="2"/>
        <v>0</v>
      </c>
      <c r="J20" s="283">
        <f t="shared" si="3"/>
        <v>0</v>
      </c>
      <c r="K20" s="289"/>
      <c r="L20" s="289"/>
      <c r="M20" s="289"/>
      <c r="N20" s="290"/>
      <c r="O20" s="47"/>
    </row>
    <row r="21" spans="2:15" x14ac:dyDescent="0.15">
      <c r="B21" s="423"/>
      <c r="C21" s="223">
        <f>'MPS(calc_process)'!$D21</f>
        <v>1912</v>
      </c>
      <c r="D21" s="283">
        <f t="shared" si="4"/>
        <v>0</v>
      </c>
      <c r="E21" s="283">
        <f t="shared" si="5"/>
        <v>0</v>
      </c>
      <c r="F21" s="283">
        <f t="shared" si="0"/>
        <v>0</v>
      </c>
      <c r="G21" s="283">
        <f t="shared" si="6"/>
        <v>0</v>
      </c>
      <c r="H21" s="283">
        <f t="shared" si="1"/>
        <v>0</v>
      </c>
      <c r="I21" s="283">
        <f t="shared" si="2"/>
        <v>0</v>
      </c>
      <c r="J21" s="283">
        <f t="shared" si="3"/>
        <v>0</v>
      </c>
      <c r="K21" s="289"/>
      <c r="L21" s="289"/>
      <c r="M21" s="289"/>
      <c r="N21" s="290"/>
      <c r="O21" s="47"/>
    </row>
    <row r="22" spans="2:15" x14ac:dyDescent="0.15">
      <c r="B22" s="423"/>
      <c r="C22" s="223">
        <f>'MPS(calc_process)'!$D22</f>
        <v>1913</v>
      </c>
      <c r="D22" s="283">
        <f t="shared" si="4"/>
        <v>0</v>
      </c>
      <c r="E22" s="283">
        <f t="shared" si="5"/>
        <v>0</v>
      </c>
      <c r="F22" s="283">
        <f t="shared" si="0"/>
        <v>0</v>
      </c>
      <c r="G22" s="283">
        <f t="shared" si="6"/>
        <v>0</v>
      </c>
      <c r="H22" s="283">
        <f t="shared" si="1"/>
        <v>0</v>
      </c>
      <c r="I22" s="283">
        <f t="shared" si="2"/>
        <v>0</v>
      </c>
      <c r="J22" s="283">
        <f t="shared" si="3"/>
        <v>0</v>
      </c>
      <c r="K22" s="289"/>
      <c r="L22" s="289"/>
      <c r="M22" s="289"/>
      <c r="N22" s="290"/>
      <c r="O22" s="47"/>
    </row>
    <row r="23" spans="2:15" x14ac:dyDescent="0.15">
      <c r="B23" s="423"/>
      <c r="C23" s="223">
        <f>'MPS(calc_process)'!$D23</f>
        <v>1914</v>
      </c>
      <c r="D23" s="283">
        <f t="shared" si="4"/>
        <v>0</v>
      </c>
      <c r="E23" s="283">
        <f t="shared" si="5"/>
        <v>0</v>
      </c>
      <c r="F23" s="283">
        <f t="shared" si="0"/>
        <v>0</v>
      </c>
      <c r="G23" s="283">
        <f t="shared" si="6"/>
        <v>0</v>
      </c>
      <c r="H23" s="283">
        <f t="shared" si="1"/>
        <v>0</v>
      </c>
      <c r="I23" s="283">
        <f t="shared" si="2"/>
        <v>0</v>
      </c>
      <c r="J23" s="283">
        <f t="shared" si="3"/>
        <v>0</v>
      </c>
      <c r="K23" s="289"/>
      <c r="L23" s="289"/>
      <c r="M23" s="289"/>
      <c r="N23" s="290"/>
      <c r="O23" s="47"/>
    </row>
    <row r="24" spans="2:15" x14ac:dyDescent="0.15">
      <c r="B24" s="423"/>
      <c r="C24" s="223">
        <f>'MPS(calc_process)'!$D24</f>
        <v>1915</v>
      </c>
      <c r="D24" s="283">
        <f t="shared" si="4"/>
        <v>0</v>
      </c>
      <c r="E24" s="283">
        <f t="shared" si="5"/>
        <v>0</v>
      </c>
      <c r="F24" s="283">
        <f t="shared" si="0"/>
        <v>0</v>
      </c>
      <c r="G24" s="283">
        <f t="shared" si="6"/>
        <v>0</v>
      </c>
      <c r="H24" s="283">
        <f t="shared" si="1"/>
        <v>0</v>
      </c>
      <c r="I24" s="283">
        <f t="shared" si="2"/>
        <v>0</v>
      </c>
      <c r="J24" s="283">
        <f t="shared" si="3"/>
        <v>0</v>
      </c>
      <c r="K24" s="289"/>
      <c r="L24" s="289"/>
      <c r="M24" s="289"/>
      <c r="N24" s="290"/>
      <c r="O24" s="47"/>
    </row>
    <row r="25" spans="2:15" x14ac:dyDescent="0.15">
      <c r="B25" s="423"/>
      <c r="C25" s="223">
        <f>'MPS(calc_process)'!$D25</f>
        <v>1916</v>
      </c>
      <c r="D25" s="283">
        <f t="shared" si="4"/>
        <v>0</v>
      </c>
      <c r="E25" s="283">
        <f t="shared" si="5"/>
        <v>0</v>
      </c>
      <c r="F25" s="283">
        <f t="shared" si="0"/>
        <v>0</v>
      </c>
      <c r="G25" s="283">
        <f t="shared" si="6"/>
        <v>0</v>
      </c>
      <c r="H25" s="283">
        <f t="shared" si="1"/>
        <v>0</v>
      </c>
      <c r="I25" s="283">
        <f t="shared" si="2"/>
        <v>0</v>
      </c>
      <c r="J25" s="283">
        <f t="shared" si="3"/>
        <v>0</v>
      </c>
      <c r="K25" s="289"/>
      <c r="L25" s="289"/>
      <c r="M25" s="289"/>
      <c r="N25" s="290"/>
      <c r="O25" s="47"/>
    </row>
    <row r="26" spans="2:15" x14ac:dyDescent="0.15">
      <c r="B26" s="423"/>
      <c r="C26" s="223">
        <f>'MPS(calc_process)'!$D26</f>
        <v>1917</v>
      </c>
      <c r="D26" s="283">
        <f t="shared" si="4"/>
        <v>0</v>
      </c>
      <c r="E26" s="283">
        <f t="shared" si="5"/>
        <v>0</v>
      </c>
      <c r="F26" s="283">
        <f t="shared" si="0"/>
        <v>0</v>
      </c>
      <c r="G26" s="283">
        <f t="shared" si="6"/>
        <v>0</v>
      </c>
      <c r="H26" s="283">
        <f t="shared" si="1"/>
        <v>0</v>
      </c>
      <c r="I26" s="283">
        <f t="shared" si="2"/>
        <v>0</v>
      </c>
      <c r="J26" s="283">
        <f t="shared" si="3"/>
        <v>0</v>
      </c>
      <c r="K26" s="289"/>
      <c r="L26" s="289"/>
      <c r="M26" s="289"/>
      <c r="N26" s="290"/>
      <c r="O26" s="47"/>
    </row>
    <row r="27" spans="2:15" x14ac:dyDescent="0.15">
      <c r="B27" s="423"/>
      <c r="C27" s="223">
        <f>'MPS(calc_process)'!$D27</f>
        <v>1918</v>
      </c>
      <c r="D27" s="283">
        <f t="shared" si="4"/>
        <v>0</v>
      </c>
      <c r="E27" s="283">
        <f t="shared" si="5"/>
        <v>0</v>
      </c>
      <c r="F27" s="283">
        <f t="shared" si="0"/>
        <v>0</v>
      </c>
      <c r="G27" s="283">
        <f t="shared" si="6"/>
        <v>0</v>
      </c>
      <c r="H27" s="283">
        <f t="shared" si="1"/>
        <v>0</v>
      </c>
      <c r="I27" s="283">
        <f t="shared" si="2"/>
        <v>0</v>
      </c>
      <c r="J27" s="283">
        <f t="shared" si="3"/>
        <v>0</v>
      </c>
      <c r="K27" s="289"/>
      <c r="L27" s="289"/>
      <c r="M27" s="289"/>
      <c r="N27" s="290"/>
      <c r="O27" s="47"/>
    </row>
    <row r="28" spans="2:15" x14ac:dyDescent="0.15">
      <c r="B28" s="423"/>
      <c r="C28" s="223">
        <f>'MPS(calc_process)'!$D28</f>
        <v>1919</v>
      </c>
      <c r="D28" s="283">
        <f t="shared" si="4"/>
        <v>0</v>
      </c>
      <c r="E28" s="283">
        <f t="shared" si="5"/>
        <v>0</v>
      </c>
      <c r="F28" s="283">
        <f t="shared" si="0"/>
        <v>0</v>
      </c>
      <c r="G28" s="283">
        <f t="shared" si="6"/>
        <v>0</v>
      </c>
      <c r="H28" s="283">
        <f t="shared" si="1"/>
        <v>0</v>
      </c>
      <c r="I28" s="283">
        <f t="shared" si="2"/>
        <v>0</v>
      </c>
      <c r="J28" s="283">
        <f t="shared" si="3"/>
        <v>0</v>
      </c>
      <c r="K28" s="289"/>
      <c r="L28" s="289"/>
      <c r="M28" s="289"/>
      <c r="N28" s="290"/>
      <c r="O28" s="47"/>
    </row>
    <row r="29" spans="2:15" x14ac:dyDescent="0.15">
      <c r="B29" s="423"/>
      <c r="C29" s="223">
        <f>'MPS(calc_process)'!$D29</f>
        <v>1920</v>
      </c>
      <c r="D29" s="283">
        <f t="shared" si="4"/>
        <v>0</v>
      </c>
      <c r="E29" s="283">
        <f t="shared" si="5"/>
        <v>0</v>
      </c>
      <c r="F29" s="283">
        <f t="shared" si="0"/>
        <v>0</v>
      </c>
      <c r="G29" s="283">
        <f t="shared" si="6"/>
        <v>0</v>
      </c>
      <c r="H29" s="283">
        <f t="shared" si="1"/>
        <v>0</v>
      </c>
      <c r="I29" s="283">
        <f t="shared" si="2"/>
        <v>0</v>
      </c>
      <c r="J29" s="283">
        <f t="shared" si="3"/>
        <v>0</v>
      </c>
      <c r="K29" s="289"/>
      <c r="L29" s="289"/>
      <c r="M29" s="289"/>
      <c r="N29" s="290"/>
      <c r="O29" s="47"/>
    </row>
    <row r="30" spans="2:15" x14ac:dyDescent="0.15">
      <c r="B30" s="423"/>
      <c r="C30" s="223">
        <f>'MPS(calc_process)'!$D30</f>
        <v>1921</v>
      </c>
      <c r="D30" s="283">
        <f t="shared" si="4"/>
        <v>0</v>
      </c>
      <c r="E30" s="283">
        <f t="shared" si="5"/>
        <v>0</v>
      </c>
      <c r="F30" s="283">
        <f t="shared" si="0"/>
        <v>0</v>
      </c>
      <c r="G30" s="283">
        <f t="shared" si="6"/>
        <v>0</v>
      </c>
      <c r="H30" s="283">
        <f t="shared" si="1"/>
        <v>0</v>
      </c>
      <c r="I30" s="283">
        <f t="shared" si="2"/>
        <v>0</v>
      </c>
      <c r="J30" s="283">
        <f t="shared" si="3"/>
        <v>0</v>
      </c>
      <c r="K30" s="289"/>
      <c r="L30" s="289"/>
      <c r="M30" s="289"/>
      <c r="N30" s="290"/>
      <c r="O30" s="47"/>
    </row>
    <row r="31" spans="2:15" x14ac:dyDescent="0.15">
      <c r="B31" s="423"/>
      <c r="C31" s="223">
        <f>'MPS(calc_process)'!$D31</f>
        <v>1922</v>
      </c>
      <c r="D31" s="283">
        <f t="shared" si="4"/>
        <v>0</v>
      </c>
      <c r="E31" s="283">
        <f t="shared" si="5"/>
        <v>0</v>
      </c>
      <c r="F31" s="283">
        <f t="shared" si="0"/>
        <v>0</v>
      </c>
      <c r="G31" s="283">
        <f t="shared" si="6"/>
        <v>0</v>
      </c>
      <c r="H31" s="283">
        <f t="shared" si="1"/>
        <v>0</v>
      </c>
      <c r="I31" s="283">
        <f t="shared" si="2"/>
        <v>0</v>
      </c>
      <c r="J31" s="283">
        <f t="shared" si="3"/>
        <v>0</v>
      </c>
      <c r="K31" s="289"/>
      <c r="L31" s="289"/>
      <c r="M31" s="289"/>
      <c r="N31" s="290"/>
      <c r="O31" s="47"/>
    </row>
    <row r="32" spans="2:15" x14ac:dyDescent="0.15">
      <c r="B32" s="423"/>
      <c r="C32" s="223">
        <f>'MPS(calc_process)'!$D32</f>
        <v>1923</v>
      </c>
      <c r="D32" s="283">
        <f t="shared" si="4"/>
        <v>0</v>
      </c>
      <c r="E32" s="283">
        <f t="shared" si="5"/>
        <v>0</v>
      </c>
      <c r="F32" s="283">
        <f t="shared" si="0"/>
        <v>0</v>
      </c>
      <c r="G32" s="283">
        <f t="shared" si="6"/>
        <v>0</v>
      </c>
      <c r="H32" s="283">
        <f t="shared" si="1"/>
        <v>0</v>
      </c>
      <c r="I32" s="283">
        <f t="shared" si="2"/>
        <v>0</v>
      </c>
      <c r="J32" s="283">
        <f t="shared" si="3"/>
        <v>0</v>
      </c>
      <c r="K32" s="289"/>
      <c r="L32" s="289"/>
      <c r="M32" s="289"/>
      <c r="N32" s="290"/>
      <c r="O32" s="47"/>
    </row>
    <row r="33" spans="2:15" x14ac:dyDescent="0.15">
      <c r="B33" s="423"/>
      <c r="C33" s="223">
        <f>'MPS(calc_process)'!$D33</f>
        <v>1924</v>
      </c>
      <c r="D33" s="283">
        <f t="shared" si="4"/>
        <v>0</v>
      </c>
      <c r="E33" s="283">
        <f t="shared" si="5"/>
        <v>0</v>
      </c>
      <c r="F33" s="283">
        <f t="shared" si="0"/>
        <v>0</v>
      </c>
      <c r="G33" s="283">
        <f t="shared" si="6"/>
        <v>0</v>
      </c>
      <c r="H33" s="283">
        <f t="shared" si="1"/>
        <v>0</v>
      </c>
      <c r="I33" s="283">
        <f t="shared" si="2"/>
        <v>0</v>
      </c>
      <c r="J33" s="283">
        <f t="shared" si="3"/>
        <v>0</v>
      </c>
      <c r="K33" s="289"/>
      <c r="L33" s="289"/>
      <c r="M33" s="289"/>
      <c r="N33" s="290"/>
      <c r="O33" s="47"/>
    </row>
    <row r="34" spans="2:15" x14ac:dyDescent="0.15">
      <c r="B34" s="423"/>
      <c r="C34" s="223">
        <f>'MPS(calc_process)'!$D34</f>
        <v>1925</v>
      </c>
      <c r="D34" s="283">
        <f t="shared" si="4"/>
        <v>0</v>
      </c>
      <c r="E34" s="283">
        <f t="shared" si="5"/>
        <v>0</v>
      </c>
      <c r="F34" s="283">
        <f t="shared" si="0"/>
        <v>0</v>
      </c>
      <c r="G34" s="283">
        <f t="shared" si="6"/>
        <v>0</v>
      </c>
      <c r="H34" s="283">
        <f t="shared" si="1"/>
        <v>0</v>
      </c>
      <c r="I34" s="283">
        <f t="shared" si="2"/>
        <v>0</v>
      </c>
      <c r="J34" s="283">
        <f t="shared" si="3"/>
        <v>0</v>
      </c>
      <c r="K34" s="289"/>
      <c r="L34" s="289"/>
      <c r="M34" s="289"/>
      <c r="N34" s="290"/>
      <c r="O34" s="47"/>
    </row>
    <row r="35" spans="2:15" x14ac:dyDescent="0.15">
      <c r="B35" s="423"/>
      <c r="C35" s="223">
        <f>'MPS(calc_process)'!$D35</f>
        <v>1926</v>
      </c>
      <c r="D35" s="283">
        <f t="shared" si="4"/>
        <v>0</v>
      </c>
      <c r="E35" s="283">
        <f t="shared" si="5"/>
        <v>0</v>
      </c>
      <c r="F35" s="283">
        <f t="shared" si="0"/>
        <v>0</v>
      </c>
      <c r="G35" s="283">
        <f t="shared" si="6"/>
        <v>0</v>
      </c>
      <c r="H35" s="283">
        <f t="shared" si="1"/>
        <v>0</v>
      </c>
      <c r="I35" s="283">
        <f t="shared" si="2"/>
        <v>0</v>
      </c>
      <c r="J35" s="283">
        <f t="shared" si="3"/>
        <v>0</v>
      </c>
      <c r="K35" s="289"/>
      <c r="L35" s="289"/>
      <c r="M35" s="289"/>
      <c r="N35" s="290"/>
      <c r="O35" s="47"/>
    </row>
    <row r="36" spans="2:15" x14ac:dyDescent="0.15">
      <c r="B36" s="423"/>
      <c r="C36" s="223">
        <f>'MPS(calc_process)'!$D36</f>
        <v>1927</v>
      </c>
      <c r="D36" s="283">
        <f t="shared" si="4"/>
        <v>0</v>
      </c>
      <c r="E36" s="283">
        <f t="shared" si="5"/>
        <v>0</v>
      </c>
      <c r="F36" s="283">
        <f t="shared" si="0"/>
        <v>0</v>
      </c>
      <c r="G36" s="283">
        <f t="shared" si="6"/>
        <v>0</v>
      </c>
      <c r="H36" s="283">
        <f t="shared" si="1"/>
        <v>0</v>
      </c>
      <c r="I36" s="283">
        <f t="shared" si="2"/>
        <v>0</v>
      </c>
      <c r="J36" s="283">
        <f t="shared" si="3"/>
        <v>0</v>
      </c>
      <c r="K36" s="289"/>
      <c r="L36" s="289"/>
      <c r="M36" s="289"/>
      <c r="N36" s="290"/>
      <c r="O36" s="47"/>
    </row>
    <row r="37" spans="2:15" x14ac:dyDescent="0.15">
      <c r="B37" s="423"/>
      <c r="C37" s="223">
        <f>'MPS(calc_process)'!$D37</f>
        <v>1928</v>
      </c>
      <c r="D37" s="283">
        <f t="shared" si="4"/>
        <v>0</v>
      </c>
      <c r="E37" s="283">
        <f t="shared" si="5"/>
        <v>0</v>
      </c>
      <c r="F37" s="283">
        <f t="shared" si="0"/>
        <v>0</v>
      </c>
      <c r="G37" s="283">
        <f t="shared" si="6"/>
        <v>0</v>
      </c>
      <c r="H37" s="283">
        <f t="shared" si="1"/>
        <v>0</v>
      </c>
      <c r="I37" s="283">
        <f t="shared" si="2"/>
        <v>0</v>
      </c>
      <c r="J37" s="283">
        <f t="shared" si="3"/>
        <v>0</v>
      </c>
      <c r="K37" s="289"/>
      <c r="L37" s="289"/>
      <c r="M37" s="289"/>
      <c r="N37" s="290"/>
      <c r="O37" s="47"/>
    </row>
    <row r="38" spans="2:15" x14ac:dyDescent="0.15">
      <c r="B38" s="423"/>
      <c r="C38" s="223">
        <f>'MPS(calc_process)'!$D38</f>
        <v>1929</v>
      </c>
      <c r="D38" s="283">
        <f t="shared" si="4"/>
        <v>0</v>
      </c>
      <c r="E38" s="283">
        <f t="shared" si="5"/>
        <v>0</v>
      </c>
      <c r="F38" s="283">
        <f t="shared" si="0"/>
        <v>0</v>
      </c>
      <c r="G38" s="283">
        <f t="shared" si="6"/>
        <v>0</v>
      </c>
      <c r="H38" s="283">
        <f t="shared" si="1"/>
        <v>0</v>
      </c>
      <c r="I38" s="283">
        <f t="shared" si="2"/>
        <v>0</v>
      </c>
      <c r="J38" s="283">
        <f t="shared" si="3"/>
        <v>0</v>
      </c>
      <c r="K38" s="289"/>
      <c r="L38" s="289"/>
      <c r="M38" s="289"/>
      <c r="N38" s="290"/>
      <c r="O38" s="47"/>
    </row>
    <row r="39" spans="2:15" x14ac:dyDescent="0.15">
      <c r="B39" s="423"/>
      <c r="C39" s="223">
        <f>'MPS(calc_process)'!$D39</f>
        <v>1930</v>
      </c>
      <c r="D39" s="283">
        <f t="shared" ref="D39:D53" si="7">E39+F39</f>
        <v>0</v>
      </c>
      <c r="E39" s="283">
        <f t="shared" ref="E39:E53" si="8">(G39+H39)*P$9*44/28*Q$9</f>
        <v>0</v>
      </c>
      <c r="F39" s="283">
        <f t="shared" ref="F39:F53" si="9">I39+J39</f>
        <v>0</v>
      </c>
      <c r="G39" s="283">
        <f t="shared" ref="G39:G53" si="10">K39*L39</f>
        <v>0</v>
      </c>
      <c r="H39" s="283">
        <f t="shared" ref="H39:H53" si="11">M39*N39</f>
        <v>0</v>
      </c>
      <c r="I39" s="283">
        <f t="shared" ref="I39:I53" si="12">(G39*R$9+H39*S$9)*T$9*44/28*Q$9</f>
        <v>0</v>
      </c>
      <c r="J39" s="283">
        <f t="shared" ref="J39:J53" si="13">(G39+H39)*U$9*V$9*44/28*Q$9</f>
        <v>0</v>
      </c>
      <c r="K39" s="289"/>
      <c r="L39" s="289"/>
      <c r="M39" s="289"/>
      <c r="N39" s="290"/>
      <c r="O39" s="47"/>
    </row>
    <row r="40" spans="2:15" x14ac:dyDescent="0.15">
      <c r="B40" s="423"/>
      <c r="C40" s="223">
        <f>'MPS(calc_process)'!$D40</f>
        <v>1931</v>
      </c>
      <c r="D40" s="283">
        <f t="shared" si="7"/>
        <v>0</v>
      </c>
      <c r="E40" s="283">
        <f t="shared" si="8"/>
        <v>0</v>
      </c>
      <c r="F40" s="283">
        <f t="shared" si="9"/>
        <v>0</v>
      </c>
      <c r="G40" s="283">
        <f t="shared" si="10"/>
        <v>0</v>
      </c>
      <c r="H40" s="283">
        <f t="shared" si="11"/>
        <v>0</v>
      </c>
      <c r="I40" s="283">
        <f t="shared" si="12"/>
        <v>0</v>
      </c>
      <c r="J40" s="283">
        <f t="shared" si="13"/>
        <v>0</v>
      </c>
      <c r="K40" s="289"/>
      <c r="L40" s="289"/>
      <c r="M40" s="289"/>
      <c r="N40" s="290"/>
      <c r="O40" s="47"/>
    </row>
    <row r="41" spans="2:15" x14ac:dyDescent="0.15">
      <c r="B41" s="423"/>
      <c r="C41" s="223">
        <f>'MPS(calc_process)'!$D41</f>
        <v>1932</v>
      </c>
      <c r="D41" s="283">
        <f t="shared" si="7"/>
        <v>0</v>
      </c>
      <c r="E41" s="283">
        <f t="shared" si="8"/>
        <v>0</v>
      </c>
      <c r="F41" s="283">
        <f t="shared" si="9"/>
        <v>0</v>
      </c>
      <c r="G41" s="283">
        <f t="shared" si="10"/>
        <v>0</v>
      </c>
      <c r="H41" s="283">
        <f t="shared" si="11"/>
        <v>0</v>
      </c>
      <c r="I41" s="283">
        <f t="shared" si="12"/>
        <v>0</v>
      </c>
      <c r="J41" s="283">
        <f t="shared" si="13"/>
        <v>0</v>
      </c>
      <c r="K41" s="289"/>
      <c r="L41" s="289"/>
      <c r="M41" s="289"/>
      <c r="N41" s="290"/>
      <c r="O41" s="47"/>
    </row>
    <row r="42" spans="2:15" x14ac:dyDescent="0.15">
      <c r="B42" s="423"/>
      <c r="C42" s="223">
        <f>'MPS(calc_process)'!$D42</f>
        <v>1933</v>
      </c>
      <c r="D42" s="283">
        <f t="shared" si="7"/>
        <v>0</v>
      </c>
      <c r="E42" s="283">
        <f t="shared" si="8"/>
        <v>0</v>
      </c>
      <c r="F42" s="283">
        <f t="shared" si="9"/>
        <v>0</v>
      </c>
      <c r="G42" s="283">
        <f t="shared" si="10"/>
        <v>0</v>
      </c>
      <c r="H42" s="283">
        <f t="shared" si="11"/>
        <v>0</v>
      </c>
      <c r="I42" s="283">
        <f t="shared" si="12"/>
        <v>0</v>
      </c>
      <c r="J42" s="283">
        <f t="shared" si="13"/>
        <v>0</v>
      </c>
      <c r="K42" s="289"/>
      <c r="L42" s="289"/>
      <c r="M42" s="289"/>
      <c r="N42" s="290"/>
      <c r="O42" s="47"/>
    </row>
    <row r="43" spans="2:15" x14ac:dyDescent="0.15">
      <c r="B43" s="423"/>
      <c r="C43" s="223">
        <f>'MPS(calc_process)'!$D43</f>
        <v>1934</v>
      </c>
      <c r="D43" s="283">
        <f t="shared" si="7"/>
        <v>0</v>
      </c>
      <c r="E43" s="283">
        <f t="shared" si="8"/>
        <v>0</v>
      </c>
      <c r="F43" s="283">
        <f t="shared" si="9"/>
        <v>0</v>
      </c>
      <c r="G43" s="283">
        <f t="shared" si="10"/>
        <v>0</v>
      </c>
      <c r="H43" s="283">
        <f t="shared" si="11"/>
        <v>0</v>
      </c>
      <c r="I43" s="283">
        <f t="shared" si="12"/>
        <v>0</v>
      </c>
      <c r="J43" s="283">
        <f t="shared" si="13"/>
        <v>0</v>
      </c>
      <c r="K43" s="289"/>
      <c r="L43" s="289"/>
      <c r="M43" s="289"/>
      <c r="N43" s="290"/>
      <c r="O43" s="47"/>
    </row>
    <row r="44" spans="2:15" x14ac:dyDescent="0.15">
      <c r="B44" s="423"/>
      <c r="C44" s="223">
        <f>'MPS(calc_process)'!$D44</f>
        <v>1935</v>
      </c>
      <c r="D44" s="283">
        <f t="shared" si="7"/>
        <v>0</v>
      </c>
      <c r="E44" s="283">
        <f t="shared" si="8"/>
        <v>0</v>
      </c>
      <c r="F44" s="283">
        <f t="shared" si="9"/>
        <v>0</v>
      </c>
      <c r="G44" s="283">
        <f t="shared" si="10"/>
        <v>0</v>
      </c>
      <c r="H44" s="283">
        <f t="shared" si="11"/>
        <v>0</v>
      </c>
      <c r="I44" s="283">
        <f t="shared" si="12"/>
        <v>0</v>
      </c>
      <c r="J44" s="283">
        <f t="shared" si="13"/>
        <v>0</v>
      </c>
      <c r="K44" s="289"/>
      <c r="L44" s="289"/>
      <c r="M44" s="289"/>
      <c r="N44" s="290"/>
      <c r="O44" s="47"/>
    </row>
    <row r="45" spans="2:15" x14ac:dyDescent="0.15">
      <c r="B45" s="423"/>
      <c r="C45" s="223">
        <f>'MPS(calc_process)'!$D45</f>
        <v>1936</v>
      </c>
      <c r="D45" s="283">
        <f t="shared" si="7"/>
        <v>0</v>
      </c>
      <c r="E45" s="283">
        <f t="shared" si="8"/>
        <v>0</v>
      </c>
      <c r="F45" s="283">
        <f t="shared" si="9"/>
        <v>0</v>
      </c>
      <c r="G45" s="283">
        <f t="shared" si="10"/>
        <v>0</v>
      </c>
      <c r="H45" s="283">
        <f t="shared" si="11"/>
        <v>0</v>
      </c>
      <c r="I45" s="283">
        <f t="shared" si="12"/>
        <v>0</v>
      </c>
      <c r="J45" s="283">
        <f t="shared" si="13"/>
        <v>0</v>
      </c>
      <c r="K45" s="289"/>
      <c r="L45" s="289"/>
      <c r="M45" s="289"/>
      <c r="N45" s="290"/>
      <c r="O45" s="47"/>
    </row>
    <row r="46" spans="2:15" x14ac:dyDescent="0.15">
      <c r="B46" s="423"/>
      <c r="C46" s="223">
        <f>'MPS(calc_process)'!$D46</f>
        <v>1937</v>
      </c>
      <c r="D46" s="283">
        <f t="shared" si="7"/>
        <v>0</v>
      </c>
      <c r="E46" s="283">
        <f t="shared" si="8"/>
        <v>0</v>
      </c>
      <c r="F46" s="283">
        <f t="shared" si="9"/>
        <v>0</v>
      </c>
      <c r="G46" s="283">
        <f t="shared" si="10"/>
        <v>0</v>
      </c>
      <c r="H46" s="283">
        <f t="shared" si="11"/>
        <v>0</v>
      </c>
      <c r="I46" s="283">
        <f t="shared" si="12"/>
        <v>0</v>
      </c>
      <c r="J46" s="283">
        <f t="shared" si="13"/>
        <v>0</v>
      </c>
      <c r="K46" s="289"/>
      <c r="L46" s="289"/>
      <c r="M46" s="289"/>
      <c r="N46" s="290"/>
      <c r="O46" s="47"/>
    </row>
    <row r="47" spans="2:15" x14ac:dyDescent="0.15">
      <c r="B47" s="423"/>
      <c r="C47" s="223">
        <f>'MPS(calc_process)'!$D47</f>
        <v>1938</v>
      </c>
      <c r="D47" s="283">
        <f t="shared" si="7"/>
        <v>0</v>
      </c>
      <c r="E47" s="283">
        <f t="shared" si="8"/>
        <v>0</v>
      </c>
      <c r="F47" s="283">
        <f t="shared" si="9"/>
        <v>0</v>
      </c>
      <c r="G47" s="283">
        <f t="shared" si="10"/>
        <v>0</v>
      </c>
      <c r="H47" s="283">
        <f t="shared" si="11"/>
        <v>0</v>
      </c>
      <c r="I47" s="283">
        <f t="shared" si="12"/>
        <v>0</v>
      </c>
      <c r="J47" s="283">
        <f t="shared" si="13"/>
        <v>0</v>
      </c>
      <c r="K47" s="289"/>
      <c r="L47" s="289"/>
      <c r="M47" s="289"/>
      <c r="N47" s="290"/>
      <c r="O47" s="47"/>
    </row>
    <row r="48" spans="2:15" x14ac:dyDescent="0.15">
      <c r="B48" s="423"/>
      <c r="C48" s="223">
        <f>'MPS(calc_process)'!$D48</f>
        <v>1939</v>
      </c>
      <c r="D48" s="283">
        <f t="shared" si="7"/>
        <v>0</v>
      </c>
      <c r="E48" s="283">
        <f t="shared" si="8"/>
        <v>0</v>
      </c>
      <c r="F48" s="283">
        <f t="shared" si="9"/>
        <v>0</v>
      </c>
      <c r="G48" s="283">
        <f t="shared" si="10"/>
        <v>0</v>
      </c>
      <c r="H48" s="283">
        <f t="shared" si="11"/>
        <v>0</v>
      </c>
      <c r="I48" s="283">
        <f t="shared" si="12"/>
        <v>0</v>
      </c>
      <c r="J48" s="283">
        <f t="shared" si="13"/>
        <v>0</v>
      </c>
      <c r="K48" s="289"/>
      <c r="L48" s="289"/>
      <c r="M48" s="289"/>
      <c r="N48" s="290"/>
      <c r="O48" s="47"/>
    </row>
    <row r="49" spans="2:15" x14ac:dyDescent="0.15">
      <c r="B49" s="423"/>
      <c r="C49" s="223">
        <f>'MPS(calc_process)'!$D49</f>
        <v>1940</v>
      </c>
      <c r="D49" s="283">
        <f t="shared" si="7"/>
        <v>0</v>
      </c>
      <c r="E49" s="283">
        <f t="shared" si="8"/>
        <v>0</v>
      </c>
      <c r="F49" s="283">
        <f t="shared" si="9"/>
        <v>0</v>
      </c>
      <c r="G49" s="283">
        <f t="shared" si="10"/>
        <v>0</v>
      </c>
      <c r="H49" s="283">
        <f t="shared" si="11"/>
        <v>0</v>
      </c>
      <c r="I49" s="283">
        <f t="shared" si="12"/>
        <v>0</v>
      </c>
      <c r="J49" s="283">
        <f t="shared" si="13"/>
        <v>0</v>
      </c>
      <c r="K49" s="289"/>
      <c r="L49" s="289"/>
      <c r="M49" s="289"/>
      <c r="N49" s="290"/>
      <c r="O49" s="47"/>
    </row>
    <row r="50" spans="2:15" x14ac:dyDescent="0.15">
      <c r="B50" s="423"/>
      <c r="C50" s="223">
        <f>'MPS(calc_process)'!$D50</f>
        <v>1941</v>
      </c>
      <c r="D50" s="283">
        <f t="shared" si="7"/>
        <v>0</v>
      </c>
      <c r="E50" s="283">
        <f t="shared" si="8"/>
        <v>0</v>
      </c>
      <c r="F50" s="283">
        <f t="shared" si="9"/>
        <v>0</v>
      </c>
      <c r="G50" s="283">
        <f t="shared" si="10"/>
        <v>0</v>
      </c>
      <c r="H50" s="283">
        <f t="shared" si="11"/>
        <v>0</v>
      </c>
      <c r="I50" s="283">
        <f t="shared" si="12"/>
        <v>0</v>
      </c>
      <c r="J50" s="283">
        <f t="shared" si="13"/>
        <v>0</v>
      </c>
      <c r="K50" s="289"/>
      <c r="L50" s="289"/>
      <c r="M50" s="289"/>
      <c r="N50" s="290"/>
      <c r="O50" s="47"/>
    </row>
    <row r="51" spans="2:15" x14ac:dyDescent="0.15">
      <c r="B51" s="423"/>
      <c r="C51" s="223">
        <f>'MPS(calc_process)'!$D51</f>
        <v>1942</v>
      </c>
      <c r="D51" s="283">
        <f t="shared" si="7"/>
        <v>0</v>
      </c>
      <c r="E51" s="283">
        <f t="shared" si="8"/>
        <v>0</v>
      </c>
      <c r="F51" s="283">
        <f t="shared" si="9"/>
        <v>0</v>
      </c>
      <c r="G51" s="283">
        <f t="shared" si="10"/>
        <v>0</v>
      </c>
      <c r="H51" s="283">
        <f t="shared" si="11"/>
        <v>0</v>
      </c>
      <c r="I51" s="283">
        <f t="shared" si="12"/>
        <v>0</v>
      </c>
      <c r="J51" s="283">
        <f t="shared" si="13"/>
        <v>0</v>
      </c>
      <c r="K51" s="289"/>
      <c r="L51" s="289"/>
      <c r="M51" s="289"/>
      <c r="N51" s="290"/>
      <c r="O51" s="47"/>
    </row>
    <row r="52" spans="2:15" x14ac:dyDescent="0.15">
      <c r="B52" s="423"/>
      <c r="C52" s="223">
        <f>'MPS(calc_process)'!$D52</f>
        <v>1943</v>
      </c>
      <c r="D52" s="283">
        <f t="shared" si="7"/>
        <v>0</v>
      </c>
      <c r="E52" s="283">
        <f t="shared" si="8"/>
        <v>0</v>
      </c>
      <c r="F52" s="283">
        <f t="shared" si="9"/>
        <v>0</v>
      </c>
      <c r="G52" s="283">
        <f t="shared" si="10"/>
        <v>0</v>
      </c>
      <c r="H52" s="283">
        <f t="shared" si="11"/>
        <v>0</v>
      </c>
      <c r="I52" s="283">
        <f t="shared" si="12"/>
        <v>0</v>
      </c>
      <c r="J52" s="283">
        <f t="shared" si="13"/>
        <v>0</v>
      </c>
      <c r="K52" s="289"/>
      <c r="L52" s="289"/>
      <c r="M52" s="289"/>
      <c r="N52" s="290"/>
      <c r="O52" s="47"/>
    </row>
    <row r="53" spans="2:15" x14ac:dyDescent="0.15">
      <c r="B53" s="424"/>
      <c r="C53" s="212">
        <f>'MPS(calc_process)'!$D53</f>
        <v>1944</v>
      </c>
      <c r="D53" s="284">
        <f t="shared" si="7"/>
        <v>0</v>
      </c>
      <c r="E53" s="284">
        <f t="shared" si="8"/>
        <v>0</v>
      </c>
      <c r="F53" s="284">
        <f t="shared" si="9"/>
        <v>0</v>
      </c>
      <c r="G53" s="284">
        <f t="shared" si="10"/>
        <v>0</v>
      </c>
      <c r="H53" s="284">
        <f t="shared" si="11"/>
        <v>0</v>
      </c>
      <c r="I53" s="284">
        <f t="shared" si="12"/>
        <v>0</v>
      </c>
      <c r="J53" s="284">
        <f t="shared" si="13"/>
        <v>0</v>
      </c>
      <c r="K53" s="285"/>
      <c r="L53" s="285"/>
      <c r="M53" s="285"/>
      <c r="N53" s="291"/>
      <c r="O53" s="47"/>
    </row>
  </sheetData>
  <sheetProtection algorithmName="SHA-512" hashValue="Nhky2Tkr2ebLRzFv/Y0hEIWy5dLN3xKC2k+7DgDne+ZMdj/08X1tFLa8RUeC4TMqRGfJtc5VuA/ARQs1WcLHaw==" saltValue="B6b4ulIUQC7C61jMx7Gs4g==" spinCount="100000" sheet="1" objects="1" scenarios="1"/>
  <mergeCells count="3">
    <mergeCell ref="B9:B53"/>
    <mergeCell ref="A3:J3"/>
    <mergeCell ref="A4:J4"/>
  </mergeCells>
  <phoneticPr fontId="11"/>
  <pageMargins left="0.70866141732283472" right="0.70866141732283472" top="0.74803149606299213" bottom="0.74803149606299213" header="0.31496062992125984" footer="0.31496062992125984"/>
  <pageSetup paperSize="9" scale="31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3B72-8860-4050-8CE3-C5EBE653D663}">
  <sheetPr codeName="Sheet7">
    <tabColor theme="3" tint="0.39997558519241921"/>
  </sheetPr>
  <dimension ref="A1:AB54"/>
  <sheetViews>
    <sheetView workbookViewId="0"/>
  </sheetViews>
  <sheetFormatPr defaultColWidth="9" defaultRowHeight="14.25" x14ac:dyDescent="0.15"/>
  <cols>
    <col min="1" max="1" width="3.375" style="28" customWidth="1"/>
    <col min="2" max="2" width="12.125" style="28" customWidth="1"/>
    <col min="3" max="4" width="11.125" style="28" customWidth="1"/>
    <col min="5" max="5" width="3.375" style="28" customWidth="1"/>
    <col min="6" max="6" width="12.375" style="28" customWidth="1"/>
    <col min="7" max="9" width="11.125" style="28" customWidth="1"/>
    <col min="10" max="10" width="3.375" style="28" customWidth="1"/>
    <col min="11" max="12" width="9" style="28" customWidth="1"/>
    <col min="13" max="13" width="3.375" style="28" customWidth="1"/>
    <col min="14" max="14" width="12.125" style="28" customWidth="1"/>
    <col min="15" max="17" width="11.125" style="28" customWidth="1"/>
    <col min="18" max="18" width="3.375" style="28" customWidth="1"/>
    <col min="19" max="20" width="9" style="28" customWidth="1"/>
    <col min="21" max="21" width="3.625" style="28" customWidth="1"/>
    <col min="22" max="22" width="12.125" style="28" customWidth="1"/>
    <col min="23" max="25" width="11.125" style="28" customWidth="1"/>
    <col min="26" max="26" width="3.375" style="28" customWidth="1"/>
    <col min="27" max="28" width="9" style="28"/>
    <col min="29" max="29" width="3.5" style="28" customWidth="1"/>
    <col min="30" max="16384" width="9" style="28"/>
  </cols>
  <sheetData>
    <row r="1" spans="1:28" s="1" customFormat="1" x14ac:dyDescent="0.15">
      <c r="AB1" s="8" t="str">
        <f>'MPS(input)'!K1</f>
        <v>Monitoring Spreadsheet: JCM_PH_AM005_ver01.0</v>
      </c>
    </row>
    <row r="2" spans="1:28" s="1" customFormat="1" ht="18" customHeight="1" x14ac:dyDescent="0.15">
      <c r="AB2" s="8" t="str">
        <f>'MPS(input)'!K2</f>
        <v>Reference Number:</v>
      </c>
    </row>
    <row r="3" spans="1:28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s="1" customFormat="1" ht="18" customHeight="1" x14ac:dyDescent="0.15"/>
    <row r="6" spans="1:28" s="25" customFormat="1" ht="36" customHeight="1" x14ac:dyDescent="0.15">
      <c r="B6" s="189"/>
      <c r="C6" s="430" t="s">
        <v>117</v>
      </c>
      <c r="D6" s="430"/>
      <c r="E6" s="207"/>
      <c r="F6" s="189"/>
      <c r="G6" s="428" t="s">
        <v>486</v>
      </c>
      <c r="H6" s="428"/>
      <c r="I6" s="429"/>
      <c r="N6" s="189"/>
      <c r="O6" s="428" t="s">
        <v>295</v>
      </c>
      <c r="P6" s="428"/>
      <c r="Q6" s="429"/>
      <c r="V6" s="189"/>
      <c r="W6" s="428" t="s">
        <v>296</v>
      </c>
      <c r="X6" s="428"/>
      <c r="Y6" s="429"/>
    </row>
    <row r="7" spans="1:28" ht="18.600000000000001" customHeight="1" x14ac:dyDescent="0.15">
      <c r="B7" s="191" t="s">
        <v>70</v>
      </c>
      <c r="C7" s="208" t="s">
        <v>421</v>
      </c>
      <c r="D7" s="209" t="s">
        <v>155</v>
      </c>
      <c r="E7" s="206"/>
      <c r="F7" s="191" t="s">
        <v>70</v>
      </c>
      <c r="G7" s="208" t="s">
        <v>421</v>
      </c>
      <c r="H7" s="209" t="s">
        <v>485</v>
      </c>
      <c r="I7" s="209" t="s">
        <v>156</v>
      </c>
      <c r="J7" s="206"/>
      <c r="K7" s="209" t="s">
        <v>157</v>
      </c>
      <c r="L7" s="209" t="s">
        <v>158</v>
      </c>
      <c r="M7" s="206"/>
      <c r="N7" s="191" t="s">
        <v>70</v>
      </c>
      <c r="O7" s="208" t="s">
        <v>421</v>
      </c>
      <c r="P7" s="209" t="s">
        <v>485</v>
      </c>
      <c r="Q7" s="209" t="s">
        <v>156</v>
      </c>
      <c r="R7" s="206"/>
      <c r="S7" s="209" t="s">
        <v>157</v>
      </c>
      <c r="T7" s="209" t="s">
        <v>158</v>
      </c>
      <c r="U7" s="206"/>
      <c r="V7" s="191" t="s">
        <v>70</v>
      </c>
      <c r="W7" s="208" t="s">
        <v>421</v>
      </c>
      <c r="X7" s="209" t="s">
        <v>485</v>
      </c>
      <c r="Y7" s="209" t="s">
        <v>156</v>
      </c>
      <c r="Z7" s="206"/>
      <c r="AA7" s="209" t="s">
        <v>157</v>
      </c>
      <c r="AB7" s="210" t="s">
        <v>158</v>
      </c>
    </row>
    <row r="8" spans="1:28" ht="144" customHeight="1" x14ac:dyDescent="0.15">
      <c r="B8" s="191" t="s">
        <v>71</v>
      </c>
      <c r="C8" s="201" t="s">
        <v>422</v>
      </c>
      <c r="D8" s="195" t="s">
        <v>482</v>
      </c>
      <c r="E8" s="206"/>
      <c r="F8" s="191" t="s">
        <v>71</v>
      </c>
      <c r="G8" s="201" t="s">
        <v>422</v>
      </c>
      <c r="H8" s="195" t="s">
        <v>484</v>
      </c>
      <c r="I8" s="195" t="s">
        <v>152</v>
      </c>
      <c r="J8" s="206"/>
      <c r="K8" s="195" t="s">
        <v>153</v>
      </c>
      <c r="L8" s="195" t="s">
        <v>154</v>
      </c>
      <c r="M8" s="206"/>
      <c r="N8" s="191" t="s">
        <v>71</v>
      </c>
      <c r="O8" s="201" t="s">
        <v>422</v>
      </c>
      <c r="P8" s="195" t="s">
        <v>482</v>
      </c>
      <c r="Q8" s="195" t="s">
        <v>152</v>
      </c>
      <c r="R8" s="206"/>
      <c r="S8" s="195" t="s">
        <v>153</v>
      </c>
      <c r="T8" s="195" t="s">
        <v>154</v>
      </c>
      <c r="U8" s="206"/>
      <c r="V8" s="191" t="s">
        <v>71</v>
      </c>
      <c r="W8" s="201" t="s">
        <v>422</v>
      </c>
      <c r="X8" s="195" t="s">
        <v>482</v>
      </c>
      <c r="Y8" s="195" t="s">
        <v>152</v>
      </c>
      <c r="Z8" s="206"/>
      <c r="AA8" s="195" t="s">
        <v>153</v>
      </c>
      <c r="AB8" s="196" t="s">
        <v>154</v>
      </c>
    </row>
    <row r="9" spans="1:28" ht="28.5" x14ac:dyDescent="0.15">
      <c r="B9" s="191" t="s">
        <v>92</v>
      </c>
      <c r="C9" s="201" t="s">
        <v>93</v>
      </c>
      <c r="D9" s="155" t="s">
        <v>419</v>
      </c>
      <c r="E9" s="206"/>
      <c r="F9" s="191" t="s">
        <v>92</v>
      </c>
      <c r="G9" s="201" t="s">
        <v>93</v>
      </c>
      <c r="H9" s="155" t="s">
        <v>419</v>
      </c>
      <c r="I9" s="155" t="s">
        <v>98</v>
      </c>
      <c r="J9" s="206"/>
      <c r="K9" s="155" t="s">
        <v>483</v>
      </c>
      <c r="L9" s="155" t="s">
        <v>300</v>
      </c>
      <c r="M9" s="206"/>
      <c r="N9" s="191" t="s">
        <v>92</v>
      </c>
      <c r="O9" s="201" t="s">
        <v>93</v>
      </c>
      <c r="P9" s="155" t="s">
        <v>419</v>
      </c>
      <c r="Q9" s="155" t="s">
        <v>98</v>
      </c>
      <c r="R9" s="206"/>
      <c r="S9" s="155" t="s">
        <v>483</v>
      </c>
      <c r="T9" s="155" t="s">
        <v>300</v>
      </c>
      <c r="U9" s="206"/>
      <c r="V9" s="191" t="s">
        <v>92</v>
      </c>
      <c r="W9" s="201" t="s">
        <v>93</v>
      </c>
      <c r="X9" s="155" t="s">
        <v>419</v>
      </c>
      <c r="Y9" s="155" t="s">
        <v>98</v>
      </c>
      <c r="Z9" s="206"/>
      <c r="AA9" s="155" t="s">
        <v>483</v>
      </c>
      <c r="AB9" s="197" t="s">
        <v>300</v>
      </c>
    </row>
    <row r="10" spans="1:28" ht="13.35" customHeight="1" x14ac:dyDescent="0.15">
      <c r="B10" s="423" t="s">
        <v>189</v>
      </c>
      <c r="C10" s="223">
        <f>'MPS(calc_process)'!$D9</f>
        <v>1900</v>
      </c>
      <c r="D10" s="292">
        <f t="shared" ref="D10:D39" si="0">H10+P10+X10</f>
        <v>0</v>
      </c>
      <c r="E10" s="206"/>
      <c r="F10" s="423" t="s">
        <v>189</v>
      </c>
      <c r="G10" s="223">
        <f>'MPS(calc_process)'!$D9</f>
        <v>1900</v>
      </c>
      <c r="H10" s="292">
        <f>I10*K$10*L$10</f>
        <v>0</v>
      </c>
      <c r="I10" s="213"/>
      <c r="J10" s="206"/>
      <c r="K10" s="310"/>
      <c r="L10" s="311"/>
      <c r="M10" s="206"/>
      <c r="N10" s="423" t="s">
        <v>189</v>
      </c>
      <c r="O10" s="223">
        <f>'MPS(calc_process)'!$D9</f>
        <v>1900</v>
      </c>
      <c r="P10" s="292">
        <f>Q10*S$10*T$10</f>
        <v>0</v>
      </c>
      <c r="Q10" s="213"/>
      <c r="R10" s="206"/>
      <c r="S10" s="310"/>
      <c r="T10" s="311"/>
      <c r="U10" s="206"/>
      <c r="V10" s="423" t="s">
        <v>189</v>
      </c>
      <c r="W10" s="223">
        <f>'MPS(calc_process)'!$D9</f>
        <v>1900</v>
      </c>
      <c r="X10" s="292">
        <f>Y10*AA$10*AB$10</f>
        <v>0</v>
      </c>
      <c r="Y10" s="213"/>
      <c r="Z10" s="206"/>
      <c r="AA10" s="310"/>
      <c r="AB10" s="306"/>
    </row>
    <row r="11" spans="1:28" x14ac:dyDescent="0.15">
      <c r="B11" s="423"/>
      <c r="C11" s="223">
        <f>'MPS(calc_process)'!$D10</f>
        <v>1901</v>
      </c>
      <c r="D11" s="292">
        <f t="shared" si="0"/>
        <v>0</v>
      </c>
      <c r="E11" s="206"/>
      <c r="F11" s="423"/>
      <c r="G11" s="223">
        <f>'MPS(calc_process)'!$D10</f>
        <v>1901</v>
      </c>
      <c r="H11" s="292">
        <f t="shared" ref="H11:H39" si="1">I11*K$10*L$10</f>
        <v>0</v>
      </c>
      <c r="I11" s="214"/>
      <c r="N11" s="423"/>
      <c r="O11" s="223">
        <f>'MPS(calc_process)'!$D10</f>
        <v>1901</v>
      </c>
      <c r="P11" s="292">
        <f t="shared" ref="P11:P39" si="2">Q11*S$10*T$10</f>
        <v>0</v>
      </c>
      <c r="Q11" s="214"/>
      <c r="V11" s="423"/>
      <c r="W11" s="223">
        <f>'MPS(calc_process)'!$D10</f>
        <v>1901</v>
      </c>
      <c r="X11" s="292">
        <f t="shared" ref="X11:X39" si="3">Y11*AA$10*AB$10</f>
        <v>0</v>
      </c>
      <c r="Y11" s="214"/>
    </row>
    <row r="12" spans="1:28" x14ac:dyDescent="0.15">
      <c r="B12" s="423"/>
      <c r="C12" s="223">
        <f>'MPS(calc_process)'!$D11</f>
        <v>1902</v>
      </c>
      <c r="D12" s="292">
        <f t="shared" si="0"/>
        <v>0</v>
      </c>
      <c r="E12" s="206"/>
      <c r="F12" s="423"/>
      <c r="G12" s="223">
        <f>'MPS(calc_process)'!$D11</f>
        <v>1902</v>
      </c>
      <c r="H12" s="292">
        <f t="shared" si="1"/>
        <v>0</v>
      </c>
      <c r="I12" s="214"/>
      <c r="N12" s="423"/>
      <c r="O12" s="223">
        <f>'MPS(calc_process)'!$D11</f>
        <v>1902</v>
      </c>
      <c r="P12" s="292">
        <f t="shared" si="2"/>
        <v>0</v>
      </c>
      <c r="Q12" s="214"/>
      <c r="V12" s="423"/>
      <c r="W12" s="223">
        <f>'MPS(calc_process)'!$D11</f>
        <v>1902</v>
      </c>
      <c r="X12" s="292">
        <f t="shared" si="3"/>
        <v>0</v>
      </c>
      <c r="Y12" s="214"/>
    </row>
    <row r="13" spans="1:28" x14ac:dyDescent="0.15">
      <c r="B13" s="423"/>
      <c r="C13" s="223">
        <f>'MPS(calc_process)'!$D12</f>
        <v>1903</v>
      </c>
      <c r="D13" s="292">
        <f t="shared" si="0"/>
        <v>0</v>
      </c>
      <c r="E13" s="206"/>
      <c r="F13" s="423"/>
      <c r="G13" s="223">
        <f>'MPS(calc_process)'!$D12</f>
        <v>1903</v>
      </c>
      <c r="H13" s="292">
        <f t="shared" si="1"/>
        <v>0</v>
      </c>
      <c r="I13" s="214"/>
      <c r="N13" s="423"/>
      <c r="O13" s="223">
        <f>'MPS(calc_process)'!$D12</f>
        <v>1903</v>
      </c>
      <c r="P13" s="292">
        <f t="shared" si="2"/>
        <v>0</v>
      </c>
      <c r="Q13" s="214"/>
      <c r="V13" s="423"/>
      <c r="W13" s="223">
        <f>'MPS(calc_process)'!$D12</f>
        <v>1903</v>
      </c>
      <c r="X13" s="292">
        <f t="shared" si="3"/>
        <v>0</v>
      </c>
      <c r="Y13" s="214"/>
    </row>
    <row r="14" spans="1:28" x14ac:dyDescent="0.15">
      <c r="B14" s="423"/>
      <c r="C14" s="223">
        <f>'MPS(calc_process)'!$D13</f>
        <v>1904</v>
      </c>
      <c r="D14" s="292">
        <f t="shared" si="0"/>
        <v>0</v>
      </c>
      <c r="E14" s="206"/>
      <c r="F14" s="423"/>
      <c r="G14" s="223">
        <f>'MPS(calc_process)'!$D13</f>
        <v>1904</v>
      </c>
      <c r="H14" s="292">
        <f t="shared" si="1"/>
        <v>0</v>
      </c>
      <c r="I14" s="214"/>
      <c r="N14" s="423"/>
      <c r="O14" s="223">
        <f>'MPS(calc_process)'!$D13</f>
        <v>1904</v>
      </c>
      <c r="P14" s="292">
        <f t="shared" si="2"/>
        <v>0</v>
      </c>
      <c r="Q14" s="214"/>
      <c r="V14" s="423"/>
      <c r="W14" s="223">
        <f>'MPS(calc_process)'!$D13</f>
        <v>1904</v>
      </c>
      <c r="X14" s="292">
        <f t="shared" si="3"/>
        <v>0</v>
      </c>
      <c r="Y14" s="214"/>
    </row>
    <row r="15" spans="1:28" x14ac:dyDescent="0.15">
      <c r="B15" s="423"/>
      <c r="C15" s="223">
        <f>'MPS(calc_process)'!$D14</f>
        <v>1905</v>
      </c>
      <c r="D15" s="292">
        <f t="shared" si="0"/>
        <v>0</v>
      </c>
      <c r="E15" s="206"/>
      <c r="F15" s="423"/>
      <c r="G15" s="223">
        <f>'MPS(calc_process)'!$D14</f>
        <v>1905</v>
      </c>
      <c r="H15" s="292">
        <f t="shared" si="1"/>
        <v>0</v>
      </c>
      <c r="I15" s="214"/>
      <c r="N15" s="423"/>
      <c r="O15" s="223">
        <f>'MPS(calc_process)'!$D14</f>
        <v>1905</v>
      </c>
      <c r="P15" s="292">
        <f t="shared" si="2"/>
        <v>0</v>
      </c>
      <c r="Q15" s="214"/>
      <c r="V15" s="423"/>
      <c r="W15" s="223">
        <f>'MPS(calc_process)'!$D14</f>
        <v>1905</v>
      </c>
      <c r="X15" s="292">
        <f t="shared" si="3"/>
        <v>0</v>
      </c>
      <c r="Y15" s="214"/>
    </row>
    <row r="16" spans="1:28" x14ac:dyDescent="0.15">
      <c r="B16" s="423"/>
      <c r="C16" s="223">
        <f>'MPS(calc_process)'!$D15</f>
        <v>1906</v>
      </c>
      <c r="D16" s="292">
        <f t="shared" si="0"/>
        <v>0</v>
      </c>
      <c r="E16" s="206"/>
      <c r="F16" s="423"/>
      <c r="G16" s="223">
        <f>'MPS(calc_process)'!$D15</f>
        <v>1906</v>
      </c>
      <c r="H16" s="292">
        <f t="shared" si="1"/>
        <v>0</v>
      </c>
      <c r="I16" s="214"/>
      <c r="N16" s="423"/>
      <c r="O16" s="223">
        <f>'MPS(calc_process)'!$D15</f>
        <v>1906</v>
      </c>
      <c r="P16" s="292">
        <f t="shared" si="2"/>
        <v>0</v>
      </c>
      <c r="Q16" s="214"/>
      <c r="V16" s="423"/>
      <c r="W16" s="223">
        <f>'MPS(calc_process)'!$D15</f>
        <v>1906</v>
      </c>
      <c r="X16" s="292">
        <f t="shared" si="3"/>
        <v>0</v>
      </c>
      <c r="Y16" s="214"/>
    </row>
    <row r="17" spans="2:25" x14ac:dyDescent="0.15">
      <c r="B17" s="423"/>
      <c r="C17" s="223">
        <f>'MPS(calc_process)'!$D16</f>
        <v>1907</v>
      </c>
      <c r="D17" s="292">
        <f t="shared" si="0"/>
        <v>0</v>
      </c>
      <c r="E17" s="206"/>
      <c r="F17" s="423"/>
      <c r="G17" s="223">
        <f>'MPS(calc_process)'!$D16</f>
        <v>1907</v>
      </c>
      <c r="H17" s="292">
        <f t="shared" si="1"/>
        <v>0</v>
      </c>
      <c r="I17" s="214"/>
      <c r="N17" s="423"/>
      <c r="O17" s="223">
        <f>'MPS(calc_process)'!$D16</f>
        <v>1907</v>
      </c>
      <c r="P17" s="292">
        <f t="shared" si="2"/>
        <v>0</v>
      </c>
      <c r="Q17" s="214"/>
      <c r="V17" s="423"/>
      <c r="W17" s="223">
        <f>'MPS(calc_process)'!$D16</f>
        <v>1907</v>
      </c>
      <c r="X17" s="292">
        <f t="shared" si="3"/>
        <v>0</v>
      </c>
      <c r="Y17" s="214"/>
    </row>
    <row r="18" spans="2:25" x14ac:dyDescent="0.15">
      <c r="B18" s="423"/>
      <c r="C18" s="223">
        <f>'MPS(calc_process)'!$D17</f>
        <v>1908</v>
      </c>
      <c r="D18" s="292">
        <f t="shared" si="0"/>
        <v>0</v>
      </c>
      <c r="E18" s="206"/>
      <c r="F18" s="423"/>
      <c r="G18" s="223">
        <f>'MPS(calc_process)'!$D17</f>
        <v>1908</v>
      </c>
      <c r="H18" s="292">
        <f t="shared" si="1"/>
        <v>0</v>
      </c>
      <c r="I18" s="214"/>
      <c r="N18" s="423"/>
      <c r="O18" s="223">
        <f>'MPS(calc_process)'!$D17</f>
        <v>1908</v>
      </c>
      <c r="P18" s="292">
        <f t="shared" si="2"/>
        <v>0</v>
      </c>
      <c r="Q18" s="214"/>
      <c r="V18" s="423"/>
      <c r="W18" s="223">
        <f>'MPS(calc_process)'!$D17</f>
        <v>1908</v>
      </c>
      <c r="X18" s="292">
        <f t="shared" si="3"/>
        <v>0</v>
      </c>
      <c r="Y18" s="214"/>
    </row>
    <row r="19" spans="2:25" x14ac:dyDescent="0.15">
      <c r="B19" s="423"/>
      <c r="C19" s="223">
        <f>'MPS(calc_process)'!$D18</f>
        <v>1909</v>
      </c>
      <c r="D19" s="292">
        <f t="shared" si="0"/>
        <v>0</v>
      </c>
      <c r="E19" s="206"/>
      <c r="F19" s="423"/>
      <c r="G19" s="223">
        <f>'MPS(calc_process)'!$D18</f>
        <v>1909</v>
      </c>
      <c r="H19" s="292">
        <f t="shared" si="1"/>
        <v>0</v>
      </c>
      <c r="I19" s="214"/>
      <c r="N19" s="423"/>
      <c r="O19" s="223">
        <f>'MPS(calc_process)'!$D18</f>
        <v>1909</v>
      </c>
      <c r="P19" s="292">
        <f t="shared" si="2"/>
        <v>0</v>
      </c>
      <c r="Q19" s="214"/>
      <c r="V19" s="423"/>
      <c r="W19" s="223">
        <f>'MPS(calc_process)'!$D18</f>
        <v>1909</v>
      </c>
      <c r="X19" s="292">
        <f t="shared" si="3"/>
        <v>0</v>
      </c>
      <c r="Y19" s="214"/>
    </row>
    <row r="20" spans="2:25" x14ac:dyDescent="0.15">
      <c r="B20" s="423"/>
      <c r="C20" s="223">
        <f>'MPS(calc_process)'!$D19</f>
        <v>1910</v>
      </c>
      <c r="D20" s="292">
        <f t="shared" si="0"/>
        <v>0</v>
      </c>
      <c r="E20" s="206"/>
      <c r="F20" s="423"/>
      <c r="G20" s="223">
        <f>'MPS(calc_process)'!$D19</f>
        <v>1910</v>
      </c>
      <c r="H20" s="292">
        <f t="shared" si="1"/>
        <v>0</v>
      </c>
      <c r="I20" s="214"/>
      <c r="N20" s="423"/>
      <c r="O20" s="223">
        <f>'MPS(calc_process)'!$D19</f>
        <v>1910</v>
      </c>
      <c r="P20" s="292">
        <f t="shared" si="2"/>
        <v>0</v>
      </c>
      <c r="Q20" s="214"/>
      <c r="V20" s="423"/>
      <c r="W20" s="223">
        <f>'MPS(calc_process)'!$D19</f>
        <v>1910</v>
      </c>
      <c r="X20" s="292">
        <f t="shared" si="3"/>
        <v>0</v>
      </c>
      <c r="Y20" s="214"/>
    </row>
    <row r="21" spans="2:25" x14ac:dyDescent="0.15">
      <c r="B21" s="423"/>
      <c r="C21" s="223">
        <f>'MPS(calc_process)'!$D20</f>
        <v>1911</v>
      </c>
      <c r="D21" s="292">
        <f t="shared" si="0"/>
        <v>0</v>
      </c>
      <c r="E21" s="206"/>
      <c r="F21" s="423"/>
      <c r="G21" s="223">
        <f>'MPS(calc_process)'!$D20</f>
        <v>1911</v>
      </c>
      <c r="H21" s="292">
        <f t="shared" si="1"/>
        <v>0</v>
      </c>
      <c r="I21" s="214"/>
      <c r="N21" s="423"/>
      <c r="O21" s="223">
        <f>'MPS(calc_process)'!$D20</f>
        <v>1911</v>
      </c>
      <c r="P21" s="292">
        <f t="shared" si="2"/>
        <v>0</v>
      </c>
      <c r="Q21" s="214"/>
      <c r="V21" s="423"/>
      <c r="W21" s="223">
        <f>'MPS(calc_process)'!$D20</f>
        <v>1911</v>
      </c>
      <c r="X21" s="292">
        <f t="shared" si="3"/>
        <v>0</v>
      </c>
      <c r="Y21" s="214"/>
    </row>
    <row r="22" spans="2:25" x14ac:dyDescent="0.15">
      <c r="B22" s="423"/>
      <c r="C22" s="223">
        <f>'MPS(calc_process)'!$D21</f>
        <v>1912</v>
      </c>
      <c r="D22" s="292">
        <f t="shared" si="0"/>
        <v>0</v>
      </c>
      <c r="E22" s="206"/>
      <c r="F22" s="423"/>
      <c r="G22" s="223">
        <f>'MPS(calc_process)'!$D21</f>
        <v>1912</v>
      </c>
      <c r="H22" s="292">
        <f t="shared" si="1"/>
        <v>0</v>
      </c>
      <c r="I22" s="214"/>
      <c r="N22" s="423"/>
      <c r="O22" s="223">
        <f>'MPS(calc_process)'!$D21</f>
        <v>1912</v>
      </c>
      <c r="P22" s="292">
        <f t="shared" si="2"/>
        <v>0</v>
      </c>
      <c r="Q22" s="214"/>
      <c r="V22" s="423"/>
      <c r="W22" s="223">
        <f>'MPS(calc_process)'!$D21</f>
        <v>1912</v>
      </c>
      <c r="X22" s="292">
        <f t="shared" si="3"/>
        <v>0</v>
      </c>
      <c r="Y22" s="214"/>
    </row>
    <row r="23" spans="2:25" x14ac:dyDescent="0.15">
      <c r="B23" s="423"/>
      <c r="C23" s="223">
        <f>'MPS(calc_process)'!$D22</f>
        <v>1913</v>
      </c>
      <c r="D23" s="292">
        <f t="shared" si="0"/>
        <v>0</v>
      </c>
      <c r="E23" s="206"/>
      <c r="F23" s="423"/>
      <c r="G23" s="223">
        <f>'MPS(calc_process)'!$D22</f>
        <v>1913</v>
      </c>
      <c r="H23" s="292">
        <f t="shared" si="1"/>
        <v>0</v>
      </c>
      <c r="I23" s="214"/>
      <c r="N23" s="423"/>
      <c r="O23" s="223">
        <f>'MPS(calc_process)'!$D22</f>
        <v>1913</v>
      </c>
      <c r="P23" s="292">
        <f t="shared" si="2"/>
        <v>0</v>
      </c>
      <c r="Q23" s="214"/>
      <c r="V23" s="423"/>
      <c r="W23" s="223">
        <f>'MPS(calc_process)'!$D22</f>
        <v>1913</v>
      </c>
      <c r="X23" s="292">
        <f t="shared" si="3"/>
        <v>0</v>
      </c>
      <c r="Y23" s="214"/>
    </row>
    <row r="24" spans="2:25" x14ac:dyDescent="0.15">
      <c r="B24" s="423"/>
      <c r="C24" s="223">
        <f>'MPS(calc_process)'!$D23</f>
        <v>1914</v>
      </c>
      <c r="D24" s="292">
        <f t="shared" si="0"/>
        <v>0</v>
      </c>
      <c r="E24" s="206"/>
      <c r="F24" s="423"/>
      <c r="G24" s="223">
        <f>'MPS(calc_process)'!$D23</f>
        <v>1914</v>
      </c>
      <c r="H24" s="292">
        <f t="shared" si="1"/>
        <v>0</v>
      </c>
      <c r="I24" s="214"/>
      <c r="N24" s="423"/>
      <c r="O24" s="223">
        <f>'MPS(calc_process)'!$D23</f>
        <v>1914</v>
      </c>
      <c r="P24" s="292">
        <f t="shared" si="2"/>
        <v>0</v>
      </c>
      <c r="Q24" s="214"/>
      <c r="V24" s="423"/>
      <c r="W24" s="223">
        <f>'MPS(calc_process)'!$D23</f>
        <v>1914</v>
      </c>
      <c r="X24" s="292">
        <f t="shared" si="3"/>
        <v>0</v>
      </c>
      <c r="Y24" s="214"/>
    </row>
    <row r="25" spans="2:25" x14ac:dyDescent="0.15">
      <c r="B25" s="423"/>
      <c r="C25" s="223">
        <f>'MPS(calc_process)'!$D24</f>
        <v>1915</v>
      </c>
      <c r="D25" s="292">
        <f t="shared" si="0"/>
        <v>0</v>
      </c>
      <c r="E25" s="206"/>
      <c r="F25" s="423"/>
      <c r="G25" s="223">
        <f>'MPS(calc_process)'!$D24</f>
        <v>1915</v>
      </c>
      <c r="H25" s="292">
        <f t="shared" si="1"/>
        <v>0</v>
      </c>
      <c r="I25" s="214"/>
      <c r="N25" s="423"/>
      <c r="O25" s="223">
        <f>'MPS(calc_process)'!$D24</f>
        <v>1915</v>
      </c>
      <c r="P25" s="292">
        <f t="shared" si="2"/>
        <v>0</v>
      </c>
      <c r="Q25" s="214"/>
      <c r="V25" s="423"/>
      <c r="W25" s="223">
        <f>'MPS(calc_process)'!$D24</f>
        <v>1915</v>
      </c>
      <c r="X25" s="292">
        <f t="shared" si="3"/>
        <v>0</v>
      </c>
      <c r="Y25" s="214"/>
    </row>
    <row r="26" spans="2:25" x14ac:dyDescent="0.15">
      <c r="B26" s="423"/>
      <c r="C26" s="223">
        <f>'MPS(calc_process)'!$D25</f>
        <v>1916</v>
      </c>
      <c r="D26" s="292">
        <f t="shared" si="0"/>
        <v>0</v>
      </c>
      <c r="E26" s="206"/>
      <c r="F26" s="423"/>
      <c r="G26" s="223">
        <f>'MPS(calc_process)'!$D25</f>
        <v>1916</v>
      </c>
      <c r="H26" s="292">
        <f t="shared" si="1"/>
        <v>0</v>
      </c>
      <c r="I26" s="214"/>
      <c r="N26" s="423"/>
      <c r="O26" s="223">
        <f>'MPS(calc_process)'!$D25</f>
        <v>1916</v>
      </c>
      <c r="P26" s="292">
        <f t="shared" si="2"/>
        <v>0</v>
      </c>
      <c r="Q26" s="214"/>
      <c r="V26" s="423"/>
      <c r="W26" s="223">
        <f>'MPS(calc_process)'!$D25</f>
        <v>1916</v>
      </c>
      <c r="X26" s="292">
        <f t="shared" si="3"/>
        <v>0</v>
      </c>
      <c r="Y26" s="214"/>
    </row>
    <row r="27" spans="2:25" x14ac:dyDescent="0.15">
      <c r="B27" s="423"/>
      <c r="C27" s="223">
        <f>'MPS(calc_process)'!$D26</f>
        <v>1917</v>
      </c>
      <c r="D27" s="292">
        <f t="shared" si="0"/>
        <v>0</v>
      </c>
      <c r="E27" s="206"/>
      <c r="F27" s="423"/>
      <c r="G27" s="223">
        <f>'MPS(calc_process)'!$D26</f>
        <v>1917</v>
      </c>
      <c r="H27" s="292">
        <f t="shared" si="1"/>
        <v>0</v>
      </c>
      <c r="I27" s="214"/>
      <c r="N27" s="423"/>
      <c r="O27" s="223">
        <f>'MPS(calc_process)'!$D26</f>
        <v>1917</v>
      </c>
      <c r="P27" s="292">
        <f t="shared" si="2"/>
        <v>0</v>
      </c>
      <c r="Q27" s="214"/>
      <c r="V27" s="423"/>
      <c r="W27" s="223">
        <f>'MPS(calc_process)'!$D26</f>
        <v>1917</v>
      </c>
      <c r="X27" s="292">
        <f t="shared" si="3"/>
        <v>0</v>
      </c>
      <c r="Y27" s="214"/>
    </row>
    <row r="28" spans="2:25" x14ac:dyDescent="0.15">
      <c r="B28" s="423"/>
      <c r="C28" s="223">
        <f>'MPS(calc_process)'!$D27</f>
        <v>1918</v>
      </c>
      <c r="D28" s="292">
        <f t="shared" si="0"/>
        <v>0</v>
      </c>
      <c r="E28" s="206"/>
      <c r="F28" s="423"/>
      <c r="G28" s="223">
        <f>'MPS(calc_process)'!$D27</f>
        <v>1918</v>
      </c>
      <c r="H28" s="292">
        <f t="shared" si="1"/>
        <v>0</v>
      </c>
      <c r="I28" s="214"/>
      <c r="N28" s="423"/>
      <c r="O28" s="223">
        <f>'MPS(calc_process)'!$D27</f>
        <v>1918</v>
      </c>
      <c r="P28" s="292">
        <f t="shared" si="2"/>
        <v>0</v>
      </c>
      <c r="Q28" s="214"/>
      <c r="V28" s="423"/>
      <c r="W28" s="223">
        <f>'MPS(calc_process)'!$D27</f>
        <v>1918</v>
      </c>
      <c r="X28" s="292">
        <f t="shared" si="3"/>
        <v>0</v>
      </c>
      <c r="Y28" s="214"/>
    </row>
    <row r="29" spans="2:25" x14ac:dyDescent="0.15">
      <c r="B29" s="423"/>
      <c r="C29" s="223">
        <f>'MPS(calc_process)'!$D28</f>
        <v>1919</v>
      </c>
      <c r="D29" s="292">
        <f t="shared" si="0"/>
        <v>0</v>
      </c>
      <c r="E29" s="206"/>
      <c r="F29" s="423"/>
      <c r="G29" s="223">
        <f>'MPS(calc_process)'!$D28</f>
        <v>1919</v>
      </c>
      <c r="H29" s="292">
        <f t="shared" si="1"/>
        <v>0</v>
      </c>
      <c r="I29" s="214"/>
      <c r="N29" s="423"/>
      <c r="O29" s="223">
        <f>'MPS(calc_process)'!$D28</f>
        <v>1919</v>
      </c>
      <c r="P29" s="292">
        <f t="shared" si="2"/>
        <v>0</v>
      </c>
      <c r="Q29" s="214"/>
      <c r="V29" s="423"/>
      <c r="W29" s="223">
        <f>'MPS(calc_process)'!$D28</f>
        <v>1919</v>
      </c>
      <c r="X29" s="292">
        <f t="shared" si="3"/>
        <v>0</v>
      </c>
      <c r="Y29" s="214"/>
    </row>
    <row r="30" spans="2:25" x14ac:dyDescent="0.15">
      <c r="B30" s="423"/>
      <c r="C30" s="223">
        <f>'MPS(calc_process)'!$D29</f>
        <v>1920</v>
      </c>
      <c r="D30" s="292">
        <f t="shared" si="0"/>
        <v>0</v>
      </c>
      <c r="E30" s="206"/>
      <c r="F30" s="423"/>
      <c r="G30" s="223">
        <f>'MPS(calc_process)'!$D29</f>
        <v>1920</v>
      </c>
      <c r="H30" s="292">
        <f t="shared" si="1"/>
        <v>0</v>
      </c>
      <c r="I30" s="214"/>
      <c r="N30" s="423"/>
      <c r="O30" s="223">
        <f>'MPS(calc_process)'!$D29</f>
        <v>1920</v>
      </c>
      <c r="P30" s="292">
        <f t="shared" si="2"/>
        <v>0</v>
      </c>
      <c r="Q30" s="214"/>
      <c r="V30" s="423"/>
      <c r="W30" s="223">
        <f>'MPS(calc_process)'!$D29</f>
        <v>1920</v>
      </c>
      <c r="X30" s="292">
        <f t="shared" si="3"/>
        <v>0</v>
      </c>
      <c r="Y30" s="214"/>
    </row>
    <row r="31" spans="2:25" x14ac:dyDescent="0.15">
      <c r="B31" s="423"/>
      <c r="C31" s="223">
        <f>'MPS(calc_process)'!$D30</f>
        <v>1921</v>
      </c>
      <c r="D31" s="292">
        <f t="shared" si="0"/>
        <v>0</v>
      </c>
      <c r="E31" s="206"/>
      <c r="F31" s="423"/>
      <c r="G31" s="223">
        <f>'MPS(calc_process)'!$D30</f>
        <v>1921</v>
      </c>
      <c r="H31" s="292">
        <f t="shared" si="1"/>
        <v>0</v>
      </c>
      <c r="I31" s="214"/>
      <c r="N31" s="423"/>
      <c r="O31" s="223">
        <f>'MPS(calc_process)'!$D30</f>
        <v>1921</v>
      </c>
      <c r="P31" s="292">
        <f t="shared" si="2"/>
        <v>0</v>
      </c>
      <c r="Q31" s="214"/>
      <c r="V31" s="423"/>
      <c r="W31" s="223">
        <f>'MPS(calc_process)'!$D30</f>
        <v>1921</v>
      </c>
      <c r="X31" s="292">
        <f t="shared" si="3"/>
        <v>0</v>
      </c>
      <c r="Y31" s="214"/>
    </row>
    <row r="32" spans="2:25" x14ac:dyDescent="0.15">
      <c r="B32" s="423"/>
      <c r="C32" s="223">
        <f>'MPS(calc_process)'!$D31</f>
        <v>1922</v>
      </c>
      <c r="D32" s="292">
        <f t="shared" si="0"/>
        <v>0</v>
      </c>
      <c r="E32" s="206"/>
      <c r="F32" s="423"/>
      <c r="G32" s="223">
        <f>'MPS(calc_process)'!$D31</f>
        <v>1922</v>
      </c>
      <c r="H32" s="292">
        <f t="shared" si="1"/>
        <v>0</v>
      </c>
      <c r="I32" s="214"/>
      <c r="N32" s="423"/>
      <c r="O32" s="223">
        <f>'MPS(calc_process)'!$D31</f>
        <v>1922</v>
      </c>
      <c r="P32" s="292">
        <f t="shared" si="2"/>
        <v>0</v>
      </c>
      <c r="Q32" s="214"/>
      <c r="V32" s="423"/>
      <c r="W32" s="223">
        <f>'MPS(calc_process)'!$D31</f>
        <v>1922</v>
      </c>
      <c r="X32" s="292">
        <f t="shared" si="3"/>
        <v>0</v>
      </c>
      <c r="Y32" s="214"/>
    </row>
    <row r="33" spans="2:25" x14ac:dyDescent="0.15">
      <c r="B33" s="423"/>
      <c r="C33" s="223">
        <f>'MPS(calc_process)'!$D32</f>
        <v>1923</v>
      </c>
      <c r="D33" s="292">
        <f t="shared" si="0"/>
        <v>0</v>
      </c>
      <c r="E33" s="206"/>
      <c r="F33" s="423"/>
      <c r="G33" s="223">
        <f>'MPS(calc_process)'!$D32</f>
        <v>1923</v>
      </c>
      <c r="H33" s="292">
        <f t="shared" si="1"/>
        <v>0</v>
      </c>
      <c r="I33" s="214"/>
      <c r="N33" s="423"/>
      <c r="O33" s="223">
        <f>'MPS(calc_process)'!$D32</f>
        <v>1923</v>
      </c>
      <c r="P33" s="292">
        <f t="shared" si="2"/>
        <v>0</v>
      </c>
      <c r="Q33" s="214"/>
      <c r="V33" s="423"/>
      <c r="W33" s="223">
        <f>'MPS(calc_process)'!$D32</f>
        <v>1923</v>
      </c>
      <c r="X33" s="292">
        <f t="shared" si="3"/>
        <v>0</v>
      </c>
      <c r="Y33" s="214"/>
    </row>
    <row r="34" spans="2:25" x14ac:dyDescent="0.15">
      <c r="B34" s="423"/>
      <c r="C34" s="223">
        <f>'MPS(calc_process)'!$D33</f>
        <v>1924</v>
      </c>
      <c r="D34" s="292">
        <f t="shared" si="0"/>
        <v>0</v>
      </c>
      <c r="E34" s="206"/>
      <c r="F34" s="423"/>
      <c r="G34" s="223">
        <f>'MPS(calc_process)'!$D33</f>
        <v>1924</v>
      </c>
      <c r="H34" s="292">
        <f t="shared" si="1"/>
        <v>0</v>
      </c>
      <c r="I34" s="214"/>
      <c r="N34" s="423"/>
      <c r="O34" s="223">
        <f>'MPS(calc_process)'!$D33</f>
        <v>1924</v>
      </c>
      <c r="P34" s="292">
        <f t="shared" si="2"/>
        <v>0</v>
      </c>
      <c r="Q34" s="214"/>
      <c r="V34" s="423"/>
      <c r="W34" s="223">
        <f>'MPS(calc_process)'!$D33</f>
        <v>1924</v>
      </c>
      <c r="X34" s="292">
        <f t="shared" si="3"/>
        <v>0</v>
      </c>
      <c r="Y34" s="214"/>
    </row>
    <row r="35" spans="2:25" x14ac:dyDescent="0.15">
      <c r="B35" s="423"/>
      <c r="C35" s="223">
        <f>'MPS(calc_process)'!$D34</f>
        <v>1925</v>
      </c>
      <c r="D35" s="292">
        <f t="shared" si="0"/>
        <v>0</v>
      </c>
      <c r="E35" s="206"/>
      <c r="F35" s="423"/>
      <c r="G35" s="223">
        <f>'MPS(calc_process)'!$D34</f>
        <v>1925</v>
      </c>
      <c r="H35" s="292">
        <f t="shared" si="1"/>
        <v>0</v>
      </c>
      <c r="I35" s="214"/>
      <c r="N35" s="423"/>
      <c r="O35" s="223">
        <f>'MPS(calc_process)'!$D34</f>
        <v>1925</v>
      </c>
      <c r="P35" s="292">
        <f t="shared" si="2"/>
        <v>0</v>
      </c>
      <c r="Q35" s="214"/>
      <c r="V35" s="423"/>
      <c r="W35" s="223">
        <f>'MPS(calc_process)'!$D34</f>
        <v>1925</v>
      </c>
      <c r="X35" s="292">
        <f t="shared" si="3"/>
        <v>0</v>
      </c>
      <c r="Y35" s="214"/>
    </row>
    <row r="36" spans="2:25" x14ac:dyDescent="0.15">
      <c r="B36" s="423"/>
      <c r="C36" s="223">
        <f>'MPS(calc_process)'!$D35</f>
        <v>1926</v>
      </c>
      <c r="D36" s="292">
        <f t="shared" si="0"/>
        <v>0</v>
      </c>
      <c r="E36" s="206"/>
      <c r="F36" s="423"/>
      <c r="G36" s="223">
        <f>'MPS(calc_process)'!$D35</f>
        <v>1926</v>
      </c>
      <c r="H36" s="292">
        <f t="shared" si="1"/>
        <v>0</v>
      </c>
      <c r="I36" s="214"/>
      <c r="N36" s="423"/>
      <c r="O36" s="223">
        <f>'MPS(calc_process)'!$D35</f>
        <v>1926</v>
      </c>
      <c r="P36" s="292">
        <f t="shared" si="2"/>
        <v>0</v>
      </c>
      <c r="Q36" s="214"/>
      <c r="V36" s="423"/>
      <c r="W36" s="223">
        <f>'MPS(calc_process)'!$D35</f>
        <v>1926</v>
      </c>
      <c r="X36" s="292">
        <f t="shared" si="3"/>
        <v>0</v>
      </c>
      <c r="Y36" s="214"/>
    </row>
    <row r="37" spans="2:25" x14ac:dyDescent="0.15">
      <c r="B37" s="423"/>
      <c r="C37" s="223">
        <f>'MPS(calc_process)'!$D36</f>
        <v>1927</v>
      </c>
      <c r="D37" s="292">
        <f t="shared" si="0"/>
        <v>0</v>
      </c>
      <c r="E37" s="206"/>
      <c r="F37" s="423"/>
      <c r="G37" s="223">
        <f>'MPS(calc_process)'!$D36</f>
        <v>1927</v>
      </c>
      <c r="H37" s="292">
        <f t="shared" si="1"/>
        <v>0</v>
      </c>
      <c r="I37" s="214"/>
      <c r="N37" s="423"/>
      <c r="O37" s="223">
        <f>'MPS(calc_process)'!$D36</f>
        <v>1927</v>
      </c>
      <c r="P37" s="292">
        <f t="shared" si="2"/>
        <v>0</v>
      </c>
      <c r="Q37" s="214"/>
      <c r="V37" s="423"/>
      <c r="W37" s="223">
        <f>'MPS(calc_process)'!$D36</f>
        <v>1927</v>
      </c>
      <c r="X37" s="292">
        <f t="shared" si="3"/>
        <v>0</v>
      </c>
      <c r="Y37" s="214"/>
    </row>
    <row r="38" spans="2:25" x14ac:dyDescent="0.15">
      <c r="B38" s="423"/>
      <c r="C38" s="223">
        <f>'MPS(calc_process)'!$D37</f>
        <v>1928</v>
      </c>
      <c r="D38" s="292">
        <f t="shared" si="0"/>
        <v>0</v>
      </c>
      <c r="E38" s="206"/>
      <c r="F38" s="423"/>
      <c r="G38" s="223">
        <f>'MPS(calc_process)'!$D37</f>
        <v>1928</v>
      </c>
      <c r="H38" s="292">
        <f t="shared" si="1"/>
        <v>0</v>
      </c>
      <c r="I38" s="214"/>
      <c r="N38" s="423"/>
      <c r="O38" s="223">
        <f>'MPS(calc_process)'!$D37</f>
        <v>1928</v>
      </c>
      <c r="P38" s="292">
        <f t="shared" si="2"/>
        <v>0</v>
      </c>
      <c r="Q38" s="214"/>
      <c r="V38" s="423"/>
      <c r="W38" s="223">
        <f>'MPS(calc_process)'!$D37</f>
        <v>1928</v>
      </c>
      <c r="X38" s="292">
        <f t="shared" si="3"/>
        <v>0</v>
      </c>
      <c r="Y38" s="214"/>
    </row>
    <row r="39" spans="2:25" x14ac:dyDescent="0.15">
      <c r="B39" s="423"/>
      <c r="C39" s="223">
        <f>'MPS(calc_process)'!$D38</f>
        <v>1929</v>
      </c>
      <c r="D39" s="292">
        <f t="shared" si="0"/>
        <v>0</v>
      </c>
      <c r="E39" s="206"/>
      <c r="F39" s="423"/>
      <c r="G39" s="223">
        <f>'MPS(calc_process)'!$D38</f>
        <v>1929</v>
      </c>
      <c r="H39" s="292">
        <f t="shared" si="1"/>
        <v>0</v>
      </c>
      <c r="I39" s="214"/>
      <c r="N39" s="423"/>
      <c r="O39" s="223">
        <f>'MPS(calc_process)'!$D38</f>
        <v>1929</v>
      </c>
      <c r="P39" s="292">
        <f t="shared" si="2"/>
        <v>0</v>
      </c>
      <c r="Q39" s="214"/>
      <c r="V39" s="423"/>
      <c r="W39" s="223">
        <f>'MPS(calc_process)'!$D38</f>
        <v>1929</v>
      </c>
      <c r="X39" s="292">
        <f t="shared" si="3"/>
        <v>0</v>
      </c>
      <c r="Y39" s="214"/>
    </row>
    <row r="40" spans="2:25" x14ac:dyDescent="0.15">
      <c r="B40" s="423"/>
      <c r="C40" s="223">
        <f>'MPS(calc_process)'!$D39</f>
        <v>1930</v>
      </c>
      <c r="D40" s="292">
        <f t="shared" ref="D40:D54" si="4">H40+P40+X40</f>
        <v>0</v>
      </c>
      <c r="E40" s="206"/>
      <c r="F40" s="423"/>
      <c r="G40" s="223">
        <f>'MPS(calc_process)'!$D39</f>
        <v>1930</v>
      </c>
      <c r="H40" s="292">
        <f t="shared" ref="H40:H54" si="5">I40*K$10*L$10</f>
        <v>0</v>
      </c>
      <c r="I40" s="214"/>
      <c r="N40" s="423"/>
      <c r="O40" s="223">
        <f>'MPS(calc_process)'!$D39</f>
        <v>1930</v>
      </c>
      <c r="P40" s="292">
        <f t="shared" ref="P40:P54" si="6">Q40*S$10*T$10</f>
        <v>0</v>
      </c>
      <c r="Q40" s="214"/>
      <c r="V40" s="423"/>
      <c r="W40" s="223">
        <f>'MPS(calc_process)'!$D39</f>
        <v>1930</v>
      </c>
      <c r="X40" s="292">
        <f t="shared" ref="X40:X54" si="7">Y40*AA$10*AB$10</f>
        <v>0</v>
      </c>
      <c r="Y40" s="214"/>
    </row>
    <row r="41" spans="2:25" x14ac:dyDescent="0.15">
      <c r="B41" s="423"/>
      <c r="C41" s="223">
        <f>'MPS(calc_process)'!$D40</f>
        <v>1931</v>
      </c>
      <c r="D41" s="292">
        <f t="shared" si="4"/>
        <v>0</v>
      </c>
      <c r="E41" s="206"/>
      <c r="F41" s="423"/>
      <c r="G41" s="223">
        <f>'MPS(calc_process)'!$D40</f>
        <v>1931</v>
      </c>
      <c r="H41" s="292">
        <f t="shared" si="5"/>
        <v>0</v>
      </c>
      <c r="I41" s="214"/>
      <c r="N41" s="423"/>
      <c r="O41" s="223">
        <f>'MPS(calc_process)'!$D40</f>
        <v>1931</v>
      </c>
      <c r="P41" s="292">
        <f t="shared" si="6"/>
        <v>0</v>
      </c>
      <c r="Q41" s="214"/>
      <c r="V41" s="423"/>
      <c r="W41" s="223">
        <f>'MPS(calc_process)'!$D40</f>
        <v>1931</v>
      </c>
      <c r="X41" s="292">
        <f t="shared" si="7"/>
        <v>0</v>
      </c>
      <c r="Y41" s="214"/>
    </row>
    <row r="42" spans="2:25" x14ac:dyDescent="0.15">
      <c r="B42" s="423"/>
      <c r="C42" s="223">
        <f>'MPS(calc_process)'!$D41</f>
        <v>1932</v>
      </c>
      <c r="D42" s="292">
        <f t="shared" si="4"/>
        <v>0</v>
      </c>
      <c r="E42" s="206"/>
      <c r="F42" s="423"/>
      <c r="G42" s="223">
        <f>'MPS(calc_process)'!$D41</f>
        <v>1932</v>
      </c>
      <c r="H42" s="292">
        <f t="shared" si="5"/>
        <v>0</v>
      </c>
      <c r="I42" s="214"/>
      <c r="N42" s="423"/>
      <c r="O42" s="223">
        <f>'MPS(calc_process)'!$D41</f>
        <v>1932</v>
      </c>
      <c r="P42" s="292">
        <f t="shared" si="6"/>
        <v>0</v>
      </c>
      <c r="Q42" s="214"/>
      <c r="V42" s="423"/>
      <c r="W42" s="223">
        <f>'MPS(calc_process)'!$D41</f>
        <v>1932</v>
      </c>
      <c r="X42" s="292">
        <f t="shared" si="7"/>
        <v>0</v>
      </c>
      <c r="Y42" s="214"/>
    </row>
    <row r="43" spans="2:25" x14ac:dyDescent="0.15">
      <c r="B43" s="423"/>
      <c r="C43" s="223">
        <f>'MPS(calc_process)'!$D42</f>
        <v>1933</v>
      </c>
      <c r="D43" s="292">
        <f t="shared" si="4"/>
        <v>0</v>
      </c>
      <c r="E43" s="206"/>
      <c r="F43" s="423"/>
      <c r="G43" s="223">
        <f>'MPS(calc_process)'!$D42</f>
        <v>1933</v>
      </c>
      <c r="H43" s="292">
        <f t="shared" si="5"/>
        <v>0</v>
      </c>
      <c r="I43" s="214"/>
      <c r="N43" s="423"/>
      <c r="O43" s="223">
        <f>'MPS(calc_process)'!$D42</f>
        <v>1933</v>
      </c>
      <c r="P43" s="292">
        <f t="shared" si="6"/>
        <v>0</v>
      </c>
      <c r="Q43" s="214"/>
      <c r="V43" s="423"/>
      <c r="W43" s="223">
        <f>'MPS(calc_process)'!$D42</f>
        <v>1933</v>
      </c>
      <c r="X43" s="292">
        <f t="shared" si="7"/>
        <v>0</v>
      </c>
      <c r="Y43" s="214"/>
    </row>
    <row r="44" spans="2:25" x14ac:dyDescent="0.15">
      <c r="B44" s="423"/>
      <c r="C44" s="223">
        <f>'MPS(calc_process)'!$D43</f>
        <v>1934</v>
      </c>
      <c r="D44" s="292">
        <f t="shared" si="4"/>
        <v>0</v>
      </c>
      <c r="E44" s="206"/>
      <c r="F44" s="423"/>
      <c r="G44" s="223">
        <f>'MPS(calc_process)'!$D43</f>
        <v>1934</v>
      </c>
      <c r="H44" s="292">
        <f t="shared" si="5"/>
        <v>0</v>
      </c>
      <c r="I44" s="214"/>
      <c r="N44" s="423"/>
      <c r="O44" s="223">
        <f>'MPS(calc_process)'!$D43</f>
        <v>1934</v>
      </c>
      <c r="P44" s="292">
        <f t="shared" si="6"/>
        <v>0</v>
      </c>
      <c r="Q44" s="214"/>
      <c r="V44" s="423"/>
      <c r="W44" s="223">
        <f>'MPS(calc_process)'!$D43</f>
        <v>1934</v>
      </c>
      <c r="X44" s="292">
        <f t="shared" si="7"/>
        <v>0</v>
      </c>
      <c r="Y44" s="214"/>
    </row>
    <row r="45" spans="2:25" x14ac:dyDescent="0.15">
      <c r="B45" s="423"/>
      <c r="C45" s="223">
        <f>'MPS(calc_process)'!$D44</f>
        <v>1935</v>
      </c>
      <c r="D45" s="292">
        <f t="shared" si="4"/>
        <v>0</v>
      </c>
      <c r="E45" s="206"/>
      <c r="F45" s="423"/>
      <c r="G45" s="223">
        <f>'MPS(calc_process)'!$D44</f>
        <v>1935</v>
      </c>
      <c r="H45" s="292">
        <f t="shared" si="5"/>
        <v>0</v>
      </c>
      <c r="I45" s="214"/>
      <c r="N45" s="423"/>
      <c r="O45" s="223">
        <f>'MPS(calc_process)'!$D44</f>
        <v>1935</v>
      </c>
      <c r="P45" s="292">
        <f t="shared" si="6"/>
        <v>0</v>
      </c>
      <c r="Q45" s="214"/>
      <c r="V45" s="423"/>
      <c r="W45" s="223">
        <f>'MPS(calc_process)'!$D44</f>
        <v>1935</v>
      </c>
      <c r="X45" s="292">
        <f t="shared" si="7"/>
        <v>0</v>
      </c>
      <c r="Y45" s="214"/>
    </row>
    <row r="46" spans="2:25" x14ac:dyDescent="0.15">
      <c r="B46" s="423"/>
      <c r="C46" s="223">
        <f>'MPS(calc_process)'!$D45</f>
        <v>1936</v>
      </c>
      <c r="D46" s="292">
        <f t="shared" si="4"/>
        <v>0</v>
      </c>
      <c r="E46" s="206"/>
      <c r="F46" s="423"/>
      <c r="G46" s="223">
        <f>'MPS(calc_process)'!$D45</f>
        <v>1936</v>
      </c>
      <c r="H46" s="292">
        <f t="shared" si="5"/>
        <v>0</v>
      </c>
      <c r="I46" s="214"/>
      <c r="N46" s="423"/>
      <c r="O46" s="223">
        <f>'MPS(calc_process)'!$D45</f>
        <v>1936</v>
      </c>
      <c r="P46" s="292">
        <f t="shared" si="6"/>
        <v>0</v>
      </c>
      <c r="Q46" s="214"/>
      <c r="V46" s="423"/>
      <c r="W46" s="223">
        <f>'MPS(calc_process)'!$D45</f>
        <v>1936</v>
      </c>
      <c r="X46" s="292">
        <f t="shared" si="7"/>
        <v>0</v>
      </c>
      <c r="Y46" s="214"/>
    </row>
    <row r="47" spans="2:25" x14ac:dyDescent="0.15">
      <c r="B47" s="423"/>
      <c r="C47" s="223">
        <f>'MPS(calc_process)'!$D46</f>
        <v>1937</v>
      </c>
      <c r="D47" s="292">
        <f t="shared" si="4"/>
        <v>0</v>
      </c>
      <c r="E47" s="206"/>
      <c r="F47" s="423"/>
      <c r="G47" s="223">
        <f>'MPS(calc_process)'!$D46</f>
        <v>1937</v>
      </c>
      <c r="H47" s="292">
        <f t="shared" si="5"/>
        <v>0</v>
      </c>
      <c r="I47" s="214"/>
      <c r="N47" s="423"/>
      <c r="O47" s="223">
        <f>'MPS(calc_process)'!$D46</f>
        <v>1937</v>
      </c>
      <c r="P47" s="292">
        <f t="shared" si="6"/>
        <v>0</v>
      </c>
      <c r="Q47" s="214"/>
      <c r="V47" s="423"/>
      <c r="W47" s="223">
        <f>'MPS(calc_process)'!$D46</f>
        <v>1937</v>
      </c>
      <c r="X47" s="292">
        <f t="shared" si="7"/>
        <v>0</v>
      </c>
      <c r="Y47" s="214"/>
    </row>
    <row r="48" spans="2:25" x14ac:dyDescent="0.15">
      <c r="B48" s="423"/>
      <c r="C48" s="223">
        <f>'MPS(calc_process)'!$D47</f>
        <v>1938</v>
      </c>
      <c r="D48" s="292">
        <f t="shared" si="4"/>
        <v>0</v>
      </c>
      <c r="E48" s="206"/>
      <c r="F48" s="423"/>
      <c r="G48" s="223">
        <f>'MPS(calc_process)'!$D47</f>
        <v>1938</v>
      </c>
      <c r="H48" s="292">
        <f t="shared" si="5"/>
        <v>0</v>
      </c>
      <c r="I48" s="214"/>
      <c r="N48" s="423"/>
      <c r="O48" s="223">
        <f>'MPS(calc_process)'!$D47</f>
        <v>1938</v>
      </c>
      <c r="P48" s="292">
        <f t="shared" si="6"/>
        <v>0</v>
      </c>
      <c r="Q48" s="214"/>
      <c r="V48" s="423"/>
      <c r="W48" s="223">
        <f>'MPS(calc_process)'!$D47</f>
        <v>1938</v>
      </c>
      <c r="X48" s="292">
        <f t="shared" si="7"/>
        <v>0</v>
      </c>
      <c r="Y48" s="214"/>
    </row>
    <row r="49" spans="2:25" x14ac:dyDescent="0.15">
      <c r="B49" s="423"/>
      <c r="C49" s="223">
        <f>'MPS(calc_process)'!$D48</f>
        <v>1939</v>
      </c>
      <c r="D49" s="292">
        <f t="shared" si="4"/>
        <v>0</v>
      </c>
      <c r="E49" s="206"/>
      <c r="F49" s="423"/>
      <c r="G49" s="223">
        <f>'MPS(calc_process)'!$D48</f>
        <v>1939</v>
      </c>
      <c r="H49" s="292">
        <f t="shared" si="5"/>
        <v>0</v>
      </c>
      <c r="I49" s="214"/>
      <c r="N49" s="423"/>
      <c r="O49" s="223">
        <f>'MPS(calc_process)'!$D48</f>
        <v>1939</v>
      </c>
      <c r="P49" s="292">
        <f t="shared" si="6"/>
        <v>0</v>
      </c>
      <c r="Q49" s="214"/>
      <c r="V49" s="423"/>
      <c r="W49" s="223">
        <f>'MPS(calc_process)'!$D48</f>
        <v>1939</v>
      </c>
      <c r="X49" s="292">
        <f t="shared" si="7"/>
        <v>0</v>
      </c>
      <c r="Y49" s="214"/>
    </row>
    <row r="50" spans="2:25" x14ac:dyDescent="0.15">
      <c r="B50" s="423"/>
      <c r="C50" s="223">
        <f>'MPS(calc_process)'!$D49</f>
        <v>1940</v>
      </c>
      <c r="D50" s="292">
        <f t="shared" si="4"/>
        <v>0</v>
      </c>
      <c r="E50" s="206"/>
      <c r="F50" s="423"/>
      <c r="G50" s="223">
        <f>'MPS(calc_process)'!$D49</f>
        <v>1940</v>
      </c>
      <c r="H50" s="292">
        <f t="shared" si="5"/>
        <v>0</v>
      </c>
      <c r="I50" s="214"/>
      <c r="N50" s="423"/>
      <c r="O50" s="223">
        <f>'MPS(calc_process)'!$D49</f>
        <v>1940</v>
      </c>
      <c r="P50" s="292">
        <f t="shared" si="6"/>
        <v>0</v>
      </c>
      <c r="Q50" s="214"/>
      <c r="V50" s="423"/>
      <c r="W50" s="223">
        <f>'MPS(calc_process)'!$D49</f>
        <v>1940</v>
      </c>
      <c r="X50" s="292">
        <f t="shared" si="7"/>
        <v>0</v>
      </c>
      <c r="Y50" s="214"/>
    </row>
    <row r="51" spans="2:25" x14ac:dyDescent="0.15">
      <c r="B51" s="423"/>
      <c r="C51" s="223">
        <f>'MPS(calc_process)'!$D50</f>
        <v>1941</v>
      </c>
      <c r="D51" s="292">
        <f t="shared" si="4"/>
        <v>0</v>
      </c>
      <c r="E51" s="206"/>
      <c r="F51" s="423"/>
      <c r="G51" s="223">
        <f>'MPS(calc_process)'!$D50</f>
        <v>1941</v>
      </c>
      <c r="H51" s="292">
        <f t="shared" si="5"/>
        <v>0</v>
      </c>
      <c r="I51" s="214"/>
      <c r="N51" s="423"/>
      <c r="O51" s="223">
        <f>'MPS(calc_process)'!$D50</f>
        <v>1941</v>
      </c>
      <c r="P51" s="292">
        <f t="shared" si="6"/>
        <v>0</v>
      </c>
      <c r="Q51" s="214"/>
      <c r="V51" s="423"/>
      <c r="W51" s="223">
        <f>'MPS(calc_process)'!$D50</f>
        <v>1941</v>
      </c>
      <c r="X51" s="292">
        <f t="shared" si="7"/>
        <v>0</v>
      </c>
      <c r="Y51" s="214"/>
    </row>
    <row r="52" spans="2:25" x14ac:dyDescent="0.15">
      <c r="B52" s="423"/>
      <c r="C52" s="223">
        <f>'MPS(calc_process)'!$D51</f>
        <v>1942</v>
      </c>
      <c r="D52" s="292">
        <f t="shared" si="4"/>
        <v>0</v>
      </c>
      <c r="E52" s="206"/>
      <c r="F52" s="423"/>
      <c r="G52" s="223">
        <f>'MPS(calc_process)'!$D51</f>
        <v>1942</v>
      </c>
      <c r="H52" s="292">
        <f t="shared" si="5"/>
        <v>0</v>
      </c>
      <c r="I52" s="214"/>
      <c r="N52" s="423"/>
      <c r="O52" s="223">
        <f>'MPS(calc_process)'!$D51</f>
        <v>1942</v>
      </c>
      <c r="P52" s="292">
        <f t="shared" si="6"/>
        <v>0</v>
      </c>
      <c r="Q52" s="214"/>
      <c r="V52" s="423"/>
      <c r="W52" s="223">
        <f>'MPS(calc_process)'!$D51</f>
        <v>1942</v>
      </c>
      <c r="X52" s="292">
        <f t="shared" si="7"/>
        <v>0</v>
      </c>
      <c r="Y52" s="214"/>
    </row>
    <row r="53" spans="2:25" x14ac:dyDescent="0.15">
      <c r="B53" s="423"/>
      <c r="C53" s="223">
        <f>'MPS(calc_process)'!$D52</f>
        <v>1943</v>
      </c>
      <c r="D53" s="292">
        <f t="shared" si="4"/>
        <v>0</v>
      </c>
      <c r="E53" s="206"/>
      <c r="F53" s="423"/>
      <c r="G53" s="223">
        <f>'MPS(calc_process)'!$D52</f>
        <v>1943</v>
      </c>
      <c r="H53" s="292">
        <f t="shared" si="5"/>
        <v>0</v>
      </c>
      <c r="I53" s="214"/>
      <c r="N53" s="423"/>
      <c r="O53" s="223">
        <f>'MPS(calc_process)'!$D52</f>
        <v>1943</v>
      </c>
      <c r="P53" s="292">
        <f t="shared" si="6"/>
        <v>0</v>
      </c>
      <c r="Q53" s="214"/>
      <c r="V53" s="423"/>
      <c r="W53" s="223">
        <f>'MPS(calc_process)'!$D52</f>
        <v>1943</v>
      </c>
      <c r="X53" s="292">
        <f t="shared" si="7"/>
        <v>0</v>
      </c>
      <c r="Y53" s="214"/>
    </row>
    <row r="54" spans="2:25" x14ac:dyDescent="0.15">
      <c r="B54" s="424"/>
      <c r="C54" s="212">
        <f>'MPS(calc_process)'!$D53</f>
        <v>1944</v>
      </c>
      <c r="D54" s="293">
        <f t="shared" si="4"/>
        <v>0</v>
      </c>
      <c r="E54" s="206"/>
      <c r="F54" s="424"/>
      <c r="G54" s="212">
        <f>'MPS(calc_process)'!$D53</f>
        <v>1944</v>
      </c>
      <c r="H54" s="293">
        <f t="shared" si="5"/>
        <v>0</v>
      </c>
      <c r="I54" s="211"/>
      <c r="N54" s="424"/>
      <c r="O54" s="212">
        <f>'MPS(calc_process)'!$D53</f>
        <v>1944</v>
      </c>
      <c r="P54" s="293">
        <f t="shared" si="6"/>
        <v>0</v>
      </c>
      <c r="Q54" s="211"/>
      <c r="V54" s="424"/>
      <c r="W54" s="212">
        <f>'MPS(calc_process)'!$D53</f>
        <v>1944</v>
      </c>
      <c r="X54" s="293">
        <f t="shared" si="7"/>
        <v>0</v>
      </c>
      <c r="Y54" s="211"/>
    </row>
  </sheetData>
  <sheetProtection algorithmName="SHA-512" hashValue="W8aqfo5C8TNtSn1sDjcZBqwpd0AMg+7RlcIBoEcRBCnvSMUfpexl4VkNDBAjpcWos4ERh8CxMdVntF/4yy19+g==" saltValue="Tf66oKza+3Skpw0XuRn/RA==" spinCount="100000" sheet="1" objects="1" scenarios="1"/>
  <mergeCells count="10">
    <mergeCell ref="A3:J3"/>
    <mergeCell ref="A4:J4"/>
    <mergeCell ref="B10:B54"/>
    <mergeCell ref="W6:Y6"/>
    <mergeCell ref="C6:D6"/>
    <mergeCell ref="G6:I6"/>
    <mergeCell ref="O6:Q6"/>
    <mergeCell ref="V10:V54"/>
    <mergeCell ref="N10:N54"/>
    <mergeCell ref="F10:F54"/>
  </mergeCells>
  <phoneticPr fontId="11"/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colBreaks count="2" manualBreakCount="2">
    <brk id="12" max="54" man="1"/>
    <brk id="28" min="4" max="3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192C-786B-4DED-A93C-7B3635ECB540}">
  <sheetPr codeName="Sheet8">
    <tabColor theme="3" tint="0.39997558519241921"/>
  </sheetPr>
  <dimension ref="A1:X54"/>
  <sheetViews>
    <sheetView workbookViewId="0"/>
  </sheetViews>
  <sheetFormatPr defaultColWidth="9" defaultRowHeight="14.25" x14ac:dyDescent="0.15"/>
  <cols>
    <col min="1" max="3" width="14.875" style="28" customWidth="1"/>
    <col min="4" max="4" width="5.375" style="28" customWidth="1"/>
    <col min="5" max="9" width="18.875" style="28" customWidth="1"/>
    <col min="10" max="10" width="5.375" style="28" customWidth="1"/>
    <col min="11" max="15" width="18.875" style="28" customWidth="1"/>
    <col min="16" max="16" width="5.375" style="28" customWidth="1"/>
    <col min="17" max="17" width="18.875" style="28" customWidth="1"/>
    <col min="18" max="18" width="5.375" style="28" customWidth="1"/>
    <col min="19" max="23" width="18.875" style="28" customWidth="1"/>
    <col min="24" max="24" width="4.125" style="28" customWidth="1"/>
    <col min="25" max="16384" width="9" style="28"/>
  </cols>
  <sheetData>
    <row r="1" spans="1:24" s="1" customFormat="1" x14ac:dyDescent="0.15">
      <c r="X1" s="8" t="str">
        <f>'MPS(input)'!K1</f>
        <v>Monitoring Spreadsheet: JCM_PH_AM005_ver01.0</v>
      </c>
    </row>
    <row r="2" spans="1:24" s="1" customFormat="1" ht="18" customHeight="1" x14ac:dyDescent="0.15">
      <c r="X2" s="8" t="str">
        <f>'MPS(input)'!K2</f>
        <v>Reference Number:</v>
      </c>
    </row>
    <row r="3" spans="1:24" s="1" customFormat="1" ht="27.75" customHeight="1" x14ac:dyDescent="0.15">
      <c r="A3" s="414" t="s">
        <v>872</v>
      </c>
      <c r="B3" s="414"/>
      <c r="C3" s="414"/>
      <c r="D3" s="414"/>
      <c r="E3" s="414"/>
      <c r="F3" s="414"/>
      <c r="G3" s="414"/>
      <c r="H3" s="414"/>
      <c r="I3" s="414"/>
      <c r="J3" s="414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385"/>
      <c r="H4" s="385"/>
      <c r="I4" s="385"/>
      <c r="J4" s="385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1:24" s="1" customFormat="1" ht="18" customHeight="1" x14ac:dyDescent="0.15"/>
    <row r="6" spans="1:24" s="36" customFormat="1" ht="35.450000000000003" customHeight="1" x14ac:dyDescent="0.15">
      <c r="A6" s="191" t="s">
        <v>70</v>
      </c>
      <c r="B6" s="192" t="s">
        <v>98</v>
      </c>
      <c r="C6" s="192" t="s">
        <v>866</v>
      </c>
      <c r="D6" s="198"/>
      <c r="E6" s="192" t="s">
        <v>867</v>
      </c>
      <c r="F6" s="192" t="s">
        <v>867</v>
      </c>
      <c r="G6" s="192" t="s">
        <v>867</v>
      </c>
      <c r="H6" s="192" t="s">
        <v>867</v>
      </c>
      <c r="I6" s="192" t="s">
        <v>867</v>
      </c>
      <c r="J6" s="198"/>
      <c r="K6" s="200" t="s">
        <v>868</v>
      </c>
      <c r="L6" s="200" t="s">
        <v>868</v>
      </c>
      <c r="M6" s="200" t="s">
        <v>868</v>
      </c>
      <c r="N6" s="200" t="s">
        <v>868</v>
      </c>
      <c r="O6" s="200" t="s">
        <v>868</v>
      </c>
      <c r="P6" s="198"/>
      <c r="Q6" s="192" t="s">
        <v>695</v>
      </c>
      <c r="R6" s="198"/>
      <c r="S6" s="192" t="s">
        <v>869</v>
      </c>
      <c r="T6" s="192" t="s">
        <v>869</v>
      </c>
      <c r="U6" s="192" t="s">
        <v>869</v>
      </c>
      <c r="V6" s="192" t="s">
        <v>869</v>
      </c>
      <c r="W6" s="194" t="s">
        <v>869</v>
      </c>
    </row>
    <row r="7" spans="1:24" ht="185.45" customHeight="1" x14ac:dyDescent="0.15">
      <c r="A7" s="191" t="s">
        <v>71</v>
      </c>
      <c r="B7" s="201" t="s">
        <v>422</v>
      </c>
      <c r="C7" s="195" t="s">
        <v>686</v>
      </c>
      <c r="D7" s="198"/>
      <c r="E7" s="195" t="s">
        <v>696</v>
      </c>
      <c r="F7" s="195" t="s">
        <v>697</v>
      </c>
      <c r="G7" s="195" t="s">
        <v>698</v>
      </c>
      <c r="H7" s="195" t="s">
        <v>699</v>
      </c>
      <c r="I7" s="195" t="s">
        <v>700</v>
      </c>
      <c r="J7" s="198"/>
      <c r="K7" s="195" t="s">
        <v>701</v>
      </c>
      <c r="L7" s="195" t="s">
        <v>702</v>
      </c>
      <c r="M7" s="195" t="s">
        <v>703</v>
      </c>
      <c r="N7" s="195" t="s">
        <v>704</v>
      </c>
      <c r="O7" s="195" t="s">
        <v>705</v>
      </c>
      <c r="P7" s="198"/>
      <c r="Q7" s="195" t="s">
        <v>679</v>
      </c>
      <c r="R7" s="198"/>
      <c r="S7" s="195" t="s">
        <v>706</v>
      </c>
      <c r="T7" s="195" t="s">
        <v>707</v>
      </c>
      <c r="U7" s="195" t="s">
        <v>708</v>
      </c>
      <c r="V7" s="195" t="s">
        <v>709</v>
      </c>
      <c r="W7" s="196" t="s">
        <v>710</v>
      </c>
    </row>
    <row r="8" spans="1:24" x14ac:dyDescent="0.15">
      <c r="A8" s="191" t="s">
        <v>92</v>
      </c>
      <c r="B8" s="155" t="s">
        <v>93</v>
      </c>
      <c r="C8" s="195" t="s">
        <v>419</v>
      </c>
      <c r="D8" s="202"/>
      <c r="E8" s="195" t="s">
        <v>95</v>
      </c>
      <c r="F8" s="195" t="s">
        <v>95</v>
      </c>
      <c r="G8" s="195" t="s">
        <v>95</v>
      </c>
      <c r="H8" s="195" t="s">
        <v>95</v>
      </c>
      <c r="I8" s="195" t="s">
        <v>95</v>
      </c>
      <c r="J8" s="202"/>
      <c r="K8" s="195" t="s">
        <v>678</v>
      </c>
      <c r="L8" s="195" t="s">
        <v>678</v>
      </c>
      <c r="M8" s="195" t="s">
        <v>678</v>
      </c>
      <c r="N8" s="195" t="s">
        <v>678</v>
      </c>
      <c r="O8" s="195" t="s">
        <v>678</v>
      </c>
      <c r="P8" s="202"/>
      <c r="Q8" s="195" t="s">
        <v>678</v>
      </c>
      <c r="R8" s="202"/>
      <c r="S8" s="195" t="s">
        <v>678</v>
      </c>
      <c r="T8" s="195" t="s">
        <v>678</v>
      </c>
      <c r="U8" s="195" t="s">
        <v>678</v>
      </c>
      <c r="V8" s="195" t="s">
        <v>678</v>
      </c>
      <c r="W8" s="196" t="s">
        <v>678</v>
      </c>
    </row>
    <row r="9" spans="1:24" ht="12.6" customHeight="1" x14ac:dyDescent="0.15">
      <c r="A9" s="431" t="s">
        <v>677</v>
      </c>
      <c r="B9" s="223">
        <f>'MPS(calc_process)'!$D9</f>
        <v>1900</v>
      </c>
      <c r="C9" s="292">
        <f>(E9*K9+F9*L9+G9*M9+H9*N9+I9*O9)*44/12</f>
        <v>0</v>
      </c>
      <c r="D9" s="202"/>
      <c r="E9" s="204"/>
      <c r="F9" s="204"/>
      <c r="G9" s="204"/>
      <c r="H9" s="204"/>
      <c r="I9" s="204"/>
      <c r="J9" s="202"/>
      <c r="K9" s="292">
        <f>IF(S9&gt;0,$Q9-S9,0)</f>
        <v>0</v>
      </c>
      <c r="L9" s="292">
        <f>IF(T9&gt;0,$Q9-T9,0)</f>
        <v>0</v>
      </c>
      <c r="M9" s="292">
        <f>IF(U9&gt;0,$Q9-U9,0)</f>
        <v>0</v>
      </c>
      <c r="N9" s="292">
        <f>IF(V9&gt;0,$Q9-V9,0)</f>
        <v>0</v>
      </c>
      <c r="O9" s="292">
        <f>IF(W9&gt;0,$Q9-W9,0)</f>
        <v>0</v>
      </c>
      <c r="P9" s="202"/>
      <c r="Q9" s="204"/>
      <c r="R9" s="202"/>
      <c r="S9" s="204"/>
      <c r="T9" s="204"/>
      <c r="U9" s="204"/>
      <c r="V9" s="204"/>
      <c r="W9" s="205"/>
    </row>
    <row r="10" spans="1:24" x14ac:dyDescent="0.15">
      <c r="A10" s="431"/>
      <c r="B10" s="223">
        <f>'MPS(calc_process)'!$D10</f>
        <v>1901</v>
      </c>
      <c r="C10" s="292">
        <f t="shared" ref="C10:C38" si="0">(E10*K10+F10*L10+G10*M10+H10*N10+I10*O10)*44/12</f>
        <v>0</v>
      </c>
      <c r="D10" s="203"/>
      <c r="E10" s="204"/>
      <c r="F10" s="204"/>
      <c r="G10" s="204"/>
      <c r="H10" s="204"/>
      <c r="I10" s="204"/>
      <c r="J10" s="203"/>
      <c r="K10" s="283">
        <f>IF(S10&gt;0,$Q10-S10,0)</f>
        <v>0</v>
      </c>
      <c r="L10" s="283">
        <f t="shared" ref="L10:L38" si="1">IF(T10&gt;0,$Q10-T10,0)</f>
        <v>0</v>
      </c>
      <c r="M10" s="283">
        <f t="shared" ref="M10:M38" si="2">IF(U10&gt;0,$Q10-U10,0)</f>
        <v>0</v>
      </c>
      <c r="N10" s="283">
        <f t="shared" ref="N10:N38" si="3">IF(V10&gt;0,$Q10-V10,0)</f>
        <v>0</v>
      </c>
      <c r="O10" s="283">
        <f t="shared" ref="O10:O38" si="4">IF(W10&gt;0,$Q10-W10,0)</f>
        <v>0</v>
      </c>
      <c r="P10" s="203"/>
      <c r="Q10" s="204"/>
      <c r="R10" s="203"/>
      <c r="S10" s="204"/>
      <c r="T10" s="204"/>
      <c r="U10" s="204"/>
      <c r="V10" s="204"/>
      <c r="W10" s="205"/>
    </row>
    <row r="11" spans="1:24" x14ac:dyDescent="0.15">
      <c r="A11" s="431"/>
      <c r="B11" s="223">
        <f>'MPS(calc_process)'!$D11</f>
        <v>1902</v>
      </c>
      <c r="C11" s="292">
        <f t="shared" si="0"/>
        <v>0</v>
      </c>
      <c r="D11" s="203"/>
      <c r="E11" s="204"/>
      <c r="F11" s="204"/>
      <c r="G11" s="204"/>
      <c r="H11" s="204"/>
      <c r="I11" s="204"/>
      <c r="J11" s="203"/>
      <c r="K11" s="283">
        <f t="shared" ref="K11:K38" si="5">IF(S11&gt;0,$Q11-S11,0)</f>
        <v>0</v>
      </c>
      <c r="L11" s="283">
        <f t="shared" si="1"/>
        <v>0</v>
      </c>
      <c r="M11" s="283">
        <f t="shared" si="2"/>
        <v>0</v>
      </c>
      <c r="N11" s="283">
        <f t="shared" si="3"/>
        <v>0</v>
      </c>
      <c r="O11" s="283">
        <f t="shared" si="4"/>
        <v>0</v>
      </c>
      <c r="P11" s="203"/>
      <c r="Q11" s="204"/>
      <c r="R11" s="203"/>
      <c r="S11" s="204"/>
      <c r="T11" s="204"/>
      <c r="U11" s="204"/>
      <c r="V11" s="204"/>
      <c r="W11" s="205"/>
    </row>
    <row r="12" spans="1:24" x14ac:dyDescent="0.15">
      <c r="A12" s="431"/>
      <c r="B12" s="223">
        <f>'MPS(calc_process)'!$D12</f>
        <v>1903</v>
      </c>
      <c r="C12" s="292">
        <f t="shared" si="0"/>
        <v>0</v>
      </c>
      <c r="D12" s="203"/>
      <c r="E12" s="204"/>
      <c r="F12" s="204"/>
      <c r="G12" s="204"/>
      <c r="H12" s="204"/>
      <c r="I12" s="204"/>
      <c r="J12" s="203"/>
      <c r="K12" s="283">
        <f t="shared" si="5"/>
        <v>0</v>
      </c>
      <c r="L12" s="283">
        <f t="shared" si="1"/>
        <v>0</v>
      </c>
      <c r="M12" s="283">
        <f t="shared" si="2"/>
        <v>0</v>
      </c>
      <c r="N12" s="283">
        <f t="shared" si="3"/>
        <v>0</v>
      </c>
      <c r="O12" s="283">
        <f t="shared" si="4"/>
        <v>0</v>
      </c>
      <c r="P12" s="203"/>
      <c r="Q12" s="204"/>
      <c r="R12" s="203"/>
      <c r="S12" s="204"/>
      <c r="T12" s="204"/>
      <c r="U12" s="204"/>
      <c r="V12" s="204"/>
      <c r="W12" s="205"/>
    </row>
    <row r="13" spans="1:24" x14ac:dyDescent="0.15">
      <c r="A13" s="431"/>
      <c r="B13" s="223">
        <f>'MPS(calc_process)'!$D13</f>
        <v>1904</v>
      </c>
      <c r="C13" s="292">
        <f t="shared" si="0"/>
        <v>0</v>
      </c>
      <c r="D13" s="203"/>
      <c r="E13" s="204"/>
      <c r="F13" s="204"/>
      <c r="G13" s="204"/>
      <c r="H13" s="204"/>
      <c r="I13" s="204"/>
      <c r="J13" s="203"/>
      <c r="K13" s="283">
        <f t="shared" si="5"/>
        <v>0</v>
      </c>
      <c r="L13" s="283">
        <f t="shared" si="1"/>
        <v>0</v>
      </c>
      <c r="M13" s="283">
        <f t="shared" si="2"/>
        <v>0</v>
      </c>
      <c r="N13" s="283">
        <f t="shared" si="3"/>
        <v>0</v>
      </c>
      <c r="O13" s="283">
        <f t="shared" si="4"/>
        <v>0</v>
      </c>
      <c r="P13" s="203"/>
      <c r="Q13" s="204"/>
      <c r="R13" s="203"/>
      <c r="S13" s="204"/>
      <c r="T13" s="204"/>
      <c r="U13" s="204"/>
      <c r="V13" s="204"/>
      <c r="W13" s="205"/>
    </row>
    <row r="14" spans="1:24" x14ac:dyDescent="0.15">
      <c r="A14" s="431"/>
      <c r="B14" s="223">
        <f>'MPS(calc_process)'!$D14</f>
        <v>1905</v>
      </c>
      <c r="C14" s="292">
        <f t="shared" si="0"/>
        <v>0</v>
      </c>
      <c r="D14" s="203"/>
      <c r="E14" s="204"/>
      <c r="F14" s="204"/>
      <c r="G14" s="204"/>
      <c r="H14" s="204"/>
      <c r="I14" s="204"/>
      <c r="J14" s="203"/>
      <c r="K14" s="283">
        <f t="shared" si="5"/>
        <v>0</v>
      </c>
      <c r="L14" s="283">
        <f t="shared" si="1"/>
        <v>0</v>
      </c>
      <c r="M14" s="283">
        <f t="shared" si="2"/>
        <v>0</v>
      </c>
      <c r="N14" s="283">
        <f t="shared" si="3"/>
        <v>0</v>
      </c>
      <c r="O14" s="283">
        <f t="shared" si="4"/>
        <v>0</v>
      </c>
      <c r="P14" s="203"/>
      <c r="Q14" s="204"/>
      <c r="R14" s="203"/>
      <c r="S14" s="204"/>
      <c r="T14" s="204"/>
      <c r="U14" s="204"/>
      <c r="V14" s="204"/>
      <c r="W14" s="205"/>
    </row>
    <row r="15" spans="1:24" x14ac:dyDescent="0.15">
      <c r="A15" s="431"/>
      <c r="B15" s="223">
        <f>'MPS(calc_process)'!$D15</f>
        <v>1906</v>
      </c>
      <c r="C15" s="292">
        <f t="shared" si="0"/>
        <v>0</v>
      </c>
      <c r="D15" s="203"/>
      <c r="E15" s="204"/>
      <c r="F15" s="204"/>
      <c r="G15" s="204"/>
      <c r="H15" s="204"/>
      <c r="I15" s="204"/>
      <c r="J15" s="203"/>
      <c r="K15" s="283">
        <f t="shared" si="5"/>
        <v>0</v>
      </c>
      <c r="L15" s="283">
        <f t="shared" si="1"/>
        <v>0</v>
      </c>
      <c r="M15" s="283">
        <f t="shared" si="2"/>
        <v>0</v>
      </c>
      <c r="N15" s="283">
        <f t="shared" si="3"/>
        <v>0</v>
      </c>
      <c r="O15" s="283">
        <f t="shared" si="4"/>
        <v>0</v>
      </c>
      <c r="P15" s="203"/>
      <c r="Q15" s="204"/>
      <c r="R15" s="203"/>
      <c r="S15" s="204"/>
      <c r="T15" s="204"/>
      <c r="U15" s="204"/>
      <c r="V15" s="204"/>
      <c r="W15" s="205"/>
    </row>
    <row r="16" spans="1:24" x14ac:dyDescent="0.15">
      <c r="A16" s="431"/>
      <c r="B16" s="223">
        <f>'MPS(calc_process)'!$D16</f>
        <v>1907</v>
      </c>
      <c r="C16" s="292">
        <f t="shared" si="0"/>
        <v>0</v>
      </c>
      <c r="D16" s="203"/>
      <c r="E16" s="204"/>
      <c r="F16" s="204"/>
      <c r="G16" s="204"/>
      <c r="H16" s="204"/>
      <c r="I16" s="204"/>
      <c r="J16" s="203"/>
      <c r="K16" s="283">
        <f t="shared" si="5"/>
        <v>0</v>
      </c>
      <c r="L16" s="283">
        <f t="shared" si="1"/>
        <v>0</v>
      </c>
      <c r="M16" s="283">
        <f t="shared" si="2"/>
        <v>0</v>
      </c>
      <c r="N16" s="283">
        <f t="shared" si="3"/>
        <v>0</v>
      </c>
      <c r="O16" s="283">
        <f t="shared" si="4"/>
        <v>0</v>
      </c>
      <c r="P16" s="203"/>
      <c r="Q16" s="204"/>
      <c r="R16" s="203"/>
      <c r="S16" s="204"/>
      <c r="T16" s="204"/>
      <c r="U16" s="204"/>
      <c r="V16" s="204"/>
      <c r="W16" s="205"/>
    </row>
    <row r="17" spans="1:23" x14ac:dyDescent="0.15">
      <c r="A17" s="431"/>
      <c r="B17" s="223">
        <f>'MPS(calc_process)'!$D17</f>
        <v>1908</v>
      </c>
      <c r="C17" s="292">
        <f t="shared" si="0"/>
        <v>0</v>
      </c>
      <c r="D17" s="203"/>
      <c r="E17" s="204"/>
      <c r="F17" s="204"/>
      <c r="G17" s="204"/>
      <c r="H17" s="204"/>
      <c r="I17" s="204"/>
      <c r="J17" s="203"/>
      <c r="K17" s="283">
        <f t="shared" si="5"/>
        <v>0</v>
      </c>
      <c r="L17" s="283">
        <f t="shared" si="1"/>
        <v>0</v>
      </c>
      <c r="M17" s="283">
        <f t="shared" si="2"/>
        <v>0</v>
      </c>
      <c r="N17" s="283">
        <f t="shared" si="3"/>
        <v>0</v>
      </c>
      <c r="O17" s="283">
        <f t="shared" si="4"/>
        <v>0</v>
      </c>
      <c r="P17" s="203"/>
      <c r="Q17" s="204"/>
      <c r="R17" s="203"/>
      <c r="S17" s="204"/>
      <c r="T17" s="204"/>
      <c r="U17" s="204"/>
      <c r="V17" s="204"/>
      <c r="W17" s="205"/>
    </row>
    <row r="18" spans="1:23" x14ac:dyDescent="0.15">
      <c r="A18" s="431"/>
      <c r="B18" s="223">
        <f>'MPS(calc_process)'!$D18</f>
        <v>1909</v>
      </c>
      <c r="C18" s="292">
        <f t="shared" si="0"/>
        <v>0</v>
      </c>
      <c r="D18" s="203"/>
      <c r="E18" s="204"/>
      <c r="F18" s="204"/>
      <c r="G18" s="204"/>
      <c r="H18" s="204"/>
      <c r="I18" s="204"/>
      <c r="J18" s="203"/>
      <c r="K18" s="283">
        <f t="shared" si="5"/>
        <v>0</v>
      </c>
      <c r="L18" s="283">
        <f t="shared" si="1"/>
        <v>0</v>
      </c>
      <c r="M18" s="283">
        <f t="shared" si="2"/>
        <v>0</v>
      </c>
      <c r="N18" s="283">
        <f t="shared" si="3"/>
        <v>0</v>
      </c>
      <c r="O18" s="283">
        <f t="shared" si="4"/>
        <v>0</v>
      </c>
      <c r="P18" s="203"/>
      <c r="Q18" s="204"/>
      <c r="R18" s="203"/>
      <c r="S18" s="204"/>
      <c r="T18" s="204"/>
      <c r="U18" s="204"/>
      <c r="V18" s="204"/>
      <c r="W18" s="205"/>
    </row>
    <row r="19" spans="1:23" x14ac:dyDescent="0.15">
      <c r="A19" s="431"/>
      <c r="B19" s="223">
        <f>'MPS(calc_process)'!$D19</f>
        <v>1910</v>
      </c>
      <c r="C19" s="292">
        <f t="shared" si="0"/>
        <v>0</v>
      </c>
      <c r="D19" s="203"/>
      <c r="E19" s="204"/>
      <c r="F19" s="204"/>
      <c r="G19" s="204"/>
      <c r="H19" s="204"/>
      <c r="I19" s="204"/>
      <c r="J19" s="203"/>
      <c r="K19" s="283">
        <f t="shared" si="5"/>
        <v>0</v>
      </c>
      <c r="L19" s="283">
        <f t="shared" si="1"/>
        <v>0</v>
      </c>
      <c r="M19" s="283">
        <f t="shared" si="2"/>
        <v>0</v>
      </c>
      <c r="N19" s="283">
        <f t="shared" si="3"/>
        <v>0</v>
      </c>
      <c r="O19" s="283">
        <f t="shared" si="4"/>
        <v>0</v>
      </c>
      <c r="P19" s="203"/>
      <c r="Q19" s="204"/>
      <c r="R19" s="203"/>
      <c r="S19" s="204"/>
      <c r="T19" s="204"/>
      <c r="U19" s="204"/>
      <c r="V19" s="204"/>
      <c r="W19" s="205"/>
    </row>
    <row r="20" spans="1:23" x14ac:dyDescent="0.15">
      <c r="A20" s="431"/>
      <c r="B20" s="223">
        <f>'MPS(calc_process)'!$D20</f>
        <v>1911</v>
      </c>
      <c r="C20" s="292">
        <f t="shared" si="0"/>
        <v>0</v>
      </c>
      <c r="D20" s="203"/>
      <c r="E20" s="204"/>
      <c r="F20" s="204"/>
      <c r="G20" s="204"/>
      <c r="H20" s="204"/>
      <c r="I20" s="204"/>
      <c r="J20" s="203"/>
      <c r="K20" s="283">
        <f t="shared" si="5"/>
        <v>0</v>
      </c>
      <c r="L20" s="283">
        <f t="shared" si="1"/>
        <v>0</v>
      </c>
      <c r="M20" s="283">
        <f t="shared" si="2"/>
        <v>0</v>
      </c>
      <c r="N20" s="283">
        <f t="shared" si="3"/>
        <v>0</v>
      </c>
      <c r="O20" s="283">
        <f t="shared" si="4"/>
        <v>0</v>
      </c>
      <c r="P20" s="203"/>
      <c r="Q20" s="204"/>
      <c r="R20" s="203"/>
      <c r="S20" s="204"/>
      <c r="T20" s="204"/>
      <c r="U20" s="204"/>
      <c r="V20" s="204"/>
      <c r="W20" s="205"/>
    </row>
    <row r="21" spans="1:23" x14ac:dyDescent="0.15">
      <c r="A21" s="431"/>
      <c r="B21" s="223">
        <f>'MPS(calc_process)'!$D21</f>
        <v>1912</v>
      </c>
      <c r="C21" s="292">
        <f t="shared" si="0"/>
        <v>0</v>
      </c>
      <c r="D21" s="203"/>
      <c r="E21" s="204"/>
      <c r="F21" s="204"/>
      <c r="G21" s="204"/>
      <c r="H21" s="204"/>
      <c r="I21" s="204"/>
      <c r="J21" s="203"/>
      <c r="K21" s="283">
        <f t="shared" si="5"/>
        <v>0</v>
      </c>
      <c r="L21" s="283">
        <f t="shared" si="1"/>
        <v>0</v>
      </c>
      <c r="M21" s="283">
        <f t="shared" si="2"/>
        <v>0</v>
      </c>
      <c r="N21" s="283">
        <f t="shared" si="3"/>
        <v>0</v>
      </c>
      <c r="O21" s="283">
        <f t="shared" si="4"/>
        <v>0</v>
      </c>
      <c r="P21" s="203"/>
      <c r="Q21" s="204"/>
      <c r="R21" s="203"/>
      <c r="S21" s="204"/>
      <c r="T21" s="204"/>
      <c r="U21" s="204"/>
      <c r="V21" s="204"/>
      <c r="W21" s="205"/>
    </row>
    <row r="22" spans="1:23" x14ac:dyDescent="0.15">
      <c r="A22" s="431"/>
      <c r="B22" s="223">
        <f>'MPS(calc_process)'!$D22</f>
        <v>1913</v>
      </c>
      <c r="C22" s="292">
        <f t="shared" si="0"/>
        <v>0</v>
      </c>
      <c r="D22" s="203"/>
      <c r="E22" s="204"/>
      <c r="F22" s="204"/>
      <c r="G22" s="204"/>
      <c r="H22" s="204"/>
      <c r="I22" s="204"/>
      <c r="J22" s="203"/>
      <c r="K22" s="283">
        <f t="shared" si="5"/>
        <v>0</v>
      </c>
      <c r="L22" s="283">
        <f t="shared" si="1"/>
        <v>0</v>
      </c>
      <c r="M22" s="283">
        <f t="shared" si="2"/>
        <v>0</v>
      </c>
      <c r="N22" s="283">
        <f t="shared" si="3"/>
        <v>0</v>
      </c>
      <c r="O22" s="283">
        <f t="shared" si="4"/>
        <v>0</v>
      </c>
      <c r="P22" s="203"/>
      <c r="Q22" s="204"/>
      <c r="R22" s="203"/>
      <c r="S22" s="204"/>
      <c r="T22" s="204"/>
      <c r="U22" s="204"/>
      <c r="V22" s="204"/>
      <c r="W22" s="205"/>
    </row>
    <row r="23" spans="1:23" x14ac:dyDescent="0.15">
      <c r="A23" s="431"/>
      <c r="B23" s="223">
        <f>'MPS(calc_process)'!$D23</f>
        <v>1914</v>
      </c>
      <c r="C23" s="292">
        <f t="shared" si="0"/>
        <v>0</v>
      </c>
      <c r="D23" s="203"/>
      <c r="E23" s="204"/>
      <c r="F23" s="204"/>
      <c r="G23" s="204"/>
      <c r="H23" s="204"/>
      <c r="I23" s="204"/>
      <c r="J23" s="203"/>
      <c r="K23" s="283">
        <f t="shared" si="5"/>
        <v>0</v>
      </c>
      <c r="L23" s="283">
        <f t="shared" si="1"/>
        <v>0</v>
      </c>
      <c r="M23" s="283">
        <f t="shared" si="2"/>
        <v>0</v>
      </c>
      <c r="N23" s="283">
        <f t="shared" si="3"/>
        <v>0</v>
      </c>
      <c r="O23" s="283">
        <f t="shared" si="4"/>
        <v>0</v>
      </c>
      <c r="P23" s="203"/>
      <c r="Q23" s="204"/>
      <c r="R23" s="203"/>
      <c r="S23" s="204"/>
      <c r="T23" s="204"/>
      <c r="U23" s="204"/>
      <c r="V23" s="204"/>
      <c r="W23" s="205"/>
    </row>
    <row r="24" spans="1:23" x14ac:dyDescent="0.15">
      <c r="A24" s="431"/>
      <c r="B24" s="223">
        <f>'MPS(calc_process)'!$D24</f>
        <v>1915</v>
      </c>
      <c r="C24" s="292">
        <f t="shared" si="0"/>
        <v>0</v>
      </c>
      <c r="D24" s="203"/>
      <c r="E24" s="204"/>
      <c r="F24" s="204"/>
      <c r="G24" s="204"/>
      <c r="H24" s="204"/>
      <c r="I24" s="204"/>
      <c r="J24" s="203"/>
      <c r="K24" s="283">
        <f t="shared" si="5"/>
        <v>0</v>
      </c>
      <c r="L24" s="283">
        <f t="shared" si="1"/>
        <v>0</v>
      </c>
      <c r="M24" s="283">
        <f t="shared" si="2"/>
        <v>0</v>
      </c>
      <c r="N24" s="283">
        <f t="shared" si="3"/>
        <v>0</v>
      </c>
      <c r="O24" s="283">
        <f t="shared" si="4"/>
        <v>0</v>
      </c>
      <c r="P24" s="203"/>
      <c r="Q24" s="204"/>
      <c r="R24" s="203"/>
      <c r="S24" s="204"/>
      <c r="T24" s="204"/>
      <c r="U24" s="204"/>
      <c r="V24" s="204"/>
      <c r="W24" s="205"/>
    </row>
    <row r="25" spans="1:23" x14ac:dyDescent="0.15">
      <c r="A25" s="431"/>
      <c r="B25" s="223">
        <f>'MPS(calc_process)'!$D25</f>
        <v>1916</v>
      </c>
      <c r="C25" s="292">
        <f t="shared" si="0"/>
        <v>0</v>
      </c>
      <c r="D25" s="203"/>
      <c r="E25" s="204"/>
      <c r="F25" s="204"/>
      <c r="G25" s="204"/>
      <c r="H25" s="204"/>
      <c r="I25" s="204"/>
      <c r="J25" s="203"/>
      <c r="K25" s="283">
        <f t="shared" si="5"/>
        <v>0</v>
      </c>
      <c r="L25" s="283">
        <f t="shared" si="1"/>
        <v>0</v>
      </c>
      <c r="M25" s="283">
        <f t="shared" si="2"/>
        <v>0</v>
      </c>
      <c r="N25" s="283">
        <f t="shared" si="3"/>
        <v>0</v>
      </c>
      <c r="O25" s="283">
        <f t="shared" si="4"/>
        <v>0</v>
      </c>
      <c r="P25" s="203"/>
      <c r="Q25" s="204"/>
      <c r="R25" s="203"/>
      <c r="S25" s="204"/>
      <c r="T25" s="204"/>
      <c r="U25" s="204"/>
      <c r="V25" s="204"/>
      <c r="W25" s="205"/>
    </row>
    <row r="26" spans="1:23" x14ac:dyDescent="0.15">
      <c r="A26" s="431"/>
      <c r="B26" s="223">
        <f>'MPS(calc_process)'!$D26</f>
        <v>1917</v>
      </c>
      <c r="C26" s="292">
        <f t="shared" si="0"/>
        <v>0</v>
      </c>
      <c r="D26" s="203"/>
      <c r="E26" s="204"/>
      <c r="F26" s="204"/>
      <c r="G26" s="204"/>
      <c r="H26" s="204"/>
      <c r="I26" s="204"/>
      <c r="J26" s="203"/>
      <c r="K26" s="283">
        <f t="shared" si="5"/>
        <v>0</v>
      </c>
      <c r="L26" s="283">
        <f t="shared" si="1"/>
        <v>0</v>
      </c>
      <c r="M26" s="283">
        <f t="shared" si="2"/>
        <v>0</v>
      </c>
      <c r="N26" s="283">
        <f t="shared" si="3"/>
        <v>0</v>
      </c>
      <c r="O26" s="283">
        <f t="shared" si="4"/>
        <v>0</v>
      </c>
      <c r="P26" s="203"/>
      <c r="Q26" s="204"/>
      <c r="R26" s="203"/>
      <c r="S26" s="204"/>
      <c r="T26" s="204"/>
      <c r="U26" s="204"/>
      <c r="V26" s="204"/>
      <c r="W26" s="205"/>
    </row>
    <row r="27" spans="1:23" x14ac:dyDescent="0.15">
      <c r="A27" s="431"/>
      <c r="B27" s="223">
        <f>'MPS(calc_process)'!$D27</f>
        <v>1918</v>
      </c>
      <c r="C27" s="292">
        <f t="shared" si="0"/>
        <v>0</v>
      </c>
      <c r="D27" s="203"/>
      <c r="E27" s="204"/>
      <c r="F27" s="204"/>
      <c r="G27" s="204"/>
      <c r="H27" s="204"/>
      <c r="I27" s="204"/>
      <c r="J27" s="203"/>
      <c r="K27" s="283">
        <f t="shared" si="5"/>
        <v>0</v>
      </c>
      <c r="L27" s="283">
        <f t="shared" si="1"/>
        <v>0</v>
      </c>
      <c r="M27" s="283">
        <f t="shared" si="2"/>
        <v>0</v>
      </c>
      <c r="N27" s="283">
        <f t="shared" si="3"/>
        <v>0</v>
      </c>
      <c r="O27" s="283">
        <f t="shared" si="4"/>
        <v>0</v>
      </c>
      <c r="P27" s="203"/>
      <c r="Q27" s="204"/>
      <c r="R27" s="203"/>
      <c r="S27" s="204"/>
      <c r="T27" s="204"/>
      <c r="U27" s="204"/>
      <c r="V27" s="204"/>
      <c r="W27" s="205"/>
    </row>
    <row r="28" spans="1:23" x14ac:dyDescent="0.15">
      <c r="A28" s="431"/>
      <c r="B28" s="223">
        <f>'MPS(calc_process)'!$D28</f>
        <v>1919</v>
      </c>
      <c r="C28" s="292">
        <f t="shared" si="0"/>
        <v>0</v>
      </c>
      <c r="D28" s="203"/>
      <c r="E28" s="204"/>
      <c r="F28" s="204"/>
      <c r="G28" s="204"/>
      <c r="H28" s="204"/>
      <c r="I28" s="204"/>
      <c r="J28" s="203"/>
      <c r="K28" s="283">
        <f t="shared" si="5"/>
        <v>0</v>
      </c>
      <c r="L28" s="283">
        <f t="shared" si="1"/>
        <v>0</v>
      </c>
      <c r="M28" s="283">
        <f t="shared" si="2"/>
        <v>0</v>
      </c>
      <c r="N28" s="283">
        <f t="shared" si="3"/>
        <v>0</v>
      </c>
      <c r="O28" s="283">
        <f t="shared" si="4"/>
        <v>0</v>
      </c>
      <c r="P28" s="203"/>
      <c r="Q28" s="204"/>
      <c r="R28" s="203"/>
      <c r="S28" s="204"/>
      <c r="T28" s="204"/>
      <c r="U28" s="204"/>
      <c r="V28" s="204"/>
      <c r="W28" s="205"/>
    </row>
    <row r="29" spans="1:23" x14ac:dyDescent="0.15">
      <c r="A29" s="431"/>
      <c r="B29" s="223">
        <f>'MPS(calc_process)'!$D29</f>
        <v>1920</v>
      </c>
      <c r="C29" s="292">
        <f t="shared" si="0"/>
        <v>0</v>
      </c>
      <c r="D29" s="203"/>
      <c r="E29" s="204"/>
      <c r="F29" s="204"/>
      <c r="G29" s="204"/>
      <c r="H29" s="204"/>
      <c r="I29" s="204"/>
      <c r="J29" s="203"/>
      <c r="K29" s="283">
        <f t="shared" si="5"/>
        <v>0</v>
      </c>
      <c r="L29" s="283">
        <f t="shared" si="1"/>
        <v>0</v>
      </c>
      <c r="M29" s="283">
        <f t="shared" si="2"/>
        <v>0</v>
      </c>
      <c r="N29" s="283">
        <f t="shared" si="3"/>
        <v>0</v>
      </c>
      <c r="O29" s="283">
        <f t="shared" si="4"/>
        <v>0</v>
      </c>
      <c r="P29" s="203"/>
      <c r="Q29" s="204"/>
      <c r="R29" s="203"/>
      <c r="S29" s="204"/>
      <c r="T29" s="204"/>
      <c r="U29" s="204"/>
      <c r="V29" s="204"/>
      <c r="W29" s="205"/>
    </row>
    <row r="30" spans="1:23" x14ac:dyDescent="0.15">
      <c r="A30" s="431"/>
      <c r="B30" s="223">
        <f>'MPS(calc_process)'!$D30</f>
        <v>1921</v>
      </c>
      <c r="C30" s="292">
        <f t="shared" si="0"/>
        <v>0</v>
      </c>
      <c r="D30" s="203"/>
      <c r="E30" s="204"/>
      <c r="F30" s="204"/>
      <c r="G30" s="204"/>
      <c r="H30" s="204"/>
      <c r="I30" s="204"/>
      <c r="J30" s="203"/>
      <c r="K30" s="283">
        <f t="shared" si="5"/>
        <v>0</v>
      </c>
      <c r="L30" s="283">
        <f t="shared" si="1"/>
        <v>0</v>
      </c>
      <c r="M30" s="283">
        <f t="shared" si="2"/>
        <v>0</v>
      </c>
      <c r="N30" s="283">
        <f t="shared" si="3"/>
        <v>0</v>
      </c>
      <c r="O30" s="283">
        <f t="shared" si="4"/>
        <v>0</v>
      </c>
      <c r="P30" s="203"/>
      <c r="Q30" s="204"/>
      <c r="R30" s="203"/>
      <c r="S30" s="204"/>
      <c r="T30" s="204"/>
      <c r="U30" s="204"/>
      <c r="V30" s="204"/>
      <c r="W30" s="205"/>
    </row>
    <row r="31" spans="1:23" x14ac:dyDescent="0.15">
      <c r="A31" s="431"/>
      <c r="B31" s="223">
        <f>'MPS(calc_process)'!$D31</f>
        <v>1922</v>
      </c>
      <c r="C31" s="292">
        <f t="shared" si="0"/>
        <v>0</v>
      </c>
      <c r="D31" s="203"/>
      <c r="E31" s="204"/>
      <c r="F31" s="204"/>
      <c r="G31" s="204"/>
      <c r="H31" s="204"/>
      <c r="I31" s="204"/>
      <c r="J31" s="203"/>
      <c r="K31" s="283">
        <f t="shared" si="5"/>
        <v>0</v>
      </c>
      <c r="L31" s="283">
        <f t="shared" si="1"/>
        <v>0</v>
      </c>
      <c r="M31" s="283">
        <f t="shared" si="2"/>
        <v>0</v>
      </c>
      <c r="N31" s="283">
        <f t="shared" si="3"/>
        <v>0</v>
      </c>
      <c r="O31" s="283">
        <f t="shared" si="4"/>
        <v>0</v>
      </c>
      <c r="P31" s="203"/>
      <c r="Q31" s="204"/>
      <c r="R31" s="203"/>
      <c r="S31" s="204"/>
      <c r="T31" s="204"/>
      <c r="U31" s="204"/>
      <c r="V31" s="204"/>
      <c r="W31" s="205"/>
    </row>
    <row r="32" spans="1:23" x14ac:dyDescent="0.15">
      <c r="A32" s="431"/>
      <c r="B32" s="223">
        <f>'MPS(calc_process)'!$D32</f>
        <v>1923</v>
      </c>
      <c r="C32" s="292">
        <f t="shared" si="0"/>
        <v>0</v>
      </c>
      <c r="D32" s="203"/>
      <c r="E32" s="204"/>
      <c r="F32" s="204"/>
      <c r="G32" s="204"/>
      <c r="H32" s="204"/>
      <c r="I32" s="204"/>
      <c r="J32" s="203"/>
      <c r="K32" s="283">
        <f t="shared" si="5"/>
        <v>0</v>
      </c>
      <c r="L32" s="283">
        <f t="shared" si="1"/>
        <v>0</v>
      </c>
      <c r="M32" s="283">
        <f t="shared" si="2"/>
        <v>0</v>
      </c>
      <c r="N32" s="283">
        <f t="shared" si="3"/>
        <v>0</v>
      </c>
      <c r="O32" s="283">
        <f t="shared" si="4"/>
        <v>0</v>
      </c>
      <c r="P32" s="203"/>
      <c r="Q32" s="204"/>
      <c r="R32" s="203"/>
      <c r="S32" s="204"/>
      <c r="T32" s="204"/>
      <c r="U32" s="204"/>
      <c r="V32" s="204"/>
      <c r="W32" s="205"/>
    </row>
    <row r="33" spans="1:23" x14ac:dyDescent="0.15">
      <c r="A33" s="431"/>
      <c r="B33" s="223">
        <f>'MPS(calc_process)'!$D33</f>
        <v>1924</v>
      </c>
      <c r="C33" s="292">
        <f t="shared" si="0"/>
        <v>0</v>
      </c>
      <c r="D33" s="203"/>
      <c r="E33" s="204"/>
      <c r="F33" s="204"/>
      <c r="G33" s="204"/>
      <c r="H33" s="204"/>
      <c r="I33" s="204"/>
      <c r="J33" s="203"/>
      <c r="K33" s="283">
        <f t="shared" si="5"/>
        <v>0</v>
      </c>
      <c r="L33" s="283">
        <f t="shared" si="1"/>
        <v>0</v>
      </c>
      <c r="M33" s="283">
        <f t="shared" si="2"/>
        <v>0</v>
      </c>
      <c r="N33" s="283">
        <f t="shared" si="3"/>
        <v>0</v>
      </c>
      <c r="O33" s="283">
        <f t="shared" si="4"/>
        <v>0</v>
      </c>
      <c r="P33" s="203"/>
      <c r="Q33" s="204"/>
      <c r="R33" s="203"/>
      <c r="S33" s="204"/>
      <c r="T33" s="204"/>
      <c r="U33" s="204"/>
      <c r="V33" s="204"/>
      <c r="W33" s="205"/>
    </row>
    <row r="34" spans="1:23" x14ac:dyDescent="0.15">
      <c r="A34" s="431"/>
      <c r="B34" s="223">
        <f>'MPS(calc_process)'!$D34</f>
        <v>1925</v>
      </c>
      <c r="C34" s="292">
        <f t="shared" si="0"/>
        <v>0</v>
      </c>
      <c r="D34" s="203"/>
      <c r="E34" s="204"/>
      <c r="F34" s="204"/>
      <c r="G34" s="204"/>
      <c r="H34" s="204"/>
      <c r="I34" s="204"/>
      <c r="J34" s="203"/>
      <c r="K34" s="283">
        <f t="shared" si="5"/>
        <v>0</v>
      </c>
      <c r="L34" s="283">
        <f t="shared" si="1"/>
        <v>0</v>
      </c>
      <c r="M34" s="283">
        <f t="shared" si="2"/>
        <v>0</v>
      </c>
      <c r="N34" s="283">
        <f t="shared" si="3"/>
        <v>0</v>
      </c>
      <c r="O34" s="283">
        <f t="shared" si="4"/>
        <v>0</v>
      </c>
      <c r="P34" s="203"/>
      <c r="Q34" s="204"/>
      <c r="R34" s="203"/>
      <c r="S34" s="204"/>
      <c r="T34" s="204"/>
      <c r="U34" s="204"/>
      <c r="V34" s="204"/>
      <c r="W34" s="205"/>
    </row>
    <row r="35" spans="1:23" x14ac:dyDescent="0.15">
      <c r="A35" s="431"/>
      <c r="B35" s="223">
        <f>'MPS(calc_process)'!$D35</f>
        <v>1926</v>
      </c>
      <c r="C35" s="292">
        <f t="shared" si="0"/>
        <v>0</v>
      </c>
      <c r="D35" s="203"/>
      <c r="E35" s="204"/>
      <c r="F35" s="204"/>
      <c r="G35" s="204"/>
      <c r="H35" s="204"/>
      <c r="I35" s="204"/>
      <c r="J35" s="203"/>
      <c r="K35" s="283">
        <f t="shared" si="5"/>
        <v>0</v>
      </c>
      <c r="L35" s="283">
        <f t="shared" si="1"/>
        <v>0</v>
      </c>
      <c r="M35" s="283">
        <f t="shared" si="2"/>
        <v>0</v>
      </c>
      <c r="N35" s="283">
        <f t="shared" si="3"/>
        <v>0</v>
      </c>
      <c r="O35" s="283">
        <f t="shared" si="4"/>
        <v>0</v>
      </c>
      <c r="P35" s="203"/>
      <c r="Q35" s="204"/>
      <c r="R35" s="203"/>
      <c r="S35" s="204"/>
      <c r="T35" s="204"/>
      <c r="U35" s="204"/>
      <c r="V35" s="204"/>
      <c r="W35" s="205"/>
    </row>
    <row r="36" spans="1:23" x14ac:dyDescent="0.15">
      <c r="A36" s="431"/>
      <c r="B36" s="223">
        <f>'MPS(calc_process)'!$D36</f>
        <v>1927</v>
      </c>
      <c r="C36" s="292">
        <f t="shared" si="0"/>
        <v>0</v>
      </c>
      <c r="D36" s="203"/>
      <c r="E36" s="204"/>
      <c r="F36" s="204"/>
      <c r="G36" s="204"/>
      <c r="H36" s="204"/>
      <c r="I36" s="204"/>
      <c r="J36" s="203"/>
      <c r="K36" s="283">
        <f t="shared" si="5"/>
        <v>0</v>
      </c>
      <c r="L36" s="283">
        <f t="shared" si="1"/>
        <v>0</v>
      </c>
      <c r="M36" s="283">
        <f t="shared" si="2"/>
        <v>0</v>
      </c>
      <c r="N36" s="283">
        <f t="shared" si="3"/>
        <v>0</v>
      </c>
      <c r="O36" s="283">
        <f t="shared" si="4"/>
        <v>0</v>
      </c>
      <c r="P36" s="203"/>
      <c r="Q36" s="204"/>
      <c r="R36" s="203"/>
      <c r="S36" s="204"/>
      <c r="T36" s="204"/>
      <c r="U36" s="204"/>
      <c r="V36" s="204"/>
      <c r="W36" s="205"/>
    </row>
    <row r="37" spans="1:23" x14ac:dyDescent="0.15">
      <c r="A37" s="431"/>
      <c r="B37" s="223">
        <f>'MPS(calc_process)'!$D37</f>
        <v>1928</v>
      </c>
      <c r="C37" s="292">
        <f t="shared" si="0"/>
        <v>0</v>
      </c>
      <c r="D37" s="203"/>
      <c r="E37" s="204"/>
      <c r="F37" s="204"/>
      <c r="G37" s="204"/>
      <c r="H37" s="204"/>
      <c r="I37" s="204"/>
      <c r="J37" s="203"/>
      <c r="K37" s="283">
        <f t="shared" si="5"/>
        <v>0</v>
      </c>
      <c r="L37" s="283">
        <f t="shared" si="1"/>
        <v>0</v>
      </c>
      <c r="M37" s="283">
        <f t="shared" si="2"/>
        <v>0</v>
      </c>
      <c r="N37" s="283">
        <f t="shared" si="3"/>
        <v>0</v>
      </c>
      <c r="O37" s="283">
        <f t="shared" si="4"/>
        <v>0</v>
      </c>
      <c r="P37" s="203"/>
      <c r="Q37" s="204"/>
      <c r="R37" s="203"/>
      <c r="S37" s="204"/>
      <c r="T37" s="204"/>
      <c r="U37" s="204"/>
      <c r="V37" s="204"/>
      <c r="W37" s="205"/>
    </row>
    <row r="38" spans="1:23" x14ac:dyDescent="0.15">
      <c r="A38" s="431"/>
      <c r="B38" s="223">
        <f>'MPS(calc_process)'!$D38</f>
        <v>1929</v>
      </c>
      <c r="C38" s="292">
        <f t="shared" si="0"/>
        <v>0</v>
      </c>
      <c r="D38" s="206"/>
      <c r="E38" s="204"/>
      <c r="F38" s="204"/>
      <c r="G38" s="204"/>
      <c r="H38" s="204"/>
      <c r="I38" s="204"/>
      <c r="J38" s="206"/>
      <c r="K38" s="283">
        <f t="shared" si="5"/>
        <v>0</v>
      </c>
      <c r="L38" s="283">
        <f t="shared" si="1"/>
        <v>0</v>
      </c>
      <c r="M38" s="283">
        <f t="shared" si="2"/>
        <v>0</v>
      </c>
      <c r="N38" s="283">
        <f t="shared" si="3"/>
        <v>0</v>
      </c>
      <c r="O38" s="283">
        <f t="shared" si="4"/>
        <v>0</v>
      </c>
      <c r="P38" s="206"/>
      <c r="Q38" s="204"/>
      <c r="R38" s="206"/>
      <c r="S38" s="204"/>
      <c r="T38" s="204"/>
      <c r="U38" s="204"/>
      <c r="V38" s="204"/>
      <c r="W38" s="205"/>
    </row>
    <row r="39" spans="1:23" x14ac:dyDescent="0.15">
      <c r="A39" s="431"/>
      <c r="B39" s="223">
        <f>'MPS(calc_process)'!$D39</f>
        <v>1930</v>
      </c>
      <c r="C39" s="292">
        <f t="shared" ref="C39:C53" si="6">(E39*K39+F39*L39+G39*M39+H39*N39+I39*O39)*44/12</f>
        <v>0</v>
      </c>
      <c r="D39" s="206"/>
      <c r="E39" s="204"/>
      <c r="F39" s="204"/>
      <c r="G39" s="204"/>
      <c r="H39" s="204"/>
      <c r="I39" s="204"/>
      <c r="J39" s="206"/>
      <c r="K39" s="283">
        <f t="shared" ref="K39:K53" si="7">IF(S39&gt;0,$Q39-S39,0)</f>
        <v>0</v>
      </c>
      <c r="L39" s="283">
        <f t="shared" ref="L39:L53" si="8">IF(T39&gt;0,$Q39-T39,0)</f>
        <v>0</v>
      </c>
      <c r="M39" s="283">
        <f t="shared" ref="M39:M53" si="9">IF(U39&gt;0,$Q39-U39,0)</f>
        <v>0</v>
      </c>
      <c r="N39" s="283">
        <f t="shared" ref="N39:N53" si="10">IF(V39&gt;0,$Q39-V39,0)</f>
        <v>0</v>
      </c>
      <c r="O39" s="283">
        <f t="shared" ref="O39:O53" si="11">IF(W39&gt;0,$Q39-W39,0)</f>
        <v>0</v>
      </c>
      <c r="P39" s="206"/>
      <c r="Q39" s="204"/>
      <c r="R39" s="206"/>
      <c r="S39" s="204"/>
      <c r="T39" s="204"/>
      <c r="U39" s="204"/>
      <c r="V39" s="204"/>
      <c r="W39" s="205"/>
    </row>
    <row r="40" spans="1:23" x14ac:dyDescent="0.15">
      <c r="A40" s="431"/>
      <c r="B40" s="223">
        <f>'MPS(calc_process)'!$D40</f>
        <v>1931</v>
      </c>
      <c r="C40" s="292">
        <f t="shared" si="6"/>
        <v>0</v>
      </c>
      <c r="D40" s="206"/>
      <c r="E40" s="204"/>
      <c r="F40" s="204"/>
      <c r="G40" s="204"/>
      <c r="H40" s="204"/>
      <c r="I40" s="204"/>
      <c r="J40" s="206"/>
      <c r="K40" s="283">
        <f t="shared" si="7"/>
        <v>0</v>
      </c>
      <c r="L40" s="283">
        <f t="shared" si="8"/>
        <v>0</v>
      </c>
      <c r="M40" s="283">
        <f t="shared" si="9"/>
        <v>0</v>
      </c>
      <c r="N40" s="283">
        <f t="shared" si="10"/>
        <v>0</v>
      </c>
      <c r="O40" s="283">
        <f t="shared" si="11"/>
        <v>0</v>
      </c>
      <c r="P40" s="206"/>
      <c r="Q40" s="204"/>
      <c r="R40" s="206"/>
      <c r="S40" s="204"/>
      <c r="T40" s="204"/>
      <c r="U40" s="204"/>
      <c r="V40" s="204"/>
      <c r="W40" s="205"/>
    </row>
    <row r="41" spans="1:23" x14ac:dyDescent="0.15">
      <c r="A41" s="431"/>
      <c r="B41" s="223">
        <f>'MPS(calc_process)'!$D41</f>
        <v>1932</v>
      </c>
      <c r="C41" s="292">
        <f t="shared" si="6"/>
        <v>0</v>
      </c>
      <c r="D41" s="206"/>
      <c r="E41" s="204"/>
      <c r="F41" s="204"/>
      <c r="G41" s="204"/>
      <c r="H41" s="204"/>
      <c r="I41" s="204"/>
      <c r="J41" s="206"/>
      <c r="K41" s="283">
        <f t="shared" si="7"/>
        <v>0</v>
      </c>
      <c r="L41" s="283">
        <f t="shared" si="8"/>
        <v>0</v>
      </c>
      <c r="M41" s="283">
        <f t="shared" si="9"/>
        <v>0</v>
      </c>
      <c r="N41" s="283">
        <f t="shared" si="10"/>
        <v>0</v>
      </c>
      <c r="O41" s="283">
        <f t="shared" si="11"/>
        <v>0</v>
      </c>
      <c r="P41" s="206"/>
      <c r="Q41" s="204"/>
      <c r="R41" s="206"/>
      <c r="S41" s="204"/>
      <c r="T41" s="204"/>
      <c r="U41" s="204"/>
      <c r="V41" s="204"/>
      <c r="W41" s="205"/>
    </row>
    <row r="42" spans="1:23" x14ac:dyDescent="0.15">
      <c r="A42" s="431"/>
      <c r="B42" s="223">
        <f>'MPS(calc_process)'!$D42</f>
        <v>1933</v>
      </c>
      <c r="C42" s="292">
        <f t="shared" si="6"/>
        <v>0</v>
      </c>
      <c r="D42" s="206"/>
      <c r="E42" s="204"/>
      <c r="F42" s="204"/>
      <c r="G42" s="204"/>
      <c r="H42" s="204"/>
      <c r="I42" s="204"/>
      <c r="J42" s="206"/>
      <c r="K42" s="283">
        <f t="shared" si="7"/>
        <v>0</v>
      </c>
      <c r="L42" s="283">
        <f t="shared" si="8"/>
        <v>0</v>
      </c>
      <c r="M42" s="283">
        <f t="shared" si="9"/>
        <v>0</v>
      </c>
      <c r="N42" s="283">
        <f t="shared" si="10"/>
        <v>0</v>
      </c>
      <c r="O42" s="283">
        <f t="shared" si="11"/>
        <v>0</v>
      </c>
      <c r="P42" s="206"/>
      <c r="Q42" s="204"/>
      <c r="R42" s="206"/>
      <c r="S42" s="204"/>
      <c r="T42" s="204"/>
      <c r="U42" s="204"/>
      <c r="V42" s="204"/>
      <c r="W42" s="205"/>
    </row>
    <row r="43" spans="1:23" x14ac:dyDescent="0.15">
      <c r="A43" s="431"/>
      <c r="B43" s="223">
        <f>'MPS(calc_process)'!$D43</f>
        <v>1934</v>
      </c>
      <c r="C43" s="292">
        <f t="shared" si="6"/>
        <v>0</v>
      </c>
      <c r="D43" s="206"/>
      <c r="E43" s="204"/>
      <c r="F43" s="204"/>
      <c r="G43" s="204"/>
      <c r="H43" s="204"/>
      <c r="I43" s="204"/>
      <c r="J43" s="206"/>
      <c r="K43" s="283">
        <f t="shared" si="7"/>
        <v>0</v>
      </c>
      <c r="L43" s="283">
        <f t="shared" si="8"/>
        <v>0</v>
      </c>
      <c r="M43" s="283">
        <f t="shared" si="9"/>
        <v>0</v>
      </c>
      <c r="N43" s="283">
        <f t="shared" si="10"/>
        <v>0</v>
      </c>
      <c r="O43" s="283">
        <f t="shared" si="11"/>
        <v>0</v>
      </c>
      <c r="P43" s="206"/>
      <c r="Q43" s="204"/>
      <c r="R43" s="206"/>
      <c r="S43" s="204"/>
      <c r="T43" s="204"/>
      <c r="U43" s="204"/>
      <c r="V43" s="204"/>
      <c r="W43" s="205"/>
    </row>
    <row r="44" spans="1:23" x14ac:dyDescent="0.15">
      <c r="A44" s="431"/>
      <c r="B44" s="223">
        <f>'MPS(calc_process)'!$D44</f>
        <v>1935</v>
      </c>
      <c r="C44" s="292">
        <f t="shared" si="6"/>
        <v>0</v>
      </c>
      <c r="D44" s="206"/>
      <c r="E44" s="204"/>
      <c r="F44" s="204"/>
      <c r="G44" s="204"/>
      <c r="H44" s="204"/>
      <c r="I44" s="204"/>
      <c r="J44" s="206"/>
      <c r="K44" s="283">
        <f t="shared" si="7"/>
        <v>0</v>
      </c>
      <c r="L44" s="283">
        <f t="shared" si="8"/>
        <v>0</v>
      </c>
      <c r="M44" s="283">
        <f t="shared" si="9"/>
        <v>0</v>
      </c>
      <c r="N44" s="283">
        <f t="shared" si="10"/>
        <v>0</v>
      </c>
      <c r="O44" s="283">
        <f t="shared" si="11"/>
        <v>0</v>
      </c>
      <c r="P44" s="206"/>
      <c r="Q44" s="204"/>
      <c r="R44" s="206"/>
      <c r="S44" s="204"/>
      <c r="T44" s="204"/>
      <c r="U44" s="204"/>
      <c r="V44" s="204"/>
      <c r="W44" s="205"/>
    </row>
    <row r="45" spans="1:23" x14ac:dyDescent="0.15">
      <c r="A45" s="431"/>
      <c r="B45" s="223">
        <f>'MPS(calc_process)'!$D45</f>
        <v>1936</v>
      </c>
      <c r="C45" s="292">
        <f t="shared" si="6"/>
        <v>0</v>
      </c>
      <c r="D45" s="206"/>
      <c r="E45" s="204"/>
      <c r="F45" s="204"/>
      <c r="G45" s="204"/>
      <c r="H45" s="204"/>
      <c r="I45" s="204"/>
      <c r="J45" s="206"/>
      <c r="K45" s="283">
        <f t="shared" si="7"/>
        <v>0</v>
      </c>
      <c r="L45" s="283">
        <f t="shared" si="8"/>
        <v>0</v>
      </c>
      <c r="M45" s="283">
        <f t="shared" si="9"/>
        <v>0</v>
      </c>
      <c r="N45" s="283">
        <f t="shared" si="10"/>
        <v>0</v>
      </c>
      <c r="O45" s="283">
        <f t="shared" si="11"/>
        <v>0</v>
      </c>
      <c r="P45" s="206"/>
      <c r="Q45" s="204"/>
      <c r="R45" s="206"/>
      <c r="S45" s="204"/>
      <c r="T45" s="204"/>
      <c r="U45" s="204"/>
      <c r="V45" s="204"/>
      <c r="W45" s="205"/>
    </row>
    <row r="46" spans="1:23" x14ac:dyDescent="0.15">
      <c r="A46" s="431"/>
      <c r="B46" s="223">
        <f>'MPS(calc_process)'!$D46</f>
        <v>1937</v>
      </c>
      <c r="C46" s="292">
        <f t="shared" si="6"/>
        <v>0</v>
      </c>
      <c r="D46" s="206"/>
      <c r="E46" s="204"/>
      <c r="F46" s="204"/>
      <c r="G46" s="204"/>
      <c r="H46" s="204"/>
      <c r="I46" s="204"/>
      <c r="J46" s="206"/>
      <c r="K46" s="283">
        <f t="shared" si="7"/>
        <v>0</v>
      </c>
      <c r="L46" s="283">
        <f t="shared" si="8"/>
        <v>0</v>
      </c>
      <c r="M46" s="283">
        <f t="shared" si="9"/>
        <v>0</v>
      </c>
      <c r="N46" s="283">
        <f t="shared" si="10"/>
        <v>0</v>
      </c>
      <c r="O46" s="283">
        <f t="shared" si="11"/>
        <v>0</v>
      </c>
      <c r="P46" s="206"/>
      <c r="Q46" s="204"/>
      <c r="R46" s="206"/>
      <c r="S46" s="204"/>
      <c r="T46" s="204"/>
      <c r="U46" s="204"/>
      <c r="V46" s="204"/>
      <c r="W46" s="205"/>
    </row>
    <row r="47" spans="1:23" x14ac:dyDescent="0.15">
      <c r="A47" s="431"/>
      <c r="B47" s="223">
        <f>'MPS(calc_process)'!$D47</f>
        <v>1938</v>
      </c>
      <c r="C47" s="292">
        <f t="shared" si="6"/>
        <v>0</v>
      </c>
      <c r="D47" s="206"/>
      <c r="E47" s="204"/>
      <c r="F47" s="204"/>
      <c r="G47" s="204"/>
      <c r="H47" s="204"/>
      <c r="I47" s="204"/>
      <c r="J47" s="206"/>
      <c r="K47" s="283">
        <f t="shared" si="7"/>
        <v>0</v>
      </c>
      <c r="L47" s="283">
        <f t="shared" si="8"/>
        <v>0</v>
      </c>
      <c r="M47" s="283">
        <f t="shared" si="9"/>
        <v>0</v>
      </c>
      <c r="N47" s="283">
        <f t="shared" si="10"/>
        <v>0</v>
      </c>
      <c r="O47" s="283">
        <f t="shared" si="11"/>
        <v>0</v>
      </c>
      <c r="P47" s="206"/>
      <c r="Q47" s="204"/>
      <c r="R47" s="206"/>
      <c r="S47" s="204"/>
      <c r="T47" s="204"/>
      <c r="U47" s="204"/>
      <c r="V47" s="204"/>
      <c r="W47" s="205"/>
    </row>
    <row r="48" spans="1:23" x14ac:dyDescent="0.15">
      <c r="A48" s="431"/>
      <c r="B48" s="223">
        <f>'MPS(calc_process)'!$D48</f>
        <v>1939</v>
      </c>
      <c r="C48" s="292">
        <f t="shared" si="6"/>
        <v>0</v>
      </c>
      <c r="D48" s="206"/>
      <c r="E48" s="204"/>
      <c r="F48" s="204"/>
      <c r="G48" s="204"/>
      <c r="H48" s="204"/>
      <c r="I48" s="204"/>
      <c r="J48" s="206"/>
      <c r="K48" s="283">
        <f t="shared" si="7"/>
        <v>0</v>
      </c>
      <c r="L48" s="283">
        <f t="shared" si="8"/>
        <v>0</v>
      </c>
      <c r="M48" s="283">
        <f t="shared" si="9"/>
        <v>0</v>
      </c>
      <c r="N48" s="283">
        <f t="shared" si="10"/>
        <v>0</v>
      </c>
      <c r="O48" s="283">
        <f t="shared" si="11"/>
        <v>0</v>
      </c>
      <c r="P48" s="206"/>
      <c r="Q48" s="204"/>
      <c r="R48" s="206"/>
      <c r="S48" s="204"/>
      <c r="T48" s="204"/>
      <c r="U48" s="204"/>
      <c r="V48" s="204"/>
      <c r="W48" s="205"/>
    </row>
    <row r="49" spans="1:23" x14ac:dyDescent="0.15">
      <c r="A49" s="431"/>
      <c r="B49" s="223">
        <f>'MPS(calc_process)'!$D49</f>
        <v>1940</v>
      </c>
      <c r="C49" s="292">
        <f t="shared" si="6"/>
        <v>0</v>
      </c>
      <c r="D49" s="206"/>
      <c r="E49" s="204"/>
      <c r="F49" s="204"/>
      <c r="G49" s="204"/>
      <c r="H49" s="204"/>
      <c r="I49" s="204"/>
      <c r="J49" s="206"/>
      <c r="K49" s="283">
        <f t="shared" si="7"/>
        <v>0</v>
      </c>
      <c r="L49" s="283">
        <f t="shared" si="8"/>
        <v>0</v>
      </c>
      <c r="M49" s="283">
        <f t="shared" si="9"/>
        <v>0</v>
      </c>
      <c r="N49" s="283">
        <f t="shared" si="10"/>
        <v>0</v>
      </c>
      <c r="O49" s="283">
        <f t="shared" si="11"/>
        <v>0</v>
      </c>
      <c r="P49" s="206"/>
      <c r="Q49" s="204"/>
      <c r="R49" s="206"/>
      <c r="S49" s="204"/>
      <c r="T49" s="204"/>
      <c r="U49" s="204"/>
      <c r="V49" s="204"/>
      <c r="W49" s="205"/>
    </row>
    <row r="50" spans="1:23" x14ac:dyDescent="0.15">
      <c r="A50" s="431"/>
      <c r="B50" s="223">
        <f>'MPS(calc_process)'!$D50</f>
        <v>1941</v>
      </c>
      <c r="C50" s="292">
        <f t="shared" si="6"/>
        <v>0</v>
      </c>
      <c r="D50" s="206"/>
      <c r="E50" s="204"/>
      <c r="F50" s="204"/>
      <c r="G50" s="204"/>
      <c r="H50" s="204"/>
      <c r="I50" s="204"/>
      <c r="J50" s="206"/>
      <c r="K50" s="283">
        <f t="shared" si="7"/>
        <v>0</v>
      </c>
      <c r="L50" s="283">
        <f t="shared" si="8"/>
        <v>0</v>
      </c>
      <c r="M50" s="283">
        <f t="shared" si="9"/>
        <v>0</v>
      </c>
      <c r="N50" s="283">
        <f t="shared" si="10"/>
        <v>0</v>
      </c>
      <c r="O50" s="283">
        <f t="shared" si="11"/>
        <v>0</v>
      </c>
      <c r="P50" s="206"/>
      <c r="Q50" s="204"/>
      <c r="R50" s="206"/>
      <c r="S50" s="204"/>
      <c r="T50" s="204"/>
      <c r="U50" s="204"/>
      <c r="V50" s="204"/>
      <c r="W50" s="205"/>
    </row>
    <row r="51" spans="1:23" x14ac:dyDescent="0.15">
      <c r="A51" s="431"/>
      <c r="B51" s="223">
        <f>'MPS(calc_process)'!$D51</f>
        <v>1942</v>
      </c>
      <c r="C51" s="292">
        <f t="shared" si="6"/>
        <v>0</v>
      </c>
      <c r="D51" s="206"/>
      <c r="E51" s="204"/>
      <c r="F51" s="204"/>
      <c r="G51" s="204"/>
      <c r="H51" s="204"/>
      <c r="I51" s="204"/>
      <c r="J51" s="206"/>
      <c r="K51" s="283">
        <f t="shared" si="7"/>
        <v>0</v>
      </c>
      <c r="L51" s="283">
        <f t="shared" si="8"/>
        <v>0</v>
      </c>
      <c r="M51" s="283">
        <f t="shared" si="9"/>
        <v>0</v>
      </c>
      <c r="N51" s="283">
        <f t="shared" si="10"/>
        <v>0</v>
      </c>
      <c r="O51" s="283">
        <f t="shared" si="11"/>
        <v>0</v>
      </c>
      <c r="P51" s="206"/>
      <c r="Q51" s="204"/>
      <c r="R51" s="206"/>
      <c r="S51" s="204"/>
      <c r="T51" s="204"/>
      <c r="U51" s="204"/>
      <c r="V51" s="204"/>
      <c r="W51" s="205"/>
    </row>
    <row r="52" spans="1:23" x14ac:dyDescent="0.15">
      <c r="A52" s="431"/>
      <c r="B52" s="223">
        <f>'MPS(calc_process)'!$D52</f>
        <v>1943</v>
      </c>
      <c r="C52" s="292">
        <f t="shared" si="6"/>
        <v>0</v>
      </c>
      <c r="D52" s="206"/>
      <c r="E52" s="204"/>
      <c r="F52" s="204"/>
      <c r="G52" s="204"/>
      <c r="H52" s="204"/>
      <c r="I52" s="204"/>
      <c r="J52" s="206"/>
      <c r="K52" s="283">
        <f t="shared" si="7"/>
        <v>0</v>
      </c>
      <c r="L52" s="283">
        <f t="shared" si="8"/>
        <v>0</v>
      </c>
      <c r="M52" s="283">
        <f t="shared" si="9"/>
        <v>0</v>
      </c>
      <c r="N52" s="283">
        <f t="shared" si="10"/>
        <v>0</v>
      </c>
      <c r="O52" s="283">
        <f t="shared" si="11"/>
        <v>0</v>
      </c>
      <c r="P52" s="206"/>
      <c r="Q52" s="204"/>
      <c r="R52" s="206"/>
      <c r="S52" s="204"/>
      <c r="T52" s="204"/>
      <c r="U52" s="204"/>
      <c r="V52" s="204"/>
      <c r="W52" s="205"/>
    </row>
    <row r="53" spans="1:23" x14ac:dyDescent="0.15">
      <c r="A53" s="432"/>
      <c r="B53" s="212">
        <f>'MPS(calc_process)'!$D53</f>
        <v>1944</v>
      </c>
      <c r="C53" s="293">
        <f t="shared" si="6"/>
        <v>0</v>
      </c>
      <c r="D53" s="206"/>
      <c r="E53" s="271"/>
      <c r="F53" s="271"/>
      <c r="G53" s="271"/>
      <c r="H53" s="271"/>
      <c r="I53" s="271"/>
      <c r="J53" s="206"/>
      <c r="K53" s="284">
        <f t="shared" si="7"/>
        <v>0</v>
      </c>
      <c r="L53" s="284">
        <f t="shared" si="8"/>
        <v>0</v>
      </c>
      <c r="M53" s="284">
        <f t="shared" si="9"/>
        <v>0</v>
      </c>
      <c r="N53" s="284">
        <f t="shared" si="10"/>
        <v>0</v>
      </c>
      <c r="O53" s="284">
        <f t="shared" si="11"/>
        <v>0</v>
      </c>
      <c r="P53" s="206"/>
      <c r="Q53" s="271"/>
      <c r="R53" s="206"/>
      <c r="S53" s="271"/>
      <c r="T53" s="271"/>
      <c r="U53" s="271"/>
      <c r="V53" s="271"/>
      <c r="W53" s="272"/>
    </row>
    <row r="54" spans="1:23" x14ac:dyDescent="0.15">
      <c r="A54" s="63"/>
    </row>
  </sheetData>
  <sheetProtection algorithmName="SHA-512" hashValue="kqSPF2InpfYBxEhNBfuOE378zuUhd1yIt7nspFJm2KEuStBsMu+huIvLNim4LPUdBPWJOxfZM82K8uEERnWx9g==" saltValue="9TIuewG3/XGBfG8Cfi4coQ==" spinCount="100000" sheet="1" objects="1" scenarios="1"/>
  <mergeCells count="3">
    <mergeCell ref="A9:A53"/>
    <mergeCell ref="A3:J3"/>
    <mergeCell ref="A4:J4"/>
  </mergeCells>
  <phoneticPr fontId="11"/>
  <pageMargins left="0.70866141732283472" right="0.70866141732283472" top="0.74803149606299213" bottom="0.74803149606299213" header="0.31496062992125984" footer="0.31496062992125984"/>
  <pageSetup paperSize="9" scale="35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6F5C-0C43-45C7-BE3D-6E8F1A9F4585}">
  <sheetPr codeName="Sheet9">
    <tabColor theme="3" tint="0.39997558519241921"/>
  </sheetPr>
  <dimension ref="A1:J10"/>
  <sheetViews>
    <sheetView workbookViewId="0"/>
  </sheetViews>
  <sheetFormatPr defaultColWidth="9" defaultRowHeight="14.25" x14ac:dyDescent="0.15"/>
  <cols>
    <col min="1" max="1" width="14.875" style="28" customWidth="1"/>
    <col min="2" max="5" width="16.625" style="28" customWidth="1"/>
    <col min="6" max="6" width="4.125" style="28" customWidth="1"/>
    <col min="7" max="16384" width="9" style="28"/>
  </cols>
  <sheetData>
    <row r="1" spans="1:10" s="1" customFormat="1" x14ac:dyDescent="0.15">
      <c r="F1" s="8" t="str">
        <f>'MPS(input)'!K1</f>
        <v>Monitoring Spreadsheet: JCM_PH_AM005_ver01.0</v>
      </c>
    </row>
    <row r="2" spans="1:10" s="1" customFormat="1" ht="18" customHeight="1" x14ac:dyDescent="0.15">
      <c r="F2" s="8" t="str">
        <f>'MPS(input)'!K2</f>
        <v>Reference Number:</v>
      </c>
    </row>
    <row r="3" spans="1:10" s="1" customFormat="1" ht="27.75" customHeight="1" x14ac:dyDescent="0.15">
      <c r="A3" s="67" t="s">
        <v>872</v>
      </c>
      <c r="B3" s="67"/>
      <c r="C3" s="67"/>
      <c r="D3" s="67"/>
      <c r="E3" s="67"/>
      <c r="F3" s="67"/>
      <c r="G3" s="72"/>
      <c r="H3" s="72"/>
      <c r="I3" s="72"/>
      <c r="J3" s="72"/>
    </row>
    <row r="4" spans="1:10" s="1" customFormat="1" ht="18" customHeight="1" x14ac:dyDescent="0.15">
      <c r="A4" s="385" t="s">
        <v>873</v>
      </c>
      <c r="B4" s="385"/>
      <c r="C4" s="385"/>
      <c r="D4" s="385"/>
      <c r="E4" s="385"/>
      <c r="F4" s="385"/>
      <c r="G4" s="72"/>
      <c r="H4" s="72"/>
      <c r="I4" s="72"/>
      <c r="J4" s="72"/>
    </row>
    <row r="5" spans="1:10" s="1" customFormat="1" ht="18" customHeight="1" x14ac:dyDescent="0.15"/>
    <row r="6" spans="1:10" s="25" customFormat="1" ht="36" customHeight="1" x14ac:dyDescent="0.15">
      <c r="A6" s="189"/>
      <c r="B6" s="428" t="s">
        <v>685</v>
      </c>
      <c r="C6" s="428"/>
      <c r="D6" s="428"/>
      <c r="E6" s="429"/>
    </row>
    <row r="7" spans="1:10" s="36" customFormat="1" ht="35.450000000000003" customHeight="1" x14ac:dyDescent="0.15">
      <c r="A7" s="191" t="s">
        <v>70</v>
      </c>
      <c r="B7" s="192" t="s">
        <v>687</v>
      </c>
      <c r="C7" s="192" t="s">
        <v>695</v>
      </c>
      <c r="D7" s="192" t="s">
        <v>688</v>
      </c>
      <c r="E7" s="194" t="s">
        <v>689</v>
      </c>
    </row>
    <row r="8" spans="1:10" ht="185.45" customHeight="1" x14ac:dyDescent="0.15">
      <c r="A8" s="191" t="s">
        <v>71</v>
      </c>
      <c r="B8" s="195" t="s">
        <v>685</v>
      </c>
      <c r="C8" s="86" t="s">
        <v>679</v>
      </c>
      <c r="D8" s="195" t="s">
        <v>694</v>
      </c>
      <c r="E8" s="196" t="s">
        <v>690</v>
      </c>
    </row>
    <row r="9" spans="1:10" x14ac:dyDescent="0.15">
      <c r="A9" s="191" t="s">
        <v>92</v>
      </c>
      <c r="B9" s="155" t="s">
        <v>419</v>
      </c>
      <c r="C9" s="155" t="s">
        <v>678</v>
      </c>
      <c r="D9" s="155" t="s">
        <v>691</v>
      </c>
      <c r="E9" s="197" t="s">
        <v>692</v>
      </c>
    </row>
    <row r="10" spans="1:10" ht="27" customHeight="1" x14ac:dyDescent="0.15">
      <c r="A10" s="190" t="s">
        <v>693</v>
      </c>
      <c r="B10" s="293">
        <f>C10*D10*E10*44/12</f>
        <v>0</v>
      </c>
      <c r="C10" s="271"/>
      <c r="D10" s="271"/>
      <c r="E10" s="272"/>
    </row>
  </sheetData>
  <sheetProtection algorithmName="SHA-512" hashValue="xwi9g/ETW7OeM881tC1rYXHHySGSWvQl87HNbaVP+jSBbI94kJ/4hVBUxmStcAb81HeypxMZ5pCYKgummRE9dQ==" saltValue="3xAMnx23IHeOiRtheV9MWg==" spinCount="100000" sheet="1" objects="1" scenarios="1"/>
  <mergeCells count="2">
    <mergeCell ref="B6:E6"/>
    <mergeCell ref="A4:F4"/>
  </mergeCells>
  <phoneticPr fontId="11"/>
  <pageMargins left="0.70866141732283472" right="0.70866141732283472" top="0.74803149606299213" bottom="0.74803149606299213" header="0.31496062992125984" footer="0.31496062992125984"/>
  <pageSetup paperSize="9" scale="4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MPS(input)</vt:lpstr>
      <vt:lpstr>MPS(calc_process)</vt:lpstr>
      <vt:lpstr>MPS(calc_process_biomass)</vt:lpstr>
      <vt:lpstr>MPS(calc_process_Clost)</vt:lpstr>
      <vt:lpstr>MPS(calc_process_Burn) </vt:lpstr>
      <vt:lpstr>MPS(calc_process_fert)</vt:lpstr>
      <vt:lpstr>MPS(calc_process_fuel)</vt:lpstr>
      <vt:lpstr>MPS(calc_process_DE_a&amp;w)</vt:lpstr>
      <vt:lpstr>MPS(calc_process_DE_l)</vt:lpstr>
      <vt:lpstr>MSP</vt:lpstr>
      <vt:lpstr>MRS(input)</vt:lpstr>
      <vt:lpstr>MRS(calc_process)</vt:lpstr>
      <vt:lpstr>MRS(calc_process_biomass)</vt:lpstr>
      <vt:lpstr>MRS(calc_process_Clost)</vt:lpstr>
      <vt:lpstr>MRS(calc_process_Burn)</vt:lpstr>
      <vt:lpstr>MRS(calc_process_fert)</vt:lpstr>
      <vt:lpstr>MRS(calc_process_fuel)</vt:lpstr>
      <vt:lpstr>MRS(calc_process_DE_a&amp;w)</vt:lpstr>
      <vt:lpstr>MRS(calc_process_DE_l)</vt:lpstr>
      <vt:lpstr>'MPS(calc_process)'!Print_Area</vt:lpstr>
      <vt:lpstr>'MPS(calc_process_biomass)'!Print_Area</vt:lpstr>
      <vt:lpstr>'MPS(calc_process_Burn) '!Print_Area</vt:lpstr>
      <vt:lpstr>'MPS(calc_process_Clost)'!Print_Area</vt:lpstr>
      <vt:lpstr>'MPS(calc_process_DE_a&amp;w)'!Print_Area</vt:lpstr>
      <vt:lpstr>'MPS(calc_process_DE_l)'!Print_Area</vt:lpstr>
      <vt:lpstr>'MPS(calc_process_fert)'!Print_Area</vt:lpstr>
      <vt:lpstr>'MPS(calc_process_fuel)'!Print_Area</vt:lpstr>
      <vt:lpstr>'MPS(input)'!Print_Area</vt:lpstr>
      <vt:lpstr>'MRS(calc_process)'!Print_Area</vt:lpstr>
      <vt:lpstr>'MRS(calc_process_biomass)'!Print_Area</vt:lpstr>
      <vt:lpstr>'MRS(calc_process_Burn)'!Print_Area</vt:lpstr>
      <vt:lpstr>'MRS(calc_process_Clost)'!Print_Area</vt:lpstr>
      <vt:lpstr>'MRS(calc_process_DE_a&amp;w)'!Print_Area</vt:lpstr>
      <vt:lpstr>'MRS(calc_process_DE_l)'!Print_Area</vt:lpstr>
      <vt:lpstr>'MRS(calc_process_fert)'!Print_Area</vt:lpstr>
      <vt:lpstr>'MRS(calc_process_fuel)'!Print_Area</vt:lpstr>
      <vt:lpstr>'MRS(input)'!Print_Area</vt:lpstr>
      <vt:lpstr>MSP!Print_Area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2026-07-29T04:54:01Z</dcterms:created>
  <dcterms:modified xsi:type="dcterms:W3CDTF">2026-08-28T00:20:38Z</dcterms:modified>
</cp:coreProperties>
</file>