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12_MX\MX_PM001(IGES太陽光)\5_MX_AM001_ver01.0\"/>
    </mc:Choice>
  </mc:AlternateContent>
  <bookViews>
    <workbookView xWindow="0" yWindow="0" windowWidth="24000" windowHeight="9210" tabRatio="884"/>
  </bookViews>
  <sheets>
    <sheet name="MPS(input)" sheetId="30" r:id="rId1"/>
    <sheet name="MPS(input_separate)" sheetId="32" r:id="rId2"/>
    <sheet name="MPS(calc_process)" sheetId="31" r:id="rId3"/>
    <sheet name="MSS" sheetId="34" r:id="rId4"/>
    <sheet name="MRS(input)" sheetId="35" r:id="rId5"/>
    <sheet name="MRS(input_separate)" sheetId="36" r:id="rId6"/>
    <sheet name="MRS(calc_process)" sheetId="37" r:id="rId7"/>
  </sheets>
  <definedNames>
    <definedName name="_xlnm.Print_Area" localSheetId="2">'MPS(calc_process)'!$A$1:$I$23</definedName>
    <definedName name="_xlnm.Print_Area" localSheetId="0">'MPS(input)'!$A$1:$K$23</definedName>
    <definedName name="_xlnm.Print_Area" localSheetId="1">'MPS(input_separate)'!$A$1:$C$106</definedName>
    <definedName name="_xlnm.Print_Area" localSheetId="6">'MRS(calc_process)'!$A$1:$I$23</definedName>
    <definedName name="_xlnm.Print_Area" localSheetId="4">'MRS(input)'!$A$1:$L$23</definedName>
    <definedName name="_xlnm.Print_Area" localSheetId="5">'MRS(input_separate)'!$A$1:$C$106</definedName>
  </definedNames>
  <calcPr calcId="152511"/>
</workbook>
</file>

<file path=xl/calcChain.xml><?xml version="1.0" encoding="utf-8"?>
<calcChain xmlns="http://schemas.openxmlformats.org/spreadsheetml/2006/main">
  <c r="A8" i="36" l="1"/>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104" i="36"/>
  <c r="A105" i="36"/>
  <c r="A106" i="36"/>
  <c r="A7" i="36"/>
  <c r="C8" i="36"/>
  <c r="C9" i="36"/>
  <c r="C10" i="36"/>
  <c r="G12" i="37" s="1"/>
  <c r="G6" i="37" s="1"/>
  <c r="D17" i="35" s="1"/>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104" i="36"/>
  <c r="C105" i="36"/>
  <c r="C106" i="36"/>
  <c r="C7" i="36"/>
  <c r="K13" i="35"/>
  <c r="H13" i="35"/>
  <c r="I2" i="37"/>
  <c r="I1" i="37"/>
  <c r="C2" i="36"/>
  <c r="C1" i="36"/>
  <c r="L2" i="35"/>
  <c r="L1" i="35"/>
  <c r="F8" i="35"/>
  <c r="C2" i="34"/>
  <c r="C1" i="34"/>
  <c r="I1" i="31"/>
  <c r="C2" i="32"/>
  <c r="C1" i="32"/>
  <c r="G12" i="31" l="1"/>
  <c r="I2" i="31" l="1"/>
  <c r="E8" i="30" l="1"/>
  <c r="G6" i="31" l="1"/>
  <c r="B17" i="30" l="1"/>
</calcChain>
</file>

<file path=xl/sharedStrings.xml><?xml version="1.0" encoding="utf-8"?>
<sst xmlns="http://schemas.openxmlformats.org/spreadsheetml/2006/main" count="230" uniqueCount="107">
  <si>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</si>
  <si>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</si>
  <si>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</si>
  <si>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</si>
  <si>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</si>
  <si>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</si>
  <si>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</si>
  <si>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</si>
  <si>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</si>
  <si>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</si>
  <si>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</si>
  <si>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</si>
  <si>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</si>
  <si>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</si>
  <si>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</si>
  <si>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</si>
  <si>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</si>
  <si>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</si>
  <si>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</si>
  <si>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</si>
  <si>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</si>
  <si>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</si>
  <si>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</si>
  <si>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</si>
  <si>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</si>
  <si>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</si>
  <si>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</si>
  <si>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</si>
  <si>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</si>
  <si>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</si>
  <si>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</si>
  <si>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</si>
  <si>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</si>
  <si>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</si>
  <si>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</si>
  <si>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MWh/p</t>
  </si>
  <si>
    <t>Option B/C</t>
  </si>
  <si>
    <t xml:space="preserve">Invoice or receipts/ Measured data </t>
  </si>
  <si>
    <t>Monthly recording</t>
  </si>
  <si>
    <t>Input on "PMS(input_separate)" sheet</t>
  </si>
  <si>
    <t>(1)</t>
  </si>
  <si>
    <t>-</t>
    <phoneticPr fontId="2"/>
  </si>
  <si>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</si>
  <si>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</si>
  <si>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t>i</t>
    <phoneticPr fontId="2"/>
  </si>
  <si>
    <t>Solar PV system number</t>
  </si>
  <si>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</si>
  <si>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r>
      <t>tCO</t>
    </r>
    <r>
      <rPr>
        <b/>
        <vertAlign val="subscript"/>
        <sz val="11"/>
        <color theme="0"/>
        <rFont val="Arial"/>
        <family val="2"/>
      </rPr>
      <t>2</t>
    </r>
    <r>
      <rPr>
        <b/>
        <sz val="11"/>
        <color theme="0"/>
        <rFont val="Arial"/>
        <family val="2"/>
      </rPr>
      <t>/MWh</t>
    </r>
  </si>
  <si>
    <t>N/A</t>
  </si>
  <si>
    <r>
      <t>Reference CO</t>
    </r>
    <r>
      <rPr>
        <vertAlign val="subscript"/>
        <sz val="11"/>
        <rFont val="Arial"/>
        <family val="2"/>
      </rPr>
      <t>2</t>
    </r>
    <r>
      <rPr>
        <sz val="11"/>
        <rFont val="Arial"/>
        <family val="2"/>
      </rPr>
      <t xml:space="preserve"> emission factor of grid and/or captive electricity</t>
    </r>
  </si>
  <si>
    <t>The reference emission factor based on a grid</t>
    <phoneticPr fontId="2"/>
  </si>
  <si>
    <t>Mixed</t>
  </si>
  <si>
    <r>
      <t>tCO</t>
    </r>
    <r>
      <rPr>
        <vertAlign val="subscript"/>
        <sz val="11"/>
        <color indexed="8"/>
        <rFont val="Arial"/>
        <family val="2"/>
      </rPr>
      <t>2</t>
    </r>
    <r>
      <rPr>
        <sz val="11"/>
        <color indexed="8"/>
        <rFont val="Arial"/>
        <family val="2"/>
      </rPr>
      <t>/MWh</t>
    </r>
  </si>
  <si>
    <r>
      <t>EF</t>
    </r>
    <r>
      <rPr>
        <vertAlign val="subscript"/>
        <sz val="11"/>
        <rFont val="Arial"/>
        <family val="2"/>
      </rPr>
      <t>RE,grid</t>
    </r>
  </si>
  <si>
    <t>The reference emission factor based on captive power generator</t>
    <phoneticPr fontId="2"/>
  </si>
  <si>
    <t>Diesel</t>
  </si>
  <si>
    <r>
      <t>tCO</t>
    </r>
    <r>
      <rPr>
        <vertAlign val="subscript"/>
        <sz val="11"/>
        <rFont val="Arial"/>
        <family val="2"/>
      </rPr>
      <t>2</t>
    </r>
    <r>
      <rPr>
        <sz val="11"/>
        <rFont val="Arial"/>
        <family val="2"/>
      </rPr>
      <t>/MWh</t>
    </r>
  </si>
  <si>
    <r>
      <t>EF</t>
    </r>
    <r>
      <rPr>
        <vertAlign val="subscript"/>
        <sz val="11"/>
        <rFont val="Arial"/>
        <family val="2"/>
      </rPr>
      <t>RE,cap</t>
    </r>
  </si>
  <si>
    <r>
      <t>tCO</t>
    </r>
    <r>
      <rPr>
        <vertAlign val="subscript"/>
        <sz val="11"/>
        <color indexed="8"/>
        <rFont val="Arial"/>
        <family val="2"/>
      </rPr>
      <t>2</t>
    </r>
    <r>
      <rPr>
        <sz val="11"/>
        <color indexed="8"/>
        <rFont val="Arial"/>
        <family val="2"/>
      </rPr>
      <t>/p</t>
    </r>
  </si>
  <si>
    <t>[List of Default Values]</t>
  </si>
  <si>
    <r>
      <t>Emission factor for PV Case 1 and 2 (tCO</t>
    </r>
    <r>
      <rPr>
        <vertAlign val="subscript"/>
        <sz val="11"/>
        <color indexed="8"/>
        <rFont val="Arial"/>
        <family val="2"/>
      </rPr>
      <t>2</t>
    </r>
    <r>
      <rPr>
        <sz val="11"/>
        <color indexed="8"/>
        <rFont val="Arial"/>
        <family val="2"/>
      </rPr>
      <t xml:space="preserve">/MWh) </t>
    </r>
  </si>
  <si>
    <t>Grid</t>
  </si>
  <si>
    <t>Fuel type</t>
  </si>
  <si>
    <r>
      <t>PV Case 1 (tCO</t>
    </r>
    <r>
      <rPr>
        <vertAlign val="subscript"/>
        <sz val="11"/>
        <color indexed="8"/>
        <rFont val="Arial"/>
        <family val="2"/>
      </rPr>
      <t>2</t>
    </r>
    <r>
      <rPr>
        <sz val="11"/>
        <color indexed="8"/>
        <rFont val="Arial"/>
        <family val="2"/>
      </rPr>
      <t xml:space="preserve">/MWh) </t>
    </r>
  </si>
  <si>
    <r>
      <t>PV Case 2 (tCO</t>
    </r>
    <r>
      <rPr>
        <vertAlign val="subscript"/>
        <sz val="11"/>
        <color indexed="8"/>
        <rFont val="Arial"/>
        <family val="2"/>
      </rPr>
      <t>2</t>
    </r>
    <r>
      <rPr>
        <sz val="11"/>
        <color indexed="8"/>
        <rFont val="Arial"/>
        <family val="2"/>
      </rPr>
      <t>/MWh)</t>
    </r>
  </si>
  <si>
    <r>
      <t>Emission factor for PV Case 3 (tCO</t>
    </r>
    <r>
      <rPr>
        <vertAlign val="subscript"/>
        <sz val="11"/>
        <color indexed="8"/>
        <rFont val="Arial"/>
        <family val="2"/>
      </rPr>
      <t>2</t>
    </r>
    <r>
      <rPr>
        <sz val="11"/>
        <color indexed="8"/>
        <rFont val="Arial"/>
        <family val="2"/>
      </rPr>
      <t xml:space="preserve">/MWh) </t>
    </r>
  </si>
  <si>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</si>
  <si>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Source of data</t>
    <phoneticPr fontId="2"/>
  </si>
  <si>
    <t>Monitoring Spreadsheet: JCM_MX_AM001_ver01.0</t>
    <phoneticPr fontId="2"/>
  </si>
  <si>
    <t>Reference Number:</t>
    <phoneticPr fontId="2"/>
  </si>
  <si>
    <r>
      <t>EG</t>
    </r>
    <r>
      <rPr>
        <vertAlign val="subscript"/>
        <sz val="11"/>
        <color theme="0"/>
        <rFont val="Arial"/>
        <family val="2"/>
      </rPr>
      <t>i,p</t>
    </r>
  </si>
  <si>
    <r>
      <t>EF</t>
    </r>
    <r>
      <rPr>
        <vertAlign val="subscript"/>
        <sz val="11"/>
        <color theme="0"/>
        <rFont val="Arial"/>
        <family val="2"/>
      </rPr>
      <t>RE,i</t>
    </r>
  </si>
  <si>
    <r>
      <t xml:space="preserve">Reference emission factor for the project solar PV system </t>
    </r>
    <r>
      <rPr>
        <b/>
        <i/>
        <sz val="11"/>
        <color theme="0"/>
        <rFont val="Arial"/>
        <family val="2"/>
      </rPr>
      <t>i</t>
    </r>
  </si>
  <si>
    <t>Monitoring Plan Sheet (Input Sheet) [Attachment to Project Design Document]</t>
    <phoneticPr fontId="2"/>
  </si>
  <si>
    <t>Monitoring Plan Sheet (Calculation Process Sheet) [Attachment to Project Design Document]</t>
    <phoneticPr fontId="2"/>
  </si>
  <si>
    <r>
      <t>EG</t>
    </r>
    <r>
      <rPr>
        <vertAlign val="subscript"/>
        <sz val="11"/>
        <rFont val="Arial"/>
        <family val="2"/>
      </rPr>
      <t>i,p</t>
    </r>
  </si>
  <si>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</si>
  <si>
    <r>
      <t>EF</t>
    </r>
    <r>
      <rPr>
        <vertAlign val="subscript"/>
        <sz val="11"/>
        <rFont val="Arial"/>
        <family val="2"/>
      </rPr>
      <t>RE</t>
    </r>
  </si>
  <si>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</si>
  <si>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</si>
  <si>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 xml:space="preserve">Reference emission factor for the project solar PV system </t>
    </r>
    <r>
      <rPr>
        <i/>
        <sz val="11"/>
        <color theme="1"/>
        <rFont val="Arial"/>
        <family val="2"/>
      </rPr>
      <t>i</t>
    </r>
    <phoneticPr fontId="2"/>
  </si>
  <si>
    <r>
      <t>In case the the PV system in a proposed project activity, which is directly connected or connected via an internal grid not connecting to a captive power generator, to a grid, EF</t>
    </r>
    <r>
      <rPr>
        <vertAlign val="subscript"/>
        <sz val="11"/>
        <color theme="1"/>
        <rFont val="Arial"/>
        <family val="2"/>
      </rPr>
      <t>RE,grid</t>
    </r>
    <r>
      <rPr>
        <sz val="11"/>
        <color theme="1"/>
        <rFont val="Arial"/>
        <family val="2"/>
      </rPr>
      <t xml:space="preserve"> is set as 0.434 tCO</t>
    </r>
    <r>
      <rPr>
        <vertAlign val="subscript"/>
        <sz val="11"/>
        <color theme="1"/>
        <rFont val="Arial"/>
        <family val="2"/>
      </rPr>
      <t>2</t>
    </r>
    <r>
      <rPr>
        <sz val="11"/>
        <color theme="1"/>
        <rFont val="Arial"/>
        <family val="2"/>
      </rPr>
      <t>/MWh.
In case the PV system in a proposed project activity, which is connected to an internal grid connecting to both a grid and a captive power generator, EF</t>
    </r>
    <r>
      <rPr>
        <vertAlign val="subscript"/>
        <sz val="11"/>
        <color theme="1"/>
        <rFont val="Arial"/>
        <family val="2"/>
      </rPr>
      <t>RE,grid</t>
    </r>
    <r>
      <rPr>
        <sz val="11"/>
        <color theme="1"/>
        <rFont val="Arial"/>
        <family val="2"/>
      </rPr>
      <t xml:space="preserve"> is set as 0.434  tCO</t>
    </r>
    <r>
      <rPr>
        <vertAlign val="subscript"/>
        <sz val="11"/>
        <color theme="1"/>
        <rFont val="Arial"/>
        <family val="2"/>
      </rPr>
      <t>2</t>
    </r>
    <r>
      <rPr>
        <sz val="11"/>
        <color theme="1"/>
        <rFont val="Arial"/>
        <family val="2"/>
      </rPr>
      <t>/MWh.</t>
    </r>
    <r>
      <rPr>
        <b/>
        <sz val="11"/>
        <color theme="1"/>
        <rFont val="Arial"/>
        <family val="2"/>
      </rPr>
      <t xml:space="preserve">
</t>
    </r>
    <r>
      <rPr>
        <sz val="11"/>
        <color theme="1"/>
        <rFont val="Arial"/>
        <family val="2"/>
      </rPr>
      <t xml:space="preserve">
In the case that the PV system in a proposed project activity is only connected to an internal grid connecting to a captive power generator, EF</t>
    </r>
    <r>
      <rPr>
        <vertAlign val="subscript"/>
        <sz val="11"/>
        <color theme="1"/>
        <rFont val="Arial"/>
        <family val="2"/>
      </rPr>
      <t>RE,cap</t>
    </r>
    <r>
      <rPr>
        <sz val="11"/>
        <color theme="1"/>
        <rFont val="Arial"/>
        <family val="2"/>
      </rPr>
      <t>, is set as 0.533 tCO</t>
    </r>
    <r>
      <rPr>
        <vertAlign val="subscript"/>
        <sz val="11"/>
        <color theme="1"/>
        <rFont val="Arial"/>
        <family val="2"/>
      </rPr>
      <t>2</t>
    </r>
    <r>
      <rPr>
        <sz val="11"/>
        <color theme="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</si>
  <si>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</si>
  <si>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</si>
  <si>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</si>
  <si>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The reference emission factor based on the grid</t>
    <phoneticPr fontId="2"/>
  </si>
  <si>
    <t xml:space="preserve">The reference emission factor based on the captive power generator </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</si>
  <si>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</si>
  <si>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</si>
  <si>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</si>
  <si>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</si>
  <si>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</si>
  <si>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</si>
  <si>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Monitoring Structure Sheet [Attachment to Project Design Document]</t>
  </si>
  <si>
    <t>Responsible personnel</t>
  </si>
  <si>
    <t>Role</t>
  </si>
  <si>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</si>
  <si>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</si>
  <si>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</si>
  <si>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</si>
  <si>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</si>
  <si>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12"/>
  </si>
  <si>
    <r>
      <t xml:space="preserve">Project-specific parameters fixed </t>
    </r>
    <r>
      <rPr>
        <b/>
        <i/>
        <sz val="11"/>
        <color theme="0"/>
        <rFont val="Arial"/>
        <family val="2"/>
      </rPr>
      <t>ex ante</t>
    </r>
    <phoneticPr fontId="12"/>
  </si>
  <si>
    <t>Monitored Values</t>
    <phoneticPr fontId="2"/>
  </si>
  <si>
    <t>(k)</t>
    <phoneticPr fontId="2"/>
  </si>
  <si>
    <t>Monitoring period</t>
    <phoneticPr fontId="2"/>
  </si>
  <si>
    <t>Monitoring period</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</si>
</sst>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0_ "/>
    <numFmt numFmtId="177" formatCode="0.000"/>
    <numFmt numFmtId="178" formatCode="0.000_);[Red]\(0.000\)"/>
    <numFmt numFmtId="179" formatCode="#,##0.00_ ;[Red]\-#,##0.00\ "/>
    <numFmt numFmtId="180" formatCode="#,##0_ ;[Red]\-#,##0\ "/>
    <numFmt numFmtId="181" formatCode="#,##0_ "/>
    <numFmt numFmtId="182" formatCode="#,##0.00_ "/>
    <numFmt numFmtId="183" formatCode="#,##0.000_ "/>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sz val="6"/>
      <name val="ＭＳ Ｐゴシック"/>
      <family val="3"/>
      <charset val="128"/>
      <scheme val="minor"/>
    </font>
    <font>
      <b/>
      <i/>
      <sz val="11"/>
      <color theme="0"/>
      <name val="Arial"/>
      <family val="2"/>
    </font>
    <font>
      <b/>
      <vertAlign val="subscript"/>
      <sz val="11"/>
      <color theme="0"/>
      <name val="Arial"/>
      <family val="2"/>
    </font>
    <font>
      <vertAlign val="subscript"/>
      <sz val="11"/>
      <name val="Arial"/>
      <family val="2"/>
    </font>
    <font>
      <sz val="11"/>
      <color theme="1"/>
      <name val="Arial"/>
      <family val="2"/>
    </font>
    <font>
      <vertAlign val="subscript"/>
      <sz val="11"/>
      <color theme="0"/>
      <name val="Arial"/>
      <family val="2"/>
    </font>
    <font>
      <b/>
      <i/>
      <sz val="11"/>
      <color indexed="8"/>
      <name val="Arial"/>
      <family val="2"/>
    </font>
    <font>
      <i/>
      <sz val="11"/>
      <name val="Arial"/>
      <family val="2"/>
    </font>
    <font>
      <i/>
      <sz val="11"/>
      <color theme="1"/>
      <name val="Arial"/>
      <family val="2"/>
    </font>
    <font>
      <vertAlign val="subscript"/>
      <sz val="11"/>
      <color theme="1"/>
      <name val="Arial"/>
      <family val="2"/>
    </font>
    <font>
      <b/>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bottom/>
      <diagonal/>
    </border>
    <border>
      <left style="thin">
        <color indexed="64"/>
      </left>
      <right/>
      <top style="thin">
        <color indexed="64"/>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indexed="23"/>
      </top>
      <bottom style="thin">
        <color indexed="23"/>
      </bottom>
      <diagonal/>
    </border>
    <border>
      <left/>
      <right style="medium">
        <color rgb="FFFF0000"/>
      </right>
      <top style="thin">
        <color indexed="23"/>
      </top>
      <bottom style="thin">
        <color indexed="23"/>
      </bottom>
      <diagonal/>
    </border>
  </borders>
  <cellStyleXfs count="3">
    <xf numFmtId="0" fontId="0" fillId="0" borderId="0">
      <alignment vertical="center"/>
    </xf>
    <xf numFmtId="38" fontId="1" fillId="0" borderId="0" applyFont="0" applyFill="0" applyBorder="0" applyAlignment="0" applyProtection="0">
      <alignment vertical="center"/>
    </xf>
    <xf numFmtId="40" fontId="9" fillId="0" borderId="0" applyFont="0" applyFill="0" applyBorder="0" applyAlignment="0" applyProtection="0">
      <alignment vertical="center"/>
    </xf>
  </cellStyleXfs>
  <cellXfs count="13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Border="1" applyAlignment="1">
      <alignment horizontal="center" vertical="center"/>
    </xf>
    <xf numFmtId="0" fontId="7" fillId="0" borderId="6" xfId="0" applyFont="1" applyFill="1" applyBorder="1" applyAlignment="1">
      <alignment horizontal="left" vertical="center"/>
    </xf>
    <xf numFmtId="0" fontId="3" fillId="6" borderId="6" xfId="0" applyFont="1" applyFill="1" applyBorder="1" applyAlignment="1">
      <alignment vertical="center"/>
    </xf>
    <xf numFmtId="0" fontId="3" fillId="6" borderId="8" xfId="0" applyFont="1" applyFill="1" applyBorder="1">
      <alignment vertical="center"/>
    </xf>
    <xf numFmtId="0" fontId="3" fillId="6" borderId="9"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3" fillId="6" borderId="10" xfId="0" applyFont="1" applyFill="1" applyBorder="1">
      <alignment vertical="center"/>
    </xf>
    <xf numFmtId="0" fontId="3" fillId="9" borderId="6" xfId="0" applyFont="1" applyFill="1" applyBorder="1" applyAlignment="1">
      <alignment horizontal="left" vertical="center"/>
    </xf>
    <xf numFmtId="0" fontId="3" fillId="9" borderId="6" xfId="0" applyFont="1" applyFill="1" applyBorder="1">
      <alignment vertical="center"/>
    </xf>
    <xf numFmtId="0" fontId="3" fillId="9" borderId="6" xfId="0" applyFont="1" applyFill="1" applyBorder="1" applyAlignment="1">
      <alignment horizontal="center" vertical="center"/>
    </xf>
    <xf numFmtId="0" fontId="7" fillId="2" borderId="6" xfId="0" applyFont="1" applyFill="1" applyBorder="1" applyAlignment="1">
      <alignment horizontal="center" vertical="center"/>
    </xf>
    <xf numFmtId="0" fontId="3" fillId="4" borderId="17" xfId="0" applyFont="1" applyFill="1" applyBorder="1">
      <alignment vertical="center"/>
    </xf>
    <xf numFmtId="0" fontId="3" fillId="4" borderId="10" xfId="0" applyFont="1" applyFill="1" applyBorder="1">
      <alignment vertical="center"/>
    </xf>
    <xf numFmtId="0" fontId="7" fillId="6" borderId="18" xfId="0" applyFont="1" applyFill="1" applyBorder="1">
      <alignment vertical="center"/>
    </xf>
    <xf numFmtId="0" fontId="3" fillId="9" borderId="0" xfId="0" applyFont="1" applyFill="1" applyBorder="1" applyAlignment="1">
      <alignment horizontal="left" vertical="center"/>
    </xf>
    <xf numFmtId="0" fontId="7" fillId="7" borderId="6" xfId="0" applyFont="1" applyFill="1" applyBorder="1" applyAlignment="1">
      <alignment vertical="center" wrapText="1"/>
    </xf>
    <xf numFmtId="0" fontId="7" fillId="7" borderId="7" xfId="0" applyFont="1" applyFill="1" applyBorder="1" applyAlignment="1">
      <alignment horizontal="center" vertical="center" wrapText="1"/>
    </xf>
    <xf numFmtId="177" fontId="3" fillId="7" borderId="13" xfId="0" applyNumberFormat="1" applyFont="1" applyFill="1" applyBorder="1" applyAlignment="1">
      <alignment horizontal="center" vertical="center" wrapText="1"/>
    </xf>
    <xf numFmtId="177" fontId="3" fillId="7" borderId="6" xfId="0" applyNumberFormat="1" applyFont="1" applyFill="1" applyBorder="1" applyAlignment="1">
      <alignment horizontal="center" vertical="center" wrapText="1"/>
    </xf>
    <xf numFmtId="0" fontId="7" fillId="7" borderId="6" xfId="0" applyFont="1" applyFill="1" applyBorder="1" applyAlignment="1">
      <alignment horizontal="center" vertical="center"/>
    </xf>
    <xf numFmtId="0" fontId="3" fillId="9" borderId="0" xfId="0" applyFont="1" applyFill="1" applyBorder="1" applyAlignment="1">
      <alignment horizontal="left" vertical="center" wrapText="1"/>
    </xf>
    <xf numFmtId="178" fontId="7" fillId="7" borderId="6" xfId="0" applyNumberFormat="1" applyFont="1" applyFill="1" applyBorder="1" applyAlignment="1">
      <alignment horizontal="center" vertical="center"/>
    </xf>
    <xf numFmtId="178" fontId="3" fillId="0" borderId="0" xfId="0" applyNumberFormat="1" applyFont="1" applyAlignment="1">
      <alignment horizontal="center" vertical="center"/>
    </xf>
    <xf numFmtId="178" fontId="3" fillId="0" borderId="0" xfId="0" applyNumberFormat="1" applyFont="1">
      <alignment vertical="center"/>
    </xf>
    <xf numFmtId="0" fontId="3" fillId="0" borderId="6" xfId="0" applyFont="1" applyFill="1" applyBorder="1">
      <alignment vertical="center"/>
    </xf>
    <xf numFmtId="0" fontId="8" fillId="3" borderId="0" xfId="0" applyFont="1" applyFill="1" applyAlignment="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0" fontId="7"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5" fillId="0" borderId="0" xfId="0" applyFont="1">
      <alignment vertical="center"/>
    </xf>
    <xf numFmtId="0" fontId="3" fillId="0" borderId="0" xfId="0" applyFont="1" applyFill="1" applyBorder="1" applyAlignment="1">
      <alignment horizontal="center" vertical="center"/>
    </xf>
    <xf numFmtId="179" fontId="7" fillId="2" borderId="14" xfId="1" applyNumberFormat="1" applyFont="1" applyFill="1" applyBorder="1" applyAlignment="1" applyProtection="1">
      <alignment horizontal="right" vertical="center"/>
      <protection locked="0"/>
    </xf>
    <xf numFmtId="0" fontId="3" fillId="0" borderId="7" xfId="0" applyFont="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2" xfId="0" applyFont="1" applyFill="1" applyBorder="1">
      <alignment vertical="center"/>
    </xf>
    <xf numFmtId="0" fontId="5" fillId="4" borderId="11" xfId="0" applyFont="1" applyFill="1" applyBorder="1">
      <alignment vertical="center"/>
    </xf>
    <xf numFmtId="182" fontId="3" fillId="0" borderId="19" xfId="2" applyNumberFormat="1" applyFont="1" applyBorder="1" applyAlignment="1">
      <alignment vertical="center"/>
    </xf>
    <xf numFmtId="176" fontId="7" fillId="7" borderId="6" xfId="0" applyNumberFormat="1" applyFont="1" applyFill="1" applyBorder="1">
      <alignment vertical="center"/>
    </xf>
    <xf numFmtId="0" fontId="3" fillId="7" borderId="6" xfId="0" applyFont="1" applyFill="1" applyBorder="1">
      <alignment vertical="center"/>
    </xf>
    <xf numFmtId="0" fontId="7" fillId="7" borderId="6" xfId="0" applyFont="1" applyFill="1" applyBorder="1">
      <alignment vertical="center"/>
    </xf>
    <xf numFmtId="0" fontId="7" fillId="2" borderId="20" xfId="0" applyFont="1" applyFill="1" applyBorder="1" applyAlignment="1">
      <alignment horizontal="center" vertical="center"/>
    </xf>
    <xf numFmtId="179" fontId="7" fillId="5" borderId="1" xfId="1" applyNumberFormat="1" applyFont="1" applyFill="1" applyBorder="1">
      <alignment vertical="center"/>
    </xf>
    <xf numFmtId="0" fontId="16" fillId="0" borderId="1" xfId="0" applyFont="1" applyFill="1" applyBorder="1" applyAlignment="1" applyProtection="1">
      <alignment vertical="center" wrapText="1"/>
      <protection locked="0"/>
    </xf>
    <xf numFmtId="0" fontId="16" fillId="2" borderId="1" xfId="0" applyFont="1" applyFill="1" applyBorder="1" applyAlignment="1" applyProtection="1">
      <alignment vertical="center" wrapText="1"/>
      <protection locked="0"/>
    </xf>
    <xf numFmtId="0" fontId="16" fillId="0" borderId="0" xfId="0" applyFont="1" applyAlignment="1" applyProtection="1">
      <alignment horizontal="center" vertical="center" wrapText="1"/>
    </xf>
    <xf numFmtId="0" fontId="16" fillId="0" borderId="0" xfId="0" applyFont="1" applyAlignment="1" applyProtection="1">
      <alignment horizontal="right" vertical="center"/>
    </xf>
    <xf numFmtId="0" fontId="0" fillId="0" borderId="0" xfId="0" applyFont="1" applyProtection="1">
      <alignment vertical="center"/>
    </xf>
    <xf numFmtId="0" fontId="11" fillId="8" borderId="3" xfId="0" applyFont="1" applyFill="1" applyBorder="1" applyAlignment="1" applyProtection="1">
      <alignment horizontal="center" vertical="center" wrapText="1"/>
    </xf>
    <xf numFmtId="0" fontId="11" fillId="8" borderId="1" xfId="0" applyFont="1" applyFill="1" applyBorder="1" applyAlignment="1" applyProtection="1">
      <alignment horizontal="center" vertical="center" wrapText="1"/>
    </xf>
    <xf numFmtId="0" fontId="11" fillId="8" borderId="14" xfId="0" applyFont="1" applyFill="1" applyBorder="1" applyAlignment="1" applyProtection="1">
      <alignment horizontal="center" vertical="center" wrapText="1"/>
    </xf>
    <xf numFmtId="0" fontId="0" fillId="0" borderId="0" xfId="0" applyFont="1" applyAlignment="1" applyProtection="1">
      <alignment horizontal="center" vertical="center" wrapText="1"/>
    </xf>
    <xf numFmtId="0" fontId="0" fillId="0" borderId="0" xfId="0" applyProtection="1">
      <alignment vertical="center"/>
    </xf>
    <xf numFmtId="0" fontId="5" fillId="4" borderId="6" xfId="0" applyFont="1" applyFill="1" applyBorder="1" applyAlignment="1" applyProtection="1">
      <alignment horizontal="center" vertical="center" wrapText="1"/>
    </xf>
    <xf numFmtId="0" fontId="7" fillId="0" borderId="6" xfId="0" applyFont="1" applyFill="1" applyBorder="1" applyAlignment="1" applyProtection="1">
      <alignment vertical="center" wrapText="1"/>
      <protection locked="0"/>
    </xf>
    <xf numFmtId="180" fontId="7" fillId="2" borderId="1" xfId="1" applyNumberFormat="1" applyFont="1" applyFill="1" applyBorder="1" applyAlignment="1" applyProtection="1">
      <alignment horizontal="center" vertical="center" wrapText="1"/>
      <protection locked="0"/>
    </xf>
    <xf numFmtId="183" fontId="16" fillId="0" borderId="16" xfId="0" applyNumberFormat="1" applyFont="1" applyBorder="1" applyProtection="1">
      <alignment vertical="center"/>
      <protection locked="0"/>
    </xf>
    <xf numFmtId="180" fontId="7" fillId="5" borderId="1" xfId="1" applyNumberFormat="1" applyFont="1" applyFill="1" applyBorder="1" applyAlignment="1" applyProtection="1">
      <alignment horizontal="center" vertical="center" wrapText="1"/>
    </xf>
    <xf numFmtId="183" fontId="16" fillId="5" borderId="16" xfId="0" applyNumberFormat="1" applyFont="1" applyFill="1" applyBorder="1" applyProtection="1">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Protection="1">
      <alignment vertical="center"/>
    </xf>
    <xf numFmtId="0" fontId="7" fillId="5" borderId="1" xfId="0" applyFont="1" applyFill="1" applyBorder="1" applyAlignment="1" applyProtection="1">
      <alignment vertical="center" wrapText="1"/>
    </xf>
    <xf numFmtId="179" fontId="7" fillId="5" borderId="1" xfId="1" applyNumberFormat="1" applyFont="1" applyFill="1" applyBorder="1" applyProtection="1">
      <alignmen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1" xfId="0" applyFont="1" applyBorder="1" applyAlignment="1" applyProtection="1">
      <alignment vertical="center" wrapText="1"/>
      <protection locked="0"/>
    </xf>
    <xf numFmtId="0" fontId="3" fillId="0"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16" fillId="0" borderId="14" xfId="0" applyFont="1" applyFill="1" applyBorder="1" applyAlignment="1" applyProtection="1">
      <alignment horizontal="left" vertical="center" wrapText="1"/>
      <protection locked="0"/>
    </xf>
    <xf numFmtId="0" fontId="16" fillId="0" borderId="2"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5" fillId="4" borderId="3" xfId="0" applyFont="1" applyFill="1" applyBorder="1" applyAlignment="1">
      <alignment horizontal="center" vertical="center"/>
    </xf>
    <xf numFmtId="181" fontId="25" fillId="2" borderId="4" xfId="1" applyNumberFormat="1" applyFont="1" applyFill="1" applyBorder="1" applyAlignment="1">
      <alignment horizontal="right" vertical="center"/>
    </xf>
    <xf numFmtId="181" fontId="25" fillId="2" borderId="5" xfId="1" applyNumberFormat="1" applyFont="1" applyFill="1" applyBorder="1" applyAlignment="1">
      <alignment horizontal="right" vertical="center"/>
    </xf>
    <xf numFmtId="0" fontId="16" fillId="5" borderId="1" xfId="0" applyFont="1" applyFill="1" applyBorder="1" applyAlignment="1">
      <alignment vertical="center" wrapText="1"/>
    </xf>
    <xf numFmtId="0" fontId="11" fillId="8" borderId="3" xfId="0" applyFont="1" applyFill="1" applyBorder="1" applyAlignment="1" applyProtection="1">
      <alignment horizontal="center" vertical="center" wrapText="1"/>
    </xf>
    <xf numFmtId="0" fontId="11" fillId="8" borderId="15" xfId="0" applyFont="1" applyFill="1" applyBorder="1" applyAlignment="1" applyProtection="1">
      <alignment horizontal="center" vertical="center" wrapText="1"/>
    </xf>
    <xf numFmtId="0" fontId="8" fillId="3" borderId="0" xfId="0" applyFont="1" applyFill="1" applyAlignment="1">
      <alignment vertical="center"/>
    </xf>
    <xf numFmtId="0" fontId="16" fillId="5" borderId="7" xfId="0" applyFont="1" applyFill="1" applyBorder="1" applyAlignment="1">
      <alignment vertical="center" wrapText="1"/>
    </xf>
    <xf numFmtId="0" fontId="16" fillId="5" borderId="8" xfId="0" applyFont="1" applyFill="1" applyBorder="1" applyAlignment="1">
      <alignment vertical="center" wrapText="1"/>
    </xf>
    <xf numFmtId="0" fontId="16" fillId="5" borderId="9" xfId="0" applyFont="1" applyFill="1" applyBorder="1" applyAlignment="1">
      <alignment vertical="center" wrapText="1"/>
    </xf>
    <xf numFmtId="0" fontId="8" fillId="3" borderId="0" xfId="0" applyFont="1" applyFill="1" applyAlignment="1" applyProtection="1">
      <alignment horizontal="left" vertical="center"/>
    </xf>
    <xf numFmtId="0" fontId="5" fillId="4" borderId="1"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7" fillId="5" borderId="1" xfId="0" applyFont="1" applyFill="1" applyBorder="1" applyAlignment="1" applyProtection="1">
      <alignment horizontal="center" vertical="center"/>
    </xf>
    <xf numFmtId="0" fontId="5" fillId="4" borderId="14"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0" fontId="3" fillId="0" borderId="14"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3" fillId="0" borderId="7"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16" fillId="5" borderId="1" xfId="0" applyFont="1" applyFill="1" applyBorder="1" applyAlignment="1" applyProtection="1">
      <alignment vertical="center" wrapText="1"/>
    </xf>
    <xf numFmtId="0" fontId="16" fillId="5" borderId="1" xfId="0" applyFont="1" applyFill="1" applyBorder="1" applyAlignment="1" applyProtection="1">
      <alignment horizontal="left" vertical="center" wrapText="1"/>
    </xf>
    <xf numFmtId="0" fontId="16" fillId="5" borderId="14" xfId="0" applyFont="1" applyFill="1" applyBorder="1" applyAlignment="1" applyProtection="1">
      <alignment horizontal="left" vertical="center" wrapText="1"/>
    </xf>
    <xf numFmtId="0" fontId="16" fillId="5" borderId="2" xfId="0" applyFont="1" applyFill="1" applyBorder="1" applyAlignment="1" applyProtection="1">
      <alignment horizontal="left" vertical="center" wrapText="1"/>
    </xf>
    <xf numFmtId="0" fontId="5" fillId="4" borderId="3" xfId="0" applyFont="1" applyFill="1" applyBorder="1" applyAlignment="1" applyProtection="1">
      <alignment horizontal="center" vertical="center"/>
    </xf>
    <xf numFmtId="181" fontId="25" fillId="2" borderId="4" xfId="1" applyNumberFormat="1" applyFont="1" applyFill="1" applyBorder="1" applyAlignment="1" applyProtection="1">
      <alignment horizontal="right" vertical="center"/>
    </xf>
    <xf numFmtId="181" fontId="25" fillId="2" borderId="5" xfId="1" applyNumberFormat="1" applyFont="1" applyFill="1" applyBorder="1" applyAlignment="1" applyProtection="1">
      <alignment horizontal="right" vertical="center"/>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60" zoomScaleNormal="50" workbookViewId="0"/>
  </sheetViews>
  <sheetFormatPr defaultColWidth="9" defaultRowHeight="14.25" x14ac:dyDescent="0.15"/>
  <cols>
    <col min="1" max="1" width="3.625" style="1" customWidth="1"/>
    <col min="2" max="2" width="15.625" style="1" customWidth="1"/>
    <col min="3" max="3" width="13.625" style="1" customWidth="1"/>
    <col min="4" max="4" width="32.25" style="1" customWidth="1"/>
    <col min="5" max="5" width="20.625" style="1" customWidth="1"/>
    <col min="6" max="7" width="13.625" style="1" customWidth="1"/>
    <col min="8" max="8" width="21.375" style="1" customWidth="1"/>
    <col min="9" max="9" width="78.5" style="1" customWidth="1"/>
    <col min="10" max="11" width="13.625" style="1" customWidth="1"/>
    <col min="12" max="16384" width="9" style="1"/>
  </cols>
  <sheetData>
    <row r="1" spans="1:11" ht="18" customHeight="1" x14ac:dyDescent="0.15">
      <c r="K1" s="11" t="s">
        <v>68</v>
      </c>
    </row>
    <row r="2" spans="1:11" ht="18" customHeight="1" x14ac:dyDescent="0.15">
      <c r="K2" s="11" t="s">
        <v>69</v>
      </c>
    </row>
    <row r="3" spans="1:11" ht="27.95" customHeight="1" x14ac:dyDescent="0.15">
      <c r="A3" s="49" t="s">
        <v>73</v>
      </c>
      <c r="B3" s="12"/>
      <c r="C3" s="12"/>
      <c r="D3" s="12"/>
      <c r="E3" s="12"/>
      <c r="F3" s="12"/>
      <c r="G3" s="12"/>
      <c r="H3" s="12"/>
      <c r="I3" s="12"/>
      <c r="J3" s="12"/>
      <c r="K3" s="13"/>
    </row>
    <row r="5" spans="1:11" ht="18.95" customHeight="1" x14ac:dyDescent="0.15">
      <c r="A5" s="5" t="s">
        <v>78</v>
      </c>
      <c r="B5" s="5"/>
    </row>
    <row r="6" spans="1:11" ht="18.95" customHeight="1" x14ac:dyDescent="0.15">
      <c r="A6" s="5"/>
      <c r="B6" s="50" t="s">
        <v>9</v>
      </c>
      <c r="C6" s="50" t="s">
        <v>10</v>
      </c>
      <c r="D6" s="50" t="s">
        <v>11</v>
      </c>
      <c r="E6" s="50" t="s">
        <v>12</v>
      </c>
      <c r="F6" s="50" t="s">
        <v>13</v>
      </c>
      <c r="G6" s="50" t="s">
        <v>14</v>
      </c>
      <c r="H6" s="50" t="s">
        <v>15</v>
      </c>
      <c r="I6" s="50" t="s">
        <v>16</v>
      </c>
      <c r="J6" s="50" t="s">
        <v>17</v>
      </c>
      <c r="K6" s="50" t="s">
        <v>18</v>
      </c>
    </row>
    <row r="7" spans="1:11" s="9" customFormat="1" ht="39" customHeight="1" x14ac:dyDescent="0.15">
      <c r="B7" s="50" t="s">
        <v>19</v>
      </c>
      <c r="C7" s="50" t="s">
        <v>20</v>
      </c>
      <c r="D7" s="50" t="s">
        <v>21</v>
      </c>
      <c r="E7" s="50" t="s">
        <v>22</v>
      </c>
      <c r="F7" s="50" t="s">
        <v>23</v>
      </c>
      <c r="G7" s="50" t="s">
        <v>24</v>
      </c>
      <c r="H7" s="50" t="s">
        <v>25</v>
      </c>
      <c r="I7" s="50" t="s">
        <v>26</v>
      </c>
      <c r="J7" s="50" t="s">
        <v>27</v>
      </c>
      <c r="K7" s="50" t="s">
        <v>28</v>
      </c>
    </row>
    <row r="8" spans="1:11" ht="256.7" customHeight="1" x14ac:dyDescent="0.15">
      <c r="B8" s="51" t="s">
        <v>40</v>
      </c>
      <c r="C8" s="52" t="s">
        <v>75</v>
      </c>
      <c r="D8" s="53" t="s">
        <v>76</v>
      </c>
      <c r="E8" s="70">
        <f>SUM('MPS(input_separate)'!B7:B106)</f>
        <v>0</v>
      </c>
      <c r="F8" s="52" t="s">
        <v>35</v>
      </c>
      <c r="G8" s="71" t="s">
        <v>36</v>
      </c>
      <c r="H8" s="71" t="s">
        <v>37</v>
      </c>
      <c r="I8" s="72" t="s">
        <v>66</v>
      </c>
      <c r="J8" s="72" t="s">
        <v>38</v>
      </c>
      <c r="K8" s="72" t="s">
        <v>39</v>
      </c>
    </row>
    <row r="9" spans="1:11" ht="8.25" customHeight="1" x14ac:dyDescent="0.15"/>
    <row r="10" spans="1:11" ht="20.100000000000001" customHeight="1" x14ac:dyDescent="0.15">
      <c r="A10" s="5" t="s">
        <v>79</v>
      </c>
    </row>
    <row r="11" spans="1:11" ht="20.100000000000001" customHeight="1" x14ac:dyDescent="0.15">
      <c r="B11" s="50" t="s">
        <v>9</v>
      </c>
      <c r="C11" s="106" t="s">
        <v>10</v>
      </c>
      <c r="D11" s="106"/>
      <c r="E11" s="50" t="s">
        <v>11</v>
      </c>
      <c r="F11" s="50" t="s">
        <v>12</v>
      </c>
      <c r="G11" s="106" t="s">
        <v>13</v>
      </c>
      <c r="H11" s="106"/>
      <c r="I11" s="106"/>
      <c r="J11" s="106" t="s">
        <v>14</v>
      </c>
      <c r="K11" s="106"/>
    </row>
    <row r="12" spans="1:11" ht="39" customHeight="1" x14ac:dyDescent="0.15">
      <c r="B12" s="50" t="s">
        <v>20</v>
      </c>
      <c r="C12" s="106" t="s">
        <v>21</v>
      </c>
      <c r="D12" s="106"/>
      <c r="E12" s="50" t="s">
        <v>22</v>
      </c>
      <c r="F12" s="50" t="s">
        <v>23</v>
      </c>
      <c r="G12" s="106" t="s">
        <v>67</v>
      </c>
      <c r="H12" s="106"/>
      <c r="I12" s="106"/>
      <c r="J12" s="106" t="s">
        <v>28</v>
      </c>
      <c r="K12" s="106"/>
    </row>
    <row r="13" spans="1:11" ht="251.25" customHeight="1" x14ac:dyDescent="0.15">
      <c r="B13" s="54" t="s">
        <v>77</v>
      </c>
      <c r="C13" s="113" t="s">
        <v>80</v>
      </c>
      <c r="D13" s="113"/>
      <c r="E13" s="52" t="s">
        <v>41</v>
      </c>
      <c r="F13" s="52" t="s">
        <v>56</v>
      </c>
      <c r="G13" s="109" t="s">
        <v>81</v>
      </c>
      <c r="H13" s="109"/>
      <c r="I13" s="109"/>
      <c r="J13" s="107" t="s">
        <v>39</v>
      </c>
      <c r="K13" s="108"/>
    </row>
    <row r="14" spans="1:11" ht="6.75" customHeight="1" x14ac:dyDescent="0.15"/>
    <row r="15" spans="1:11" ht="18.95" customHeight="1" x14ac:dyDescent="0.15">
      <c r="A15" s="3" t="s">
        <v>82</v>
      </c>
      <c r="B15" s="3"/>
    </row>
    <row r="16" spans="1:11" ht="17.25" thickBot="1" x14ac:dyDescent="0.2">
      <c r="B16" s="110" t="s">
        <v>83</v>
      </c>
      <c r="C16" s="110"/>
      <c r="D16" s="55" t="s">
        <v>23</v>
      </c>
    </row>
    <row r="17" spans="1:11" ht="19.5" thickBot="1" x14ac:dyDescent="0.2">
      <c r="B17" s="111">
        <f>ROUNDDOWN('MPS(calc_process)'!G6, 0)</f>
        <v>0</v>
      </c>
      <c r="C17" s="112"/>
      <c r="D17" s="56" t="s">
        <v>84</v>
      </c>
    </row>
    <row r="18" spans="1:11" ht="20.100000000000001" customHeight="1" x14ac:dyDescent="0.15">
      <c r="B18" s="4"/>
      <c r="C18" s="4"/>
      <c r="F18" s="10"/>
      <c r="G18" s="10"/>
    </row>
    <row r="19" spans="1:11" ht="18.95" customHeight="1" x14ac:dyDescent="0.15">
      <c r="A19" s="5" t="s">
        <v>8</v>
      </c>
    </row>
    <row r="20" spans="1:11" ht="18" customHeight="1" x14ac:dyDescent="0.15">
      <c r="B20" s="48" t="s">
        <v>30</v>
      </c>
      <c r="C20" s="105" t="s">
        <v>31</v>
      </c>
      <c r="D20" s="105"/>
      <c r="E20" s="105"/>
      <c r="F20" s="105"/>
      <c r="G20" s="105"/>
      <c r="H20" s="105"/>
      <c r="I20" s="105"/>
      <c r="J20" s="105"/>
      <c r="K20" s="105"/>
    </row>
    <row r="21" spans="1:11" ht="18" customHeight="1" x14ac:dyDescent="0.15">
      <c r="B21" s="48" t="s">
        <v>29</v>
      </c>
      <c r="C21" s="105" t="s">
        <v>32</v>
      </c>
      <c r="D21" s="105"/>
      <c r="E21" s="105"/>
      <c r="F21" s="105"/>
      <c r="G21" s="105"/>
      <c r="H21" s="105"/>
      <c r="I21" s="105"/>
      <c r="J21" s="105"/>
      <c r="K21" s="105"/>
    </row>
    <row r="22" spans="1:11" ht="18" customHeight="1" x14ac:dyDescent="0.15">
      <c r="B22" s="48" t="s">
        <v>33</v>
      </c>
      <c r="C22" s="105" t="s">
        <v>34</v>
      </c>
      <c r="D22" s="105"/>
      <c r="E22" s="105"/>
      <c r="F22" s="105"/>
      <c r="G22" s="105"/>
      <c r="H22" s="105"/>
      <c r="I22" s="105"/>
      <c r="J22" s="105"/>
      <c r="K22" s="105"/>
    </row>
  </sheetData>
  <sheetProtection algorithmName="SHA-512" hashValue="fQrJm2oRAbDNTVU89L8amsoGEL8wUUVjPf5dAULikcIGsiOAbsqIntcRNumXmr/pKjz/bvaS+4+8Fv1YWhtZKQ==" saltValue="PEaGBkBjtO/0GGMNDhApxw==" spinCount="100000" sheet="1" objects="1" scenarios="1" formatCells="0" formatRows="0"/>
  <mergeCells count="14">
    <mergeCell ref="C20:K20"/>
    <mergeCell ref="C21:K21"/>
    <mergeCell ref="C22:K22"/>
    <mergeCell ref="J11:K11"/>
    <mergeCell ref="J12:K12"/>
    <mergeCell ref="J13:K13"/>
    <mergeCell ref="G11:I11"/>
    <mergeCell ref="G12:I12"/>
    <mergeCell ref="G13:I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6"/>
  <sheetViews>
    <sheetView showGridLines="0" view="pageBreakPreview" zoomScale="85" zoomScaleNormal="100" zoomScaleSheetLayoutView="85" workbookViewId="0"/>
  </sheetViews>
  <sheetFormatPr defaultRowHeight="13.5" x14ac:dyDescent="0.15"/>
  <cols>
    <col min="1" max="1" width="14.125" style="79" customWidth="1"/>
    <col min="2" max="2" width="45.625" style="79" customWidth="1"/>
    <col min="3" max="3" width="49.625" style="75" customWidth="1"/>
    <col min="4" max="16384" width="9" style="75"/>
  </cols>
  <sheetData>
    <row r="1" spans="1:3" ht="18" customHeight="1" x14ac:dyDescent="0.15">
      <c r="A1" s="73"/>
      <c r="B1" s="73"/>
      <c r="C1" s="74" t="str">
        <f>'MPS(input)'!K1</f>
        <v>Monitoring Spreadsheet: JCM_MX_AM001_ver01.0</v>
      </c>
    </row>
    <row r="2" spans="1:3" ht="18" customHeight="1" x14ac:dyDescent="0.15">
      <c r="A2" s="73"/>
      <c r="B2" s="73"/>
      <c r="C2" s="74" t="str">
        <f>'MPS(input)'!K2</f>
        <v>Reference Number:</v>
      </c>
    </row>
    <row r="3" spans="1:3" ht="18" customHeight="1" x14ac:dyDescent="0.15">
      <c r="A3" s="76"/>
      <c r="B3" s="76" t="s">
        <v>42</v>
      </c>
      <c r="C3" s="76" t="s">
        <v>43</v>
      </c>
    </row>
    <row r="4" spans="1:3" ht="42.75" customHeight="1" x14ac:dyDescent="0.15">
      <c r="A4" s="76" t="s">
        <v>44</v>
      </c>
      <c r="B4" s="77" t="s">
        <v>70</v>
      </c>
      <c r="C4" s="77" t="s">
        <v>71</v>
      </c>
    </row>
    <row r="5" spans="1:3" ht="30" x14ac:dyDescent="0.15">
      <c r="A5" s="114" t="s">
        <v>45</v>
      </c>
      <c r="B5" s="77" t="s">
        <v>46</v>
      </c>
      <c r="C5" s="77" t="s">
        <v>72</v>
      </c>
    </row>
    <row r="6" spans="1:3" ht="18.75" customHeight="1" x14ac:dyDescent="0.15">
      <c r="A6" s="115"/>
      <c r="B6" s="78" t="s">
        <v>35</v>
      </c>
      <c r="C6" s="78" t="s">
        <v>47</v>
      </c>
    </row>
    <row r="7" spans="1:3" ht="14.25" x14ac:dyDescent="0.15">
      <c r="A7" s="83">
        <v>1</v>
      </c>
      <c r="B7" s="59"/>
      <c r="C7" s="84"/>
    </row>
    <row r="8" spans="1:3" ht="14.25" x14ac:dyDescent="0.15">
      <c r="A8" s="83">
        <v>2</v>
      </c>
      <c r="B8" s="59"/>
      <c r="C8" s="84"/>
    </row>
    <row r="9" spans="1:3" ht="14.25" x14ac:dyDescent="0.15">
      <c r="A9" s="83">
        <v>3</v>
      </c>
      <c r="B9" s="59"/>
      <c r="C9" s="84"/>
    </row>
    <row r="10" spans="1:3" ht="14.25" x14ac:dyDescent="0.15">
      <c r="A10" s="83">
        <v>4</v>
      </c>
      <c r="B10" s="59"/>
      <c r="C10" s="84"/>
    </row>
    <row r="11" spans="1:3" ht="14.25" x14ac:dyDescent="0.15">
      <c r="A11" s="83">
        <v>5</v>
      </c>
      <c r="B11" s="59"/>
      <c r="C11" s="84"/>
    </row>
    <row r="12" spans="1:3" ht="14.25" x14ac:dyDescent="0.15">
      <c r="A12" s="83">
        <v>6</v>
      </c>
      <c r="B12" s="59"/>
      <c r="C12" s="84"/>
    </row>
    <row r="13" spans="1:3" ht="14.25" x14ac:dyDescent="0.15">
      <c r="A13" s="83">
        <v>7</v>
      </c>
      <c r="B13" s="59"/>
      <c r="C13" s="84"/>
    </row>
    <row r="14" spans="1:3" ht="14.25" x14ac:dyDescent="0.15">
      <c r="A14" s="83">
        <v>8</v>
      </c>
      <c r="B14" s="59"/>
      <c r="C14" s="84"/>
    </row>
    <row r="15" spans="1:3" ht="14.25" x14ac:dyDescent="0.15">
      <c r="A15" s="83">
        <v>9</v>
      </c>
      <c r="B15" s="59"/>
      <c r="C15" s="84"/>
    </row>
    <row r="16" spans="1:3" ht="14.25" x14ac:dyDescent="0.15">
      <c r="A16" s="83">
        <v>10</v>
      </c>
      <c r="B16" s="59"/>
      <c r="C16" s="84"/>
    </row>
    <row r="17" spans="1:3" ht="14.25" x14ac:dyDescent="0.15">
      <c r="A17" s="83">
        <v>11</v>
      </c>
      <c r="B17" s="59"/>
      <c r="C17" s="84"/>
    </row>
    <row r="18" spans="1:3" ht="14.25" x14ac:dyDescent="0.15">
      <c r="A18" s="83">
        <v>12</v>
      </c>
      <c r="B18" s="59"/>
      <c r="C18" s="84"/>
    </row>
    <row r="19" spans="1:3" ht="14.25" x14ac:dyDescent="0.15">
      <c r="A19" s="83">
        <v>13</v>
      </c>
      <c r="B19" s="59"/>
      <c r="C19" s="84"/>
    </row>
    <row r="20" spans="1:3" ht="14.25" x14ac:dyDescent="0.15">
      <c r="A20" s="83">
        <v>14</v>
      </c>
      <c r="B20" s="59"/>
      <c r="C20" s="84"/>
    </row>
    <row r="21" spans="1:3" ht="14.25" x14ac:dyDescent="0.15">
      <c r="A21" s="83">
        <v>15</v>
      </c>
      <c r="B21" s="59"/>
      <c r="C21" s="84"/>
    </row>
    <row r="22" spans="1:3" ht="14.25" x14ac:dyDescent="0.15">
      <c r="A22" s="83">
        <v>16</v>
      </c>
      <c r="B22" s="59"/>
      <c r="C22" s="84"/>
    </row>
    <row r="23" spans="1:3" ht="14.25" x14ac:dyDescent="0.15">
      <c r="A23" s="83">
        <v>17</v>
      </c>
      <c r="B23" s="59"/>
      <c r="C23" s="84"/>
    </row>
    <row r="24" spans="1:3" ht="14.25" x14ac:dyDescent="0.15">
      <c r="A24" s="83">
        <v>18</v>
      </c>
      <c r="B24" s="59"/>
      <c r="C24" s="84"/>
    </row>
    <row r="25" spans="1:3" ht="14.25" x14ac:dyDescent="0.15">
      <c r="A25" s="83">
        <v>19</v>
      </c>
      <c r="B25" s="59"/>
      <c r="C25" s="84"/>
    </row>
    <row r="26" spans="1:3" ht="14.25" x14ac:dyDescent="0.15">
      <c r="A26" s="83">
        <v>20</v>
      </c>
      <c r="B26" s="59"/>
      <c r="C26" s="84"/>
    </row>
    <row r="27" spans="1:3" ht="14.25" x14ac:dyDescent="0.15">
      <c r="A27" s="83">
        <v>21</v>
      </c>
      <c r="B27" s="59"/>
      <c r="C27" s="84"/>
    </row>
    <row r="28" spans="1:3" ht="14.25" x14ac:dyDescent="0.15">
      <c r="A28" s="83">
        <v>22</v>
      </c>
      <c r="B28" s="59"/>
      <c r="C28" s="84"/>
    </row>
    <row r="29" spans="1:3" ht="14.25" x14ac:dyDescent="0.15">
      <c r="A29" s="83">
        <v>23</v>
      </c>
      <c r="B29" s="59"/>
      <c r="C29" s="84"/>
    </row>
    <row r="30" spans="1:3" ht="14.25" x14ac:dyDescent="0.15">
      <c r="A30" s="83">
        <v>24</v>
      </c>
      <c r="B30" s="59"/>
      <c r="C30" s="84"/>
    </row>
    <row r="31" spans="1:3" ht="14.25" x14ac:dyDescent="0.15">
      <c r="A31" s="83">
        <v>25</v>
      </c>
      <c r="B31" s="59"/>
      <c r="C31" s="84"/>
    </row>
    <row r="32" spans="1:3" ht="14.25" x14ac:dyDescent="0.15">
      <c r="A32" s="83">
        <v>26</v>
      </c>
      <c r="B32" s="59"/>
      <c r="C32" s="84"/>
    </row>
    <row r="33" spans="1:3" ht="14.25" x14ac:dyDescent="0.15">
      <c r="A33" s="83">
        <v>27</v>
      </c>
      <c r="B33" s="59"/>
      <c r="C33" s="84"/>
    </row>
    <row r="34" spans="1:3" ht="14.25" x14ac:dyDescent="0.15">
      <c r="A34" s="83">
        <v>28</v>
      </c>
      <c r="B34" s="59"/>
      <c r="C34" s="84"/>
    </row>
    <row r="35" spans="1:3" ht="14.25" x14ac:dyDescent="0.15">
      <c r="A35" s="83">
        <v>29</v>
      </c>
      <c r="B35" s="59"/>
      <c r="C35" s="84"/>
    </row>
    <row r="36" spans="1:3" ht="14.25" x14ac:dyDescent="0.15">
      <c r="A36" s="83">
        <v>30</v>
      </c>
      <c r="B36" s="59"/>
      <c r="C36" s="84"/>
    </row>
    <row r="37" spans="1:3" ht="14.25" x14ac:dyDescent="0.15">
      <c r="A37" s="83">
        <v>31</v>
      </c>
      <c r="B37" s="59"/>
      <c r="C37" s="84"/>
    </row>
    <row r="38" spans="1:3" ht="14.25" x14ac:dyDescent="0.15">
      <c r="A38" s="83">
        <v>32</v>
      </c>
      <c r="B38" s="59"/>
      <c r="C38" s="84"/>
    </row>
    <row r="39" spans="1:3" ht="14.25" x14ac:dyDescent="0.15">
      <c r="A39" s="83">
        <v>33</v>
      </c>
      <c r="B39" s="59"/>
      <c r="C39" s="84"/>
    </row>
    <row r="40" spans="1:3" ht="14.25" x14ac:dyDescent="0.15">
      <c r="A40" s="83">
        <v>34</v>
      </c>
      <c r="B40" s="59"/>
      <c r="C40" s="84"/>
    </row>
    <row r="41" spans="1:3" ht="14.25" x14ac:dyDescent="0.15">
      <c r="A41" s="83">
        <v>35</v>
      </c>
      <c r="B41" s="59"/>
      <c r="C41" s="84"/>
    </row>
    <row r="42" spans="1:3" ht="14.25" x14ac:dyDescent="0.15">
      <c r="A42" s="83">
        <v>36</v>
      </c>
      <c r="B42" s="59"/>
      <c r="C42" s="84"/>
    </row>
    <row r="43" spans="1:3" ht="14.25" x14ac:dyDescent="0.15">
      <c r="A43" s="83">
        <v>37</v>
      </c>
      <c r="B43" s="59"/>
      <c r="C43" s="84"/>
    </row>
    <row r="44" spans="1:3" ht="14.25" x14ac:dyDescent="0.15">
      <c r="A44" s="83">
        <v>38</v>
      </c>
      <c r="B44" s="59"/>
      <c r="C44" s="84"/>
    </row>
    <row r="45" spans="1:3" ht="14.25" x14ac:dyDescent="0.15">
      <c r="A45" s="83">
        <v>39</v>
      </c>
      <c r="B45" s="59"/>
      <c r="C45" s="84"/>
    </row>
    <row r="46" spans="1:3" ht="14.25" x14ac:dyDescent="0.15">
      <c r="A46" s="83">
        <v>40</v>
      </c>
      <c r="B46" s="59"/>
      <c r="C46" s="84"/>
    </row>
    <row r="47" spans="1:3" ht="14.25" x14ac:dyDescent="0.15">
      <c r="A47" s="83">
        <v>41</v>
      </c>
      <c r="B47" s="59"/>
      <c r="C47" s="84"/>
    </row>
    <row r="48" spans="1:3" ht="14.25" x14ac:dyDescent="0.15">
      <c r="A48" s="83">
        <v>42</v>
      </c>
      <c r="B48" s="59"/>
      <c r="C48" s="84"/>
    </row>
    <row r="49" spans="1:3" ht="14.25" x14ac:dyDescent="0.15">
      <c r="A49" s="83">
        <v>43</v>
      </c>
      <c r="B49" s="59"/>
      <c r="C49" s="84"/>
    </row>
    <row r="50" spans="1:3" ht="14.25" x14ac:dyDescent="0.15">
      <c r="A50" s="83">
        <v>44</v>
      </c>
      <c r="B50" s="59"/>
      <c r="C50" s="84"/>
    </row>
    <row r="51" spans="1:3" ht="14.25" x14ac:dyDescent="0.15">
      <c r="A51" s="83">
        <v>45</v>
      </c>
      <c r="B51" s="59"/>
      <c r="C51" s="84"/>
    </row>
    <row r="52" spans="1:3" ht="14.25" x14ac:dyDescent="0.15">
      <c r="A52" s="83">
        <v>46</v>
      </c>
      <c r="B52" s="59"/>
      <c r="C52" s="84"/>
    </row>
    <row r="53" spans="1:3" ht="14.25" x14ac:dyDescent="0.15">
      <c r="A53" s="83">
        <v>47</v>
      </c>
      <c r="B53" s="59"/>
      <c r="C53" s="84"/>
    </row>
    <row r="54" spans="1:3" ht="14.25" x14ac:dyDescent="0.15">
      <c r="A54" s="83">
        <v>48</v>
      </c>
      <c r="B54" s="59"/>
      <c r="C54" s="84"/>
    </row>
    <row r="55" spans="1:3" ht="14.25" x14ac:dyDescent="0.15">
      <c r="A55" s="83">
        <v>49</v>
      </c>
      <c r="B55" s="59"/>
      <c r="C55" s="84"/>
    </row>
    <row r="56" spans="1:3" ht="14.25" x14ac:dyDescent="0.15">
      <c r="A56" s="83">
        <v>50</v>
      </c>
      <c r="B56" s="59"/>
      <c r="C56" s="84"/>
    </row>
    <row r="57" spans="1:3" ht="14.25" x14ac:dyDescent="0.15">
      <c r="A57" s="83">
        <v>51</v>
      </c>
      <c r="B57" s="59"/>
      <c r="C57" s="84"/>
    </row>
    <row r="58" spans="1:3" ht="14.25" x14ac:dyDescent="0.15">
      <c r="A58" s="83">
        <v>52</v>
      </c>
      <c r="B58" s="59"/>
      <c r="C58" s="84"/>
    </row>
    <row r="59" spans="1:3" ht="14.25" x14ac:dyDescent="0.15">
      <c r="A59" s="83">
        <v>53</v>
      </c>
      <c r="B59" s="59"/>
      <c r="C59" s="84"/>
    </row>
    <row r="60" spans="1:3" ht="14.25" x14ac:dyDescent="0.15">
      <c r="A60" s="83">
        <v>54</v>
      </c>
      <c r="B60" s="59"/>
      <c r="C60" s="84"/>
    </row>
    <row r="61" spans="1:3" ht="14.25" x14ac:dyDescent="0.15">
      <c r="A61" s="83">
        <v>55</v>
      </c>
      <c r="B61" s="59"/>
      <c r="C61" s="84"/>
    </row>
    <row r="62" spans="1:3" ht="14.25" x14ac:dyDescent="0.15">
      <c r="A62" s="83">
        <v>56</v>
      </c>
      <c r="B62" s="59"/>
      <c r="C62" s="84"/>
    </row>
    <row r="63" spans="1:3" ht="14.25" x14ac:dyDescent="0.15">
      <c r="A63" s="83">
        <v>57</v>
      </c>
      <c r="B63" s="59"/>
      <c r="C63" s="84"/>
    </row>
    <row r="64" spans="1:3" ht="14.25" x14ac:dyDescent="0.15">
      <c r="A64" s="83">
        <v>58</v>
      </c>
      <c r="B64" s="59"/>
      <c r="C64" s="84"/>
    </row>
    <row r="65" spans="1:3" ht="14.25" x14ac:dyDescent="0.15">
      <c r="A65" s="83">
        <v>59</v>
      </c>
      <c r="B65" s="59"/>
      <c r="C65" s="84"/>
    </row>
    <row r="66" spans="1:3" ht="14.25" x14ac:dyDescent="0.15">
      <c r="A66" s="83">
        <v>60</v>
      </c>
      <c r="B66" s="59"/>
      <c r="C66" s="84"/>
    </row>
    <row r="67" spans="1:3" ht="14.25" x14ac:dyDescent="0.15">
      <c r="A67" s="83">
        <v>61</v>
      </c>
      <c r="B67" s="59"/>
      <c r="C67" s="84"/>
    </row>
    <row r="68" spans="1:3" ht="14.25" x14ac:dyDescent="0.15">
      <c r="A68" s="83">
        <v>62</v>
      </c>
      <c r="B68" s="59"/>
      <c r="C68" s="84"/>
    </row>
    <row r="69" spans="1:3" ht="14.25" x14ac:dyDescent="0.15">
      <c r="A69" s="83">
        <v>63</v>
      </c>
      <c r="B69" s="59"/>
      <c r="C69" s="84"/>
    </row>
    <row r="70" spans="1:3" ht="14.25" x14ac:dyDescent="0.15">
      <c r="A70" s="83">
        <v>64</v>
      </c>
      <c r="B70" s="59"/>
      <c r="C70" s="84"/>
    </row>
    <row r="71" spans="1:3" ht="14.25" x14ac:dyDescent="0.15">
      <c r="A71" s="83">
        <v>65</v>
      </c>
      <c r="B71" s="59"/>
      <c r="C71" s="84"/>
    </row>
    <row r="72" spans="1:3" ht="14.25" x14ac:dyDescent="0.15">
      <c r="A72" s="83">
        <v>66</v>
      </c>
      <c r="B72" s="59"/>
      <c r="C72" s="84"/>
    </row>
    <row r="73" spans="1:3" ht="14.25" x14ac:dyDescent="0.15">
      <c r="A73" s="83">
        <v>67</v>
      </c>
      <c r="B73" s="59"/>
      <c r="C73" s="84"/>
    </row>
    <row r="74" spans="1:3" ht="14.25" x14ac:dyDescent="0.15">
      <c r="A74" s="83">
        <v>68</v>
      </c>
      <c r="B74" s="59"/>
      <c r="C74" s="84"/>
    </row>
    <row r="75" spans="1:3" ht="14.25" x14ac:dyDescent="0.15">
      <c r="A75" s="83">
        <v>69</v>
      </c>
      <c r="B75" s="59"/>
      <c r="C75" s="84"/>
    </row>
    <row r="76" spans="1:3" ht="14.25" x14ac:dyDescent="0.15">
      <c r="A76" s="83">
        <v>70</v>
      </c>
      <c r="B76" s="59"/>
      <c r="C76" s="84"/>
    </row>
    <row r="77" spans="1:3" ht="14.25" x14ac:dyDescent="0.15">
      <c r="A77" s="83">
        <v>71</v>
      </c>
      <c r="B77" s="59"/>
      <c r="C77" s="84"/>
    </row>
    <row r="78" spans="1:3" ht="14.25" x14ac:dyDescent="0.15">
      <c r="A78" s="83">
        <v>72</v>
      </c>
      <c r="B78" s="59"/>
      <c r="C78" s="84"/>
    </row>
    <row r="79" spans="1:3" ht="14.25" x14ac:dyDescent="0.15">
      <c r="A79" s="83">
        <v>73</v>
      </c>
      <c r="B79" s="59"/>
      <c r="C79" s="84"/>
    </row>
    <row r="80" spans="1:3" ht="14.25" x14ac:dyDescent="0.15">
      <c r="A80" s="83">
        <v>74</v>
      </c>
      <c r="B80" s="59"/>
      <c r="C80" s="84"/>
    </row>
    <row r="81" spans="1:3" ht="14.25" x14ac:dyDescent="0.15">
      <c r="A81" s="83">
        <v>75</v>
      </c>
      <c r="B81" s="59"/>
      <c r="C81" s="84"/>
    </row>
    <row r="82" spans="1:3" ht="14.25" x14ac:dyDescent="0.15">
      <c r="A82" s="83">
        <v>76</v>
      </c>
      <c r="B82" s="59"/>
      <c r="C82" s="84"/>
    </row>
    <row r="83" spans="1:3" ht="14.25" x14ac:dyDescent="0.15">
      <c r="A83" s="83">
        <v>77</v>
      </c>
      <c r="B83" s="59"/>
      <c r="C83" s="84"/>
    </row>
    <row r="84" spans="1:3" ht="14.25" x14ac:dyDescent="0.15">
      <c r="A84" s="83">
        <v>78</v>
      </c>
      <c r="B84" s="59"/>
      <c r="C84" s="84"/>
    </row>
    <row r="85" spans="1:3" ht="14.25" x14ac:dyDescent="0.15">
      <c r="A85" s="83">
        <v>79</v>
      </c>
      <c r="B85" s="59"/>
      <c r="C85" s="84"/>
    </row>
    <row r="86" spans="1:3" ht="14.25" x14ac:dyDescent="0.15">
      <c r="A86" s="83">
        <v>80</v>
      </c>
      <c r="B86" s="59"/>
      <c r="C86" s="84"/>
    </row>
    <row r="87" spans="1:3" ht="14.25" x14ac:dyDescent="0.15">
      <c r="A87" s="83">
        <v>81</v>
      </c>
      <c r="B87" s="59"/>
      <c r="C87" s="84"/>
    </row>
    <row r="88" spans="1:3" ht="14.25" x14ac:dyDescent="0.15">
      <c r="A88" s="83">
        <v>82</v>
      </c>
      <c r="B88" s="59"/>
      <c r="C88" s="84"/>
    </row>
    <row r="89" spans="1:3" ht="14.25" x14ac:dyDescent="0.15">
      <c r="A89" s="83">
        <v>83</v>
      </c>
      <c r="B89" s="59"/>
      <c r="C89" s="84"/>
    </row>
    <row r="90" spans="1:3" ht="14.25" x14ac:dyDescent="0.15">
      <c r="A90" s="83">
        <v>84</v>
      </c>
      <c r="B90" s="59"/>
      <c r="C90" s="84"/>
    </row>
    <row r="91" spans="1:3" ht="14.25" x14ac:dyDescent="0.15">
      <c r="A91" s="83">
        <v>85</v>
      </c>
      <c r="B91" s="59"/>
      <c r="C91" s="84"/>
    </row>
    <row r="92" spans="1:3" ht="14.25" x14ac:dyDescent="0.15">
      <c r="A92" s="83">
        <v>86</v>
      </c>
      <c r="B92" s="59"/>
      <c r="C92" s="84"/>
    </row>
    <row r="93" spans="1:3" ht="14.25" x14ac:dyDescent="0.15">
      <c r="A93" s="83">
        <v>87</v>
      </c>
      <c r="B93" s="59"/>
      <c r="C93" s="84"/>
    </row>
    <row r="94" spans="1:3" ht="14.25" x14ac:dyDescent="0.15">
      <c r="A94" s="83">
        <v>88</v>
      </c>
      <c r="B94" s="59"/>
      <c r="C94" s="84"/>
    </row>
    <row r="95" spans="1:3" ht="14.25" x14ac:dyDescent="0.15">
      <c r="A95" s="83">
        <v>89</v>
      </c>
      <c r="B95" s="59"/>
      <c r="C95" s="84"/>
    </row>
    <row r="96" spans="1:3" ht="14.25" x14ac:dyDescent="0.15">
      <c r="A96" s="83">
        <v>90</v>
      </c>
      <c r="B96" s="59"/>
      <c r="C96" s="84"/>
    </row>
    <row r="97" spans="1:3" ht="14.25" x14ac:dyDescent="0.15">
      <c r="A97" s="83">
        <v>91</v>
      </c>
      <c r="B97" s="59"/>
      <c r="C97" s="84"/>
    </row>
    <row r="98" spans="1:3" ht="14.25" x14ac:dyDescent="0.15">
      <c r="A98" s="83">
        <v>92</v>
      </c>
      <c r="B98" s="59"/>
      <c r="C98" s="84"/>
    </row>
    <row r="99" spans="1:3" ht="14.25" x14ac:dyDescent="0.15">
      <c r="A99" s="83">
        <v>93</v>
      </c>
      <c r="B99" s="59"/>
      <c r="C99" s="84"/>
    </row>
    <row r="100" spans="1:3" ht="14.25" x14ac:dyDescent="0.15">
      <c r="A100" s="83">
        <v>94</v>
      </c>
      <c r="B100" s="59"/>
      <c r="C100" s="84"/>
    </row>
    <row r="101" spans="1:3" ht="14.25" x14ac:dyDescent="0.15">
      <c r="A101" s="83">
        <v>95</v>
      </c>
      <c r="B101" s="59"/>
      <c r="C101" s="84"/>
    </row>
    <row r="102" spans="1:3" ht="14.25" x14ac:dyDescent="0.15">
      <c r="A102" s="83">
        <v>96</v>
      </c>
      <c r="B102" s="59"/>
      <c r="C102" s="84"/>
    </row>
    <row r="103" spans="1:3" ht="14.25" x14ac:dyDescent="0.15">
      <c r="A103" s="83">
        <v>97</v>
      </c>
      <c r="B103" s="59"/>
      <c r="C103" s="84"/>
    </row>
    <row r="104" spans="1:3" ht="14.25" x14ac:dyDescent="0.15">
      <c r="A104" s="83">
        <v>98</v>
      </c>
      <c r="B104" s="59"/>
      <c r="C104" s="84"/>
    </row>
    <row r="105" spans="1:3" ht="14.25" x14ac:dyDescent="0.15">
      <c r="A105" s="83">
        <v>99</v>
      </c>
      <c r="B105" s="59"/>
      <c r="C105" s="84"/>
    </row>
    <row r="106" spans="1:3" ht="14.25" x14ac:dyDescent="0.15">
      <c r="A106" s="83">
        <v>100</v>
      </c>
      <c r="B106" s="59"/>
      <c r="C106" s="84"/>
    </row>
  </sheetData>
  <sheetProtection algorithmName="SHA-512" hashValue="2BDtK6AthQicacOCrAZhKV+/w7TH4shxkSR55R6w/RCah65mz8JWYdd6fUF5AK1BWp3jXIPQzifv31HhCAjLZw==" saltValue="KJ/2TR7KIDSp5GHY6Wnk7Q==" spinCount="100000" sheet="1" objects="1" scenarios="1" formatCells="0" formatRows="0"/>
  <dataConsolidate/>
  <mergeCells count="1">
    <mergeCell ref="A5:A6"/>
  </mergeCells>
  <phoneticPr fontId="12"/>
  <dataValidations count="1">
    <dataValidation type="list" allowBlank="1" showInputMessage="1" showErrorMessage="1" sqref="C7:C106">
      <formula1>"0.434, 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3"/>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9.875" style="1" customWidth="1"/>
    <col min="6" max="6" width="12.625" style="1" customWidth="1"/>
    <col min="7" max="7" width="13.625" style="1" customWidth="1"/>
    <col min="8" max="8" width="13.75" style="1" customWidth="1"/>
    <col min="9" max="9" width="9" style="6"/>
    <col min="10" max="16384" width="9" style="1"/>
  </cols>
  <sheetData>
    <row r="1" spans="1:11" ht="18" customHeight="1" x14ac:dyDescent="0.15">
      <c r="I1" s="11" t="str">
        <f>'MPS(input)'!K1</f>
        <v>Monitoring Spreadsheet: JCM_MX_AM001_ver01.0</v>
      </c>
    </row>
    <row r="2" spans="1:11" ht="18" customHeight="1" x14ac:dyDescent="0.15">
      <c r="I2" s="11" t="str">
        <f>'MPS(input)'!K2</f>
        <v>Reference Number:</v>
      </c>
    </row>
    <row r="3" spans="1:11" ht="27.95" customHeight="1" x14ac:dyDescent="0.15">
      <c r="A3" s="116" t="s">
        <v>74</v>
      </c>
      <c r="B3" s="116"/>
      <c r="C3" s="116"/>
      <c r="D3" s="116"/>
      <c r="E3" s="116"/>
      <c r="F3" s="116"/>
      <c r="G3" s="116"/>
      <c r="H3" s="116"/>
      <c r="I3" s="116"/>
    </row>
    <row r="4" spans="1:11" ht="11.25" customHeight="1" x14ac:dyDescent="0.15"/>
    <row r="5" spans="1:11" ht="18.95" customHeight="1" thickBot="1" x14ac:dyDescent="0.2">
      <c r="A5" s="26" t="s">
        <v>2</v>
      </c>
      <c r="B5" s="14"/>
      <c r="C5" s="14"/>
      <c r="D5" s="14"/>
      <c r="E5" s="15"/>
      <c r="F5" s="16" t="s">
        <v>6</v>
      </c>
      <c r="G5" s="62" t="s">
        <v>0</v>
      </c>
      <c r="H5" s="16" t="s">
        <v>1</v>
      </c>
      <c r="I5" s="17" t="s">
        <v>7</v>
      </c>
    </row>
    <row r="6" spans="1:11" ht="18.95" customHeight="1" thickBot="1" x14ac:dyDescent="0.2">
      <c r="A6" s="27"/>
      <c r="B6" s="18" t="s">
        <v>87</v>
      </c>
      <c r="C6" s="18"/>
      <c r="D6" s="18"/>
      <c r="E6" s="18"/>
      <c r="F6" s="60" t="s">
        <v>48</v>
      </c>
      <c r="G6" s="65">
        <f>G12-G14</f>
        <v>0</v>
      </c>
      <c r="H6" s="61" t="s">
        <v>84</v>
      </c>
      <c r="I6" s="19" t="s">
        <v>88</v>
      </c>
    </row>
    <row r="7" spans="1:11" ht="18.95" customHeight="1" x14ac:dyDescent="0.15">
      <c r="A7" s="26" t="s">
        <v>3</v>
      </c>
      <c r="B7" s="36"/>
      <c r="C7" s="14"/>
      <c r="D7" s="14"/>
      <c r="E7" s="15"/>
      <c r="F7" s="15"/>
      <c r="G7" s="64"/>
      <c r="H7" s="15"/>
      <c r="I7" s="16"/>
      <c r="J7" s="57"/>
      <c r="K7" s="57"/>
    </row>
    <row r="8" spans="1:11" ht="18.95" customHeight="1" x14ac:dyDescent="0.15">
      <c r="A8" s="35"/>
      <c r="B8" s="37" t="s">
        <v>49</v>
      </c>
      <c r="C8" s="24"/>
      <c r="D8" s="24"/>
      <c r="E8" s="25"/>
      <c r="F8" s="31"/>
      <c r="G8" s="32"/>
      <c r="H8" s="32"/>
      <c r="I8" s="33"/>
    </row>
    <row r="9" spans="1:11" ht="18.95" customHeight="1" x14ac:dyDescent="0.15">
      <c r="A9" s="28"/>
      <c r="B9" s="29"/>
      <c r="C9" s="117" t="s">
        <v>50</v>
      </c>
      <c r="D9" s="118"/>
      <c r="E9" s="119"/>
      <c r="F9" s="22" t="s">
        <v>51</v>
      </c>
      <c r="G9" s="66">
        <v>0.434</v>
      </c>
      <c r="H9" s="67" t="s">
        <v>52</v>
      </c>
      <c r="I9" s="69" t="s">
        <v>53</v>
      </c>
    </row>
    <row r="10" spans="1:11" ht="18.95" customHeight="1" x14ac:dyDescent="0.15">
      <c r="A10" s="28"/>
      <c r="B10" s="29"/>
      <c r="C10" s="117" t="s">
        <v>54</v>
      </c>
      <c r="D10" s="118"/>
      <c r="E10" s="119"/>
      <c r="F10" s="20" t="s">
        <v>55</v>
      </c>
      <c r="G10" s="66">
        <v>0.53300000000000003</v>
      </c>
      <c r="H10" s="68" t="s">
        <v>56</v>
      </c>
      <c r="I10" s="34" t="s">
        <v>57</v>
      </c>
    </row>
    <row r="11" spans="1:11" ht="18.95" customHeight="1" thickBot="1" x14ac:dyDescent="0.2">
      <c r="A11" s="26" t="s">
        <v>4</v>
      </c>
      <c r="B11" s="15"/>
      <c r="C11" s="14"/>
      <c r="D11" s="16"/>
      <c r="E11" s="16"/>
      <c r="F11" s="16"/>
      <c r="G11" s="26"/>
      <c r="H11" s="15"/>
      <c r="I11" s="16"/>
    </row>
    <row r="12" spans="1:11" ht="18.95" customHeight="1" thickBot="1" x14ac:dyDescent="0.2">
      <c r="A12" s="28"/>
      <c r="B12" s="30" t="s">
        <v>89</v>
      </c>
      <c r="C12" s="18"/>
      <c r="D12" s="18"/>
      <c r="E12" s="18"/>
      <c r="F12" s="60" t="s">
        <v>48</v>
      </c>
      <c r="G12" s="65">
        <f>SUMPRODUCT('MPS(input_separate)'!B7:B106,'MPS(input_separate)'!C7:C106)</f>
        <v>0</v>
      </c>
      <c r="H12" s="61" t="s">
        <v>58</v>
      </c>
      <c r="I12" s="21" t="s">
        <v>90</v>
      </c>
    </row>
    <row r="13" spans="1:11" ht="18.95" customHeight="1" thickBot="1" x14ac:dyDescent="0.2">
      <c r="A13" s="26" t="s">
        <v>5</v>
      </c>
      <c r="B13" s="14"/>
      <c r="C13" s="14"/>
      <c r="D13" s="14"/>
      <c r="E13" s="15"/>
      <c r="F13" s="16"/>
      <c r="G13" s="63"/>
      <c r="H13" s="15"/>
      <c r="I13" s="16"/>
    </row>
    <row r="14" spans="1:11" ht="18.95" customHeight="1" thickBot="1" x14ac:dyDescent="0.2">
      <c r="A14" s="27"/>
      <c r="B14" s="23" t="s">
        <v>91</v>
      </c>
      <c r="C14" s="23"/>
      <c r="D14" s="23"/>
      <c r="E14" s="23"/>
      <c r="F14" s="60" t="s">
        <v>48</v>
      </c>
      <c r="G14" s="65">
        <v>0</v>
      </c>
      <c r="H14" s="61" t="s">
        <v>84</v>
      </c>
      <c r="I14" s="21" t="s">
        <v>92</v>
      </c>
    </row>
    <row r="15" spans="1:11" x14ac:dyDescent="0.15">
      <c r="A15" s="2"/>
      <c r="B15" s="2"/>
      <c r="C15" s="2"/>
      <c r="D15" s="2"/>
      <c r="E15" s="2"/>
      <c r="F15" s="8"/>
      <c r="G15" s="7"/>
      <c r="H15" s="7"/>
      <c r="I15" s="58"/>
    </row>
    <row r="16" spans="1:11" ht="18.75" customHeight="1" x14ac:dyDescent="0.15">
      <c r="E16" s="2" t="s">
        <v>59</v>
      </c>
      <c r="F16" s="8"/>
      <c r="G16" s="7"/>
      <c r="H16" s="7"/>
    </row>
    <row r="17" spans="5:8" ht="18.75" customHeight="1" x14ac:dyDescent="0.15">
      <c r="E17" s="38" t="s">
        <v>60</v>
      </c>
      <c r="F17" s="4"/>
    </row>
    <row r="18" spans="5:8" ht="33" customHeight="1" x14ac:dyDescent="0.15">
      <c r="E18" s="39" t="s">
        <v>61</v>
      </c>
      <c r="F18" s="40" t="s">
        <v>62</v>
      </c>
      <c r="G18" s="41" t="s">
        <v>63</v>
      </c>
      <c r="H18" s="42" t="s">
        <v>64</v>
      </c>
    </row>
    <row r="19" spans="5:8" ht="33" customHeight="1" x14ac:dyDescent="0.15">
      <c r="E19" s="39" t="s">
        <v>85</v>
      </c>
      <c r="F19" s="43" t="s">
        <v>51</v>
      </c>
      <c r="G19" s="45">
        <v>0.434</v>
      </c>
      <c r="H19" s="45">
        <v>0.434</v>
      </c>
    </row>
    <row r="20" spans="5:8" ht="21.75" customHeight="1" x14ac:dyDescent="0.15">
      <c r="E20" s="6"/>
      <c r="F20" s="6"/>
      <c r="G20" s="46"/>
      <c r="H20" s="46"/>
    </row>
    <row r="21" spans="5:8" ht="18.75" customHeight="1" x14ac:dyDescent="0.15">
      <c r="E21" s="44" t="s">
        <v>65</v>
      </c>
      <c r="G21" s="47"/>
      <c r="H21" s="47"/>
    </row>
    <row r="22" spans="5:8" ht="33" customHeight="1" x14ac:dyDescent="0.15">
      <c r="E22" s="39" t="s">
        <v>86</v>
      </c>
      <c r="F22" s="43" t="s">
        <v>55</v>
      </c>
      <c r="G22" s="45">
        <v>0.53300000000000003</v>
      </c>
      <c r="H22" s="47"/>
    </row>
    <row r="23" spans="5:8" s="6" customFormat="1" x14ac:dyDescent="0.15">
      <c r="E23" s="2"/>
      <c r="F23" s="2"/>
      <c r="G23" s="2"/>
      <c r="H23" s="2"/>
    </row>
  </sheetData>
  <sheetProtection algorithmName="SHA-512" hashValue="vcqjn4foFAMqk3shFiF+4TjMjUXieDDrVYPexFfMbTRAxuUQoyc1d6Zm0vKCYKODaH2XJAv99wgRk5auEwK7kQ==" saltValue="wmfceFkTcJkblxU6SiAAbw==" spinCount="100000"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80" customWidth="1"/>
    <col min="2" max="2" width="36.375" style="80" customWidth="1"/>
    <col min="3" max="3" width="49.125" style="80" customWidth="1"/>
    <col min="4" max="16384" width="9" style="80"/>
  </cols>
  <sheetData>
    <row r="1" spans="1:3" ht="18" customHeight="1" x14ac:dyDescent="0.15">
      <c r="C1" s="74" t="str">
        <f>'MPS(input)'!K1</f>
        <v>Monitoring Spreadsheet: JCM_MX_AM001_ver01.0</v>
      </c>
    </row>
    <row r="2" spans="1:3" ht="18" customHeight="1" x14ac:dyDescent="0.15">
      <c r="C2" s="74" t="str">
        <f>'MPS(input)'!K2</f>
        <v>Reference Number:</v>
      </c>
    </row>
    <row r="3" spans="1:3" ht="24.75" customHeight="1" x14ac:dyDescent="0.15">
      <c r="A3" s="120" t="s">
        <v>93</v>
      </c>
      <c r="B3" s="120"/>
      <c r="C3" s="120"/>
    </row>
    <row r="5" spans="1:3" ht="21" customHeight="1" x14ac:dyDescent="0.15">
      <c r="B5" s="81" t="s">
        <v>94</v>
      </c>
      <c r="C5" s="81" t="s">
        <v>95</v>
      </c>
    </row>
    <row r="6" spans="1:3" ht="54.75" customHeight="1" x14ac:dyDescent="0.15">
      <c r="B6" s="82"/>
      <c r="C6" s="82"/>
    </row>
    <row r="7" spans="1:3" ht="54.75" customHeight="1" x14ac:dyDescent="0.15">
      <c r="B7" s="82"/>
      <c r="C7" s="82"/>
    </row>
    <row r="8" spans="1:3" ht="54.75" customHeight="1" x14ac:dyDescent="0.15">
      <c r="B8" s="82"/>
      <c r="C8" s="82"/>
    </row>
    <row r="9" spans="1:3" ht="54.75" customHeight="1" x14ac:dyDescent="0.15">
      <c r="B9" s="82"/>
      <c r="C9" s="82"/>
    </row>
    <row r="10" spans="1:3" ht="54.75" customHeight="1" x14ac:dyDescent="0.15">
      <c r="B10" s="82"/>
      <c r="C10" s="82"/>
    </row>
    <row r="11" spans="1:3" ht="54.75" customHeight="1" x14ac:dyDescent="0.15">
      <c r="B11" s="82"/>
      <c r="C11" s="82"/>
    </row>
    <row r="12" spans="1:3" ht="54.75" customHeight="1" x14ac:dyDescent="0.15">
      <c r="B12" s="82"/>
      <c r="C12" s="82"/>
    </row>
  </sheetData>
  <sheetProtection algorithmName="SHA-512" hashValue="M+KWBUqDaNAXIjBW4r62e3SbrnWqVqCp7ZQesrtPVP9dYxXSjdAez/DL9mjirDH1yAmceexaDS4H19G1imIA2w==" saltValue="GGpD0vCgblxYV01wy7m0Mw==" spinCount="100000" sheet="1" objects="1" scenarios="1" formatCells="0" formatRows="0" insertRows="0"/>
  <mergeCells count="1">
    <mergeCell ref="A3:C3"/>
  </mergeCells>
  <phoneticPr fontId="1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60" zoomScaleNormal="50" workbookViewId="0"/>
  </sheetViews>
  <sheetFormatPr defaultColWidth="9" defaultRowHeight="14.25" x14ac:dyDescent="0.15"/>
  <cols>
    <col min="1" max="1" width="3.625" style="87" customWidth="1"/>
    <col min="2" max="3" width="15.625" style="87" customWidth="1"/>
    <col min="4" max="4" width="13.625" style="87" customWidth="1"/>
    <col min="5" max="6" width="20.625" style="87" customWidth="1"/>
    <col min="7" max="8" width="13.625" style="87" customWidth="1"/>
    <col min="9" max="9" width="21.375" style="87" customWidth="1"/>
    <col min="10" max="10" width="78.5" style="87" customWidth="1"/>
    <col min="11" max="12" width="13.625" style="87" customWidth="1"/>
    <col min="13" max="16384" width="9" style="87"/>
  </cols>
  <sheetData>
    <row r="1" spans="1:12" ht="18" customHeight="1" x14ac:dyDescent="0.15">
      <c r="L1" s="88" t="str">
        <f>'MPS(input)'!K1</f>
        <v>Monitoring Spreadsheet: JCM_MX_AM001_ver01.0</v>
      </c>
    </row>
    <row r="2" spans="1:12" ht="18" customHeight="1" x14ac:dyDescent="0.15">
      <c r="L2" s="88" t="str">
        <f>'MPS(input)'!K2</f>
        <v>Reference Number:</v>
      </c>
    </row>
    <row r="3" spans="1:12" ht="27.95" customHeight="1" x14ac:dyDescent="0.15">
      <c r="A3" s="89" t="s">
        <v>96</v>
      </c>
      <c r="B3" s="89"/>
      <c r="C3" s="90"/>
      <c r="D3" s="90"/>
      <c r="E3" s="90"/>
      <c r="F3" s="90"/>
      <c r="G3" s="90"/>
      <c r="H3" s="90"/>
      <c r="I3" s="90"/>
      <c r="J3" s="90"/>
      <c r="K3" s="90"/>
      <c r="L3" s="91"/>
    </row>
    <row r="5" spans="1:12" ht="18.95" customHeight="1" x14ac:dyDescent="0.15">
      <c r="A5" s="92" t="s">
        <v>98</v>
      </c>
      <c r="B5" s="92"/>
      <c r="C5" s="92"/>
    </row>
    <row r="6" spans="1:12" ht="18.95" customHeight="1" x14ac:dyDescent="0.15">
      <c r="A6" s="92"/>
      <c r="B6" s="93" t="s">
        <v>9</v>
      </c>
      <c r="C6" s="93" t="s">
        <v>10</v>
      </c>
      <c r="D6" s="93" t="s">
        <v>11</v>
      </c>
      <c r="E6" s="93" t="s">
        <v>12</v>
      </c>
      <c r="F6" s="93" t="s">
        <v>13</v>
      </c>
      <c r="G6" s="93" t="s">
        <v>14</v>
      </c>
      <c r="H6" s="93" t="s">
        <v>15</v>
      </c>
      <c r="I6" s="93" t="s">
        <v>16</v>
      </c>
      <c r="J6" s="93" t="s">
        <v>17</v>
      </c>
      <c r="K6" s="93" t="s">
        <v>18</v>
      </c>
      <c r="L6" s="93" t="s">
        <v>104</v>
      </c>
    </row>
    <row r="7" spans="1:12" s="94" customFormat="1" ht="39" customHeight="1" x14ac:dyDescent="0.15">
      <c r="B7" s="93" t="s">
        <v>105</v>
      </c>
      <c r="C7" s="93" t="s">
        <v>19</v>
      </c>
      <c r="D7" s="93" t="s">
        <v>20</v>
      </c>
      <c r="E7" s="93" t="s">
        <v>21</v>
      </c>
      <c r="F7" s="93" t="s">
        <v>103</v>
      </c>
      <c r="G7" s="93" t="s">
        <v>1</v>
      </c>
      <c r="H7" s="93" t="s">
        <v>24</v>
      </c>
      <c r="I7" s="93" t="s">
        <v>25</v>
      </c>
      <c r="J7" s="93" t="s">
        <v>26</v>
      </c>
      <c r="K7" s="93" t="s">
        <v>27</v>
      </c>
      <c r="L7" s="93" t="s">
        <v>28</v>
      </c>
    </row>
    <row r="8" spans="1:12" ht="256.7" customHeight="1" x14ac:dyDescent="0.15">
      <c r="B8" s="104"/>
      <c r="C8" s="95" t="s">
        <v>40</v>
      </c>
      <c r="D8" s="96" t="s">
        <v>75</v>
      </c>
      <c r="E8" s="97" t="s">
        <v>76</v>
      </c>
      <c r="F8" s="98">
        <f>SUM('MRS(input_separate)'!B7:B106)</f>
        <v>0</v>
      </c>
      <c r="G8" s="96" t="s">
        <v>35</v>
      </c>
      <c r="H8" s="71" t="s">
        <v>36</v>
      </c>
      <c r="I8" s="71" t="s">
        <v>37</v>
      </c>
      <c r="J8" s="72" t="s">
        <v>66</v>
      </c>
      <c r="K8" s="72" t="s">
        <v>38</v>
      </c>
      <c r="L8" s="72" t="s">
        <v>39</v>
      </c>
    </row>
    <row r="9" spans="1:12" ht="8.25" customHeight="1" x14ac:dyDescent="0.15"/>
    <row r="10" spans="1:12" ht="20.100000000000001" customHeight="1" x14ac:dyDescent="0.15">
      <c r="A10" s="92" t="s">
        <v>99</v>
      </c>
      <c r="B10" s="92"/>
    </row>
    <row r="11" spans="1:12" ht="20.100000000000001" customHeight="1" x14ac:dyDescent="0.15">
      <c r="B11" s="121" t="s">
        <v>9</v>
      </c>
      <c r="C11" s="121"/>
      <c r="D11" s="121" t="s">
        <v>10</v>
      </c>
      <c r="E11" s="121"/>
      <c r="F11" s="93" t="s">
        <v>11</v>
      </c>
      <c r="G11" s="93" t="s">
        <v>12</v>
      </c>
      <c r="H11" s="121" t="s">
        <v>13</v>
      </c>
      <c r="I11" s="121"/>
      <c r="J11" s="121"/>
      <c r="K11" s="121" t="s">
        <v>14</v>
      </c>
      <c r="L11" s="121"/>
    </row>
    <row r="12" spans="1:12" ht="39" customHeight="1" x14ac:dyDescent="0.15">
      <c r="B12" s="121" t="s">
        <v>20</v>
      </c>
      <c r="C12" s="121"/>
      <c r="D12" s="121" t="s">
        <v>21</v>
      </c>
      <c r="E12" s="121"/>
      <c r="F12" s="93" t="s">
        <v>22</v>
      </c>
      <c r="G12" s="93" t="s">
        <v>1</v>
      </c>
      <c r="H12" s="121" t="s">
        <v>67</v>
      </c>
      <c r="I12" s="121"/>
      <c r="J12" s="121"/>
      <c r="K12" s="121" t="s">
        <v>28</v>
      </c>
      <c r="L12" s="121"/>
    </row>
    <row r="13" spans="1:12" ht="251.25" customHeight="1" x14ac:dyDescent="0.15">
      <c r="B13" s="123" t="s">
        <v>77</v>
      </c>
      <c r="C13" s="123"/>
      <c r="D13" s="130" t="s">
        <v>80</v>
      </c>
      <c r="E13" s="130"/>
      <c r="F13" s="96" t="s">
        <v>41</v>
      </c>
      <c r="G13" s="96" t="s">
        <v>56</v>
      </c>
      <c r="H13" s="131" t="str">
        <f>'MPS(input)'!G13</f>
        <v>In case the the PV system in a proposed project activity, which is directly connected or connected via an internal grid not connecting to a captive power generator, to a grid, EFRE,grid is set as 0.434 tCO2/MWh.
In case the PV system in a proposed project activity, which is connected to an internal grid connecting to both a grid and a captive power generator, EFRE,grid is set as 0.434  tCO2/MWh.
In the case that the PV system in a proposed project activity is only connected to an internal grid connecting to a captive power generator, EFRE,cap, is set as 0.533 tCO2/MWh.</v>
      </c>
      <c r="I13" s="131"/>
      <c r="J13" s="131"/>
      <c r="K13" s="132" t="str">
        <f>'MPS(input)'!J13</f>
        <v>Input on "PMS(input_separate)" sheet</v>
      </c>
      <c r="L13" s="133"/>
    </row>
    <row r="14" spans="1:12" ht="6.75" customHeight="1" x14ac:dyDescent="0.15"/>
    <row r="15" spans="1:12" ht="18.95" customHeight="1" x14ac:dyDescent="0.15">
      <c r="A15" s="99" t="s">
        <v>100</v>
      </c>
      <c r="B15" s="99"/>
      <c r="C15" s="99"/>
    </row>
    <row r="16" spans="1:12" ht="17.25" thickBot="1" x14ac:dyDescent="0.2">
      <c r="B16" s="124" t="s">
        <v>106</v>
      </c>
      <c r="C16" s="125"/>
      <c r="D16" s="134" t="s">
        <v>83</v>
      </c>
      <c r="E16" s="134"/>
      <c r="F16" s="100" t="s">
        <v>1</v>
      </c>
    </row>
    <row r="17" spans="1:12" ht="19.5" thickBot="1" x14ac:dyDescent="0.2">
      <c r="B17" s="126"/>
      <c r="C17" s="127"/>
      <c r="D17" s="135">
        <f>ROUNDDOWN('MRS(calc_process)'!G6, 0)</f>
        <v>0</v>
      </c>
      <c r="E17" s="136"/>
      <c r="F17" s="101" t="s">
        <v>84</v>
      </c>
    </row>
    <row r="18" spans="1:12" ht="20.100000000000001" customHeight="1" x14ac:dyDescent="0.15">
      <c r="C18" s="102"/>
      <c r="D18" s="102"/>
      <c r="G18" s="103"/>
      <c r="H18" s="103"/>
    </row>
    <row r="19" spans="1:12" ht="18.95" customHeight="1" x14ac:dyDescent="0.15">
      <c r="A19" s="92" t="s">
        <v>8</v>
      </c>
      <c r="B19" s="92"/>
    </row>
    <row r="20" spans="1:12" ht="18" customHeight="1" x14ac:dyDescent="0.15">
      <c r="B20" s="128" t="s">
        <v>30</v>
      </c>
      <c r="C20" s="129"/>
      <c r="D20" s="122" t="s">
        <v>31</v>
      </c>
      <c r="E20" s="122"/>
      <c r="F20" s="122"/>
      <c r="G20" s="122"/>
      <c r="H20" s="122"/>
      <c r="I20" s="122"/>
      <c r="J20" s="122"/>
      <c r="K20" s="122"/>
      <c r="L20" s="122"/>
    </row>
    <row r="21" spans="1:12" ht="18" customHeight="1" x14ac:dyDescent="0.15">
      <c r="B21" s="128" t="s">
        <v>29</v>
      </c>
      <c r="C21" s="129"/>
      <c r="D21" s="122" t="s">
        <v>32</v>
      </c>
      <c r="E21" s="122"/>
      <c r="F21" s="122"/>
      <c r="G21" s="122"/>
      <c r="H21" s="122"/>
      <c r="I21" s="122"/>
      <c r="J21" s="122"/>
      <c r="K21" s="122"/>
      <c r="L21" s="122"/>
    </row>
    <row r="22" spans="1:12" ht="18" customHeight="1" x14ac:dyDescent="0.15">
      <c r="B22" s="128" t="s">
        <v>33</v>
      </c>
      <c r="C22" s="129"/>
      <c r="D22" s="122" t="s">
        <v>34</v>
      </c>
      <c r="E22" s="122"/>
      <c r="F22" s="122"/>
      <c r="G22" s="122"/>
      <c r="H22" s="122"/>
      <c r="I22" s="122"/>
      <c r="J22" s="122"/>
      <c r="K22" s="122"/>
      <c r="L22" s="122"/>
    </row>
  </sheetData>
  <sheetProtection algorithmName="SHA-512" hashValue="qNPMQhu/tV0rivdqPWnIb5DkQ4PNzkmeDOUdV7/wOhIASKAVhcPRf6u58aJliyeTLmdjeE/ImGzeIy4+6MrCeQ==" saltValue="uDZkBhbBt4enl6KGIBWS+g==" spinCount="100000" sheet="1" objects="1" scenarios="1" formatCells="0" formatRows="0"/>
  <mergeCells count="22">
    <mergeCell ref="D21:L21"/>
    <mergeCell ref="D22:L22"/>
    <mergeCell ref="B11:C11"/>
    <mergeCell ref="B12:C12"/>
    <mergeCell ref="B13:C13"/>
    <mergeCell ref="B16:C16"/>
    <mergeCell ref="B17:C17"/>
    <mergeCell ref="B20:C20"/>
    <mergeCell ref="B21:C21"/>
    <mergeCell ref="B22:C22"/>
    <mergeCell ref="D13:E13"/>
    <mergeCell ref="H13:J13"/>
    <mergeCell ref="K13:L13"/>
    <mergeCell ref="D16:E16"/>
    <mergeCell ref="D17:E17"/>
    <mergeCell ref="D20:L20"/>
    <mergeCell ref="D11:E11"/>
    <mergeCell ref="H11:J11"/>
    <mergeCell ref="K11:L11"/>
    <mergeCell ref="D12:E12"/>
    <mergeCell ref="H12:J12"/>
    <mergeCell ref="K12:L12"/>
  </mergeCells>
  <phoneticPr fontId="2"/>
  <pageMargins left="0.70866141732283472" right="0.70866141732283472" top="0.74803149606299213" bottom="0.74803149606299213" header="0.31496062992125984" footer="0.31496062992125984"/>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06"/>
  <sheetViews>
    <sheetView showGridLines="0" view="pageBreakPreview" zoomScale="85" zoomScaleNormal="100" zoomScaleSheetLayoutView="85" workbookViewId="0"/>
  </sheetViews>
  <sheetFormatPr defaultRowHeight="13.5" x14ac:dyDescent="0.15"/>
  <cols>
    <col min="1" max="1" width="14.125" style="79" customWidth="1"/>
    <col min="2" max="2" width="45.625" style="79" customWidth="1"/>
    <col min="3" max="3" width="49.625" style="75" customWidth="1"/>
    <col min="4" max="16384" width="9" style="75"/>
  </cols>
  <sheetData>
    <row r="1" spans="1:3" ht="18" customHeight="1" x14ac:dyDescent="0.15">
      <c r="A1" s="73"/>
      <c r="B1" s="73"/>
      <c r="C1" s="74" t="str">
        <f>'MPS(input)'!K1</f>
        <v>Monitoring Spreadsheet: JCM_MX_AM001_ver01.0</v>
      </c>
    </row>
    <row r="2" spans="1:3" ht="18" customHeight="1" x14ac:dyDescent="0.15">
      <c r="A2" s="73"/>
      <c r="B2" s="73"/>
      <c r="C2" s="74" t="str">
        <f>'MPS(input)'!K2</f>
        <v>Reference Number:</v>
      </c>
    </row>
    <row r="3" spans="1:3" ht="18" customHeight="1" x14ac:dyDescent="0.15">
      <c r="A3" s="76"/>
      <c r="B3" s="76" t="s">
        <v>101</v>
      </c>
      <c r="C3" s="76" t="s">
        <v>102</v>
      </c>
    </row>
    <row r="4" spans="1:3" ht="42.75" customHeight="1" x14ac:dyDescent="0.15">
      <c r="A4" s="76" t="s">
        <v>44</v>
      </c>
      <c r="B4" s="77" t="s">
        <v>70</v>
      </c>
      <c r="C4" s="77" t="s">
        <v>71</v>
      </c>
    </row>
    <row r="5" spans="1:3" ht="30" x14ac:dyDescent="0.15">
      <c r="A5" s="114" t="s">
        <v>45</v>
      </c>
      <c r="B5" s="77" t="s">
        <v>46</v>
      </c>
      <c r="C5" s="77" t="s">
        <v>72</v>
      </c>
    </row>
    <row r="6" spans="1:3" ht="18.75" customHeight="1" x14ac:dyDescent="0.15">
      <c r="A6" s="115"/>
      <c r="B6" s="78" t="s">
        <v>35</v>
      </c>
      <c r="C6" s="78" t="s">
        <v>47</v>
      </c>
    </row>
    <row r="7" spans="1:3" ht="14.25" x14ac:dyDescent="0.15">
      <c r="A7" s="85">
        <f>IF('MPS(input_separate)'!A7="","",'MPS(input_separate)'!A7)</f>
        <v>1</v>
      </c>
      <c r="B7" s="59"/>
      <c r="C7" s="86" t="str">
        <f>IF('MPS(input_separate)'!C7="","",'MPS(input_separate)'!C7)</f>
        <v/>
      </c>
    </row>
    <row r="8" spans="1:3" ht="14.25" x14ac:dyDescent="0.15">
      <c r="A8" s="85">
        <f>IF('MPS(input_separate)'!A8="","",'MPS(input_separate)'!A8)</f>
        <v>2</v>
      </c>
      <c r="B8" s="59"/>
      <c r="C8" s="86" t="str">
        <f>IF('MPS(input_separate)'!C8="","",'MPS(input_separate)'!C8)</f>
        <v/>
      </c>
    </row>
    <row r="9" spans="1:3" ht="14.25" x14ac:dyDescent="0.15">
      <c r="A9" s="85">
        <f>IF('MPS(input_separate)'!A9="","",'MPS(input_separate)'!A9)</f>
        <v>3</v>
      </c>
      <c r="B9" s="59"/>
      <c r="C9" s="86" t="str">
        <f>IF('MPS(input_separate)'!C9="","",'MPS(input_separate)'!C9)</f>
        <v/>
      </c>
    </row>
    <row r="10" spans="1:3" ht="14.25" x14ac:dyDescent="0.15">
      <c r="A10" s="85">
        <f>IF('MPS(input_separate)'!A10="","",'MPS(input_separate)'!A10)</f>
        <v>4</v>
      </c>
      <c r="B10" s="59"/>
      <c r="C10" s="86" t="str">
        <f>IF('MPS(input_separate)'!C10="","",'MPS(input_separate)'!C10)</f>
        <v/>
      </c>
    </row>
    <row r="11" spans="1:3" ht="14.25" x14ac:dyDescent="0.15">
      <c r="A11" s="85">
        <f>IF('MPS(input_separate)'!A11="","",'MPS(input_separate)'!A11)</f>
        <v>5</v>
      </c>
      <c r="B11" s="59"/>
      <c r="C11" s="86" t="str">
        <f>IF('MPS(input_separate)'!C11="","",'MPS(input_separate)'!C11)</f>
        <v/>
      </c>
    </row>
    <row r="12" spans="1:3" ht="14.25" x14ac:dyDescent="0.15">
      <c r="A12" s="85">
        <f>IF('MPS(input_separate)'!A12="","",'MPS(input_separate)'!A12)</f>
        <v>6</v>
      </c>
      <c r="B12" s="59"/>
      <c r="C12" s="86" t="str">
        <f>IF('MPS(input_separate)'!C12="","",'MPS(input_separate)'!C12)</f>
        <v/>
      </c>
    </row>
    <row r="13" spans="1:3" ht="14.25" x14ac:dyDescent="0.15">
      <c r="A13" s="85">
        <f>IF('MPS(input_separate)'!A13="","",'MPS(input_separate)'!A13)</f>
        <v>7</v>
      </c>
      <c r="B13" s="59"/>
      <c r="C13" s="86" t="str">
        <f>IF('MPS(input_separate)'!C13="","",'MPS(input_separate)'!C13)</f>
        <v/>
      </c>
    </row>
    <row r="14" spans="1:3" ht="14.25" x14ac:dyDescent="0.15">
      <c r="A14" s="85">
        <f>IF('MPS(input_separate)'!A14="","",'MPS(input_separate)'!A14)</f>
        <v>8</v>
      </c>
      <c r="B14" s="59"/>
      <c r="C14" s="86" t="str">
        <f>IF('MPS(input_separate)'!C14="","",'MPS(input_separate)'!C14)</f>
        <v/>
      </c>
    </row>
    <row r="15" spans="1:3" ht="14.25" x14ac:dyDescent="0.15">
      <c r="A15" s="85">
        <f>IF('MPS(input_separate)'!A15="","",'MPS(input_separate)'!A15)</f>
        <v>9</v>
      </c>
      <c r="B15" s="59"/>
      <c r="C15" s="86" t="str">
        <f>IF('MPS(input_separate)'!C15="","",'MPS(input_separate)'!C15)</f>
        <v/>
      </c>
    </row>
    <row r="16" spans="1:3" ht="14.25" x14ac:dyDescent="0.15">
      <c r="A16" s="85">
        <f>IF('MPS(input_separate)'!A16="","",'MPS(input_separate)'!A16)</f>
        <v>10</v>
      </c>
      <c r="B16" s="59"/>
      <c r="C16" s="86" t="str">
        <f>IF('MPS(input_separate)'!C16="","",'MPS(input_separate)'!C16)</f>
        <v/>
      </c>
    </row>
    <row r="17" spans="1:3" ht="14.25" x14ac:dyDescent="0.15">
      <c r="A17" s="85">
        <f>IF('MPS(input_separate)'!A17="","",'MPS(input_separate)'!A17)</f>
        <v>11</v>
      </c>
      <c r="B17" s="59"/>
      <c r="C17" s="86" t="str">
        <f>IF('MPS(input_separate)'!C17="","",'MPS(input_separate)'!C17)</f>
        <v/>
      </c>
    </row>
    <row r="18" spans="1:3" ht="14.25" x14ac:dyDescent="0.15">
      <c r="A18" s="85">
        <f>IF('MPS(input_separate)'!A18="","",'MPS(input_separate)'!A18)</f>
        <v>12</v>
      </c>
      <c r="B18" s="59"/>
      <c r="C18" s="86" t="str">
        <f>IF('MPS(input_separate)'!C18="","",'MPS(input_separate)'!C18)</f>
        <v/>
      </c>
    </row>
    <row r="19" spans="1:3" ht="14.25" x14ac:dyDescent="0.15">
      <c r="A19" s="85">
        <f>IF('MPS(input_separate)'!A19="","",'MPS(input_separate)'!A19)</f>
        <v>13</v>
      </c>
      <c r="B19" s="59"/>
      <c r="C19" s="86" t="str">
        <f>IF('MPS(input_separate)'!C19="","",'MPS(input_separate)'!C19)</f>
        <v/>
      </c>
    </row>
    <row r="20" spans="1:3" ht="14.25" x14ac:dyDescent="0.15">
      <c r="A20" s="85">
        <f>IF('MPS(input_separate)'!A20="","",'MPS(input_separate)'!A20)</f>
        <v>14</v>
      </c>
      <c r="B20" s="59"/>
      <c r="C20" s="86" t="str">
        <f>IF('MPS(input_separate)'!C20="","",'MPS(input_separate)'!C20)</f>
        <v/>
      </c>
    </row>
    <row r="21" spans="1:3" ht="14.25" x14ac:dyDescent="0.15">
      <c r="A21" s="85">
        <f>IF('MPS(input_separate)'!A21="","",'MPS(input_separate)'!A21)</f>
        <v>15</v>
      </c>
      <c r="B21" s="59"/>
      <c r="C21" s="86" t="str">
        <f>IF('MPS(input_separate)'!C21="","",'MPS(input_separate)'!C21)</f>
        <v/>
      </c>
    </row>
    <row r="22" spans="1:3" ht="14.25" x14ac:dyDescent="0.15">
      <c r="A22" s="85">
        <f>IF('MPS(input_separate)'!A22="","",'MPS(input_separate)'!A22)</f>
        <v>16</v>
      </c>
      <c r="B22" s="59"/>
      <c r="C22" s="86" t="str">
        <f>IF('MPS(input_separate)'!C22="","",'MPS(input_separate)'!C22)</f>
        <v/>
      </c>
    </row>
    <row r="23" spans="1:3" ht="14.25" x14ac:dyDescent="0.15">
      <c r="A23" s="85">
        <f>IF('MPS(input_separate)'!A23="","",'MPS(input_separate)'!A23)</f>
        <v>17</v>
      </c>
      <c r="B23" s="59"/>
      <c r="C23" s="86" t="str">
        <f>IF('MPS(input_separate)'!C23="","",'MPS(input_separate)'!C23)</f>
        <v/>
      </c>
    </row>
    <row r="24" spans="1:3" ht="14.25" x14ac:dyDescent="0.15">
      <c r="A24" s="85">
        <f>IF('MPS(input_separate)'!A24="","",'MPS(input_separate)'!A24)</f>
        <v>18</v>
      </c>
      <c r="B24" s="59"/>
      <c r="C24" s="86" t="str">
        <f>IF('MPS(input_separate)'!C24="","",'MPS(input_separate)'!C24)</f>
        <v/>
      </c>
    </row>
    <row r="25" spans="1:3" ht="14.25" x14ac:dyDescent="0.15">
      <c r="A25" s="85">
        <f>IF('MPS(input_separate)'!A25="","",'MPS(input_separate)'!A25)</f>
        <v>19</v>
      </c>
      <c r="B25" s="59"/>
      <c r="C25" s="86" t="str">
        <f>IF('MPS(input_separate)'!C25="","",'MPS(input_separate)'!C25)</f>
        <v/>
      </c>
    </row>
    <row r="26" spans="1:3" ht="14.25" x14ac:dyDescent="0.15">
      <c r="A26" s="85">
        <f>IF('MPS(input_separate)'!A26="","",'MPS(input_separate)'!A26)</f>
        <v>20</v>
      </c>
      <c r="B26" s="59"/>
      <c r="C26" s="86" t="str">
        <f>IF('MPS(input_separate)'!C26="","",'MPS(input_separate)'!C26)</f>
        <v/>
      </c>
    </row>
    <row r="27" spans="1:3" ht="14.25" x14ac:dyDescent="0.15">
      <c r="A27" s="85">
        <f>IF('MPS(input_separate)'!A27="","",'MPS(input_separate)'!A27)</f>
        <v>21</v>
      </c>
      <c r="B27" s="59"/>
      <c r="C27" s="86" t="str">
        <f>IF('MPS(input_separate)'!C27="","",'MPS(input_separate)'!C27)</f>
        <v/>
      </c>
    </row>
    <row r="28" spans="1:3" ht="14.25" x14ac:dyDescent="0.15">
      <c r="A28" s="85">
        <f>IF('MPS(input_separate)'!A28="","",'MPS(input_separate)'!A28)</f>
        <v>22</v>
      </c>
      <c r="B28" s="59"/>
      <c r="C28" s="86" t="str">
        <f>IF('MPS(input_separate)'!C28="","",'MPS(input_separate)'!C28)</f>
        <v/>
      </c>
    </row>
    <row r="29" spans="1:3" ht="14.25" x14ac:dyDescent="0.15">
      <c r="A29" s="85">
        <f>IF('MPS(input_separate)'!A29="","",'MPS(input_separate)'!A29)</f>
        <v>23</v>
      </c>
      <c r="B29" s="59"/>
      <c r="C29" s="86" t="str">
        <f>IF('MPS(input_separate)'!C29="","",'MPS(input_separate)'!C29)</f>
        <v/>
      </c>
    </row>
    <row r="30" spans="1:3" ht="14.25" x14ac:dyDescent="0.15">
      <c r="A30" s="85">
        <f>IF('MPS(input_separate)'!A30="","",'MPS(input_separate)'!A30)</f>
        <v>24</v>
      </c>
      <c r="B30" s="59"/>
      <c r="C30" s="86" t="str">
        <f>IF('MPS(input_separate)'!C30="","",'MPS(input_separate)'!C30)</f>
        <v/>
      </c>
    </row>
    <row r="31" spans="1:3" ht="14.25" x14ac:dyDescent="0.15">
      <c r="A31" s="85">
        <f>IF('MPS(input_separate)'!A31="","",'MPS(input_separate)'!A31)</f>
        <v>25</v>
      </c>
      <c r="B31" s="59"/>
      <c r="C31" s="86" t="str">
        <f>IF('MPS(input_separate)'!C31="","",'MPS(input_separate)'!C31)</f>
        <v/>
      </c>
    </row>
    <row r="32" spans="1:3" ht="14.25" x14ac:dyDescent="0.15">
      <c r="A32" s="85">
        <f>IF('MPS(input_separate)'!A32="","",'MPS(input_separate)'!A32)</f>
        <v>26</v>
      </c>
      <c r="B32" s="59"/>
      <c r="C32" s="86" t="str">
        <f>IF('MPS(input_separate)'!C32="","",'MPS(input_separate)'!C32)</f>
        <v/>
      </c>
    </row>
    <row r="33" spans="1:3" ht="14.25" x14ac:dyDescent="0.15">
      <c r="A33" s="85">
        <f>IF('MPS(input_separate)'!A33="","",'MPS(input_separate)'!A33)</f>
        <v>27</v>
      </c>
      <c r="B33" s="59"/>
      <c r="C33" s="86" t="str">
        <f>IF('MPS(input_separate)'!C33="","",'MPS(input_separate)'!C33)</f>
        <v/>
      </c>
    </row>
    <row r="34" spans="1:3" ht="14.25" x14ac:dyDescent="0.15">
      <c r="A34" s="85">
        <f>IF('MPS(input_separate)'!A34="","",'MPS(input_separate)'!A34)</f>
        <v>28</v>
      </c>
      <c r="B34" s="59"/>
      <c r="C34" s="86" t="str">
        <f>IF('MPS(input_separate)'!C34="","",'MPS(input_separate)'!C34)</f>
        <v/>
      </c>
    </row>
    <row r="35" spans="1:3" ht="14.25" x14ac:dyDescent="0.15">
      <c r="A35" s="85">
        <f>IF('MPS(input_separate)'!A35="","",'MPS(input_separate)'!A35)</f>
        <v>29</v>
      </c>
      <c r="B35" s="59"/>
      <c r="C35" s="86" t="str">
        <f>IF('MPS(input_separate)'!C35="","",'MPS(input_separate)'!C35)</f>
        <v/>
      </c>
    </row>
    <row r="36" spans="1:3" ht="14.25" x14ac:dyDescent="0.15">
      <c r="A36" s="85">
        <f>IF('MPS(input_separate)'!A36="","",'MPS(input_separate)'!A36)</f>
        <v>30</v>
      </c>
      <c r="B36" s="59"/>
      <c r="C36" s="86" t="str">
        <f>IF('MPS(input_separate)'!C36="","",'MPS(input_separate)'!C36)</f>
        <v/>
      </c>
    </row>
    <row r="37" spans="1:3" ht="14.25" x14ac:dyDescent="0.15">
      <c r="A37" s="85">
        <f>IF('MPS(input_separate)'!A37="","",'MPS(input_separate)'!A37)</f>
        <v>31</v>
      </c>
      <c r="B37" s="59"/>
      <c r="C37" s="86" t="str">
        <f>IF('MPS(input_separate)'!C37="","",'MPS(input_separate)'!C37)</f>
        <v/>
      </c>
    </row>
    <row r="38" spans="1:3" ht="14.25" x14ac:dyDescent="0.15">
      <c r="A38" s="85">
        <f>IF('MPS(input_separate)'!A38="","",'MPS(input_separate)'!A38)</f>
        <v>32</v>
      </c>
      <c r="B38" s="59"/>
      <c r="C38" s="86" t="str">
        <f>IF('MPS(input_separate)'!C38="","",'MPS(input_separate)'!C38)</f>
        <v/>
      </c>
    </row>
    <row r="39" spans="1:3" ht="14.25" x14ac:dyDescent="0.15">
      <c r="A39" s="85">
        <f>IF('MPS(input_separate)'!A39="","",'MPS(input_separate)'!A39)</f>
        <v>33</v>
      </c>
      <c r="B39" s="59"/>
      <c r="C39" s="86" t="str">
        <f>IF('MPS(input_separate)'!C39="","",'MPS(input_separate)'!C39)</f>
        <v/>
      </c>
    </row>
    <row r="40" spans="1:3" ht="14.25" x14ac:dyDescent="0.15">
      <c r="A40" s="85">
        <f>IF('MPS(input_separate)'!A40="","",'MPS(input_separate)'!A40)</f>
        <v>34</v>
      </c>
      <c r="B40" s="59"/>
      <c r="C40" s="86" t="str">
        <f>IF('MPS(input_separate)'!C40="","",'MPS(input_separate)'!C40)</f>
        <v/>
      </c>
    </row>
    <row r="41" spans="1:3" ht="14.25" x14ac:dyDescent="0.15">
      <c r="A41" s="85">
        <f>IF('MPS(input_separate)'!A41="","",'MPS(input_separate)'!A41)</f>
        <v>35</v>
      </c>
      <c r="B41" s="59"/>
      <c r="C41" s="86" t="str">
        <f>IF('MPS(input_separate)'!C41="","",'MPS(input_separate)'!C41)</f>
        <v/>
      </c>
    </row>
    <row r="42" spans="1:3" ht="14.25" x14ac:dyDescent="0.15">
      <c r="A42" s="85">
        <f>IF('MPS(input_separate)'!A42="","",'MPS(input_separate)'!A42)</f>
        <v>36</v>
      </c>
      <c r="B42" s="59"/>
      <c r="C42" s="86" t="str">
        <f>IF('MPS(input_separate)'!C42="","",'MPS(input_separate)'!C42)</f>
        <v/>
      </c>
    </row>
    <row r="43" spans="1:3" ht="14.25" x14ac:dyDescent="0.15">
      <c r="A43" s="85">
        <f>IF('MPS(input_separate)'!A43="","",'MPS(input_separate)'!A43)</f>
        <v>37</v>
      </c>
      <c r="B43" s="59"/>
      <c r="C43" s="86" t="str">
        <f>IF('MPS(input_separate)'!C43="","",'MPS(input_separate)'!C43)</f>
        <v/>
      </c>
    </row>
    <row r="44" spans="1:3" ht="14.25" x14ac:dyDescent="0.15">
      <c r="A44" s="85">
        <f>IF('MPS(input_separate)'!A44="","",'MPS(input_separate)'!A44)</f>
        <v>38</v>
      </c>
      <c r="B44" s="59"/>
      <c r="C44" s="86" t="str">
        <f>IF('MPS(input_separate)'!C44="","",'MPS(input_separate)'!C44)</f>
        <v/>
      </c>
    </row>
    <row r="45" spans="1:3" ht="14.25" x14ac:dyDescent="0.15">
      <c r="A45" s="85">
        <f>IF('MPS(input_separate)'!A45="","",'MPS(input_separate)'!A45)</f>
        <v>39</v>
      </c>
      <c r="B45" s="59"/>
      <c r="C45" s="86" t="str">
        <f>IF('MPS(input_separate)'!C45="","",'MPS(input_separate)'!C45)</f>
        <v/>
      </c>
    </row>
    <row r="46" spans="1:3" ht="14.25" x14ac:dyDescent="0.15">
      <c r="A46" s="85">
        <f>IF('MPS(input_separate)'!A46="","",'MPS(input_separate)'!A46)</f>
        <v>40</v>
      </c>
      <c r="B46" s="59"/>
      <c r="C46" s="86" t="str">
        <f>IF('MPS(input_separate)'!C46="","",'MPS(input_separate)'!C46)</f>
        <v/>
      </c>
    </row>
    <row r="47" spans="1:3" ht="14.25" x14ac:dyDescent="0.15">
      <c r="A47" s="85">
        <f>IF('MPS(input_separate)'!A47="","",'MPS(input_separate)'!A47)</f>
        <v>41</v>
      </c>
      <c r="B47" s="59"/>
      <c r="C47" s="86" t="str">
        <f>IF('MPS(input_separate)'!C47="","",'MPS(input_separate)'!C47)</f>
        <v/>
      </c>
    </row>
    <row r="48" spans="1:3" ht="14.25" x14ac:dyDescent="0.15">
      <c r="A48" s="85">
        <f>IF('MPS(input_separate)'!A48="","",'MPS(input_separate)'!A48)</f>
        <v>42</v>
      </c>
      <c r="B48" s="59"/>
      <c r="C48" s="86" t="str">
        <f>IF('MPS(input_separate)'!C48="","",'MPS(input_separate)'!C48)</f>
        <v/>
      </c>
    </row>
    <row r="49" spans="1:3" ht="14.25" x14ac:dyDescent="0.15">
      <c r="A49" s="85">
        <f>IF('MPS(input_separate)'!A49="","",'MPS(input_separate)'!A49)</f>
        <v>43</v>
      </c>
      <c r="B49" s="59"/>
      <c r="C49" s="86" t="str">
        <f>IF('MPS(input_separate)'!C49="","",'MPS(input_separate)'!C49)</f>
        <v/>
      </c>
    </row>
    <row r="50" spans="1:3" ht="14.25" x14ac:dyDescent="0.15">
      <c r="A50" s="85">
        <f>IF('MPS(input_separate)'!A50="","",'MPS(input_separate)'!A50)</f>
        <v>44</v>
      </c>
      <c r="B50" s="59"/>
      <c r="C50" s="86" t="str">
        <f>IF('MPS(input_separate)'!C50="","",'MPS(input_separate)'!C50)</f>
        <v/>
      </c>
    </row>
    <row r="51" spans="1:3" ht="14.25" x14ac:dyDescent="0.15">
      <c r="A51" s="85">
        <f>IF('MPS(input_separate)'!A51="","",'MPS(input_separate)'!A51)</f>
        <v>45</v>
      </c>
      <c r="B51" s="59"/>
      <c r="C51" s="86" t="str">
        <f>IF('MPS(input_separate)'!C51="","",'MPS(input_separate)'!C51)</f>
        <v/>
      </c>
    </row>
    <row r="52" spans="1:3" ht="14.25" x14ac:dyDescent="0.15">
      <c r="A52" s="85">
        <f>IF('MPS(input_separate)'!A52="","",'MPS(input_separate)'!A52)</f>
        <v>46</v>
      </c>
      <c r="B52" s="59"/>
      <c r="C52" s="86" t="str">
        <f>IF('MPS(input_separate)'!C52="","",'MPS(input_separate)'!C52)</f>
        <v/>
      </c>
    </row>
    <row r="53" spans="1:3" ht="14.25" x14ac:dyDescent="0.15">
      <c r="A53" s="85">
        <f>IF('MPS(input_separate)'!A53="","",'MPS(input_separate)'!A53)</f>
        <v>47</v>
      </c>
      <c r="B53" s="59"/>
      <c r="C53" s="86" t="str">
        <f>IF('MPS(input_separate)'!C53="","",'MPS(input_separate)'!C53)</f>
        <v/>
      </c>
    </row>
    <row r="54" spans="1:3" ht="14.25" x14ac:dyDescent="0.15">
      <c r="A54" s="85">
        <f>IF('MPS(input_separate)'!A54="","",'MPS(input_separate)'!A54)</f>
        <v>48</v>
      </c>
      <c r="B54" s="59"/>
      <c r="C54" s="86" t="str">
        <f>IF('MPS(input_separate)'!C54="","",'MPS(input_separate)'!C54)</f>
        <v/>
      </c>
    </row>
    <row r="55" spans="1:3" ht="14.25" x14ac:dyDescent="0.15">
      <c r="A55" s="85">
        <f>IF('MPS(input_separate)'!A55="","",'MPS(input_separate)'!A55)</f>
        <v>49</v>
      </c>
      <c r="B55" s="59"/>
      <c r="C55" s="86" t="str">
        <f>IF('MPS(input_separate)'!C55="","",'MPS(input_separate)'!C55)</f>
        <v/>
      </c>
    </row>
    <row r="56" spans="1:3" ht="14.25" x14ac:dyDescent="0.15">
      <c r="A56" s="85">
        <f>IF('MPS(input_separate)'!A56="","",'MPS(input_separate)'!A56)</f>
        <v>50</v>
      </c>
      <c r="B56" s="59"/>
      <c r="C56" s="86" t="str">
        <f>IF('MPS(input_separate)'!C56="","",'MPS(input_separate)'!C56)</f>
        <v/>
      </c>
    </row>
    <row r="57" spans="1:3" ht="14.25" x14ac:dyDescent="0.15">
      <c r="A57" s="85">
        <f>IF('MPS(input_separate)'!A57="","",'MPS(input_separate)'!A57)</f>
        <v>51</v>
      </c>
      <c r="B57" s="59"/>
      <c r="C57" s="86" t="str">
        <f>IF('MPS(input_separate)'!C57="","",'MPS(input_separate)'!C57)</f>
        <v/>
      </c>
    </row>
    <row r="58" spans="1:3" ht="14.25" x14ac:dyDescent="0.15">
      <c r="A58" s="85">
        <f>IF('MPS(input_separate)'!A58="","",'MPS(input_separate)'!A58)</f>
        <v>52</v>
      </c>
      <c r="B58" s="59"/>
      <c r="C58" s="86" t="str">
        <f>IF('MPS(input_separate)'!C58="","",'MPS(input_separate)'!C58)</f>
        <v/>
      </c>
    </row>
    <row r="59" spans="1:3" ht="14.25" x14ac:dyDescent="0.15">
      <c r="A59" s="85">
        <f>IF('MPS(input_separate)'!A59="","",'MPS(input_separate)'!A59)</f>
        <v>53</v>
      </c>
      <c r="B59" s="59"/>
      <c r="C59" s="86" t="str">
        <f>IF('MPS(input_separate)'!C59="","",'MPS(input_separate)'!C59)</f>
        <v/>
      </c>
    </row>
    <row r="60" spans="1:3" ht="14.25" x14ac:dyDescent="0.15">
      <c r="A60" s="85">
        <f>IF('MPS(input_separate)'!A60="","",'MPS(input_separate)'!A60)</f>
        <v>54</v>
      </c>
      <c r="B60" s="59"/>
      <c r="C60" s="86" t="str">
        <f>IF('MPS(input_separate)'!C60="","",'MPS(input_separate)'!C60)</f>
        <v/>
      </c>
    </row>
    <row r="61" spans="1:3" ht="14.25" x14ac:dyDescent="0.15">
      <c r="A61" s="85">
        <f>IF('MPS(input_separate)'!A61="","",'MPS(input_separate)'!A61)</f>
        <v>55</v>
      </c>
      <c r="B61" s="59"/>
      <c r="C61" s="86" t="str">
        <f>IF('MPS(input_separate)'!C61="","",'MPS(input_separate)'!C61)</f>
        <v/>
      </c>
    </row>
    <row r="62" spans="1:3" ht="14.25" x14ac:dyDescent="0.15">
      <c r="A62" s="85">
        <f>IF('MPS(input_separate)'!A62="","",'MPS(input_separate)'!A62)</f>
        <v>56</v>
      </c>
      <c r="B62" s="59"/>
      <c r="C62" s="86" t="str">
        <f>IF('MPS(input_separate)'!C62="","",'MPS(input_separate)'!C62)</f>
        <v/>
      </c>
    </row>
    <row r="63" spans="1:3" ht="14.25" x14ac:dyDescent="0.15">
      <c r="A63" s="85">
        <f>IF('MPS(input_separate)'!A63="","",'MPS(input_separate)'!A63)</f>
        <v>57</v>
      </c>
      <c r="B63" s="59"/>
      <c r="C63" s="86" t="str">
        <f>IF('MPS(input_separate)'!C63="","",'MPS(input_separate)'!C63)</f>
        <v/>
      </c>
    </row>
    <row r="64" spans="1:3" ht="14.25" x14ac:dyDescent="0.15">
      <c r="A64" s="85">
        <f>IF('MPS(input_separate)'!A64="","",'MPS(input_separate)'!A64)</f>
        <v>58</v>
      </c>
      <c r="B64" s="59"/>
      <c r="C64" s="86" t="str">
        <f>IF('MPS(input_separate)'!C64="","",'MPS(input_separate)'!C64)</f>
        <v/>
      </c>
    </row>
    <row r="65" spans="1:3" ht="14.25" x14ac:dyDescent="0.15">
      <c r="A65" s="85">
        <f>IF('MPS(input_separate)'!A65="","",'MPS(input_separate)'!A65)</f>
        <v>59</v>
      </c>
      <c r="B65" s="59"/>
      <c r="C65" s="86" t="str">
        <f>IF('MPS(input_separate)'!C65="","",'MPS(input_separate)'!C65)</f>
        <v/>
      </c>
    </row>
    <row r="66" spans="1:3" ht="14.25" x14ac:dyDescent="0.15">
      <c r="A66" s="85">
        <f>IF('MPS(input_separate)'!A66="","",'MPS(input_separate)'!A66)</f>
        <v>60</v>
      </c>
      <c r="B66" s="59"/>
      <c r="C66" s="86" t="str">
        <f>IF('MPS(input_separate)'!C66="","",'MPS(input_separate)'!C66)</f>
        <v/>
      </c>
    </row>
    <row r="67" spans="1:3" ht="14.25" x14ac:dyDescent="0.15">
      <c r="A67" s="85">
        <f>IF('MPS(input_separate)'!A67="","",'MPS(input_separate)'!A67)</f>
        <v>61</v>
      </c>
      <c r="B67" s="59"/>
      <c r="C67" s="86" t="str">
        <f>IF('MPS(input_separate)'!C67="","",'MPS(input_separate)'!C67)</f>
        <v/>
      </c>
    </row>
    <row r="68" spans="1:3" ht="14.25" x14ac:dyDescent="0.15">
      <c r="A68" s="85">
        <f>IF('MPS(input_separate)'!A68="","",'MPS(input_separate)'!A68)</f>
        <v>62</v>
      </c>
      <c r="B68" s="59"/>
      <c r="C68" s="86" t="str">
        <f>IF('MPS(input_separate)'!C68="","",'MPS(input_separate)'!C68)</f>
        <v/>
      </c>
    </row>
    <row r="69" spans="1:3" ht="14.25" x14ac:dyDescent="0.15">
      <c r="A69" s="85">
        <f>IF('MPS(input_separate)'!A69="","",'MPS(input_separate)'!A69)</f>
        <v>63</v>
      </c>
      <c r="B69" s="59"/>
      <c r="C69" s="86" t="str">
        <f>IF('MPS(input_separate)'!C69="","",'MPS(input_separate)'!C69)</f>
        <v/>
      </c>
    </row>
    <row r="70" spans="1:3" ht="14.25" x14ac:dyDescent="0.15">
      <c r="A70" s="85">
        <f>IF('MPS(input_separate)'!A70="","",'MPS(input_separate)'!A70)</f>
        <v>64</v>
      </c>
      <c r="B70" s="59"/>
      <c r="C70" s="86" t="str">
        <f>IF('MPS(input_separate)'!C70="","",'MPS(input_separate)'!C70)</f>
        <v/>
      </c>
    </row>
    <row r="71" spans="1:3" ht="14.25" x14ac:dyDescent="0.15">
      <c r="A71" s="85">
        <f>IF('MPS(input_separate)'!A71="","",'MPS(input_separate)'!A71)</f>
        <v>65</v>
      </c>
      <c r="B71" s="59"/>
      <c r="C71" s="86" t="str">
        <f>IF('MPS(input_separate)'!C71="","",'MPS(input_separate)'!C71)</f>
        <v/>
      </c>
    </row>
    <row r="72" spans="1:3" ht="14.25" x14ac:dyDescent="0.15">
      <c r="A72" s="85">
        <f>IF('MPS(input_separate)'!A72="","",'MPS(input_separate)'!A72)</f>
        <v>66</v>
      </c>
      <c r="B72" s="59"/>
      <c r="C72" s="86" t="str">
        <f>IF('MPS(input_separate)'!C72="","",'MPS(input_separate)'!C72)</f>
        <v/>
      </c>
    </row>
    <row r="73" spans="1:3" ht="14.25" x14ac:dyDescent="0.15">
      <c r="A73" s="85">
        <f>IF('MPS(input_separate)'!A73="","",'MPS(input_separate)'!A73)</f>
        <v>67</v>
      </c>
      <c r="B73" s="59"/>
      <c r="C73" s="86" t="str">
        <f>IF('MPS(input_separate)'!C73="","",'MPS(input_separate)'!C73)</f>
        <v/>
      </c>
    </row>
    <row r="74" spans="1:3" ht="14.25" x14ac:dyDescent="0.15">
      <c r="A74" s="85">
        <f>IF('MPS(input_separate)'!A74="","",'MPS(input_separate)'!A74)</f>
        <v>68</v>
      </c>
      <c r="B74" s="59"/>
      <c r="C74" s="86" t="str">
        <f>IF('MPS(input_separate)'!C74="","",'MPS(input_separate)'!C74)</f>
        <v/>
      </c>
    </row>
    <row r="75" spans="1:3" ht="14.25" x14ac:dyDescent="0.15">
      <c r="A75" s="85">
        <f>IF('MPS(input_separate)'!A75="","",'MPS(input_separate)'!A75)</f>
        <v>69</v>
      </c>
      <c r="B75" s="59"/>
      <c r="C75" s="86" t="str">
        <f>IF('MPS(input_separate)'!C75="","",'MPS(input_separate)'!C75)</f>
        <v/>
      </c>
    </row>
    <row r="76" spans="1:3" ht="14.25" x14ac:dyDescent="0.15">
      <c r="A76" s="85">
        <f>IF('MPS(input_separate)'!A76="","",'MPS(input_separate)'!A76)</f>
        <v>70</v>
      </c>
      <c r="B76" s="59"/>
      <c r="C76" s="86" t="str">
        <f>IF('MPS(input_separate)'!C76="","",'MPS(input_separate)'!C76)</f>
        <v/>
      </c>
    </row>
    <row r="77" spans="1:3" ht="14.25" x14ac:dyDescent="0.15">
      <c r="A77" s="85">
        <f>IF('MPS(input_separate)'!A77="","",'MPS(input_separate)'!A77)</f>
        <v>71</v>
      </c>
      <c r="B77" s="59"/>
      <c r="C77" s="86" t="str">
        <f>IF('MPS(input_separate)'!C77="","",'MPS(input_separate)'!C77)</f>
        <v/>
      </c>
    </row>
    <row r="78" spans="1:3" ht="14.25" x14ac:dyDescent="0.15">
      <c r="A78" s="85">
        <f>IF('MPS(input_separate)'!A78="","",'MPS(input_separate)'!A78)</f>
        <v>72</v>
      </c>
      <c r="B78" s="59"/>
      <c r="C78" s="86" t="str">
        <f>IF('MPS(input_separate)'!C78="","",'MPS(input_separate)'!C78)</f>
        <v/>
      </c>
    </row>
    <row r="79" spans="1:3" ht="14.25" x14ac:dyDescent="0.15">
      <c r="A79" s="85">
        <f>IF('MPS(input_separate)'!A79="","",'MPS(input_separate)'!A79)</f>
        <v>73</v>
      </c>
      <c r="B79" s="59"/>
      <c r="C79" s="86" t="str">
        <f>IF('MPS(input_separate)'!C79="","",'MPS(input_separate)'!C79)</f>
        <v/>
      </c>
    </row>
    <row r="80" spans="1:3" ht="14.25" x14ac:dyDescent="0.15">
      <c r="A80" s="85">
        <f>IF('MPS(input_separate)'!A80="","",'MPS(input_separate)'!A80)</f>
        <v>74</v>
      </c>
      <c r="B80" s="59"/>
      <c r="C80" s="86" t="str">
        <f>IF('MPS(input_separate)'!C80="","",'MPS(input_separate)'!C80)</f>
        <v/>
      </c>
    </row>
    <row r="81" spans="1:3" ht="14.25" x14ac:dyDescent="0.15">
      <c r="A81" s="85">
        <f>IF('MPS(input_separate)'!A81="","",'MPS(input_separate)'!A81)</f>
        <v>75</v>
      </c>
      <c r="B81" s="59"/>
      <c r="C81" s="86" t="str">
        <f>IF('MPS(input_separate)'!C81="","",'MPS(input_separate)'!C81)</f>
        <v/>
      </c>
    </row>
    <row r="82" spans="1:3" ht="14.25" x14ac:dyDescent="0.15">
      <c r="A82" s="85">
        <f>IF('MPS(input_separate)'!A82="","",'MPS(input_separate)'!A82)</f>
        <v>76</v>
      </c>
      <c r="B82" s="59"/>
      <c r="C82" s="86" t="str">
        <f>IF('MPS(input_separate)'!C82="","",'MPS(input_separate)'!C82)</f>
        <v/>
      </c>
    </row>
    <row r="83" spans="1:3" ht="14.25" x14ac:dyDescent="0.15">
      <c r="A83" s="85">
        <f>IF('MPS(input_separate)'!A83="","",'MPS(input_separate)'!A83)</f>
        <v>77</v>
      </c>
      <c r="B83" s="59"/>
      <c r="C83" s="86" t="str">
        <f>IF('MPS(input_separate)'!C83="","",'MPS(input_separate)'!C83)</f>
        <v/>
      </c>
    </row>
    <row r="84" spans="1:3" ht="14.25" x14ac:dyDescent="0.15">
      <c r="A84" s="85">
        <f>IF('MPS(input_separate)'!A84="","",'MPS(input_separate)'!A84)</f>
        <v>78</v>
      </c>
      <c r="B84" s="59"/>
      <c r="C84" s="86" t="str">
        <f>IF('MPS(input_separate)'!C84="","",'MPS(input_separate)'!C84)</f>
        <v/>
      </c>
    </row>
    <row r="85" spans="1:3" ht="14.25" x14ac:dyDescent="0.15">
      <c r="A85" s="85">
        <f>IF('MPS(input_separate)'!A85="","",'MPS(input_separate)'!A85)</f>
        <v>79</v>
      </c>
      <c r="B85" s="59"/>
      <c r="C85" s="86" t="str">
        <f>IF('MPS(input_separate)'!C85="","",'MPS(input_separate)'!C85)</f>
        <v/>
      </c>
    </row>
    <row r="86" spans="1:3" ht="14.25" x14ac:dyDescent="0.15">
      <c r="A86" s="85">
        <f>IF('MPS(input_separate)'!A86="","",'MPS(input_separate)'!A86)</f>
        <v>80</v>
      </c>
      <c r="B86" s="59"/>
      <c r="C86" s="86" t="str">
        <f>IF('MPS(input_separate)'!C86="","",'MPS(input_separate)'!C86)</f>
        <v/>
      </c>
    </row>
    <row r="87" spans="1:3" ht="14.25" x14ac:dyDescent="0.15">
      <c r="A87" s="85">
        <f>IF('MPS(input_separate)'!A87="","",'MPS(input_separate)'!A87)</f>
        <v>81</v>
      </c>
      <c r="B87" s="59"/>
      <c r="C87" s="86" t="str">
        <f>IF('MPS(input_separate)'!C87="","",'MPS(input_separate)'!C87)</f>
        <v/>
      </c>
    </row>
    <row r="88" spans="1:3" ht="14.25" x14ac:dyDescent="0.15">
      <c r="A88" s="85">
        <f>IF('MPS(input_separate)'!A88="","",'MPS(input_separate)'!A88)</f>
        <v>82</v>
      </c>
      <c r="B88" s="59"/>
      <c r="C88" s="86" t="str">
        <f>IF('MPS(input_separate)'!C88="","",'MPS(input_separate)'!C88)</f>
        <v/>
      </c>
    </row>
    <row r="89" spans="1:3" ht="14.25" x14ac:dyDescent="0.15">
      <c r="A89" s="85">
        <f>IF('MPS(input_separate)'!A89="","",'MPS(input_separate)'!A89)</f>
        <v>83</v>
      </c>
      <c r="B89" s="59"/>
      <c r="C89" s="86" t="str">
        <f>IF('MPS(input_separate)'!C89="","",'MPS(input_separate)'!C89)</f>
        <v/>
      </c>
    </row>
    <row r="90" spans="1:3" ht="14.25" x14ac:dyDescent="0.15">
      <c r="A90" s="85">
        <f>IF('MPS(input_separate)'!A90="","",'MPS(input_separate)'!A90)</f>
        <v>84</v>
      </c>
      <c r="B90" s="59"/>
      <c r="C90" s="86" t="str">
        <f>IF('MPS(input_separate)'!C90="","",'MPS(input_separate)'!C90)</f>
        <v/>
      </c>
    </row>
    <row r="91" spans="1:3" ht="14.25" x14ac:dyDescent="0.15">
      <c r="A91" s="85">
        <f>IF('MPS(input_separate)'!A91="","",'MPS(input_separate)'!A91)</f>
        <v>85</v>
      </c>
      <c r="B91" s="59"/>
      <c r="C91" s="86" t="str">
        <f>IF('MPS(input_separate)'!C91="","",'MPS(input_separate)'!C91)</f>
        <v/>
      </c>
    </row>
    <row r="92" spans="1:3" ht="14.25" x14ac:dyDescent="0.15">
      <c r="A92" s="85">
        <f>IF('MPS(input_separate)'!A92="","",'MPS(input_separate)'!A92)</f>
        <v>86</v>
      </c>
      <c r="B92" s="59"/>
      <c r="C92" s="86" t="str">
        <f>IF('MPS(input_separate)'!C92="","",'MPS(input_separate)'!C92)</f>
        <v/>
      </c>
    </row>
    <row r="93" spans="1:3" ht="14.25" x14ac:dyDescent="0.15">
      <c r="A93" s="85">
        <f>IF('MPS(input_separate)'!A93="","",'MPS(input_separate)'!A93)</f>
        <v>87</v>
      </c>
      <c r="B93" s="59"/>
      <c r="C93" s="86" t="str">
        <f>IF('MPS(input_separate)'!C93="","",'MPS(input_separate)'!C93)</f>
        <v/>
      </c>
    </row>
    <row r="94" spans="1:3" ht="14.25" x14ac:dyDescent="0.15">
      <c r="A94" s="85">
        <f>IF('MPS(input_separate)'!A94="","",'MPS(input_separate)'!A94)</f>
        <v>88</v>
      </c>
      <c r="B94" s="59"/>
      <c r="C94" s="86" t="str">
        <f>IF('MPS(input_separate)'!C94="","",'MPS(input_separate)'!C94)</f>
        <v/>
      </c>
    </row>
    <row r="95" spans="1:3" ht="14.25" x14ac:dyDescent="0.15">
      <c r="A95" s="85">
        <f>IF('MPS(input_separate)'!A95="","",'MPS(input_separate)'!A95)</f>
        <v>89</v>
      </c>
      <c r="B95" s="59"/>
      <c r="C95" s="86" t="str">
        <f>IF('MPS(input_separate)'!C95="","",'MPS(input_separate)'!C95)</f>
        <v/>
      </c>
    </row>
    <row r="96" spans="1:3" ht="14.25" x14ac:dyDescent="0.15">
      <c r="A96" s="85">
        <f>IF('MPS(input_separate)'!A96="","",'MPS(input_separate)'!A96)</f>
        <v>90</v>
      </c>
      <c r="B96" s="59"/>
      <c r="C96" s="86" t="str">
        <f>IF('MPS(input_separate)'!C96="","",'MPS(input_separate)'!C96)</f>
        <v/>
      </c>
    </row>
    <row r="97" spans="1:3" ht="14.25" x14ac:dyDescent="0.15">
      <c r="A97" s="85">
        <f>IF('MPS(input_separate)'!A97="","",'MPS(input_separate)'!A97)</f>
        <v>91</v>
      </c>
      <c r="B97" s="59"/>
      <c r="C97" s="86" t="str">
        <f>IF('MPS(input_separate)'!C97="","",'MPS(input_separate)'!C97)</f>
        <v/>
      </c>
    </row>
    <row r="98" spans="1:3" ht="14.25" x14ac:dyDescent="0.15">
      <c r="A98" s="85">
        <f>IF('MPS(input_separate)'!A98="","",'MPS(input_separate)'!A98)</f>
        <v>92</v>
      </c>
      <c r="B98" s="59"/>
      <c r="C98" s="86" t="str">
        <f>IF('MPS(input_separate)'!C98="","",'MPS(input_separate)'!C98)</f>
        <v/>
      </c>
    </row>
    <row r="99" spans="1:3" ht="14.25" x14ac:dyDescent="0.15">
      <c r="A99" s="85">
        <f>IF('MPS(input_separate)'!A99="","",'MPS(input_separate)'!A99)</f>
        <v>93</v>
      </c>
      <c r="B99" s="59"/>
      <c r="C99" s="86" t="str">
        <f>IF('MPS(input_separate)'!C99="","",'MPS(input_separate)'!C99)</f>
        <v/>
      </c>
    </row>
    <row r="100" spans="1:3" ht="14.25" x14ac:dyDescent="0.15">
      <c r="A100" s="85">
        <f>IF('MPS(input_separate)'!A100="","",'MPS(input_separate)'!A100)</f>
        <v>94</v>
      </c>
      <c r="B100" s="59"/>
      <c r="C100" s="86" t="str">
        <f>IF('MPS(input_separate)'!C100="","",'MPS(input_separate)'!C100)</f>
        <v/>
      </c>
    </row>
    <row r="101" spans="1:3" ht="14.25" x14ac:dyDescent="0.15">
      <c r="A101" s="85">
        <f>IF('MPS(input_separate)'!A101="","",'MPS(input_separate)'!A101)</f>
        <v>95</v>
      </c>
      <c r="B101" s="59"/>
      <c r="C101" s="86" t="str">
        <f>IF('MPS(input_separate)'!C101="","",'MPS(input_separate)'!C101)</f>
        <v/>
      </c>
    </row>
    <row r="102" spans="1:3" ht="14.25" x14ac:dyDescent="0.15">
      <c r="A102" s="85">
        <f>IF('MPS(input_separate)'!A102="","",'MPS(input_separate)'!A102)</f>
        <v>96</v>
      </c>
      <c r="B102" s="59"/>
      <c r="C102" s="86" t="str">
        <f>IF('MPS(input_separate)'!C102="","",'MPS(input_separate)'!C102)</f>
        <v/>
      </c>
    </row>
    <row r="103" spans="1:3" ht="14.25" x14ac:dyDescent="0.15">
      <c r="A103" s="85">
        <f>IF('MPS(input_separate)'!A103="","",'MPS(input_separate)'!A103)</f>
        <v>97</v>
      </c>
      <c r="B103" s="59"/>
      <c r="C103" s="86" t="str">
        <f>IF('MPS(input_separate)'!C103="","",'MPS(input_separate)'!C103)</f>
        <v/>
      </c>
    </row>
    <row r="104" spans="1:3" ht="14.25" x14ac:dyDescent="0.15">
      <c r="A104" s="85">
        <f>IF('MPS(input_separate)'!A104="","",'MPS(input_separate)'!A104)</f>
        <v>98</v>
      </c>
      <c r="B104" s="59"/>
      <c r="C104" s="86" t="str">
        <f>IF('MPS(input_separate)'!C104="","",'MPS(input_separate)'!C104)</f>
        <v/>
      </c>
    </row>
    <row r="105" spans="1:3" ht="14.25" x14ac:dyDescent="0.15">
      <c r="A105" s="85">
        <f>IF('MPS(input_separate)'!A105="","",'MPS(input_separate)'!A105)</f>
        <v>99</v>
      </c>
      <c r="B105" s="59"/>
      <c r="C105" s="86" t="str">
        <f>IF('MPS(input_separate)'!C105="","",'MPS(input_separate)'!C105)</f>
        <v/>
      </c>
    </row>
    <row r="106" spans="1:3" ht="14.25" x14ac:dyDescent="0.15">
      <c r="A106" s="85">
        <f>IF('MPS(input_separate)'!A106="","",'MPS(input_separate)'!A106)</f>
        <v>100</v>
      </c>
      <c r="B106" s="59"/>
      <c r="C106" s="86" t="str">
        <f>IF('MPS(input_separate)'!C106="","",'MPS(input_separate)'!C106)</f>
        <v/>
      </c>
    </row>
  </sheetData>
  <sheetProtection algorithmName="SHA-512" hashValue="OXkd3/xz8j4lvzRkrMx0Wtzr4s7qkLYDriSc44KWeZlJtbesPw18zJ6EiNwVJd8/ClNMg0bByXlQoZmnOzn+og==" saltValue="ZbhXNcJRkmqSp8hY1L+xIg==" spinCount="100000" sheet="1" objects="1" scenarios="1" formatCells="0" formatRows="0"/>
  <dataConsolidate/>
  <mergeCells count="1">
    <mergeCell ref="A5:A6"/>
  </mergeCells>
  <phoneticPr fontId="12"/>
  <pageMargins left="0.7" right="0.7" top="0.75" bottom="0.75" header="0.3" footer="0.3"/>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3"/>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9.875" style="1" customWidth="1"/>
    <col min="6" max="6" width="12.625" style="1" customWidth="1"/>
    <col min="7" max="7" width="13.625" style="1" customWidth="1"/>
    <col min="8" max="8" width="13.75" style="1" customWidth="1"/>
    <col min="9" max="9" width="9" style="6"/>
    <col min="10" max="16384" width="9" style="1"/>
  </cols>
  <sheetData>
    <row r="1" spans="1:11" ht="18" customHeight="1" x14ac:dyDescent="0.15">
      <c r="I1" s="11" t="str">
        <f>'MPS(input)'!K1</f>
        <v>Monitoring Spreadsheet: JCM_MX_AM001_ver01.0</v>
      </c>
    </row>
    <row r="2" spans="1:11" ht="18" customHeight="1" x14ac:dyDescent="0.15">
      <c r="I2" s="11" t="str">
        <f>'MPS(input)'!K2</f>
        <v>Reference Number:</v>
      </c>
    </row>
    <row r="3" spans="1:11" ht="27.95" customHeight="1" x14ac:dyDescent="0.15">
      <c r="A3" s="116" t="s">
        <v>97</v>
      </c>
      <c r="B3" s="116"/>
      <c r="C3" s="116"/>
      <c r="D3" s="116"/>
      <c r="E3" s="116"/>
      <c r="F3" s="116"/>
      <c r="G3" s="116"/>
      <c r="H3" s="116"/>
      <c r="I3" s="116"/>
    </row>
    <row r="4" spans="1:11" ht="11.25" customHeight="1" x14ac:dyDescent="0.15"/>
    <row r="5" spans="1:11" ht="18.95" customHeight="1" thickBot="1" x14ac:dyDescent="0.2">
      <c r="A5" s="26" t="s">
        <v>2</v>
      </c>
      <c r="B5" s="14"/>
      <c r="C5" s="14"/>
      <c r="D5" s="14"/>
      <c r="E5" s="15"/>
      <c r="F5" s="16" t="s">
        <v>6</v>
      </c>
      <c r="G5" s="62" t="s">
        <v>0</v>
      </c>
      <c r="H5" s="16" t="s">
        <v>1</v>
      </c>
      <c r="I5" s="17" t="s">
        <v>7</v>
      </c>
    </row>
    <row r="6" spans="1:11" ht="18.95" customHeight="1" thickBot="1" x14ac:dyDescent="0.2">
      <c r="A6" s="27"/>
      <c r="B6" s="18" t="s">
        <v>87</v>
      </c>
      <c r="C6" s="18"/>
      <c r="D6" s="18"/>
      <c r="E6" s="18"/>
      <c r="F6" s="60" t="s">
        <v>48</v>
      </c>
      <c r="G6" s="65">
        <f>G12-G14</f>
        <v>0</v>
      </c>
      <c r="H6" s="61" t="s">
        <v>84</v>
      </c>
      <c r="I6" s="19" t="s">
        <v>88</v>
      </c>
    </row>
    <row r="7" spans="1:11" ht="18.95" customHeight="1" x14ac:dyDescent="0.15">
      <c r="A7" s="26" t="s">
        <v>3</v>
      </c>
      <c r="B7" s="36"/>
      <c r="C7" s="14"/>
      <c r="D7" s="14"/>
      <c r="E7" s="15"/>
      <c r="F7" s="15"/>
      <c r="G7" s="64"/>
      <c r="H7" s="15"/>
      <c r="I7" s="16"/>
      <c r="J7" s="57"/>
      <c r="K7" s="57"/>
    </row>
    <row r="8" spans="1:11" ht="18.95" customHeight="1" x14ac:dyDescent="0.15">
      <c r="A8" s="35"/>
      <c r="B8" s="37" t="s">
        <v>49</v>
      </c>
      <c r="C8" s="24"/>
      <c r="D8" s="24"/>
      <c r="E8" s="25"/>
      <c r="F8" s="31"/>
      <c r="G8" s="32"/>
      <c r="H8" s="32"/>
      <c r="I8" s="33"/>
    </row>
    <row r="9" spans="1:11" ht="18.95" customHeight="1" x14ac:dyDescent="0.15">
      <c r="A9" s="28"/>
      <c r="B9" s="29"/>
      <c r="C9" s="117" t="s">
        <v>50</v>
      </c>
      <c r="D9" s="118"/>
      <c r="E9" s="119"/>
      <c r="F9" s="22" t="s">
        <v>51</v>
      </c>
      <c r="G9" s="66">
        <v>0.434</v>
      </c>
      <c r="H9" s="67" t="s">
        <v>52</v>
      </c>
      <c r="I9" s="69" t="s">
        <v>53</v>
      </c>
    </row>
    <row r="10" spans="1:11" ht="18.95" customHeight="1" x14ac:dyDescent="0.15">
      <c r="A10" s="28"/>
      <c r="B10" s="29"/>
      <c r="C10" s="117" t="s">
        <v>54</v>
      </c>
      <c r="D10" s="118"/>
      <c r="E10" s="119"/>
      <c r="F10" s="20" t="s">
        <v>55</v>
      </c>
      <c r="G10" s="66">
        <v>0.53300000000000003</v>
      </c>
      <c r="H10" s="68" t="s">
        <v>56</v>
      </c>
      <c r="I10" s="34" t="s">
        <v>57</v>
      </c>
    </row>
    <row r="11" spans="1:11" ht="18.95" customHeight="1" thickBot="1" x14ac:dyDescent="0.2">
      <c r="A11" s="26" t="s">
        <v>4</v>
      </c>
      <c r="B11" s="15"/>
      <c r="C11" s="14"/>
      <c r="D11" s="16"/>
      <c r="E11" s="16"/>
      <c r="F11" s="16"/>
      <c r="G11" s="26"/>
      <c r="H11" s="15"/>
      <c r="I11" s="16"/>
    </row>
    <row r="12" spans="1:11" ht="18.95" customHeight="1" thickBot="1" x14ac:dyDescent="0.2">
      <c r="A12" s="28"/>
      <c r="B12" s="30" t="s">
        <v>89</v>
      </c>
      <c r="C12" s="18"/>
      <c r="D12" s="18"/>
      <c r="E12" s="18"/>
      <c r="F12" s="60" t="s">
        <v>48</v>
      </c>
      <c r="G12" s="65">
        <f>SUMPRODUCT('MRS(input_separate)'!B7:B106,'MRS(input_separate)'!C7:C106)</f>
        <v>0</v>
      </c>
      <c r="H12" s="61" t="s">
        <v>58</v>
      </c>
      <c r="I12" s="21" t="s">
        <v>90</v>
      </c>
    </row>
    <row r="13" spans="1:11" ht="18.95" customHeight="1" thickBot="1" x14ac:dyDescent="0.2">
      <c r="A13" s="26" t="s">
        <v>5</v>
      </c>
      <c r="B13" s="14"/>
      <c r="C13" s="14"/>
      <c r="D13" s="14"/>
      <c r="E13" s="15"/>
      <c r="F13" s="16"/>
      <c r="G13" s="63"/>
      <c r="H13" s="15"/>
      <c r="I13" s="16"/>
    </row>
    <row r="14" spans="1:11" ht="18.95" customHeight="1" thickBot="1" x14ac:dyDescent="0.2">
      <c r="A14" s="27"/>
      <c r="B14" s="23" t="s">
        <v>91</v>
      </c>
      <c r="C14" s="23"/>
      <c r="D14" s="23"/>
      <c r="E14" s="23"/>
      <c r="F14" s="60" t="s">
        <v>48</v>
      </c>
      <c r="G14" s="65">
        <v>0</v>
      </c>
      <c r="H14" s="61" t="s">
        <v>84</v>
      </c>
      <c r="I14" s="21" t="s">
        <v>92</v>
      </c>
    </row>
    <row r="15" spans="1:11" x14ac:dyDescent="0.15">
      <c r="A15" s="2"/>
      <c r="B15" s="2"/>
      <c r="C15" s="2"/>
      <c r="D15" s="2"/>
      <c r="E15" s="2"/>
      <c r="F15" s="8"/>
      <c r="G15" s="7"/>
      <c r="H15" s="7"/>
      <c r="I15" s="58"/>
    </row>
    <row r="16" spans="1:11" ht="18.75" customHeight="1" x14ac:dyDescent="0.15">
      <c r="E16" s="2" t="s">
        <v>59</v>
      </c>
      <c r="F16" s="8"/>
      <c r="G16" s="7"/>
      <c r="H16" s="7"/>
    </row>
    <row r="17" spans="5:8" ht="18.75" customHeight="1" x14ac:dyDescent="0.15">
      <c r="E17" s="38" t="s">
        <v>60</v>
      </c>
      <c r="F17" s="4"/>
    </row>
    <row r="18" spans="5:8" ht="33" customHeight="1" x14ac:dyDescent="0.15">
      <c r="E18" s="39" t="s">
        <v>61</v>
      </c>
      <c r="F18" s="40" t="s">
        <v>62</v>
      </c>
      <c r="G18" s="41" t="s">
        <v>63</v>
      </c>
      <c r="H18" s="42" t="s">
        <v>64</v>
      </c>
    </row>
    <row r="19" spans="5:8" ht="33" customHeight="1" x14ac:dyDescent="0.15">
      <c r="E19" s="39" t="s">
        <v>85</v>
      </c>
      <c r="F19" s="43" t="s">
        <v>51</v>
      </c>
      <c r="G19" s="45">
        <v>0.434</v>
      </c>
      <c r="H19" s="45">
        <v>0.434</v>
      </c>
    </row>
    <row r="20" spans="5:8" ht="21.75" customHeight="1" x14ac:dyDescent="0.15">
      <c r="E20" s="6"/>
      <c r="F20" s="6"/>
      <c r="G20" s="46"/>
      <c r="H20" s="46"/>
    </row>
    <row r="21" spans="5:8" ht="18.75" customHeight="1" x14ac:dyDescent="0.15">
      <c r="E21" s="44" t="s">
        <v>65</v>
      </c>
      <c r="G21" s="47"/>
      <c r="H21" s="47"/>
    </row>
    <row r="22" spans="5:8" ht="33" customHeight="1" x14ac:dyDescent="0.15">
      <c r="E22" s="39" t="s">
        <v>86</v>
      </c>
      <c r="F22" s="43" t="s">
        <v>55</v>
      </c>
      <c r="G22" s="45">
        <v>0.53300000000000003</v>
      </c>
      <c r="H22" s="47"/>
    </row>
    <row r="23" spans="5:8" s="6" customFormat="1" x14ac:dyDescent="0.15">
      <c r="E23" s="2"/>
      <c r="F23" s="2"/>
      <c r="G23" s="2"/>
      <c r="H23" s="2"/>
    </row>
  </sheetData>
  <sheetProtection algorithmName="SHA-512" hashValue="j7NJ+FNkBeyx+D0faasRtpbm7q3eMfK9DjoQyzgC459sE0brS5/iWHorxdMqRab0g1PvF63Ts1FGBQ+WajaDkg==" saltValue="s2wqYby3DwInHzFqhCw3hQ==" spinCount="100000" sheet="1" objects="1" scenarios="1"/>
  <mergeCells count="3">
    <mergeCell ref="A3:I3"/>
    <mergeCell ref="C9:E9"/>
    <mergeCell ref="C10:E10"/>
  </mergeCells>
  <phoneticPr fontId="12"/>
  <pageMargins left="0.70866141732283472" right="0.70866141732283472" top="0.74803149606299213" bottom="0.74803149606299213" header="0.31496062992125984" footer="0.31496062992125984"/>
  <pageSetup paperSize="9"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2018-01-05T08:04:47Z</cp:lastPrinted>
  <dcterms:created xsi:type="dcterms:W3CDTF">2012-01-13T02:28:29Z</dcterms:created>
  <dcterms:modified xsi:type="dcterms:W3CDTF">2018-01-09T02:09:49Z</dcterms:modified>
</cp:coreProperties>
</file>