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azabu\project\2022\P220315801_令和5年度二国間クレジット制度に関する合同委員会事務局等委託業務\99_仲屋さん作業フォルダ\1_作業\230825_プロジェクト公開用資料作成(MV002)\"/>
    </mc:Choice>
  </mc:AlternateContent>
  <xr:revisionPtr revIDLastSave="0" documentId="8_{359466F1-4105-4FEE-ADBB-2E741A4290DA}" xr6:coauthVersionLast="47" xr6:coauthVersionMax="47" xr10:uidLastSave="{00000000-0000-0000-0000-000000000000}"/>
  <bookViews>
    <workbookView xWindow="-108" yWindow="-108" windowWidth="23256" windowHeight="14160" tabRatio="587" xr2:uid="{00000000-000D-0000-FFFF-FFFF00000000}"/>
  </bookViews>
  <sheets>
    <sheet name="MPS(input)" sheetId="30" r:id="rId1"/>
    <sheet name="MPS(input_separate) " sheetId="32" r:id="rId2"/>
    <sheet name="MPS(calc_process)" sheetId="31" r:id="rId3"/>
    <sheet name="MSS" sheetId="34" r:id="rId4"/>
    <sheet name="MRS(input)" sheetId="35" r:id="rId5"/>
    <sheet name="MRS(input_separate) " sheetId="36" r:id="rId6"/>
    <sheet name="MRS(calc_process)" sheetId="37" r:id="rId7"/>
  </sheets>
  <definedNames>
    <definedName name="_xlnm.Print_Area" localSheetId="2">'MPS(calc_process)'!$A$1:$I$16</definedName>
    <definedName name="_xlnm.Print_Area" localSheetId="0">'MPS(input)'!$A$1:$K$22</definedName>
    <definedName name="_xlnm.Print_Area" localSheetId="6">'MRS(calc_process)'!$A$1:$I$16</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35" l="1"/>
  <c r="H13" i="35"/>
  <c r="I2" i="37"/>
  <c r="I1" i="37"/>
  <c r="B2" i="36"/>
  <c r="B1" i="36"/>
  <c r="B2" i="32"/>
  <c r="B1" i="32"/>
  <c r="F13" i="35" l="1"/>
  <c r="G8" i="37" s="1"/>
  <c r="L2" i="35"/>
  <c r="L1" i="35"/>
  <c r="F8" i="35"/>
  <c r="G11" i="37" s="1"/>
  <c r="C2" i="34"/>
  <c r="C1" i="34"/>
  <c r="G12" i="37" l="1"/>
  <c r="G10" i="37" s="1"/>
  <c r="G6" i="37" s="1"/>
  <c r="C17" i="35" s="1"/>
  <c r="I2" i="31" l="1"/>
  <c r="G12" i="31" l="1"/>
  <c r="G8" i="31"/>
  <c r="E8" i="30" l="1"/>
  <c r="G11" i="31" s="1"/>
  <c r="G10" i="31" s="1"/>
  <c r="G6" i="31" s="1"/>
  <c r="B17" i="30" l="1"/>
  <c r="I1" i="31"/>
</calcChain>
</file>

<file path=xl/sharedStrings.xml><?xml version="1.0" encoding="utf-8"?>
<sst xmlns="http://schemas.openxmlformats.org/spreadsheetml/2006/main" count="208" uniqueCount="97">
  <si>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</si>
  <si>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</si>
  <si>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</si>
  <si>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</si>
  <si>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</si>
  <si>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</si>
  <si>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</si>
  <si>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</si>
  <si>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</si>
  <si>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</si>
  <si>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</si>
  <si>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</si>
  <si>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</si>
  <si>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</si>
  <si>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</si>
  <si>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</si>
  <si>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</si>
  <si>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</si>
  <si>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</si>
  <si>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</si>
  <si>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</si>
  <si>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</si>
  <si>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</si>
  <si>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</si>
  <si>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</si>
  <si>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</si>
  <si>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</si>
  <si>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</si>
  <si>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</si>
  <si>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</si>
  <si>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</si>
  <si>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</si>
  <si>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</si>
  <si>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</si>
  <si>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</si>
  <si>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</si>
  <si>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</si>
  <si>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</si>
  <si>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</si>
  <si>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</si>
  <si>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</si>
  <si>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</si>
  <si>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</si>
  <si>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</si>
  <si>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Total quantity of the electricity generated in the project during the period </t>
    </r>
    <r>
      <rPr>
        <i/>
        <sz val="11"/>
        <rFont val="Arial"/>
        <family val="2"/>
      </rPr>
      <t>p</t>
    </r>
    <phoneticPr fontId="2"/>
  </si>
  <si>
    <t>MWh/p</t>
    <phoneticPr fontId="2"/>
  </si>
  <si>
    <r>
      <rPr>
        <sz val="11"/>
        <rFont val="ＭＳ Ｐゴシック"/>
        <family val="3"/>
        <charset val="128"/>
      </rPr>
      <t>∑</t>
    </r>
    <r>
      <rPr>
        <sz val="11"/>
        <rFont val="Arial"/>
        <family val="2"/>
      </rPr>
      <t>EG</t>
    </r>
    <r>
      <rPr>
        <vertAlign val="subscript"/>
        <sz val="11"/>
        <rFont val="Arial"/>
        <family val="2"/>
      </rPr>
      <t>i,p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</si>
  <si>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</si>
  <si>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</si>
  <si>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</si>
  <si>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</si>
  <si>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</si>
  <si>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(1)</t>
    <phoneticPr fontId="2"/>
  </si>
  <si>
    <t>MWh/p</t>
    <phoneticPr fontId="2"/>
  </si>
  <si>
    <t>Option C</t>
    <phoneticPr fontId="2"/>
  </si>
  <si>
    <t>Measured data</t>
    <phoneticPr fontId="2"/>
  </si>
  <si>
    <t>Monthly recording</t>
    <phoneticPr fontId="2"/>
  </si>
  <si>
    <t>MWh/p</t>
    <phoneticPr fontId="2"/>
  </si>
  <si>
    <t>i</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</si>
  <si>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</si>
  <si>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Reference CO</t>
    </r>
    <r>
      <rPr>
        <vertAlign val="subscript"/>
        <sz val="11"/>
        <rFont val="Arial"/>
        <family val="2"/>
      </rPr>
      <t>2</t>
    </r>
    <r>
      <rPr>
        <sz val="11"/>
        <rFont val="Arial"/>
        <family val="2"/>
      </rPr>
      <t xml:space="preserve"> emission factor of the grid and captive electricity</t>
    </r>
    <phoneticPr fontId="2"/>
  </si>
  <si>
    <r>
      <t xml:space="preserve">Project emissions during the period </t>
    </r>
    <r>
      <rPr>
        <i/>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</si>
  <si>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</si>
  <si>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t xml:space="preserve">The AC output of the inverters is measured to determine the amount of net electricity generation by the solar PV system. The reading is taken from the electricity meters, the inverters, or SCADA system for PV.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</si>
  <si>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Solar PV system number</t>
    <phoneticPr fontId="2"/>
  </si>
  <si>
    <t>Monitoring Spreadsheet: JCM_MV_AM002_ver01.0</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</si>
  <si>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</si>
  <si>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</si>
  <si>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 xml:space="preserve">Total quantity of the electricity generated by the project solar PV system </t>
    </r>
    <r>
      <rPr>
        <i/>
        <sz val="11"/>
        <rFont val="Arial"/>
        <family val="2"/>
      </rPr>
      <t xml:space="preserve">i </t>
    </r>
    <r>
      <rPr>
        <sz val="11"/>
        <rFont val="Arial"/>
        <family val="2"/>
      </rPr>
      <t xml:space="preserve">during the period </t>
    </r>
    <r>
      <rPr>
        <i/>
        <sz val="11"/>
        <rFont val="Arial"/>
        <family val="2"/>
      </rPr>
      <t>p</t>
    </r>
    <phoneticPr fontId="2"/>
  </si>
  <si>
    <r>
      <t xml:space="preserve">Table 2: Project-specific parameters to be fixed </t>
    </r>
    <r>
      <rPr>
        <b/>
        <i/>
        <sz val="11"/>
        <color indexed="8"/>
        <rFont val="Arial"/>
        <family val="2"/>
      </rPr>
      <t>ex ante</t>
    </r>
    <phoneticPr fontId="2"/>
  </si>
  <si>
    <r>
      <t>The reference CO</t>
    </r>
    <r>
      <rPr>
        <vertAlign val="subscript"/>
        <sz val="11"/>
        <rFont val="Arial"/>
        <family val="2"/>
      </rPr>
      <t>2</t>
    </r>
    <r>
      <rPr>
        <sz val="11"/>
        <rFont val="Arial"/>
        <family val="2"/>
      </rPr>
      <t xml:space="preserve"> emission factor of grid and captive electricity</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</si>
  <si>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</si>
  <si>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</si>
  <si>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(Calculation Process Sheet) [Attachment to Project Design Document]</t>
    <phoneticPr fontId="2"/>
  </si>
  <si>
    <t>N/A</t>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</si>
  <si>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</si>
  <si>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</si>
  <si>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</si>
  <si>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</si>
  <si>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</si>
  <si>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Monitoring period</t>
  </si>
  <si>
    <t>Monitoring period</t>
    <phoneticPr fontId="2"/>
  </si>
  <si>
    <t>(k)</t>
    <phoneticPr fontId="2"/>
  </si>
  <si>
    <t>Monitored Values</t>
    <phoneticPr fontId="2"/>
  </si>
  <si>
    <r>
      <t>EG</t>
    </r>
    <r>
      <rPr>
        <vertAlign val="subscript"/>
        <sz val="11"/>
        <color theme="0"/>
        <rFont val="Arial"/>
        <family val="2"/>
      </rPr>
      <t>i,p</t>
    </r>
    <phoneticPr fontId="2"/>
  </si>
  <si>
    <t>The reference emission factor is derived from the result of the survey on the actual efficiency of the most efficient DG connected to the grid. The actual efficiency is set based on the data for at least one year.</t>
    <phoneticPr fontId="2"/>
  </si>
  <si>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2"/>
  </si>
  <si>
    <t>Monitoring Report Sheet (Input Sheet) [For Verification]</t>
    <phoneticPr fontId="2"/>
  </si>
  <si>
    <t>Monitoring Report Sheet (Calculation Process Sheet) [For Verification]</t>
    <phoneticPr fontId="2"/>
  </si>
  <si>
    <t xml:space="preserve">The AC output of the inverters is measured to determine the amount of net electricity generation by the solar PV system. The reading is taken from the electricity meters, the inverters, or SCADA system for PV. The reading is taken manually or electronically using a data logger and compiled in the energy management system.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</si>
  <si>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Project Manager / MoECCT</t>
    <phoneticPr fontId="16"/>
  </si>
  <si>
    <t>- Responsible for operation and maintenance of the project
- Responsible for monitoring results
- Preparation of the monitoring report</t>
    <phoneticPr fontId="16"/>
  </si>
  <si>
    <t>Manager / Power Station, Fenaka</t>
    <phoneticPr fontId="16"/>
  </si>
  <si>
    <t>Operator / Power Station, Fenaka</t>
    <phoneticPr fontId="16"/>
  </si>
  <si>
    <t>- Check of the reading of the electricity meters
- Daily operation of EMS and check of the electronically recorded monitoring data</t>
    <phoneticPr fontId="16"/>
  </si>
  <si>
    <t>- Check of the recorded data
- Operation and maintenance of the project
- Storage of all checked csv files generated by EMS until at least two years after the final issuance of credits</t>
    <phoneticPr fontId="16"/>
  </si>
  <si>
    <t>Reference Number: MV002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</si>
</sst>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Red]\-#,##0.00\ "/>
    <numFmt numFmtId="177" formatCode="#,##0.000_ ;[Red]\-#,##0.000\ "/>
    <numFmt numFmtId="178" formatCode="#,##0.0_ ;[Red]\-#,##0.0\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name val="ＭＳ Ｐゴシック"/>
      <family val="3"/>
      <charset val="128"/>
    </font>
    <font>
      <sz val="11"/>
      <color indexed="10"/>
      <name val="ＭＳ Ｐゴシック"/>
      <family val="3"/>
      <charset val="128"/>
    </font>
    <font>
      <sz val="6"/>
      <name val="ＭＳ Ｐゴシック"/>
      <family val="3"/>
      <charset val="128"/>
      <scheme val="minor"/>
    </font>
    <font>
      <b/>
      <sz val="11"/>
      <color theme="0"/>
      <name val="Arial"/>
      <family val="2"/>
    </font>
    <font>
      <b/>
      <i/>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theme="1"/>
      <name val="Arial"/>
      <family val="2"/>
    </font>
    <font>
      <b/>
      <i/>
      <sz val="11"/>
      <color rgb="FF000000"/>
      <name val="Arial"/>
      <family val="2"/>
    </font>
    <font>
      <vertAlign val="subscript"/>
      <sz val="11"/>
      <color theme="0"/>
      <name val="Arial"/>
      <family val="2"/>
    </font>
    <font>
      <b/>
      <vertAlign val="subscrip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7" tint="0.7999816888943144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theme="1" tint="0.34998626667073579"/>
      </left>
      <right style="thin">
        <color theme="1" tint="0.34998626667073579"/>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23"/>
      </right>
      <top style="thin">
        <color indexed="23"/>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23"/>
      </left>
      <right style="thin">
        <color indexed="23"/>
      </right>
      <top/>
      <bottom style="thin">
        <color indexed="23"/>
      </bottom>
      <diagonal/>
    </border>
    <border>
      <left style="thin">
        <color auto="1"/>
      </left>
      <right style="thin">
        <color auto="1"/>
      </right>
      <top style="thin">
        <color auto="1"/>
      </top>
      <bottom style="thin">
        <color auto="1"/>
      </bottom>
      <diagonal/>
    </border>
    <border>
      <left/>
      <right style="thin">
        <color indexed="23"/>
      </right>
      <top style="medium">
        <color rgb="FFFF0000"/>
      </top>
      <bottom style="medium">
        <color rgb="FFFF0000"/>
      </bottom>
      <diagonal/>
    </border>
  </borders>
  <cellStyleXfs count="4">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cellStyleXfs>
  <cellXfs count="11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12" xfId="0" applyFont="1" applyBorder="1" applyAlignment="1">
      <alignment horizontal="center" vertical="center"/>
    </xf>
    <xf numFmtId="0" fontId="7" fillId="0" borderId="2" xfId="0" applyFont="1" applyBorder="1" applyAlignment="1">
      <alignment vertical="center" wrapText="1"/>
    </xf>
    <xf numFmtId="0" fontId="7" fillId="0" borderId="13" xfId="0" applyFont="1" applyFill="1" applyBorder="1" applyAlignment="1">
      <alignment horizontal="center" vertical="center"/>
    </xf>
    <xf numFmtId="0" fontId="7" fillId="0" borderId="1" xfId="1" applyFont="1" applyFill="1" applyBorder="1">
      <alignment vertical="center"/>
    </xf>
    <xf numFmtId="0" fontId="7" fillId="2" borderId="13" xfId="0" applyFont="1" applyFill="1" applyBorder="1" applyAlignment="1">
      <alignment horizontal="center" vertical="center"/>
    </xf>
    <xf numFmtId="0" fontId="7" fillId="0" borderId="13" xfId="0" applyFont="1" applyBorder="1" applyAlignment="1">
      <alignment horizontal="center" vertical="center"/>
    </xf>
    <xf numFmtId="0" fontId="7" fillId="7" borderId="17" xfId="0" applyFont="1" applyFill="1" applyBorder="1">
      <alignment vertical="center"/>
    </xf>
    <xf numFmtId="0" fontId="7" fillId="0" borderId="1" xfId="0" applyFont="1" applyFill="1" applyBorder="1" applyAlignment="1">
      <alignment vertical="center" wrapText="1"/>
    </xf>
    <xf numFmtId="0" fontId="7" fillId="7" borderId="12" xfId="0" applyFont="1" applyFill="1" applyBorder="1">
      <alignment vertical="center"/>
    </xf>
    <xf numFmtId="0" fontId="7" fillId="0" borderId="10" xfId="0" applyFont="1" applyBorder="1" applyAlignment="1">
      <alignment horizontal="center" vertical="center"/>
    </xf>
    <xf numFmtId="0" fontId="5"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3" fillId="5" borderId="18" xfId="0" applyFont="1" applyFill="1" applyBorder="1">
      <alignment vertical="center"/>
    </xf>
    <xf numFmtId="0" fontId="5" fillId="5" borderId="7" xfId="0" applyFont="1" applyFill="1" applyBorder="1" applyAlignment="1">
      <alignment horizontal="center" vertical="center"/>
    </xf>
    <xf numFmtId="0" fontId="5" fillId="5" borderId="8" xfId="0" applyFont="1" applyFill="1" applyBorder="1">
      <alignment vertical="center"/>
    </xf>
    <xf numFmtId="0" fontId="7" fillId="0" borderId="1" xfId="0" applyFont="1" applyFill="1" applyBorder="1" applyAlignment="1" applyProtection="1">
      <alignment vertical="center" wrapText="1"/>
      <protection locked="0"/>
    </xf>
    <xf numFmtId="0" fontId="0" fillId="0" borderId="0" xfId="0" applyProtection="1">
      <alignment vertical="center"/>
    </xf>
    <xf numFmtId="0" fontId="22" fillId="0" borderId="0" xfId="0" applyFont="1" applyAlignment="1" applyProtection="1">
      <alignment horizontal="right" vertical="center"/>
    </xf>
    <xf numFmtId="0" fontId="5" fillId="5"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2" fillId="0" borderId="0" xfId="0" applyFont="1" applyAlignment="1">
      <alignment horizontal="center" vertical="center" wrapText="1"/>
    </xf>
    <xf numFmtId="0" fontId="22" fillId="0" borderId="0" xfId="0" applyFont="1" applyAlignment="1">
      <alignment horizontal="right" vertical="center" wrapText="1"/>
    </xf>
    <xf numFmtId="177" fontId="7" fillId="0" borderId="1" xfId="2" applyNumberFormat="1" applyFont="1" applyFill="1" applyBorder="1" applyProtection="1">
      <alignment vertical="center"/>
      <protection locked="0"/>
    </xf>
    <xf numFmtId="178" fontId="7" fillId="0" borderId="22" xfId="0" applyNumberFormat="1" applyFont="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9"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6" borderId="1" xfId="0" applyFont="1" applyFill="1" applyBorder="1" applyAlignment="1" applyProtection="1">
      <alignment vertical="center" wrapText="1"/>
    </xf>
    <xf numFmtId="176" fontId="7" fillId="6" borderId="1" xfId="2" applyNumberFormat="1" applyFont="1" applyFill="1" applyBorder="1" applyProtection="1">
      <alignment vertical="center"/>
    </xf>
    <xf numFmtId="0" fontId="7" fillId="6" borderId="1" xfId="0" applyFont="1" applyFill="1" applyBorder="1" applyProtection="1">
      <alignment vertical="center"/>
    </xf>
    <xf numFmtId="0" fontId="15" fillId="0" borderId="0" xfId="0" applyFont="1" applyAlignment="1" applyProtection="1">
      <alignment vertical="center" wrapText="1"/>
    </xf>
    <xf numFmtId="0" fontId="7" fillId="0" borderId="0" xfId="0" applyFo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7"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38" fontId="7" fillId="6" borderId="1" xfId="2" applyFont="1" applyFill="1" applyBorder="1" applyAlignment="1">
      <alignment horizontal="center" vertical="center" wrapText="1"/>
    </xf>
    <xf numFmtId="176" fontId="7" fillId="2" borderId="1" xfId="2" applyNumberFormat="1" applyFont="1" applyFill="1" applyBorder="1" applyAlignment="1" applyProtection="1">
      <alignment horizontal="right" vertical="center"/>
      <protection locked="0"/>
    </xf>
    <xf numFmtId="0" fontId="3" fillId="4" borderId="0" xfId="0" applyFont="1" applyFill="1" applyProtection="1">
      <alignment vertical="center"/>
    </xf>
    <xf numFmtId="177" fontId="7" fillId="6" borderId="1" xfId="2" applyNumberFormat="1" applyFont="1" applyFill="1" applyBorder="1" applyProtection="1">
      <alignment vertical="center"/>
    </xf>
    <xf numFmtId="0" fontId="17" fillId="8" borderId="24" xfId="0" applyFont="1" applyFill="1" applyBorder="1" applyAlignment="1" applyProtection="1">
      <alignment horizontal="center" vertical="center"/>
    </xf>
    <xf numFmtId="0" fontId="7" fillId="0" borderId="1" xfId="0" quotePrefix="1" applyFont="1" applyFill="1" applyBorder="1" applyAlignment="1" applyProtection="1">
      <alignment horizontal="center" vertical="center" wrapText="1"/>
      <protection locked="0"/>
    </xf>
    <xf numFmtId="0" fontId="3" fillId="0" borderId="24" xfId="0" applyFont="1" applyBorder="1" applyAlignment="1" applyProtection="1">
      <alignment horizontal="center" vertical="center" shrinkToFit="1"/>
      <protection locked="0"/>
    </xf>
    <xf numFmtId="177" fontId="7" fillId="9" borderId="1" xfId="1" applyNumberFormat="1" applyFont="1" applyFill="1" applyBorder="1">
      <alignment vertical="center"/>
    </xf>
    <xf numFmtId="177" fontId="7" fillId="9" borderId="1" xfId="0" applyNumberFormat="1" applyFont="1" applyFill="1" applyBorder="1">
      <alignment vertical="center"/>
    </xf>
    <xf numFmtId="176" fontId="7" fillId="6" borderId="23" xfId="0" applyNumberFormat="1" applyFont="1" applyFill="1" applyBorder="1">
      <alignment vertical="center"/>
    </xf>
    <xf numFmtId="0" fontId="7" fillId="0" borderId="1" xfId="0"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0" fontId="7" fillId="0" borderId="6" xfId="0" quotePrefix="1"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5" borderId="3" xfId="0" applyFont="1" applyFill="1" applyBorder="1" applyAlignment="1" applyProtection="1">
      <alignment horizontal="center" vertical="center"/>
    </xf>
    <xf numFmtId="38" fontId="7" fillId="2" borderId="4"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0" fontId="7" fillId="6" borderId="1" xfId="0" applyFont="1" applyFill="1" applyBorder="1" applyAlignment="1" applyProtection="1">
      <alignment vertical="center" wrapText="1"/>
    </xf>
    <xf numFmtId="0" fontId="7" fillId="6" borderId="10" xfId="0" applyFont="1" applyFill="1" applyBorder="1" applyAlignment="1">
      <alignment vertical="center" wrapText="1"/>
    </xf>
    <xf numFmtId="0" fontId="13" fillId="6" borderId="11" xfId="0" applyFont="1" applyFill="1" applyBorder="1" applyAlignment="1">
      <alignment vertical="center" wrapText="1"/>
    </xf>
    <xf numFmtId="0" fontId="13" fillId="6" borderId="2" xfId="0" applyFont="1" applyFill="1" applyBorder="1" applyAlignment="1">
      <alignmen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xf>
    <xf numFmtId="0" fontId="7" fillId="7" borderId="21" xfId="0" applyFont="1" applyFill="1" applyBorder="1" applyAlignment="1">
      <alignment horizontal="left" vertical="center"/>
    </xf>
    <xf numFmtId="0" fontId="9" fillId="4" borderId="0" xfId="0" applyFont="1" applyFill="1" applyAlignment="1">
      <alignment vertical="center"/>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10" xfId="0" applyFont="1" applyFill="1" applyBorder="1" applyAlignment="1">
      <alignment vertical="center" wrapText="1"/>
    </xf>
    <xf numFmtId="0" fontId="7" fillId="7" borderId="11" xfId="0" applyFont="1" applyFill="1" applyBorder="1" applyAlignment="1">
      <alignment vertical="center" wrapText="1"/>
    </xf>
    <xf numFmtId="0" fontId="7" fillId="7" borderId="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9" fillId="4" borderId="0" xfId="0" applyFont="1" applyFill="1" applyAlignment="1" applyProtection="1">
      <alignment horizontal="left" vertical="center"/>
    </xf>
    <xf numFmtId="0" fontId="5" fillId="5" borderId="10"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10"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7" fillId="6" borderId="10" xfId="0" applyFont="1" applyFill="1" applyBorder="1" applyAlignment="1" applyProtection="1">
      <alignment vertical="center" wrapText="1"/>
    </xf>
    <xf numFmtId="0" fontId="7" fillId="6" borderId="11"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7" fillId="6" borderId="1" xfId="0" applyFont="1" applyFill="1" applyBorder="1" applyAlignment="1" applyProtection="1">
      <alignment vertical="center"/>
    </xf>
    <xf numFmtId="0" fontId="5" fillId="5" borderId="16" xfId="0" applyFont="1" applyFill="1" applyBorder="1" applyAlignment="1" applyProtection="1">
      <alignment horizontal="center" vertical="center"/>
    </xf>
    <xf numFmtId="38" fontId="7" fillId="2" borderId="25" xfId="2" applyFont="1" applyFill="1" applyBorder="1" applyAlignment="1" applyProtection="1">
      <alignment horizontal="right" vertical="center"/>
    </xf>
  </cellXfs>
  <cellStyles count="4">
    <cellStyle name="40% - アクセント 6" xfId="1" builtinId="51"/>
    <cellStyle name="桁区切り" xfId="2" builtinId="6"/>
    <cellStyle name="標準" xfId="0" builtinId="0"/>
    <cellStyle name="標準 2" xfId="3" xr:uid="{B54CC28F-33ED-4F6C-B45F-95085E145E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22"/>
  <sheetViews>
    <sheetView showGridLines="0" tabSelected="1" view="pageBreakPreview" zoomScale="70" zoomScaleNormal="70" zoomScaleSheetLayoutView="70" workbookViewId="0"/>
  </sheetViews>
  <sheetFormatPr defaultColWidth="9" defaultRowHeight="13.8" x14ac:dyDescent="0.2"/>
  <cols>
    <col min="1" max="1" width="3.6640625" style="42" customWidth="1"/>
    <col min="2" max="3" width="17.6640625" style="42" customWidth="1"/>
    <col min="4" max="4" width="30.6640625" style="42" customWidth="1"/>
    <col min="5" max="5" width="20.6640625" style="42" customWidth="1"/>
    <col min="6" max="8" width="17.6640625" style="42" customWidth="1"/>
    <col min="9" max="9" width="63.44140625" style="42" customWidth="1"/>
    <col min="10" max="11" width="17.6640625" style="42" customWidth="1"/>
    <col min="12" max="16384" width="9" style="42"/>
  </cols>
  <sheetData>
    <row r="1" spans="1:12" ht="18" customHeight="1" x14ac:dyDescent="0.2">
      <c r="K1" s="43" t="s">
        <v>65</v>
      </c>
    </row>
    <row r="2" spans="1:12" ht="18" customHeight="1" x14ac:dyDescent="0.2">
      <c r="K2" s="43" t="s">
        <v>96</v>
      </c>
    </row>
    <row r="3" spans="1:12" ht="27.75" customHeight="1" x14ac:dyDescent="0.2">
      <c r="A3" s="44" t="s">
        <v>66</v>
      </c>
      <c r="B3" s="45"/>
      <c r="C3" s="45"/>
      <c r="D3" s="45"/>
      <c r="E3" s="45"/>
      <c r="F3" s="45"/>
      <c r="G3" s="45"/>
      <c r="H3" s="45"/>
      <c r="I3" s="45"/>
      <c r="J3" s="45"/>
      <c r="K3" s="46"/>
    </row>
    <row r="5" spans="1:12" ht="18.75" customHeight="1" x14ac:dyDescent="0.2">
      <c r="A5" s="47" t="s">
        <v>67</v>
      </c>
      <c r="B5" s="47"/>
    </row>
    <row r="6" spans="1:12" ht="18.75" customHeight="1" x14ac:dyDescent="0.2">
      <c r="A6" s="47"/>
      <c r="B6" s="48" t="s">
        <v>9</v>
      </c>
      <c r="C6" s="48" t="s">
        <v>10</v>
      </c>
      <c r="D6" s="48" t="s">
        <v>11</v>
      </c>
      <c r="E6" s="48" t="s">
        <v>12</v>
      </c>
      <c r="F6" s="48" t="s">
        <v>13</v>
      </c>
      <c r="G6" s="48" t="s">
        <v>14</v>
      </c>
      <c r="H6" s="48" t="s">
        <v>15</v>
      </c>
      <c r="I6" s="48" t="s">
        <v>16</v>
      </c>
      <c r="J6" s="48" t="s">
        <v>17</v>
      </c>
      <c r="K6" s="48" t="s">
        <v>18</v>
      </c>
    </row>
    <row r="7" spans="1:12" s="49" customFormat="1" ht="39" customHeight="1" x14ac:dyDescent="0.2">
      <c r="B7" s="48" t="s">
        <v>19</v>
      </c>
      <c r="C7" s="48" t="s">
        <v>20</v>
      </c>
      <c r="D7" s="48" t="s">
        <v>21</v>
      </c>
      <c r="E7" s="48" t="s">
        <v>22</v>
      </c>
      <c r="F7" s="48" t="s">
        <v>23</v>
      </c>
      <c r="G7" s="48" t="s">
        <v>24</v>
      </c>
      <c r="H7" s="48" t="s">
        <v>25</v>
      </c>
      <c r="I7" s="48" t="s">
        <v>26</v>
      </c>
      <c r="J7" s="48" t="s">
        <v>27</v>
      </c>
      <c r="K7" s="48" t="s">
        <v>28</v>
      </c>
    </row>
    <row r="8" spans="1:12" s="49" customFormat="1" ht="246" customHeight="1" x14ac:dyDescent="0.2">
      <c r="B8" s="50" t="s">
        <v>52</v>
      </c>
      <c r="C8" s="51" t="s">
        <v>46</v>
      </c>
      <c r="D8" s="52" t="s">
        <v>68</v>
      </c>
      <c r="E8" s="53">
        <f>SUM('MPS(input_separate) '!B6:B105)</f>
        <v>1673.3000000000002</v>
      </c>
      <c r="F8" s="54" t="s">
        <v>53</v>
      </c>
      <c r="G8" s="32" t="s">
        <v>54</v>
      </c>
      <c r="H8" s="32" t="s">
        <v>55</v>
      </c>
      <c r="I8" s="32" t="s">
        <v>89</v>
      </c>
      <c r="J8" s="37" t="s">
        <v>56</v>
      </c>
      <c r="K8" s="37" t="s">
        <v>74</v>
      </c>
      <c r="L8" s="55"/>
    </row>
    <row r="9" spans="1:12" ht="8.25" customHeight="1" x14ac:dyDescent="0.2"/>
    <row r="10" spans="1:12" ht="20.100000000000001" customHeight="1" x14ac:dyDescent="0.2">
      <c r="A10" s="47" t="s">
        <v>69</v>
      </c>
    </row>
    <row r="11" spans="1:12" ht="20.100000000000001" customHeight="1" x14ac:dyDescent="0.2">
      <c r="B11" s="48" t="s">
        <v>9</v>
      </c>
      <c r="C11" s="77" t="s">
        <v>10</v>
      </c>
      <c r="D11" s="77"/>
      <c r="E11" s="48" t="s">
        <v>11</v>
      </c>
      <c r="F11" s="48" t="s">
        <v>12</v>
      </c>
      <c r="G11" s="77" t="s">
        <v>13</v>
      </c>
      <c r="H11" s="77"/>
      <c r="I11" s="77"/>
      <c r="J11" s="77" t="s">
        <v>14</v>
      </c>
      <c r="K11" s="77"/>
    </row>
    <row r="12" spans="1:12" ht="39" customHeight="1" x14ac:dyDescent="0.2">
      <c r="B12" s="48" t="s">
        <v>20</v>
      </c>
      <c r="C12" s="77" t="s">
        <v>21</v>
      </c>
      <c r="D12" s="77"/>
      <c r="E12" s="48" t="s">
        <v>22</v>
      </c>
      <c r="F12" s="48" t="s">
        <v>23</v>
      </c>
      <c r="G12" s="77" t="s">
        <v>25</v>
      </c>
      <c r="H12" s="77"/>
      <c r="I12" s="77"/>
      <c r="J12" s="77" t="s">
        <v>28</v>
      </c>
      <c r="K12" s="77"/>
    </row>
    <row r="13" spans="1:12" s="56" customFormat="1" ht="87.75" customHeight="1" x14ac:dyDescent="0.2">
      <c r="B13" s="51" t="s">
        <v>41</v>
      </c>
      <c r="C13" s="84" t="s">
        <v>70</v>
      </c>
      <c r="D13" s="84"/>
      <c r="E13" s="40">
        <v>0.68400000000000005</v>
      </c>
      <c r="F13" s="54" t="s">
        <v>40</v>
      </c>
      <c r="G13" s="79" t="s">
        <v>85</v>
      </c>
      <c r="H13" s="79"/>
      <c r="I13" s="79"/>
      <c r="J13" s="78" t="s">
        <v>74</v>
      </c>
      <c r="K13" s="78"/>
      <c r="L13" s="55"/>
    </row>
    <row r="14" spans="1:12" ht="6.75" customHeight="1" x14ac:dyDescent="0.2"/>
    <row r="15" spans="1:12" ht="18.75" customHeight="1" x14ac:dyDescent="0.2">
      <c r="A15" s="57" t="s">
        <v>71</v>
      </c>
      <c r="B15" s="57"/>
    </row>
    <row r="16" spans="1:12" ht="19.5" customHeight="1" thickBot="1" x14ac:dyDescent="0.25">
      <c r="B16" s="81" t="s">
        <v>72</v>
      </c>
      <c r="C16" s="81"/>
      <c r="D16" s="58" t="s">
        <v>23</v>
      </c>
    </row>
    <row r="17" spans="1:10" ht="16.8" thickBot="1" x14ac:dyDescent="0.25">
      <c r="B17" s="82">
        <f>ROUNDDOWN('MPS(calc_process)'!G6, 0)</f>
        <v>1144</v>
      </c>
      <c r="C17" s="83"/>
      <c r="D17" s="59" t="s">
        <v>36</v>
      </c>
    </row>
    <row r="18" spans="1:10" ht="20.100000000000001" customHeight="1" x14ac:dyDescent="0.2">
      <c r="B18" s="60"/>
      <c r="C18" s="60"/>
      <c r="F18" s="61"/>
      <c r="G18" s="61"/>
    </row>
    <row r="19" spans="1:10" ht="18.75" customHeight="1" x14ac:dyDescent="0.2">
      <c r="A19" s="47" t="s">
        <v>8</v>
      </c>
    </row>
    <row r="20" spans="1:10" ht="18" customHeight="1" x14ac:dyDescent="0.2">
      <c r="B20" s="62" t="s">
        <v>30</v>
      </c>
      <c r="C20" s="80" t="s">
        <v>31</v>
      </c>
      <c r="D20" s="80"/>
      <c r="E20" s="80"/>
      <c r="F20" s="80"/>
      <c r="G20" s="80"/>
      <c r="H20" s="80"/>
      <c r="I20" s="80"/>
      <c r="J20" s="63"/>
    </row>
    <row r="21" spans="1:10" ht="18" customHeight="1" x14ac:dyDescent="0.2">
      <c r="B21" s="62" t="s">
        <v>29</v>
      </c>
      <c r="C21" s="80" t="s">
        <v>32</v>
      </c>
      <c r="D21" s="80"/>
      <c r="E21" s="80"/>
      <c r="F21" s="80"/>
      <c r="G21" s="80"/>
      <c r="H21" s="80"/>
      <c r="I21" s="80"/>
      <c r="J21" s="63"/>
    </row>
    <row r="22" spans="1:10" ht="18" customHeight="1" x14ac:dyDescent="0.2">
      <c r="B22" s="62" t="s">
        <v>33</v>
      </c>
      <c r="C22" s="80" t="s">
        <v>34</v>
      </c>
      <c r="D22" s="80"/>
      <c r="E22" s="80"/>
      <c r="F22" s="80"/>
      <c r="G22" s="80"/>
      <c r="H22" s="80"/>
      <c r="I22" s="80"/>
      <c r="J22" s="63"/>
    </row>
  </sheetData>
  <sheetProtection algorithmName="SHA-512" hashValue="rA312+Hsv3Kg4m0l5uA1P5nW1ei2ZIiK1KcjW+18uTf+r9vWrAJjRqo63TJT+H0O5fpqRO3Epb68hs5Kb6biZQ==" saltValue="TxQ2rXliMN7eZipE4gzIag==" spinCount="100000" sheet="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ColWidth="9" defaultRowHeight="13.8" x14ac:dyDescent="0.2"/>
  <cols>
    <col min="1" max="1" width="30.6640625" style="38" customWidth="1"/>
    <col min="2" max="2" width="50.6640625" style="38" customWidth="1"/>
    <col min="3" max="16384" width="9" style="38"/>
  </cols>
  <sheetData>
    <row r="1" spans="1:2" x14ac:dyDescent="0.2">
      <c r="B1" s="39" t="str">
        <f>'MPS(input)'!K1</f>
        <v>Monitoring Spreadsheet: JCM_MV_AM002_ver01.0</v>
      </c>
    </row>
    <row r="2" spans="1:2" x14ac:dyDescent="0.2">
      <c r="B2" s="39" t="str">
        <f>'MPS(input)'!K2</f>
        <v>Reference Number: MV002</v>
      </c>
    </row>
    <row r="3" spans="1:2" ht="16.2" x14ac:dyDescent="0.2">
      <c r="A3" s="27" t="s">
        <v>58</v>
      </c>
      <c r="B3" s="28" t="s">
        <v>84</v>
      </c>
    </row>
    <row r="4" spans="1:2" ht="27.6" x14ac:dyDescent="0.2">
      <c r="A4" s="27" t="s">
        <v>64</v>
      </c>
      <c r="B4" s="28" t="s">
        <v>59</v>
      </c>
    </row>
    <row r="5" spans="1:2" x14ac:dyDescent="0.2">
      <c r="A5" s="27"/>
      <c r="B5" s="27" t="s">
        <v>57</v>
      </c>
    </row>
    <row r="6" spans="1:2" x14ac:dyDescent="0.2">
      <c r="A6" s="64">
        <v>1</v>
      </c>
      <c r="B6" s="65">
        <v>837.5</v>
      </c>
    </row>
    <row r="7" spans="1:2" x14ac:dyDescent="0.2">
      <c r="A7" s="64">
        <v>2</v>
      </c>
      <c r="B7" s="65">
        <v>234.9</v>
      </c>
    </row>
    <row r="8" spans="1:2" x14ac:dyDescent="0.2">
      <c r="A8" s="64">
        <v>3</v>
      </c>
      <c r="B8" s="65">
        <v>260.2</v>
      </c>
    </row>
    <row r="9" spans="1:2" x14ac:dyDescent="0.2">
      <c r="A9" s="64">
        <v>4</v>
      </c>
      <c r="B9" s="65">
        <v>180.7</v>
      </c>
    </row>
    <row r="10" spans="1:2" x14ac:dyDescent="0.2">
      <c r="A10" s="64">
        <v>5</v>
      </c>
      <c r="B10" s="65">
        <v>160</v>
      </c>
    </row>
    <row r="11" spans="1:2" x14ac:dyDescent="0.2">
      <c r="A11" s="64">
        <v>6</v>
      </c>
      <c r="B11" s="65"/>
    </row>
    <row r="12" spans="1:2" x14ac:dyDescent="0.2">
      <c r="A12" s="64">
        <v>7</v>
      </c>
      <c r="B12" s="65"/>
    </row>
    <row r="13" spans="1:2" x14ac:dyDescent="0.2">
      <c r="A13" s="64">
        <v>8</v>
      </c>
      <c r="B13" s="65"/>
    </row>
    <row r="14" spans="1:2" x14ac:dyDescent="0.2">
      <c r="A14" s="64">
        <v>9</v>
      </c>
      <c r="B14" s="65"/>
    </row>
    <row r="15" spans="1:2" x14ac:dyDescent="0.2">
      <c r="A15" s="64">
        <v>10</v>
      </c>
      <c r="B15" s="65"/>
    </row>
    <row r="16" spans="1:2" x14ac:dyDescent="0.2">
      <c r="A16" s="64">
        <v>11</v>
      </c>
      <c r="B16" s="65"/>
    </row>
    <row r="17" spans="1:2" x14ac:dyDescent="0.2">
      <c r="A17" s="64">
        <v>12</v>
      </c>
      <c r="B17" s="65"/>
    </row>
    <row r="18" spans="1:2" x14ac:dyDescent="0.2">
      <c r="A18" s="64">
        <v>13</v>
      </c>
      <c r="B18" s="65"/>
    </row>
    <row r="19" spans="1:2" x14ac:dyDescent="0.2">
      <c r="A19" s="64">
        <v>14</v>
      </c>
      <c r="B19" s="65"/>
    </row>
    <row r="20" spans="1:2" x14ac:dyDescent="0.2">
      <c r="A20" s="64">
        <v>15</v>
      </c>
      <c r="B20" s="65"/>
    </row>
    <row r="21" spans="1:2" x14ac:dyDescent="0.2">
      <c r="A21" s="64">
        <v>16</v>
      </c>
      <c r="B21" s="65"/>
    </row>
    <row r="22" spans="1:2" x14ac:dyDescent="0.2">
      <c r="A22" s="64">
        <v>17</v>
      </c>
      <c r="B22" s="65"/>
    </row>
    <row r="23" spans="1:2" x14ac:dyDescent="0.2">
      <c r="A23" s="64">
        <v>18</v>
      </c>
      <c r="B23" s="65"/>
    </row>
    <row r="24" spans="1:2" x14ac:dyDescent="0.2">
      <c r="A24" s="64">
        <v>19</v>
      </c>
      <c r="B24" s="65"/>
    </row>
    <row r="25" spans="1:2" x14ac:dyDescent="0.2">
      <c r="A25" s="64">
        <v>20</v>
      </c>
      <c r="B25" s="65"/>
    </row>
    <row r="26" spans="1:2" x14ac:dyDescent="0.2">
      <c r="A26" s="64">
        <v>21</v>
      </c>
      <c r="B26" s="65"/>
    </row>
    <row r="27" spans="1:2" x14ac:dyDescent="0.2">
      <c r="A27" s="64">
        <v>22</v>
      </c>
      <c r="B27" s="65"/>
    </row>
    <row r="28" spans="1:2" x14ac:dyDescent="0.2">
      <c r="A28" s="64">
        <v>23</v>
      </c>
      <c r="B28" s="65"/>
    </row>
    <row r="29" spans="1:2" x14ac:dyDescent="0.2">
      <c r="A29" s="64">
        <v>24</v>
      </c>
      <c r="B29" s="65"/>
    </row>
    <row r="30" spans="1:2" x14ac:dyDescent="0.2">
      <c r="A30" s="64">
        <v>25</v>
      </c>
      <c r="B30" s="65"/>
    </row>
    <row r="31" spans="1:2" x14ac:dyDescent="0.2">
      <c r="A31" s="64">
        <v>26</v>
      </c>
      <c r="B31" s="65"/>
    </row>
    <row r="32" spans="1:2" x14ac:dyDescent="0.2">
      <c r="A32" s="64">
        <v>27</v>
      </c>
      <c r="B32" s="65"/>
    </row>
    <row r="33" spans="1:2" x14ac:dyDescent="0.2">
      <c r="A33" s="64">
        <v>28</v>
      </c>
      <c r="B33" s="65"/>
    </row>
    <row r="34" spans="1:2" x14ac:dyDescent="0.2">
      <c r="A34" s="64">
        <v>29</v>
      </c>
      <c r="B34" s="65"/>
    </row>
    <row r="35" spans="1:2" x14ac:dyDescent="0.2">
      <c r="A35" s="64">
        <v>30</v>
      </c>
      <c r="B35" s="65"/>
    </row>
    <row r="36" spans="1:2" x14ac:dyDescent="0.2">
      <c r="A36" s="64">
        <v>31</v>
      </c>
      <c r="B36" s="65"/>
    </row>
    <row r="37" spans="1:2" x14ac:dyDescent="0.2">
      <c r="A37" s="64">
        <v>32</v>
      </c>
      <c r="B37" s="65"/>
    </row>
    <row r="38" spans="1:2" x14ac:dyDescent="0.2">
      <c r="A38" s="64">
        <v>33</v>
      </c>
      <c r="B38" s="65"/>
    </row>
    <row r="39" spans="1:2" x14ac:dyDescent="0.2">
      <c r="A39" s="64">
        <v>34</v>
      </c>
      <c r="B39" s="65"/>
    </row>
    <row r="40" spans="1:2" x14ac:dyDescent="0.2">
      <c r="A40" s="64">
        <v>35</v>
      </c>
      <c r="B40" s="65"/>
    </row>
    <row r="41" spans="1:2" x14ac:dyDescent="0.2">
      <c r="A41" s="64">
        <v>36</v>
      </c>
      <c r="B41" s="65"/>
    </row>
    <row r="42" spans="1:2" x14ac:dyDescent="0.2">
      <c r="A42" s="64">
        <v>37</v>
      </c>
      <c r="B42" s="65"/>
    </row>
    <row r="43" spans="1:2" x14ac:dyDescent="0.2">
      <c r="A43" s="64">
        <v>38</v>
      </c>
      <c r="B43" s="65"/>
    </row>
    <row r="44" spans="1:2" x14ac:dyDescent="0.2">
      <c r="A44" s="64">
        <v>39</v>
      </c>
      <c r="B44" s="65"/>
    </row>
    <row r="45" spans="1:2" x14ac:dyDescent="0.2">
      <c r="A45" s="64">
        <v>40</v>
      </c>
      <c r="B45" s="65"/>
    </row>
    <row r="46" spans="1:2" x14ac:dyDescent="0.2">
      <c r="A46" s="64">
        <v>41</v>
      </c>
      <c r="B46" s="65"/>
    </row>
    <row r="47" spans="1:2" x14ac:dyDescent="0.2">
      <c r="A47" s="64">
        <v>42</v>
      </c>
      <c r="B47" s="65"/>
    </row>
    <row r="48" spans="1:2" x14ac:dyDescent="0.2">
      <c r="A48" s="64">
        <v>43</v>
      </c>
      <c r="B48" s="65"/>
    </row>
    <row r="49" spans="1:2" x14ac:dyDescent="0.2">
      <c r="A49" s="64">
        <v>44</v>
      </c>
      <c r="B49" s="65"/>
    </row>
    <row r="50" spans="1:2" x14ac:dyDescent="0.2">
      <c r="A50" s="64">
        <v>45</v>
      </c>
      <c r="B50" s="65"/>
    </row>
    <row r="51" spans="1:2" x14ac:dyDescent="0.2">
      <c r="A51" s="64">
        <v>46</v>
      </c>
      <c r="B51" s="65"/>
    </row>
    <row r="52" spans="1:2" x14ac:dyDescent="0.2">
      <c r="A52" s="64">
        <v>47</v>
      </c>
      <c r="B52" s="65"/>
    </row>
    <row r="53" spans="1:2" x14ac:dyDescent="0.2">
      <c r="A53" s="64">
        <v>48</v>
      </c>
      <c r="B53" s="65"/>
    </row>
    <row r="54" spans="1:2" x14ac:dyDescent="0.2">
      <c r="A54" s="64">
        <v>49</v>
      </c>
      <c r="B54" s="65"/>
    </row>
    <row r="55" spans="1:2" x14ac:dyDescent="0.2">
      <c r="A55" s="64">
        <v>50</v>
      </c>
      <c r="B55" s="65"/>
    </row>
    <row r="56" spans="1:2" x14ac:dyDescent="0.2">
      <c r="A56" s="64">
        <v>51</v>
      </c>
      <c r="B56" s="65"/>
    </row>
    <row r="57" spans="1:2" x14ac:dyDescent="0.2">
      <c r="A57" s="64">
        <v>52</v>
      </c>
      <c r="B57" s="65"/>
    </row>
    <row r="58" spans="1:2" x14ac:dyDescent="0.2">
      <c r="A58" s="64">
        <v>53</v>
      </c>
      <c r="B58" s="65"/>
    </row>
    <row r="59" spans="1:2" x14ac:dyDescent="0.2">
      <c r="A59" s="64">
        <v>54</v>
      </c>
      <c r="B59" s="65"/>
    </row>
    <row r="60" spans="1:2" x14ac:dyDescent="0.2">
      <c r="A60" s="64">
        <v>55</v>
      </c>
      <c r="B60" s="65"/>
    </row>
    <row r="61" spans="1:2" x14ac:dyDescent="0.2">
      <c r="A61" s="64">
        <v>56</v>
      </c>
      <c r="B61" s="65"/>
    </row>
    <row r="62" spans="1:2" x14ac:dyDescent="0.2">
      <c r="A62" s="64">
        <v>57</v>
      </c>
      <c r="B62" s="65"/>
    </row>
    <row r="63" spans="1:2" x14ac:dyDescent="0.2">
      <c r="A63" s="64">
        <v>58</v>
      </c>
      <c r="B63" s="65"/>
    </row>
    <row r="64" spans="1:2" x14ac:dyDescent="0.2">
      <c r="A64" s="64">
        <v>59</v>
      </c>
      <c r="B64" s="65"/>
    </row>
    <row r="65" spans="1:2" x14ac:dyDescent="0.2">
      <c r="A65" s="64">
        <v>60</v>
      </c>
      <c r="B65" s="65"/>
    </row>
    <row r="66" spans="1:2" x14ac:dyDescent="0.2">
      <c r="A66" s="64">
        <v>61</v>
      </c>
      <c r="B66" s="65"/>
    </row>
    <row r="67" spans="1:2" x14ac:dyDescent="0.2">
      <c r="A67" s="64">
        <v>62</v>
      </c>
      <c r="B67" s="65"/>
    </row>
    <row r="68" spans="1:2" x14ac:dyDescent="0.2">
      <c r="A68" s="64">
        <v>63</v>
      </c>
      <c r="B68" s="65"/>
    </row>
    <row r="69" spans="1:2" x14ac:dyDescent="0.2">
      <c r="A69" s="64">
        <v>64</v>
      </c>
      <c r="B69" s="65"/>
    </row>
    <row r="70" spans="1:2" x14ac:dyDescent="0.2">
      <c r="A70" s="64">
        <v>65</v>
      </c>
      <c r="B70" s="65"/>
    </row>
    <row r="71" spans="1:2" x14ac:dyDescent="0.2">
      <c r="A71" s="64">
        <v>66</v>
      </c>
      <c r="B71" s="65"/>
    </row>
    <row r="72" spans="1:2" x14ac:dyDescent="0.2">
      <c r="A72" s="64">
        <v>67</v>
      </c>
      <c r="B72" s="65"/>
    </row>
    <row r="73" spans="1:2" x14ac:dyDescent="0.2">
      <c r="A73" s="64">
        <v>68</v>
      </c>
      <c r="B73" s="65"/>
    </row>
    <row r="74" spans="1:2" x14ac:dyDescent="0.2">
      <c r="A74" s="64">
        <v>69</v>
      </c>
      <c r="B74" s="65"/>
    </row>
    <row r="75" spans="1:2" x14ac:dyDescent="0.2">
      <c r="A75" s="64">
        <v>70</v>
      </c>
      <c r="B75" s="65"/>
    </row>
    <row r="76" spans="1:2" x14ac:dyDescent="0.2">
      <c r="A76" s="64">
        <v>71</v>
      </c>
      <c r="B76" s="65"/>
    </row>
    <row r="77" spans="1:2" x14ac:dyDescent="0.2">
      <c r="A77" s="64">
        <v>72</v>
      </c>
      <c r="B77" s="65"/>
    </row>
    <row r="78" spans="1:2" x14ac:dyDescent="0.2">
      <c r="A78" s="64">
        <v>73</v>
      </c>
      <c r="B78" s="65"/>
    </row>
    <row r="79" spans="1:2" x14ac:dyDescent="0.2">
      <c r="A79" s="64">
        <v>74</v>
      </c>
      <c r="B79" s="65"/>
    </row>
    <row r="80" spans="1:2" x14ac:dyDescent="0.2">
      <c r="A80" s="64">
        <v>75</v>
      </c>
      <c r="B80" s="65"/>
    </row>
    <row r="81" spans="1:2" x14ac:dyDescent="0.2">
      <c r="A81" s="64">
        <v>76</v>
      </c>
      <c r="B81" s="65"/>
    </row>
    <row r="82" spans="1:2" x14ac:dyDescent="0.2">
      <c r="A82" s="64">
        <v>77</v>
      </c>
      <c r="B82" s="65"/>
    </row>
    <row r="83" spans="1:2" x14ac:dyDescent="0.2">
      <c r="A83" s="64">
        <v>78</v>
      </c>
      <c r="B83" s="65"/>
    </row>
    <row r="84" spans="1:2" x14ac:dyDescent="0.2">
      <c r="A84" s="64">
        <v>79</v>
      </c>
      <c r="B84" s="65"/>
    </row>
    <row r="85" spans="1:2" x14ac:dyDescent="0.2">
      <c r="A85" s="64">
        <v>80</v>
      </c>
      <c r="B85" s="65"/>
    </row>
    <row r="86" spans="1:2" x14ac:dyDescent="0.2">
      <c r="A86" s="64">
        <v>81</v>
      </c>
      <c r="B86" s="65"/>
    </row>
    <row r="87" spans="1:2" x14ac:dyDescent="0.2">
      <c r="A87" s="64">
        <v>82</v>
      </c>
      <c r="B87" s="65"/>
    </row>
    <row r="88" spans="1:2" x14ac:dyDescent="0.2">
      <c r="A88" s="64">
        <v>83</v>
      </c>
      <c r="B88" s="65"/>
    </row>
    <row r="89" spans="1:2" x14ac:dyDescent="0.2">
      <c r="A89" s="64">
        <v>84</v>
      </c>
      <c r="B89" s="65"/>
    </row>
    <row r="90" spans="1:2" x14ac:dyDescent="0.2">
      <c r="A90" s="64">
        <v>85</v>
      </c>
      <c r="B90" s="65"/>
    </row>
    <row r="91" spans="1:2" x14ac:dyDescent="0.2">
      <c r="A91" s="64">
        <v>86</v>
      </c>
      <c r="B91" s="65"/>
    </row>
    <row r="92" spans="1:2" x14ac:dyDescent="0.2">
      <c r="A92" s="64">
        <v>87</v>
      </c>
      <c r="B92" s="65"/>
    </row>
    <row r="93" spans="1:2" x14ac:dyDescent="0.2">
      <c r="A93" s="64">
        <v>88</v>
      </c>
      <c r="B93" s="65"/>
    </row>
    <row r="94" spans="1:2" x14ac:dyDescent="0.2">
      <c r="A94" s="64">
        <v>89</v>
      </c>
      <c r="B94" s="65"/>
    </row>
    <row r="95" spans="1:2" x14ac:dyDescent="0.2">
      <c r="A95" s="64">
        <v>90</v>
      </c>
      <c r="B95" s="65"/>
    </row>
    <row r="96" spans="1:2" x14ac:dyDescent="0.2">
      <c r="A96" s="64">
        <v>91</v>
      </c>
      <c r="B96" s="65"/>
    </row>
    <row r="97" spans="1:2" x14ac:dyDescent="0.2">
      <c r="A97" s="64">
        <v>92</v>
      </c>
      <c r="B97" s="65"/>
    </row>
    <row r="98" spans="1:2" x14ac:dyDescent="0.2">
      <c r="A98" s="64">
        <v>93</v>
      </c>
      <c r="B98" s="65"/>
    </row>
    <row r="99" spans="1:2" x14ac:dyDescent="0.2">
      <c r="A99" s="64">
        <v>94</v>
      </c>
      <c r="B99" s="65"/>
    </row>
    <row r="100" spans="1:2" x14ac:dyDescent="0.2">
      <c r="A100" s="64">
        <v>95</v>
      </c>
      <c r="B100" s="65"/>
    </row>
    <row r="101" spans="1:2" x14ac:dyDescent="0.2">
      <c r="A101" s="64">
        <v>96</v>
      </c>
      <c r="B101" s="65"/>
    </row>
    <row r="102" spans="1:2" x14ac:dyDescent="0.2">
      <c r="A102" s="64">
        <v>97</v>
      </c>
      <c r="B102" s="65"/>
    </row>
    <row r="103" spans="1:2" x14ac:dyDescent="0.2">
      <c r="A103" s="64">
        <v>98</v>
      </c>
      <c r="B103" s="65"/>
    </row>
    <row r="104" spans="1:2" x14ac:dyDescent="0.2">
      <c r="A104" s="64">
        <v>99</v>
      </c>
      <c r="B104" s="65"/>
    </row>
    <row r="105" spans="1:2" x14ac:dyDescent="0.2">
      <c r="A105" s="64">
        <v>100</v>
      </c>
      <c r="B105" s="65"/>
    </row>
  </sheetData>
  <sheetProtection password="C3C3" sheet="1" formatCells="0" formatRows="0"/>
  <phoneticPr fontId="1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6"/>
  <sheetViews>
    <sheetView showGridLines="0" view="pageBreakPreview" zoomScale="70" zoomScaleNormal="100" zoomScaleSheetLayoutView="70" workbookViewId="0"/>
  </sheetViews>
  <sheetFormatPr defaultColWidth="9" defaultRowHeight="13.8" x14ac:dyDescent="0.2"/>
  <cols>
    <col min="1" max="4" width="3.6640625" style="1" customWidth="1"/>
    <col min="5" max="5" width="30.6640625" style="1" customWidth="1"/>
    <col min="6" max="6" width="12.6640625" style="1" customWidth="1"/>
    <col min="7" max="7" width="20.6640625" style="1" customWidth="1"/>
    <col min="8" max="8" width="12.6640625" style="1" customWidth="1"/>
    <col min="9" max="9" width="12.6640625" style="3" customWidth="1"/>
    <col min="10" max="16384" width="9" style="1"/>
  </cols>
  <sheetData>
    <row r="1" spans="1:11" ht="18" customHeight="1" x14ac:dyDescent="0.2">
      <c r="I1" s="9" t="str">
        <f>'MPS(input)'!K1</f>
        <v>Monitoring Spreadsheet: JCM_MV_AM002_ver01.0</v>
      </c>
    </row>
    <row r="2" spans="1:11" ht="18" customHeight="1" x14ac:dyDescent="0.2">
      <c r="I2" s="9" t="str">
        <f>'MPS(input)'!K2</f>
        <v>Reference Number: MV002</v>
      </c>
    </row>
    <row r="3" spans="1:11" ht="27.75" customHeight="1" x14ac:dyDescent="0.2">
      <c r="A3" s="91" t="s">
        <v>73</v>
      </c>
      <c r="B3" s="91"/>
      <c r="C3" s="91"/>
      <c r="D3" s="91"/>
      <c r="E3" s="91"/>
      <c r="F3" s="91"/>
      <c r="G3" s="91"/>
      <c r="H3" s="91"/>
      <c r="I3" s="91"/>
    </row>
    <row r="4" spans="1:11" ht="11.25" customHeight="1" x14ac:dyDescent="0.2"/>
    <row r="5" spans="1:11" ht="18.75" customHeight="1" thickBot="1" x14ac:dyDescent="0.25">
      <c r="A5" s="14" t="s">
        <v>2</v>
      </c>
      <c r="B5" s="10"/>
      <c r="C5" s="10"/>
      <c r="D5" s="10"/>
      <c r="E5" s="11"/>
      <c r="F5" s="12" t="s">
        <v>6</v>
      </c>
      <c r="G5" s="30" t="s">
        <v>0</v>
      </c>
      <c r="H5" s="12" t="s">
        <v>1</v>
      </c>
      <c r="I5" s="13" t="s">
        <v>7</v>
      </c>
    </row>
    <row r="6" spans="1:11" ht="47.25" customHeight="1" thickBot="1" x14ac:dyDescent="0.25">
      <c r="A6" s="15"/>
      <c r="B6" s="92" t="s">
        <v>35</v>
      </c>
      <c r="C6" s="93"/>
      <c r="D6" s="93"/>
      <c r="E6" s="94"/>
      <c r="F6" s="17" t="s">
        <v>74</v>
      </c>
      <c r="G6" s="41">
        <f>G10-G14</f>
        <v>1144.5372000000002</v>
      </c>
      <c r="H6" s="18" t="s">
        <v>37</v>
      </c>
      <c r="I6" s="19" t="s">
        <v>38</v>
      </c>
    </row>
    <row r="7" spans="1:11" ht="18.75" customHeight="1" x14ac:dyDescent="0.2">
      <c r="A7" s="14" t="s">
        <v>3</v>
      </c>
      <c r="B7" s="10"/>
      <c r="C7" s="10"/>
      <c r="D7" s="10"/>
      <c r="E7" s="11"/>
      <c r="F7" s="12"/>
      <c r="G7" s="31"/>
      <c r="H7" s="11"/>
      <c r="I7" s="12"/>
      <c r="J7" s="8"/>
      <c r="K7" s="8"/>
    </row>
    <row r="8" spans="1:11" ht="53.25" customHeight="1" x14ac:dyDescent="0.2">
      <c r="A8" s="16"/>
      <c r="B8" s="95" t="s">
        <v>60</v>
      </c>
      <c r="C8" s="96"/>
      <c r="D8" s="96"/>
      <c r="E8" s="97"/>
      <c r="F8" s="74" t="s">
        <v>39</v>
      </c>
      <c r="G8" s="72">
        <f>'MPS(input)'!$E$13</f>
        <v>0.68400000000000005</v>
      </c>
      <c r="H8" s="20" t="s">
        <v>40</v>
      </c>
      <c r="I8" s="21" t="s">
        <v>41</v>
      </c>
    </row>
    <row r="9" spans="1:11" ht="18.75" customHeight="1" thickBot="1" x14ac:dyDescent="0.25">
      <c r="A9" s="14" t="s">
        <v>4</v>
      </c>
      <c r="B9" s="11"/>
      <c r="C9" s="10"/>
      <c r="D9" s="12"/>
      <c r="E9" s="12"/>
      <c r="F9" s="12"/>
      <c r="G9" s="14"/>
      <c r="H9" s="11"/>
      <c r="I9" s="12"/>
    </row>
    <row r="10" spans="1:11" ht="42" customHeight="1" thickBot="1" x14ac:dyDescent="0.25">
      <c r="A10" s="16"/>
      <c r="B10" s="98" t="s">
        <v>42</v>
      </c>
      <c r="C10" s="99"/>
      <c r="D10" s="99"/>
      <c r="E10" s="100"/>
      <c r="F10" s="26" t="s">
        <v>74</v>
      </c>
      <c r="G10" s="41">
        <f>G11*G12</f>
        <v>1144.5372000000002</v>
      </c>
      <c r="H10" s="18" t="s">
        <v>36</v>
      </c>
      <c r="I10" s="22" t="s">
        <v>43</v>
      </c>
    </row>
    <row r="11" spans="1:11" ht="63" customHeight="1" x14ac:dyDescent="0.2">
      <c r="A11" s="16"/>
      <c r="B11" s="23"/>
      <c r="C11" s="85" t="s">
        <v>44</v>
      </c>
      <c r="D11" s="86"/>
      <c r="E11" s="87"/>
      <c r="F11" s="74" t="s">
        <v>39</v>
      </c>
      <c r="G11" s="73">
        <f>'MPS(input)'!E8</f>
        <v>1673.3000000000002</v>
      </c>
      <c r="H11" s="24" t="s">
        <v>45</v>
      </c>
      <c r="I11" s="22" t="s">
        <v>46</v>
      </c>
    </row>
    <row r="12" spans="1:11" ht="63" customHeight="1" x14ac:dyDescent="0.2">
      <c r="A12" s="15"/>
      <c r="B12" s="25"/>
      <c r="C12" s="85" t="s">
        <v>62</v>
      </c>
      <c r="D12" s="86"/>
      <c r="E12" s="87"/>
      <c r="F12" s="74" t="s">
        <v>47</v>
      </c>
      <c r="G12" s="71">
        <f>'MPS(input)'!$E$13</f>
        <v>0.68400000000000005</v>
      </c>
      <c r="H12" s="20" t="s">
        <v>48</v>
      </c>
      <c r="I12" s="21" t="s">
        <v>49</v>
      </c>
    </row>
    <row r="13" spans="1:11" ht="18.75" customHeight="1" thickBot="1" x14ac:dyDescent="0.25">
      <c r="A13" s="14" t="s">
        <v>5</v>
      </c>
      <c r="B13" s="10"/>
      <c r="C13" s="10"/>
      <c r="D13" s="10"/>
      <c r="E13" s="11"/>
      <c r="F13" s="12"/>
      <c r="G13" s="14"/>
      <c r="H13" s="11"/>
      <c r="I13" s="12"/>
    </row>
    <row r="14" spans="1:11" ht="50.25" customHeight="1" thickBot="1" x14ac:dyDescent="0.25">
      <c r="A14" s="29"/>
      <c r="B14" s="88" t="s">
        <v>61</v>
      </c>
      <c r="C14" s="89"/>
      <c r="D14" s="89"/>
      <c r="E14" s="90"/>
      <c r="F14" s="26" t="s">
        <v>74</v>
      </c>
      <c r="G14" s="41">
        <v>0</v>
      </c>
      <c r="H14" s="18" t="s">
        <v>50</v>
      </c>
      <c r="I14" s="22" t="s">
        <v>51</v>
      </c>
    </row>
    <row r="15" spans="1:11" x14ac:dyDescent="0.2">
      <c r="A15" s="2"/>
      <c r="B15" s="2"/>
      <c r="C15" s="5"/>
      <c r="D15" s="2"/>
      <c r="E15" s="5"/>
      <c r="F15" s="7"/>
      <c r="G15" s="6"/>
      <c r="H15" s="6"/>
      <c r="I15" s="4"/>
    </row>
    <row r="16" spans="1:11" s="3" customFormat="1" x14ac:dyDescent="0.2">
      <c r="E16" s="2"/>
      <c r="F16" s="2"/>
      <c r="G16" s="2"/>
      <c r="H16" s="2"/>
    </row>
  </sheetData>
  <sheetProtection password="C3C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0645-AAAD-439C-8FD7-0FE61F9C0105}">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6640625" style="33" customWidth="1"/>
    <col min="2" max="2" width="36.33203125" style="33" customWidth="1"/>
    <col min="3" max="3" width="49.109375" style="33" customWidth="1"/>
    <col min="4" max="16384" width="9" style="33"/>
  </cols>
  <sheetData>
    <row r="1" spans="1:3" ht="18" customHeight="1" x14ac:dyDescent="0.2">
      <c r="C1" s="34" t="str">
        <f>'MPS(input)'!K1</f>
        <v>Monitoring Spreadsheet: JCM_MV_AM002_ver01.0</v>
      </c>
    </row>
    <row r="2" spans="1:3" ht="18" customHeight="1" x14ac:dyDescent="0.2">
      <c r="C2" s="34" t="str">
        <f>'MPS(input)'!K2</f>
        <v>Reference Number: MV002</v>
      </c>
    </row>
    <row r="3" spans="1:3" ht="24.75" customHeight="1" x14ac:dyDescent="0.2">
      <c r="A3" s="101" t="s">
        <v>75</v>
      </c>
      <c r="B3" s="101"/>
      <c r="C3" s="101"/>
    </row>
    <row r="5" spans="1:3" ht="21" customHeight="1" x14ac:dyDescent="0.2">
      <c r="B5" s="35" t="s">
        <v>76</v>
      </c>
      <c r="C5" s="35" t="s">
        <v>77</v>
      </c>
    </row>
    <row r="6" spans="1:3" ht="62.25" customHeight="1" x14ac:dyDescent="0.2">
      <c r="B6" s="75" t="s">
        <v>90</v>
      </c>
      <c r="C6" s="76" t="s">
        <v>91</v>
      </c>
    </row>
    <row r="7" spans="1:3" ht="69" customHeight="1" x14ac:dyDescent="0.2">
      <c r="B7" s="75" t="s">
        <v>92</v>
      </c>
      <c r="C7" s="76" t="s">
        <v>95</v>
      </c>
    </row>
    <row r="8" spans="1:3" ht="54.75" customHeight="1" x14ac:dyDescent="0.2">
      <c r="B8" s="75" t="s">
        <v>93</v>
      </c>
      <c r="C8" s="76" t="s">
        <v>94</v>
      </c>
    </row>
    <row r="9" spans="1:3" ht="54.75" customHeight="1" x14ac:dyDescent="0.2">
      <c r="B9" s="36"/>
      <c r="C9" s="36"/>
    </row>
    <row r="10" spans="1:3" ht="54.75" customHeight="1" x14ac:dyDescent="0.2">
      <c r="B10" s="36"/>
      <c r="C10" s="36"/>
    </row>
    <row r="11" spans="1:3" ht="54.75" customHeight="1" x14ac:dyDescent="0.2">
      <c r="B11" s="36"/>
      <c r="C11" s="36"/>
    </row>
    <row r="12" spans="1:3" ht="54.75" customHeight="1" x14ac:dyDescent="0.2">
      <c r="B12" s="36"/>
      <c r="C12" s="36"/>
    </row>
  </sheetData>
  <sheetProtection password="C3C3" sheet="1" formatCells="0" formatRows="0" insertRows="0"/>
  <mergeCells count="1">
    <mergeCell ref="A3:C3"/>
  </mergeCells>
  <phoneticPr fontId="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CBF0-1660-40EB-ACF4-5858D1CA368A}">
  <sheetPr>
    <tabColor theme="5" tint="0.59999389629810485"/>
    <pageSetUpPr fitToPage="1"/>
  </sheetPr>
  <dimension ref="A1:M22"/>
  <sheetViews>
    <sheetView showGridLines="0" view="pageBreakPreview" zoomScale="80" zoomScaleNormal="70" zoomScaleSheetLayoutView="80" workbookViewId="0"/>
  </sheetViews>
  <sheetFormatPr defaultColWidth="9" defaultRowHeight="13.8" x14ac:dyDescent="0.2"/>
  <cols>
    <col min="1" max="1" width="3.6640625" style="42" customWidth="1"/>
    <col min="2" max="4" width="17.6640625" style="42" customWidth="1"/>
    <col min="5" max="5" width="30.6640625" style="42" customWidth="1"/>
    <col min="6" max="6" width="20.6640625" style="42" customWidth="1"/>
    <col min="7" max="9" width="17.6640625" style="42" customWidth="1"/>
    <col min="10" max="10" width="63.6640625" style="42" customWidth="1"/>
    <col min="11" max="12" width="17.6640625" style="42" customWidth="1"/>
    <col min="13" max="16384" width="9" style="42"/>
  </cols>
  <sheetData>
    <row r="1" spans="1:13" ht="18" customHeight="1" x14ac:dyDescent="0.2">
      <c r="L1" s="43" t="str">
        <f>'MPS(input)'!K1</f>
        <v>Monitoring Spreadsheet: JCM_MV_AM002_ver01.0</v>
      </c>
    </row>
    <row r="2" spans="1:13" ht="18" customHeight="1" x14ac:dyDescent="0.2">
      <c r="L2" s="43" t="str">
        <f>'MPS(input)'!K2</f>
        <v>Reference Number: MV002</v>
      </c>
    </row>
    <row r="3" spans="1:13" ht="27.75" customHeight="1" x14ac:dyDescent="0.2">
      <c r="A3" s="44" t="s">
        <v>87</v>
      </c>
      <c r="B3" s="45"/>
      <c r="C3" s="45"/>
      <c r="D3" s="45"/>
      <c r="E3" s="45"/>
      <c r="F3" s="45"/>
      <c r="G3" s="45"/>
      <c r="H3" s="45"/>
      <c r="I3" s="45"/>
      <c r="J3" s="45"/>
      <c r="K3" s="46"/>
      <c r="L3" s="66"/>
    </row>
    <row r="5" spans="1:13" ht="18.75" customHeight="1" x14ac:dyDescent="0.2">
      <c r="A5" s="47" t="s">
        <v>78</v>
      </c>
      <c r="B5" s="47"/>
    </row>
    <row r="6" spans="1:13" ht="18.75" customHeight="1" x14ac:dyDescent="0.2">
      <c r="A6" s="47"/>
      <c r="B6" s="48" t="s">
        <v>9</v>
      </c>
      <c r="C6" s="48" t="s">
        <v>10</v>
      </c>
      <c r="D6" s="48" t="s">
        <v>11</v>
      </c>
      <c r="E6" s="48" t="s">
        <v>12</v>
      </c>
      <c r="F6" s="48" t="s">
        <v>13</v>
      </c>
      <c r="G6" s="48" t="s">
        <v>14</v>
      </c>
      <c r="H6" s="48" t="s">
        <v>15</v>
      </c>
      <c r="I6" s="48" t="s">
        <v>16</v>
      </c>
      <c r="J6" s="48" t="s">
        <v>17</v>
      </c>
      <c r="K6" s="48" t="s">
        <v>18</v>
      </c>
      <c r="L6" s="48" t="s">
        <v>82</v>
      </c>
    </row>
    <row r="7" spans="1:13" s="49" customFormat="1" ht="39" customHeight="1" x14ac:dyDescent="0.2">
      <c r="B7" s="48" t="s">
        <v>81</v>
      </c>
      <c r="C7" s="48" t="s">
        <v>19</v>
      </c>
      <c r="D7" s="48" t="s">
        <v>20</v>
      </c>
      <c r="E7" s="48" t="s">
        <v>21</v>
      </c>
      <c r="F7" s="48" t="s">
        <v>83</v>
      </c>
      <c r="G7" s="48" t="s">
        <v>1</v>
      </c>
      <c r="H7" s="48" t="s">
        <v>24</v>
      </c>
      <c r="I7" s="48" t="s">
        <v>25</v>
      </c>
      <c r="J7" s="48" t="s">
        <v>26</v>
      </c>
      <c r="K7" s="48" t="s">
        <v>27</v>
      </c>
      <c r="L7" s="48" t="s">
        <v>28</v>
      </c>
    </row>
    <row r="8" spans="1:13" s="49" customFormat="1" ht="246" customHeight="1" x14ac:dyDescent="0.2">
      <c r="B8" s="69"/>
      <c r="C8" s="50" t="s">
        <v>52</v>
      </c>
      <c r="D8" s="51" t="s">
        <v>46</v>
      </c>
      <c r="E8" s="52" t="s">
        <v>68</v>
      </c>
      <c r="F8" s="53">
        <f>SUM('MRS(input_separate) '!B6:B105)</f>
        <v>0</v>
      </c>
      <c r="G8" s="54" t="s">
        <v>45</v>
      </c>
      <c r="H8" s="32" t="s">
        <v>33</v>
      </c>
      <c r="I8" s="32" t="s">
        <v>55</v>
      </c>
      <c r="J8" s="32" t="s">
        <v>63</v>
      </c>
      <c r="K8" s="37" t="s">
        <v>56</v>
      </c>
      <c r="L8" s="37" t="s">
        <v>74</v>
      </c>
      <c r="M8" s="55"/>
    </row>
    <row r="9" spans="1:13" ht="8.25" customHeight="1" x14ac:dyDescent="0.2"/>
    <row r="10" spans="1:13" ht="20.100000000000001" customHeight="1" x14ac:dyDescent="0.2">
      <c r="A10" s="47" t="s">
        <v>79</v>
      </c>
    </row>
    <row r="11" spans="1:13" ht="20.100000000000001" customHeight="1" x14ac:dyDescent="0.2">
      <c r="B11" s="77" t="s">
        <v>9</v>
      </c>
      <c r="C11" s="77"/>
      <c r="D11" s="77" t="s">
        <v>10</v>
      </c>
      <c r="E11" s="77"/>
      <c r="F11" s="48" t="s">
        <v>11</v>
      </c>
      <c r="G11" s="48" t="s">
        <v>12</v>
      </c>
      <c r="H11" s="104" t="s">
        <v>13</v>
      </c>
      <c r="I11" s="105"/>
      <c r="J11" s="106"/>
      <c r="K11" s="102" t="s">
        <v>14</v>
      </c>
      <c r="L11" s="103"/>
    </row>
    <row r="12" spans="1:13" ht="39" customHeight="1" x14ac:dyDescent="0.2">
      <c r="B12" s="77" t="s">
        <v>20</v>
      </c>
      <c r="C12" s="77"/>
      <c r="D12" s="77" t="s">
        <v>21</v>
      </c>
      <c r="E12" s="77"/>
      <c r="F12" s="48" t="s">
        <v>22</v>
      </c>
      <c r="G12" s="48" t="s">
        <v>1</v>
      </c>
      <c r="H12" s="104" t="s">
        <v>25</v>
      </c>
      <c r="I12" s="105"/>
      <c r="J12" s="106"/>
      <c r="K12" s="104" t="s">
        <v>28</v>
      </c>
      <c r="L12" s="106"/>
    </row>
    <row r="13" spans="1:13" s="56" customFormat="1" ht="87.75" customHeight="1" x14ac:dyDescent="0.2">
      <c r="B13" s="112" t="s">
        <v>41</v>
      </c>
      <c r="C13" s="112"/>
      <c r="D13" s="84" t="s">
        <v>70</v>
      </c>
      <c r="E13" s="84"/>
      <c r="F13" s="67">
        <f>'MPS(input)'!E13</f>
        <v>0.68400000000000005</v>
      </c>
      <c r="G13" s="54" t="s">
        <v>40</v>
      </c>
      <c r="H13" s="109" t="str">
        <f>IF('MPS(input)'!G13&lt;&gt;"",'MPS(input)'!G13,"")</f>
        <v>The reference emission factor is derived from the result of the survey on the actual efficiency of the most efficient DG connected to the grid. The actual efficiency is set based on the data for at least one year.</v>
      </c>
      <c r="I13" s="110"/>
      <c r="J13" s="111"/>
      <c r="K13" s="107" t="str">
        <f>IF('MPS(input)'!J13&lt;&gt;"",'MPS(input)'!J13,"")</f>
        <v>N/A</v>
      </c>
      <c r="L13" s="108"/>
      <c r="M13" s="55"/>
    </row>
    <row r="14" spans="1:13" ht="6.75" customHeight="1" x14ac:dyDescent="0.2"/>
    <row r="15" spans="1:13" ht="18.75" customHeight="1" x14ac:dyDescent="0.2">
      <c r="A15" s="57" t="s">
        <v>86</v>
      </c>
      <c r="B15" s="57"/>
    </row>
    <row r="16" spans="1:13" ht="19.5" customHeight="1" thickBot="1" x14ac:dyDescent="0.25">
      <c r="B16" s="68" t="s">
        <v>80</v>
      </c>
      <c r="C16" s="113" t="s">
        <v>72</v>
      </c>
      <c r="D16" s="81"/>
      <c r="E16" s="58" t="s">
        <v>1</v>
      </c>
    </row>
    <row r="17" spans="1:10" ht="16.8" thickBot="1" x14ac:dyDescent="0.25">
      <c r="B17" s="70"/>
      <c r="C17" s="114">
        <f>ROUNDDOWN('MRS(calc_process)'!G6, 0)</f>
        <v>0</v>
      </c>
      <c r="D17" s="83"/>
      <c r="E17" s="59" t="s">
        <v>36</v>
      </c>
    </row>
    <row r="18" spans="1:10" ht="20.100000000000001" customHeight="1" x14ac:dyDescent="0.2">
      <c r="B18" s="60"/>
      <c r="C18" s="60"/>
      <c r="F18" s="61"/>
      <c r="G18" s="61"/>
    </row>
    <row r="19" spans="1:10" ht="18.75" customHeight="1" x14ac:dyDescent="0.2">
      <c r="A19" s="47" t="s">
        <v>8</v>
      </c>
    </row>
    <row r="20" spans="1:10" ht="18" customHeight="1" x14ac:dyDescent="0.2">
      <c r="B20" s="62" t="s">
        <v>30</v>
      </c>
      <c r="C20" s="80" t="s">
        <v>31</v>
      </c>
      <c r="D20" s="80"/>
      <c r="E20" s="80"/>
      <c r="F20" s="80"/>
      <c r="G20" s="80"/>
      <c r="H20" s="80"/>
      <c r="I20" s="80"/>
      <c r="J20" s="80"/>
    </row>
    <row r="21" spans="1:10" ht="18" customHeight="1" x14ac:dyDescent="0.2">
      <c r="B21" s="62" t="s">
        <v>29</v>
      </c>
      <c r="C21" s="80" t="s">
        <v>32</v>
      </c>
      <c r="D21" s="80"/>
      <c r="E21" s="80"/>
      <c r="F21" s="80"/>
      <c r="G21" s="80"/>
      <c r="H21" s="80"/>
      <c r="I21" s="80"/>
      <c r="J21" s="80"/>
    </row>
    <row r="22" spans="1:10" ht="18" customHeight="1" x14ac:dyDescent="0.2">
      <c r="B22" s="62" t="s">
        <v>33</v>
      </c>
      <c r="C22" s="80" t="s">
        <v>34</v>
      </c>
      <c r="D22" s="80"/>
      <c r="E22" s="80"/>
      <c r="F22" s="80"/>
      <c r="G22" s="80"/>
      <c r="H22" s="80"/>
      <c r="I22" s="80"/>
      <c r="J22" s="80"/>
    </row>
  </sheetData>
  <sheetProtection password="C3C3" sheet="1" formatCells="0" formatRows="0"/>
  <mergeCells count="17">
    <mergeCell ref="C20:J20"/>
    <mergeCell ref="C21:J21"/>
    <mergeCell ref="C22:J22"/>
    <mergeCell ref="C16:D16"/>
    <mergeCell ref="C17:D17"/>
    <mergeCell ref="K11:L11"/>
    <mergeCell ref="D11:E11"/>
    <mergeCell ref="H11:J11"/>
    <mergeCell ref="B11:C11"/>
    <mergeCell ref="K13:L13"/>
    <mergeCell ref="K12:L12"/>
    <mergeCell ref="D13:E13"/>
    <mergeCell ref="D12:E12"/>
    <mergeCell ref="H12:J12"/>
    <mergeCell ref="H13:J13"/>
    <mergeCell ref="B12:C12"/>
    <mergeCell ref="B13:C13"/>
  </mergeCells>
  <phoneticPr fontId="16"/>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D79D-5F19-40AE-AC97-95B9F9F7DB53}">
  <sheetPr>
    <tabColor theme="5" tint="0.59999389629810485"/>
  </sheetPr>
  <dimension ref="A1:B105"/>
  <sheetViews>
    <sheetView showGridLines="0" view="pageBreakPreview" zoomScale="80" zoomScaleNormal="100" zoomScaleSheetLayoutView="80" workbookViewId="0"/>
  </sheetViews>
  <sheetFormatPr defaultColWidth="9" defaultRowHeight="13.8" x14ac:dyDescent="0.2"/>
  <cols>
    <col min="1" max="1" width="30.6640625" style="38" customWidth="1"/>
    <col min="2" max="2" width="50.6640625" style="38" customWidth="1"/>
    <col min="3" max="16384" width="9" style="38"/>
  </cols>
  <sheetData>
    <row r="1" spans="1:2" x14ac:dyDescent="0.2">
      <c r="B1" s="39" t="str">
        <f>'MPS(input)'!K1</f>
        <v>Monitoring Spreadsheet: JCM_MV_AM002_ver01.0</v>
      </c>
    </row>
    <row r="2" spans="1:2" x14ac:dyDescent="0.2">
      <c r="B2" s="39" t="str">
        <f>'MPS(input)'!K2</f>
        <v>Reference Number: MV002</v>
      </c>
    </row>
    <row r="3" spans="1:2" ht="16.2" x14ac:dyDescent="0.2">
      <c r="A3" s="27" t="s">
        <v>58</v>
      </c>
      <c r="B3" s="28" t="s">
        <v>84</v>
      </c>
    </row>
    <row r="4" spans="1:2" ht="27.6" x14ac:dyDescent="0.2">
      <c r="A4" s="27" t="s">
        <v>64</v>
      </c>
      <c r="B4" s="28" t="s">
        <v>59</v>
      </c>
    </row>
    <row r="5" spans="1:2" x14ac:dyDescent="0.2">
      <c r="A5" s="27"/>
      <c r="B5" s="27" t="s">
        <v>45</v>
      </c>
    </row>
    <row r="6" spans="1:2" x14ac:dyDescent="0.2">
      <c r="A6" s="64">
        <v>1</v>
      </c>
      <c r="B6" s="65"/>
    </row>
    <row r="7" spans="1:2" x14ac:dyDescent="0.2">
      <c r="A7" s="64">
        <v>2</v>
      </c>
      <c r="B7" s="65"/>
    </row>
    <row r="8" spans="1:2" x14ac:dyDescent="0.2">
      <c r="A8" s="64">
        <v>3</v>
      </c>
      <c r="B8" s="65"/>
    </row>
    <row r="9" spans="1:2" x14ac:dyDescent="0.2">
      <c r="A9" s="64">
        <v>4</v>
      </c>
      <c r="B9" s="65"/>
    </row>
    <row r="10" spans="1:2" x14ac:dyDescent="0.2">
      <c r="A10" s="64">
        <v>5</v>
      </c>
      <c r="B10" s="65"/>
    </row>
    <row r="11" spans="1:2" x14ac:dyDescent="0.2">
      <c r="A11" s="64">
        <v>6</v>
      </c>
      <c r="B11" s="65"/>
    </row>
    <row r="12" spans="1:2" x14ac:dyDescent="0.2">
      <c r="A12" s="64">
        <v>7</v>
      </c>
      <c r="B12" s="65"/>
    </row>
    <row r="13" spans="1:2" x14ac:dyDescent="0.2">
      <c r="A13" s="64">
        <v>8</v>
      </c>
      <c r="B13" s="65"/>
    </row>
    <row r="14" spans="1:2" x14ac:dyDescent="0.2">
      <c r="A14" s="64">
        <v>9</v>
      </c>
      <c r="B14" s="65"/>
    </row>
    <row r="15" spans="1:2" x14ac:dyDescent="0.2">
      <c r="A15" s="64">
        <v>10</v>
      </c>
      <c r="B15" s="65"/>
    </row>
    <row r="16" spans="1:2" x14ac:dyDescent="0.2">
      <c r="A16" s="64">
        <v>11</v>
      </c>
      <c r="B16" s="65"/>
    </row>
    <row r="17" spans="1:2" x14ac:dyDescent="0.2">
      <c r="A17" s="64">
        <v>12</v>
      </c>
      <c r="B17" s="65"/>
    </row>
    <row r="18" spans="1:2" x14ac:dyDescent="0.2">
      <c r="A18" s="64">
        <v>13</v>
      </c>
      <c r="B18" s="65"/>
    </row>
    <row r="19" spans="1:2" x14ac:dyDescent="0.2">
      <c r="A19" s="64">
        <v>14</v>
      </c>
      <c r="B19" s="65"/>
    </row>
    <row r="20" spans="1:2" x14ac:dyDescent="0.2">
      <c r="A20" s="64">
        <v>15</v>
      </c>
      <c r="B20" s="65"/>
    </row>
    <row r="21" spans="1:2" x14ac:dyDescent="0.2">
      <c r="A21" s="64">
        <v>16</v>
      </c>
      <c r="B21" s="65"/>
    </row>
    <row r="22" spans="1:2" x14ac:dyDescent="0.2">
      <c r="A22" s="64">
        <v>17</v>
      </c>
      <c r="B22" s="65"/>
    </row>
    <row r="23" spans="1:2" x14ac:dyDescent="0.2">
      <c r="A23" s="64">
        <v>18</v>
      </c>
      <c r="B23" s="65"/>
    </row>
    <row r="24" spans="1:2" x14ac:dyDescent="0.2">
      <c r="A24" s="64">
        <v>19</v>
      </c>
      <c r="B24" s="65"/>
    </row>
    <row r="25" spans="1:2" x14ac:dyDescent="0.2">
      <c r="A25" s="64">
        <v>20</v>
      </c>
      <c r="B25" s="65"/>
    </row>
    <row r="26" spans="1:2" x14ac:dyDescent="0.2">
      <c r="A26" s="64">
        <v>21</v>
      </c>
      <c r="B26" s="65"/>
    </row>
    <row r="27" spans="1:2" x14ac:dyDescent="0.2">
      <c r="A27" s="64">
        <v>22</v>
      </c>
      <c r="B27" s="65"/>
    </row>
    <row r="28" spans="1:2" x14ac:dyDescent="0.2">
      <c r="A28" s="64">
        <v>23</v>
      </c>
      <c r="B28" s="65"/>
    </row>
    <row r="29" spans="1:2" x14ac:dyDescent="0.2">
      <c r="A29" s="64">
        <v>24</v>
      </c>
      <c r="B29" s="65"/>
    </row>
    <row r="30" spans="1:2" x14ac:dyDescent="0.2">
      <c r="A30" s="64">
        <v>25</v>
      </c>
      <c r="B30" s="65"/>
    </row>
    <row r="31" spans="1:2" x14ac:dyDescent="0.2">
      <c r="A31" s="64">
        <v>26</v>
      </c>
      <c r="B31" s="65"/>
    </row>
    <row r="32" spans="1:2" x14ac:dyDescent="0.2">
      <c r="A32" s="64">
        <v>27</v>
      </c>
      <c r="B32" s="65"/>
    </row>
    <row r="33" spans="1:2" x14ac:dyDescent="0.2">
      <c r="A33" s="64">
        <v>28</v>
      </c>
      <c r="B33" s="65"/>
    </row>
    <row r="34" spans="1:2" x14ac:dyDescent="0.2">
      <c r="A34" s="64">
        <v>29</v>
      </c>
      <c r="B34" s="65"/>
    </row>
    <row r="35" spans="1:2" x14ac:dyDescent="0.2">
      <c r="A35" s="64">
        <v>30</v>
      </c>
      <c r="B35" s="65"/>
    </row>
    <row r="36" spans="1:2" x14ac:dyDescent="0.2">
      <c r="A36" s="64">
        <v>31</v>
      </c>
      <c r="B36" s="65"/>
    </row>
    <row r="37" spans="1:2" x14ac:dyDescent="0.2">
      <c r="A37" s="64">
        <v>32</v>
      </c>
      <c r="B37" s="65"/>
    </row>
    <row r="38" spans="1:2" x14ac:dyDescent="0.2">
      <c r="A38" s="64">
        <v>33</v>
      </c>
      <c r="B38" s="65"/>
    </row>
    <row r="39" spans="1:2" x14ac:dyDescent="0.2">
      <c r="A39" s="64">
        <v>34</v>
      </c>
      <c r="B39" s="65"/>
    </row>
    <row r="40" spans="1:2" x14ac:dyDescent="0.2">
      <c r="A40" s="64">
        <v>35</v>
      </c>
      <c r="B40" s="65"/>
    </row>
    <row r="41" spans="1:2" x14ac:dyDescent="0.2">
      <c r="A41" s="64">
        <v>36</v>
      </c>
      <c r="B41" s="65"/>
    </row>
    <row r="42" spans="1:2" x14ac:dyDescent="0.2">
      <c r="A42" s="64">
        <v>37</v>
      </c>
      <c r="B42" s="65"/>
    </row>
    <row r="43" spans="1:2" x14ac:dyDescent="0.2">
      <c r="A43" s="64">
        <v>38</v>
      </c>
      <c r="B43" s="65"/>
    </row>
    <row r="44" spans="1:2" x14ac:dyDescent="0.2">
      <c r="A44" s="64">
        <v>39</v>
      </c>
      <c r="B44" s="65"/>
    </row>
    <row r="45" spans="1:2" x14ac:dyDescent="0.2">
      <c r="A45" s="64">
        <v>40</v>
      </c>
      <c r="B45" s="65"/>
    </row>
    <row r="46" spans="1:2" x14ac:dyDescent="0.2">
      <c r="A46" s="64">
        <v>41</v>
      </c>
      <c r="B46" s="65"/>
    </row>
    <row r="47" spans="1:2" x14ac:dyDescent="0.2">
      <c r="A47" s="64">
        <v>42</v>
      </c>
      <c r="B47" s="65"/>
    </row>
    <row r="48" spans="1:2" x14ac:dyDescent="0.2">
      <c r="A48" s="64">
        <v>43</v>
      </c>
      <c r="B48" s="65"/>
    </row>
    <row r="49" spans="1:2" x14ac:dyDescent="0.2">
      <c r="A49" s="64">
        <v>44</v>
      </c>
      <c r="B49" s="65"/>
    </row>
    <row r="50" spans="1:2" x14ac:dyDescent="0.2">
      <c r="A50" s="64">
        <v>45</v>
      </c>
      <c r="B50" s="65"/>
    </row>
    <row r="51" spans="1:2" x14ac:dyDescent="0.2">
      <c r="A51" s="64">
        <v>46</v>
      </c>
      <c r="B51" s="65"/>
    </row>
    <row r="52" spans="1:2" x14ac:dyDescent="0.2">
      <c r="A52" s="64">
        <v>47</v>
      </c>
      <c r="B52" s="65"/>
    </row>
    <row r="53" spans="1:2" x14ac:dyDescent="0.2">
      <c r="A53" s="64">
        <v>48</v>
      </c>
      <c r="B53" s="65"/>
    </row>
    <row r="54" spans="1:2" x14ac:dyDescent="0.2">
      <c r="A54" s="64">
        <v>49</v>
      </c>
      <c r="B54" s="65"/>
    </row>
    <row r="55" spans="1:2" x14ac:dyDescent="0.2">
      <c r="A55" s="64">
        <v>50</v>
      </c>
      <c r="B55" s="65"/>
    </row>
    <row r="56" spans="1:2" x14ac:dyDescent="0.2">
      <c r="A56" s="64">
        <v>51</v>
      </c>
      <c r="B56" s="65"/>
    </row>
    <row r="57" spans="1:2" x14ac:dyDescent="0.2">
      <c r="A57" s="64">
        <v>52</v>
      </c>
      <c r="B57" s="65"/>
    </row>
    <row r="58" spans="1:2" x14ac:dyDescent="0.2">
      <c r="A58" s="64">
        <v>53</v>
      </c>
      <c r="B58" s="65"/>
    </row>
    <row r="59" spans="1:2" x14ac:dyDescent="0.2">
      <c r="A59" s="64">
        <v>54</v>
      </c>
      <c r="B59" s="65"/>
    </row>
    <row r="60" spans="1:2" x14ac:dyDescent="0.2">
      <c r="A60" s="64">
        <v>55</v>
      </c>
      <c r="B60" s="65"/>
    </row>
    <row r="61" spans="1:2" x14ac:dyDescent="0.2">
      <c r="A61" s="64">
        <v>56</v>
      </c>
      <c r="B61" s="65"/>
    </row>
    <row r="62" spans="1:2" x14ac:dyDescent="0.2">
      <c r="A62" s="64">
        <v>57</v>
      </c>
      <c r="B62" s="65"/>
    </row>
    <row r="63" spans="1:2" x14ac:dyDescent="0.2">
      <c r="A63" s="64">
        <v>58</v>
      </c>
      <c r="B63" s="65"/>
    </row>
    <row r="64" spans="1:2" x14ac:dyDescent="0.2">
      <c r="A64" s="64">
        <v>59</v>
      </c>
      <c r="B64" s="65"/>
    </row>
    <row r="65" spans="1:2" x14ac:dyDescent="0.2">
      <c r="A65" s="64">
        <v>60</v>
      </c>
      <c r="B65" s="65"/>
    </row>
    <row r="66" spans="1:2" x14ac:dyDescent="0.2">
      <c r="A66" s="64">
        <v>61</v>
      </c>
      <c r="B66" s="65"/>
    </row>
    <row r="67" spans="1:2" x14ac:dyDescent="0.2">
      <c r="A67" s="64">
        <v>62</v>
      </c>
      <c r="B67" s="65"/>
    </row>
    <row r="68" spans="1:2" x14ac:dyDescent="0.2">
      <c r="A68" s="64">
        <v>63</v>
      </c>
      <c r="B68" s="65"/>
    </row>
    <row r="69" spans="1:2" x14ac:dyDescent="0.2">
      <c r="A69" s="64">
        <v>64</v>
      </c>
      <c r="B69" s="65"/>
    </row>
    <row r="70" spans="1:2" x14ac:dyDescent="0.2">
      <c r="A70" s="64">
        <v>65</v>
      </c>
      <c r="B70" s="65"/>
    </row>
    <row r="71" spans="1:2" x14ac:dyDescent="0.2">
      <c r="A71" s="64">
        <v>66</v>
      </c>
      <c r="B71" s="65"/>
    </row>
    <row r="72" spans="1:2" x14ac:dyDescent="0.2">
      <c r="A72" s="64">
        <v>67</v>
      </c>
      <c r="B72" s="65"/>
    </row>
    <row r="73" spans="1:2" x14ac:dyDescent="0.2">
      <c r="A73" s="64">
        <v>68</v>
      </c>
      <c r="B73" s="65"/>
    </row>
    <row r="74" spans="1:2" x14ac:dyDescent="0.2">
      <c r="A74" s="64">
        <v>69</v>
      </c>
      <c r="B74" s="65"/>
    </row>
    <row r="75" spans="1:2" x14ac:dyDescent="0.2">
      <c r="A75" s="64">
        <v>70</v>
      </c>
      <c r="B75" s="65"/>
    </row>
    <row r="76" spans="1:2" x14ac:dyDescent="0.2">
      <c r="A76" s="64">
        <v>71</v>
      </c>
      <c r="B76" s="65"/>
    </row>
    <row r="77" spans="1:2" x14ac:dyDescent="0.2">
      <c r="A77" s="64">
        <v>72</v>
      </c>
      <c r="B77" s="65"/>
    </row>
    <row r="78" spans="1:2" x14ac:dyDescent="0.2">
      <c r="A78" s="64">
        <v>73</v>
      </c>
      <c r="B78" s="65"/>
    </row>
    <row r="79" spans="1:2" x14ac:dyDescent="0.2">
      <c r="A79" s="64">
        <v>74</v>
      </c>
      <c r="B79" s="65"/>
    </row>
    <row r="80" spans="1:2" x14ac:dyDescent="0.2">
      <c r="A80" s="64">
        <v>75</v>
      </c>
      <c r="B80" s="65"/>
    </row>
    <row r="81" spans="1:2" x14ac:dyDescent="0.2">
      <c r="A81" s="64">
        <v>76</v>
      </c>
      <c r="B81" s="65"/>
    </row>
    <row r="82" spans="1:2" x14ac:dyDescent="0.2">
      <c r="A82" s="64">
        <v>77</v>
      </c>
      <c r="B82" s="65"/>
    </row>
    <row r="83" spans="1:2" x14ac:dyDescent="0.2">
      <c r="A83" s="64">
        <v>78</v>
      </c>
      <c r="B83" s="65"/>
    </row>
    <row r="84" spans="1:2" x14ac:dyDescent="0.2">
      <c r="A84" s="64">
        <v>79</v>
      </c>
      <c r="B84" s="65"/>
    </row>
    <row r="85" spans="1:2" x14ac:dyDescent="0.2">
      <c r="A85" s="64">
        <v>80</v>
      </c>
      <c r="B85" s="65"/>
    </row>
    <row r="86" spans="1:2" x14ac:dyDescent="0.2">
      <c r="A86" s="64">
        <v>81</v>
      </c>
      <c r="B86" s="65"/>
    </row>
    <row r="87" spans="1:2" x14ac:dyDescent="0.2">
      <c r="A87" s="64">
        <v>82</v>
      </c>
      <c r="B87" s="65"/>
    </row>
    <row r="88" spans="1:2" x14ac:dyDescent="0.2">
      <c r="A88" s="64">
        <v>83</v>
      </c>
      <c r="B88" s="65"/>
    </row>
    <row r="89" spans="1:2" x14ac:dyDescent="0.2">
      <c r="A89" s="64">
        <v>84</v>
      </c>
      <c r="B89" s="65"/>
    </row>
    <row r="90" spans="1:2" x14ac:dyDescent="0.2">
      <c r="A90" s="64">
        <v>85</v>
      </c>
      <c r="B90" s="65"/>
    </row>
    <row r="91" spans="1:2" x14ac:dyDescent="0.2">
      <c r="A91" s="64">
        <v>86</v>
      </c>
      <c r="B91" s="65"/>
    </row>
    <row r="92" spans="1:2" x14ac:dyDescent="0.2">
      <c r="A92" s="64">
        <v>87</v>
      </c>
      <c r="B92" s="65"/>
    </row>
    <row r="93" spans="1:2" x14ac:dyDescent="0.2">
      <c r="A93" s="64">
        <v>88</v>
      </c>
      <c r="B93" s="65"/>
    </row>
    <row r="94" spans="1:2" x14ac:dyDescent="0.2">
      <c r="A94" s="64">
        <v>89</v>
      </c>
      <c r="B94" s="65"/>
    </row>
    <row r="95" spans="1:2" x14ac:dyDescent="0.2">
      <c r="A95" s="64">
        <v>90</v>
      </c>
      <c r="B95" s="65"/>
    </row>
    <row r="96" spans="1:2" x14ac:dyDescent="0.2">
      <c r="A96" s="64">
        <v>91</v>
      </c>
      <c r="B96" s="65"/>
    </row>
    <row r="97" spans="1:2" x14ac:dyDescent="0.2">
      <c r="A97" s="64">
        <v>92</v>
      </c>
      <c r="B97" s="65"/>
    </row>
    <row r="98" spans="1:2" x14ac:dyDescent="0.2">
      <c r="A98" s="64">
        <v>93</v>
      </c>
      <c r="B98" s="65"/>
    </row>
    <row r="99" spans="1:2" x14ac:dyDescent="0.2">
      <c r="A99" s="64">
        <v>94</v>
      </c>
      <c r="B99" s="65"/>
    </row>
    <row r="100" spans="1:2" x14ac:dyDescent="0.2">
      <c r="A100" s="64">
        <v>95</v>
      </c>
      <c r="B100" s="65"/>
    </row>
    <row r="101" spans="1:2" x14ac:dyDescent="0.2">
      <c r="A101" s="64">
        <v>96</v>
      </c>
      <c r="B101" s="65"/>
    </row>
    <row r="102" spans="1:2" x14ac:dyDescent="0.2">
      <c r="A102" s="64">
        <v>97</v>
      </c>
      <c r="B102" s="65"/>
    </row>
    <row r="103" spans="1:2" x14ac:dyDescent="0.2">
      <c r="A103" s="64">
        <v>98</v>
      </c>
      <c r="B103" s="65"/>
    </row>
    <row r="104" spans="1:2" x14ac:dyDescent="0.2">
      <c r="A104" s="64">
        <v>99</v>
      </c>
      <c r="B104" s="65"/>
    </row>
    <row r="105" spans="1:2" x14ac:dyDescent="0.2">
      <c r="A105" s="64">
        <v>100</v>
      </c>
      <c r="B105" s="65"/>
    </row>
  </sheetData>
  <sheetProtection password="C3C3" sheet="1" formatCells="0" formatRows="0"/>
  <phoneticPr fontId="1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B984-125B-4B29-8307-01F849A25D6C}">
  <sheetPr>
    <tabColor theme="5" tint="0.59999389629810485"/>
  </sheetPr>
  <dimension ref="A1:K16"/>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30.6640625" style="1" customWidth="1"/>
    <col min="6" max="6" width="12.6640625" style="1" customWidth="1"/>
    <col min="7" max="7" width="20.6640625" style="1" customWidth="1"/>
    <col min="8" max="8" width="12.6640625" style="1" customWidth="1"/>
    <col min="9" max="9" width="12.6640625" style="3" customWidth="1"/>
    <col min="10" max="16384" width="9" style="1"/>
  </cols>
  <sheetData>
    <row r="1" spans="1:11" ht="18" customHeight="1" x14ac:dyDescent="0.2">
      <c r="I1" s="9" t="str">
        <f>'MPS(input)'!K1</f>
        <v>Monitoring Spreadsheet: JCM_MV_AM002_ver01.0</v>
      </c>
    </row>
    <row r="2" spans="1:11" ht="18" customHeight="1" x14ac:dyDescent="0.2">
      <c r="I2" s="9" t="str">
        <f>'MPS(input)'!K2</f>
        <v>Reference Number: MV002</v>
      </c>
    </row>
    <row r="3" spans="1:11" ht="27.75" customHeight="1" x14ac:dyDescent="0.2">
      <c r="A3" s="91" t="s">
        <v>88</v>
      </c>
      <c r="B3" s="91"/>
      <c r="C3" s="91"/>
      <c r="D3" s="91"/>
      <c r="E3" s="91"/>
      <c r="F3" s="91"/>
      <c r="G3" s="91"/>
      <c r="H3" s="91"/>
      <c r="I3" s="91"/>
    </row>
    <row r="4" spans="1:11" ht="11.25" customHeight="1" x14ac:dyDescent="0.2"/>
    <row r="5" spans="1:11" ht="18.75" customHeight="1" thickBot="1" x14ac:dyDescent="0.25">
      <c r="A5" s="14" t="s">
        <v>2</v>
      </c>
      <c r="B5" s="10"/>
      <c r="C5" s="10"/>
      <c r="D5" s="10"/>
      <c r="E5" s="11"/>
      <c r="F5" s="12" t="s">
        <v>6</v>
      </c>
      <c r="G5" s="30" t="s">
        <v>0</v>
      </c>
      <c r="H5" s="12" t="s">
        <v>1</v>
      </c>
      <c r="I5" s="13" t="s">
        <v>7</v>
      </c>
    </row>
    <row r="6" spans="1:11" ht="47.25" customHeight="1" thickBot="1" x14ac:dyDescent="0.25">
      <c r="A6" s="15"/>
      <c r="B6" s="92" t="s">
        <v>35</v>
      </c>
      <c r="C6" s="93"/>
      <c r="D6" s="93"/>
      <c r="E6" s="94"/>
      <c r="F6" s="17" t="s">
        <v>74</v>
      </c>
      <c r="G6" s="41">
        <f>G10-G14</f>
        <v>0</v>
      </c>
      <c r="H6" s="18" t="s">
        <v>36</v>
      </c>
      <c r="I6" s="19" t="s">
        <v>38</v>
      </c>
    </row>
    <row r="7" spans="1:11" ht="18.75" customHeight="1" x14ac:dyDescent="0.2">
      <c r="A7" s="14" t="s">
        <v>3</v>
      </c>
      <c r="B7" s="10"/>
      <c r="C7" s="10"/>
      <c r="D7" s="10"/>
      <c r="E7" s="11"/>
      <c r="F7" s="12"/>
      <c r="G7" s="31"/>
      <c r="H7" s="11"/>
      <c r="I7" s="12"/>
      <c r="J7" s="8"/>
      <c r="K7" s="8"/>
    </row>
    <row r="8" spans="1:11" ht="53.25" customHeight="1" x14ac:dyDescent="0.2">
      <c r="A8" s="16"/>
      <c r="B8" s="95" t="s">
        <v>60</v>
      </c>
      <c r="C8" s="96"/>
      <c r="D8" s="96"/>
      <c r="E8" s="97"/>
      <c r="F8" s="74" t="s">
        <v>39</v>
      </c>
      <c r="G8" s="72">
        <f>'MRS(input)'!$F$13</f>
        <v>0.68400000000000005</v>
      </c>
      <c r="H8" s="20" t="s">
        <v>40</v>
      </c>
      <c r="I8" s="21" t="s">
        <v>41</v>
      </c>
    </row>
    <row r="9" spans="1:11" ht="18.75" customHeight="1" thickBot="1" x14ac:dyDescent="0.25">
      <c r="A9" s="14" t="s">
        <v>4</v>
      </c>
      <c r="B9" s="11"/>
      <c r="C9" s="10"/>
      <c r="D9" s="12"/>
      <c r="E9" s="12"/>
      <c r="F9" s="12"/>
      <c r="G9" s="14"/>
      <c r="H9" s="11"/>
      <c r="I9" s="12"/>
    </row>
    <row r="10" spans="1:11" ht="42" customHeight="1" thickBot="1" x14ac:dyDescent="0.25">
      <c r="A10" s="16"/>
      <c r="B10" s="98" t="s">
        <v>42</v>
      </c>
      <c r="C10" s="99"/>
      <c r="D10" s="99"/>
      <c r="E10" s="100"/>
      <c r="F10" s="26" t="s">
        <v>74</v>
      </c>
      <c r="G10" s="41">
        <f>G11*G12</f>
        <v>0</v>
      </c>
      <c r="H10" s="18" t="s">
        <v>36</v>
      </c>
      <c r="I10" s="22" t="s">
        <v>43</v>
      </c>
    </row>
    <row r="11" spans="1:11" ht="63" customHeight="1" x14ac:dyDescent="0.2">
      <c r="A11" s="16"/>
      <c r="B11" s="23"/>
      <c r="C11" s="85" t="s">
        <v>44</v>
      </c>
      <c r="D11" s="86"/>
      <c r="E11" s="87"/>
      <c r="F11" s="74" t="s">
        <v>39</v>
      </c>
      <c r="G11" s="73">
        <f>'MRS(input)'!F8</f>
        <v>0</v>
      </c>
      <c r="H11" s="24" t="s">
        <v>45</v>
      </c>
      <c r="I11" s="22" t="s">
        <v>46</v>
      </c>
    </row>
    <row r="12" spans="1:11" ht="63" customHeight="1" x14ac:dyDescent="0.2">
      <c r="A12" s="15"/>
      <c r="B12" s="25"/>
      <c r="C12" s="85" t="s">
        <v>62</v>
      </c>
      <c r="D12" s="86"/>
      <c r="E12" s="87"/>
      <c r="F12" s="74" t="s">
        <v>39</v>
      </c>
      <c r="G12" s="71">
        <f>'MRS(input)'!$F$13</f>
        <v>0.68400000000000005</v>
      </c>
      <c r="H12" s="20" t="s">
        <v>40</v>
      </c>
      <c r="I12" s="21" t="s">
        <v>41</v>
      </c>
    </row>
    <row r="13" spans="1:11" ht="18.75" customHeight="1" thickBot="1" x14ac:dyDescent="0.25">
      <c r="A13" s="14" t="s">
        <v>5</v>
      </c>
      <c r="B13" s="10"/>
      <c r="C13" s="10"/>
      <c r="D13" s="10"/>
      <c r="E13" s="11"/>
      <c r="F13" s="12"/>
      <c r="G13" s="14"/>
      <c r="H13" s="11"/>
      <c r="I13" s="12"/>
    </row>
    <row r="14" spans="1:11" ht="50.25" customHeight="1" thickBot="1" x14ac:dyDescent="0.25">
      <c r="A14" s="29"/>
      <c r="B14" s="88" t="s">
        <v>61</v>
      </c>
      <c r="C14" s="89"/>
      <c r="D14" s="89"/>
      <c r="E14" s="90"/>
      <c r="F14" s="26" t="s">
        <v>74</v>
      </c>
      <c r="G14" s="41">
        <v>0</v>
      </c>
      <c r="H14" s="18" t="s">
        <v>36</v>
      </c>
      <c r="I14" s="22" t="s">
        <v>51</v>
      </c>
    </row>
    <row r="15" spans="1:11" x14ac:dyDescent="0.2">
      <c r="A15" s="2"/>
      <c r="B15" s="2"/>
      <c r="C15" s="5"/>
      <c r="D15" s="2"/>
      <c r="E15" s="5"/>
      <c r="F15" s="7"/>
      <c r="G15" s="6"/>
      <c r="H15" s="6"/>
      <c r="I15" s="4"/>
    </row>
    <row r="16" spans="1:11" s="3" customFormat="1" x14ac:dyDescent="0.2">
      <c r="E16" s="2"/>
      <c r="F16" s="2"/>
      <c r="G16" s="2"/>
      <c r="H16" s="2"/>
    </row>
  </sheetData>
  <sheetProtection password="C3C3" sheet="1" objects="1" scenarios="1"/>
  <mergeCells count="7">
    <mergeCell ref="B14:E14"/>
    <mergeCell ref="A3:I3"/>
    <mergeCell ref="B6:E6"/>
    <mergeCell ref="B8:E8"/>
    <mergeCell ref="B10:E10"/>
    <mergeCell ref="C11:E11"/>
    <mergeCell ref="C12:E12"/>
  </mergeCells>
  <phoneticPr fontId="16"/>
  <dataValidations count="1">
    <dataValidation type="list" allowBlank="1" showInputMessage="1" showErrorMessage="1" sqref="F12" xr:uid="{E8335297-4C8E-4A6C-9E42-511CCF1F75AB}">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91CFE-A1ED-4F96-B7BC-36666A252F85}">
  <ds:schemaRefs>
    <ds:schemaRef ds:uri="http://schemas.microsoft.com/sharepoint/v3/contenttype/forms"/>
  </ds:schemaRefs>
</ds:datastoreItem>
</file>

<file path=customXml/itemProps2.xml><?xml version="1.0" encoding="utf-8"?>
<ds:datastoreItem xmlns:ds="http://schemas.openxmlformats.org/officeDocument/2006/customXml" ds:itemID="{F4E5EF1F-EAFF-4627-ADB1-33E18DDA6920}">
  <ds:schemaRefs>
    <ds:schemaRef ds:uri="http://schemas.microsoft.com/office/2006/documentManagement/types"/>
    <ds:schemaRef ds:uri="http://purl.org/dc/elements/1.1/"/>
    <ds:schemaRef ds:uri="aa648ee9-af07-4ee7-a823-cd9c24dceb19"/>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 ds:uri="16f3ea39-9308-4011-b282-348b837af518"/>
    <ds:schemaRef ds:uri="http://schemas.microsoft.com/office/2006/metadata/properties"/>
  </ds:schemaRefs>
</ds:datastoreItem>
</file>

<file path=customXml/itemProps3.xml><?xml version="1.0" encoding="utf-8"?>
<ds:datastoreItem xmlns:ds="http://schemas.openxmlformats.org/officeDocument/2006/customXml" ds:itemID="{E711D1A9-57A9-4663-9FCD-DC5E4719A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 </vt:lpstr>
      <vt:lpstr>MPS(calc_process)</vt:lpstr>
      <vt:lpstr>MSS</vt:lpstr>
      <vt:lpstr>MRS(input)</vt:lpstr>
      <vt:lpstr>MRS(input_separate) </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2015-01-26T03:03:00Z</cp:lastPrinted>
  <dcterms:created xsi:type="dcterms:W3CDTF">2012-01-13T02:28:29Z</dcterms:created>
  <dcterms:modified xsi:type="dcterms:W3CDTF">2023-08-25T05:10:16Z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TaxCatchAll">
    <vt:lpwstr>5;#Climate Change and Disaster Risk Management|68d6d109-9dc5-45be-901b-3292e30865a3;#2;#SDCC|5aaa5968-0b17-43f6-85ce-71d3f4ca97a7;#1;#English|16ac8743-31bb-43f8-9a73-533a041667d6</vt:lpwstr>
  </property>
  <property fmtid="{D5CDD505-2E9C-101B-9397-08002B2CF9AE}" pid="4" name="h00e4aaaf4624e24a7df7f06faa038c6">
    <vt:lpwstr>English|16ac8743-31bb-43f8-9a73-533a041667d6</vt:lpwstr>
  </property>
  <property fmtid="{D5CDD505-2E9C-101B-9397-08002B2CF9AE}" pid="5" name="ce5a4fae9a7d4e3d9d782ef76d38f19e">
    <vt:lpwstr>Climate Change and Disaster Risk Management|68d6d109-9dc5-45be-901b-3292e30865a3</vt:lpwstr>
  </property>
  <property fmtid="{D5CDD505-2E9C-101B-9397-08002B2CF9AE}" pid="6" name="MediaServiceImageTags">
    <vt:lpwstr/>
  </property>
  <property fmtid="{D5CDD505-2E9C-101B-9397-08002B2CF9AE}" pid="7" name="Focus Area">
    <vt:lpwstr>5;#Climate Change and Disaster Risk Management|68d6d109-9dc5-45be-901b-3292e30865a3</vt:lpwstr>
  </property>
  <property fmtid="{D5CDD505-2E9C-101B-9397-08002B2CF9AE}" pid="8" name="ADBProjectDocumentType">
    <vt:lpwstr/>
  </property>
  <property fmtid="{D5CDD505-2E9C-101B-9397-08002B2CF9AE}" pid="9" name="ADBProject">
    <vt:lpwstr/>
  </property>
  <property fmtid="{D5CDD505-2E9C-101B-9397-08002B2CF9AE}" pid="10" name="a0d1b14b197747dfafc19f70ff45d4f6">
    <vt:lpwstr/>
  </property>
  <property fmtid="{D5CDD505-2E9C-101B-9397-08002B2CF9AE}" pid="11" name="ADBContentGroup">
    <vt:lpwstr>2;#SDCC|5aaa5968-0b17-43f6-85ce-71d3f4ca97a7</vt:lpwstr>
  </property>
  <property fmtid="{D5CDD505-2E9C-101B-9397-08002B2CF9AE}" pid="12" name="ADBSector">
    <vt:lpwstr/>
  </property>
  <property fmtid="{D5CDD505-2E9C-101B-9397-08002B2CF9AE}" pid="13" name="de77c5b4d20d4bdeb0b6d09350193e53">
    <vt:lpwstr/>
  </property>
  <property fmtid="{D5CDD505-2E9C-101B-9397-08002B2CF9AE}" pid="14" name="ADBDocumentSecurity">
    <vt:lpwstr/>
  </property>
  <property fmtid="{D5CDD505-2E9C-101B-9397-08002B2CF9AE}" pid="15" name="d01a0ce1b141461dbfb235a3ab729a2c">
    <vt:lpwstr/>
  </property>
  <property fmtid="{D5CDD505-2E9C-101B-9397-08002B2CF9AE}" pid="16" name="ADBDocumentLanguage">
    <vt:lpwstr>1;#English|16ac8743-31bb-43f8-9a73-533a041667d6</vt:lpwstr>
  </property>
  <property fmtid="{D5CDD505-2E9C-101B-9397-08002B2CF9AE}" pid="17" name="hca2169e3b0945318411f30479ba40c8">
    <vt:lpwstr/>
  </property>
  <property fmtid="{D5CDD505-2E9C-101B-9397-08002B2CF9AE}" pid="18" name="ADBDocumentType">
    <vt:lpwstr/>
  </property>
  <property fmtid="{D5CDD505-2E9C-101B-9397-08002B2CF9AE}" pid="19" name="ADBDepartmentOwner">
    <vt:lpwstr/>
  </property>
  <property fmtid="{D5CDD505-2E9C-101B-9397-08002B2CF9AE}" pid="20" name="p030e467f78f45b4ae8f7e2c17ea4d82">
    <vt:lpwstr/>
  </property>
  <property fmtid="{D5CDD505-2E9C-101B-9397-08002B2CF9AE}" pid="21" name="a37ff23a602146d4934a49238d370ca5">
    <vt:lpwstr/>
  </property>
  <property fmtid="{D5CDD505-2E9C-101B-9397-08002B2CF9AE}" pid="22" name="k985dbdc596c44d7acaf8184f33920f0">
    <vt:lpwstr/>
  </property>
  <property fmtid="{D5CDD505-2E9C-101B-9397-08002B2CF9AE}" pid="23" name="ADBCountry">
    <vt:lpwstr/>
  </property>
  <property fmtid="{D5CDD505-2E9C-101B-9397-08002B2CF9AE}" pid="24" name="ADBCountryDocumentType">
    <vt:lpwstr/>
  </property>
  <property fmtid="{D5CDD505-2E9C-101B-9397-08002B2CF9AE}" pid="25" name="d61536b25a8a4fedb48bb564279be82a">
    <vt:lpwstr/>
  </property>
</Properties>
</file>