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17970" windowHeight="5250" tabRatio="887"/>
  </bookViews>
  <sheets>
    <sheet name="MPS(input)" sheetId="30" r:id="rId1"/>
    <sheet name="MPS(input_separate) " sheetId="32" r:id="rId2"/>
    <sheet name="MPS(calc_process)" sheetId="31" r:id="rId3"/>
    <sheet name="MSS" sheetId="33" r:id="rId4"/>
    <sheet name="MRS(input)" sheetId="34" r:id="rId5"/>
    <sheet name="MRS(input_separate)" sheetId="35" r:id="rId6"/>
    <sheet name="MRS(calc_process)" sheetId="36" r:id="rId7"/>
  </sheets>
  <definedNames>
    <definedName name="_xlnm.Print_Area" localSheetId="2">'MPS(calc_process)'!$A$1:$I$18</definedName>
    <definedName name="_xlnm.Print_Area" localSheetId="0">'MPS(input)'!$A$1:$K$22</definedName>
    <definedName name="_xlnm.Print_Area" localSheetId="1">'MPS(input_separate) '!$A$1:$B$105</definedName>
    <definedName name="_xlnm.Print_Area" localSheetId="6">'MRS(calc_process)'!$A$1:$I$18</definedName>
    <definedName name="_xlnm.Print_Area" localSheetId="4">'MRS(input)'!$A$1:$L$22</definedName>
  </definedNames>
  <calcPr calcId="152511" calcMode="manual"/>
</workbook>
</file>

<file path=xl/calcChain.xml><?xml version="1.0" encoding="utf-8"?>
<calcChain xmlns="http://schemas.openxmlformats.org/spreadsheetml/2006/main">
  <c r="K13" i="34" l="1"/>
  <c r="H13" i="34"/>
  <c r="F13" i="34"/>
  <c r="I2" i="36" l="1"/>
  <c r="I1" i="36"/>
  <c r="B2" i="35"/>
  <c r="B1" i="35"/>
  <c r="L2" i="34"/>
  <c r="L1" i="34"/>
  <c r="G12" i="36" l="1"/>
  <c r="G8" i="36"/>
  <c r="F8" i="34"/>
  <c r="G11" i="36" s="1"/>
  <c r="G10" i="36" s="1"/>
  <c r="G6" i="36" s="1"/>
  <c r="D17" i="34" l="1"/>
  <c r="C2" i="33"/>
  <c r="C1" i="33"/>
  <c r="I2" i="31" l="1"/>
  <c r="B2" i="32"/>
  <c r="B1" i="32"/>
  <c r="G12" i="31"/>
  <c r="G8" i="31"/>
  <c r="E8" i="30" l="1"/>
  <c r="G11" i="31" s="1"/>
  <c r="G10" i="31" s="1"/>
  <c r="G6" i="31" s="1"/>
  <c r="B17" i="30" l="1"/>
  <c r="I1" i="31"/>
</calcChain>
</file>

<file path=xl/sharedStrings.xml><?xml version="1.0" encoding="utf-8"?>
<sst xmlns="http://schemas.openxmlformats.org/spreadsheetml/2006/main" count="214" uniqueCount="91">
  <si>
    <t>Value</t>
    <phoneticPr fontId="2"/>
  </si>
  <si>
    <t>Units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</si>
  <si>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</si>
  <si>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</si>
  <si>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</si>
  <si>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</si>
  <si>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</si>
  <si>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</si>
  <si>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</si>
  <si>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</si>
  <si>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</si>
  <si>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</si>
  <si>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</si>
  <si>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</si>
  <si>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(g)</t>
    <phoneticPr fontId="2"/>
  </si>
  <si>
    <t>(j)</t>
    <phoneticPr fontId="2"/>
  </si>
  <si>
    <t>Parameters</t>
    <phoneticPr fontId="2"/>
  </si>
  <si>
    <t>Description of data</t>
    <phoneticPr fontId="2"/>
  </si>
  <si>
    <t>Estimated Values</t>
    <phoneticPr fontId="2"/>
  </si>
  <si>
    <t>Source of data</t>
    <phoneticPr fontId="2"/>
  </si>
  <si>
    <t>Measurement methods and procedures</t>
    <phoneticPr fontId="2"/>
  </si>
  <si>
    <t>Monitoring frequency</t>
    <phoneticPr fontId="2"/>
  </si>
  <si>
    <t>Other comments</t>
    <phoneticPr fontId="2"/>
  </si>
  <si>
    <t>Option B</t>
    <phoneticPr fontId="2"/>
  </si>
  <si>
    <t>Option C</t>
    <phoneticPr fontId="2"/>
  </si>
  <si>
    <t>Based on the actual measurement using measuring equipments (Data used: measured values)</t>
    <phoneticPr fontId="2"/>
  </si>
  <si>
    <r>
      <t xml:space="preserve">Emission reductions during the period </t>
    </r>
    <r>
      <rPr>
        <i/>
        <sz val="11"/>
        <rFont val="Arial"/>
        <family val="2"/>
      </rPr>
      <t>p</t>
    </r>
    <phoneticPr fontId="2"/>
  </si>
  <si>
    <t>n/a</t>
    <phoneticPr fontId="2"/>
  </si>
  <si>
    <r>
      <t>tCO</t>
    </r>
    <r>
      <rPr>
        <vertAlign val="subscript"/>
        <sz val="11"/>
        <rFont val="Arial"/>
        <family val="2"/>
      </rPr>
      <t>2</t>
    </r>
    <r>
      <rPr>
        <sz val="11"/>
        <rFont val="Arial"/>
        <family val="2"/>
      </rPr>
      <t>/p</t>
    </r>
    <phoneticPr fontId="2"/>
  </si>
  <si>
    <r>
      <t>ER</t>
    </r>
    <r>
      <rPr>
        <vertAlign val="subscript"/>
        <sz val="11"/>
        <rFont val="Arial"/>
        <family val="2"/>
      </rPr>
      <t>p</t>
    </r>
    <phoneticPr fontId="2"/>
  </si>
  <si>
    <t>Electricity</t>
    <phoneticPr fontId="2"/>
  </si>
  <si>
    <r>
      <t>tCO</t>
    </r>
    <r>
      <rPr>
        <vertAlign val="subscript"/>
        <sz val="11"/>
        <rFont val="Arial"/>
        <family val="2"/>
      </rPr>
      <t>2</t>
    </r>
    <r>
      <rPr>
        <sz val="11"/>
        <rFont val="Arial"/>
        <family val="2"/>
      </rPr>
      <t>/MWh</t>
    </r>
    <phoneticPr fontId="2"/>
  </si>
  <si>
    <r>
      <t>EF</t>
    </r>
    <r>
      <rPr>
        <vertAlign val="subscript"/>
        <sz val="11"/>
        <rFont val="Arial"/>
        <family val="2"/>
      </rPr>
      <t>RE</t>
    </r>
    <phoneticPr fontId="2"/>
  </si>
  <si>
    <r>
      <t xml:space="preserve">Reference emissions during the period </t>
    </r>
    <r>
      <rPr>
        <i/>
        <sz val="11"/>
        <rFont val="Arial"/>
        <family val="2"/>
      </rPr>
      <t>p</t>
    </r>
    <phoneticPr fontId="2"/>
  </si>
  <si>
    <r>
      <t>RE</t>
    </r>
    <r>
      <rPr>
        <vertAlign val="subscript"/>
        <sz val="11"/>
        <rFont val="Arial"/>
        <family val="2"/>
      </rPr>
      <t>p</t>
    </r>
    <phoneticPr fontId="2"/>
  </si>
  <si>
    <r>
      <t xml:space="preserve">Total quantity of the electricity generated in the project during the period </t>
    </r>
    <r>
      <rPr>
        <i/>
        <sz val="11"/>
        <rFont val="Arial"/>
        <family val="2"/>
      </rPr>
      <t>p</t>
    </r>
    <phoneticPr fontId="2"/>
  </si>
  <si>
    <t>MWh/p</t>
    <phoneticPr fontId="2"/>
  </si>
  <si>
    <r>
      <t>PE</t>
    </r>
    <r>
      <rPr>
        <vertAlign val="subscript"/>
        <sz val="11"/>
        <rFont val="Arial"/>
        <family val="2"/>
      </rPr>
      <t>p</t>
    </r>
    <phoneticPr fontId="2"/>
  </si>
  <si>
    <t>(1)</t>
    <phoneticPr fontId="2"/>
  </si>
  <si>
    <t>Measured data</t>
    <phoneticPr fontId="2"/>
  </si>
  <si>
    <t>Monthly recording</t>
    <phoneticPr fontId="2"/>
  </si>
  <si>
    <t>The default emission factor is derived from the result of the survey on the new high-efficient engines using diesel fuel as a power source. The default value should be revised if necessary from the survey result which is conducted by the JC or project participants every three years.</t>
    <phoneticPr fontId="2"/>
  </si>
  <si>
    <r>
      <t xml:space="preserve">Project emissions during the period </t>
    </r>
    <r>
      <rPr>
        <i/>
        <sz val="11"/>
        <rFont val="Arial"/>
        <family val="2"/>
      </rPr>
      <t>p</t>
    </r>
    <phoneticPr fontId="2"/>
  </si>
  <si>
    <t xml:space="preserve">Monitoring Plan Sheet (Input Sheet) [Attachment to Project Design Document]  </t>
  </si>
  <si>
    <t>Monitoring Spreadsheet: JCM_MV_AM001_ver01.0</t>
    <phoneticPr fontId="2"/>
  </si>
  <si>
    <r>
      <t xml:space="preserve">Table 1: Parameters to be monitored </t>
    </r>
    <r>
      <rPr>
        <b/>
        <i/>
        <sz val="11"/>
        <color indexed="8"/>
        <rFont val="Arial"/>
        <family val="2"/>
      </rPr>
      <t>ex post</t>
    </r>
    <phoneticPr fontId="2"/>
  </si>
  <si>
    <t>(f)</t>
    <phoneticPr fontId="2"/>
  </si>
  <si>
    <t>(h)</t>
    <phoneticPr fontId="2"/>
  </si>
  <si>
    <t>(i)</t>
    <phoneticPr fontId="2"/>
  </si>
  <si>
    <t>Monitoring point No.</t>
    <phoneticPr fontId="2"/>
  </si>
  <si>
    <t>Monitoring option</t>
    <phoneticPr fontId="2"/>
  </si>
  <si>
    <r>
      <t xml:space="preserve">Table 2: Project-specific parameters to be fixed </t>
    </r>
    <r>
      <rPr>
        <b/>
        <i/>
        <sz val="11"/>
        <color indexed="8"/>
        <rFont val="Arial"/>
        <family val="2"/>
      </rPr>
      <t>ex ante</t>
    </r>
    <phoneticPr fontId="2"/>
  </si>
  <si>
    <r>
      <t>The reference CO</t>
    </r>
    <r>
      <rPr>
        <vertAlign val="subscript"/>
        <sz val="11"/>
        <rFont val="Arial"/>
        <family val="2"/>
      </rPr>
      <t>2</t>
    </r>
    <r>
      <rPr>
        <sz val="11"/>
        <rFont val="Arial"/>
        <family val="2"/>
      </rPr>
      <t xml:space="preserve"> emission factor of grid and captive electricity</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</si>
  <si>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</si>
  <si>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</si>
  <si>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</si>
  <si>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</si>
  <si>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</si>
  <si>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i</t>
    <phoneticPr fontId="2"/>
  </si>
  <si>
    <r>
      <t>EG</t>
    </r>
    <r>
      <rPr>
        <vertAlign val="subscript"/>
        <sz val="11"/>
        <color theme="0"/>
        <rFont val="ＭＳ Ｐゴシック"/>
        <family val="3"/>
        <charset val="128"/>
        <scheme val="minor"/>
      </rPr>
      <t>i,p</t>
    </r>
    <phoneticPr fontId="2"/>
  </si>
  <si>
    <t>solar PV system number</t>
    <phoneticPr fontId="2"/>
  </si>
  <si>
    <r>
      <t xml:space="preserve">The quantity of the electricity generated by the project solar PV system </t>
    </r>
    <r>
      <rPr>
        <b/>
        <i/>
        <sz val="11"/>
        <color theme="0"/>
        <rFont val="Arial"/>
        <family val="2"/>
      </rPr>
      <t>i</t>
    </r>
    <r>
      <rPr>
        <b/>
        <sz val="11"/>
        <color theme="0"/>
        <rFont val="Arial"/>
        <family val="2"/>
      </rPr>
      <t xml:space="preserve"> during the period </t>
    </r>
    <r>
      <rPr>
        <b/>
        <i/>
        <sz val="11"/>
        <color theme="0"/>
        <rFont val="Arial"/>
        <family val="2"/>
      </rPr>
      <t>p</t>
    </r>
    <phoneticPr fontId="2"/>
  </si>
  <si>
    <t>MWh/p</t>
    <phoneticPr fontId="2"/>
  </si>
  <si>
    <t>1. Calculations for emission reductions</t>
    <phoneticPr fontId="2"/>
  </si>
  <si>
    <t>Monitoring Plan Sheet (Calculation Process Sheet) [Attachment to Project Design Document]</t>
    <phoneticPr fontId="2"/>
  </si>
  <si>
    <t>Monitoring Structure Sheet [Attachment to Project Design Document]</t>
    <phoneticPr fontId="2"/>
  </si>
  <si>
    <t>Responsible personnel</t>
  </si>
  <si>
    <t>Role</t>
    <phoneticPr fontId="2"/>
  </si>
  <si>
    <r>
      <t>ΣEG</t>
    </r>
    <r>
      <rPr>
        <vertAlign val="subscript"/>
        <sz val="11"/>
        <rFont val="Arial"/>
        <family val="2"/>
      </rPr>
      <t>i,p</t>
    </r>
    <phoneticPr fontId="2"/>
  </si>
  <si>
    <r>
      <t>The reference CO</t>
    </r>
    <r>
      <rPr>
        <vertAlign val="subscript"/>
        <sz val="11"/>
        <rFont val="Arial"/>
        <family val="2"/>
      </rPr>
      <t>2</t>
    </r>
    <r>
      <rPr>
        <sz val="11"/>
        <rFont val="Arial"/>
        <family val="2"/>
      </rPr>
      <t xml:space="preserve"> emission factor of grid and captive electricity</t>
    </r>
    <phoneticPr fontId="2"/>
  </si>
  <si>
    <t>Monitoring Report Sheet (Input Sheet) [For Verification]</t>
    <phoneticPr fontId="13"/>
  </si>
  <si>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</si>
  <si>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</si>
  <si>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</si>
  <si>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</si>
  <si>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(a)</t>
    <phoneticPr fontId="2"/>
  </si>
  <si>
    <t>Monitoring period</t>
    <phoneticPr fontId="2"/>
  </si>
  <si>
    <t>Monitoring Period</t>
    <phoneticPr fontId="21"/>
  </si>
  <si>
    <t>Option A</t>
    <phoneticPr fontId="2"/>
  </si>
  <si>
    <t>Option B</t>
    <phoneticPr fontId="2"/>
  </si>
  <si>
    <t>Option C</t>
    <phoneticPr fontId="2"/>
  </si>
  <si>
    <t>(k)</t>
    <phoneticPr fontId="2"/>
  </si>
  <si>
    <t>Monitored Values</t>
    <phoneticPr fontId="2"/>
  </si>
  <si>
    <t>Project Manager</t>
    <phoneticPr fontId="13"/>
  </si>
  <si>
    <t>Supervisor</t>
    <phoneticPr fontId="13"/>
  </si>
  <si>
    <t>Meter Reader</t>
    <phoneticPr fontId="13"/>
  </si>
  <si>
    <t xml:space="preserve">The AC output of the inverters is measured to determine the amount of net electricity generation by the solar PV system. The reading is taken from an electricity meter. The reading is taken manually. QA/QC is implemented by following the monitoring manual.
The electricity meter is certified according to IEC62053-21 (Class 1). The electricity meter is replaced or tested for accuracy every ten years based on the Metering Code of Singapore. The electricity meter is calibrated or replaced when it fails to pass the test.
The start date of measuring the electricity generation by the system is set as the base date for counting the ten-year interval. The date is 2 September 2017. </t>
    <phoneticPr fontId="2"/>
  </si>
  <si>
    <t>Reference Number: MV001</t>
    <phoneticPr fontId="2"/>
  </si>
  <si>
    <t>- Checking the recorded data
- Monitoring of the system performance
- Archiving all checked Excel files until at least two 
  years after the final issuance of credits</t>
    <phoneticPr fontId="13"/>
  </si>
  <si>
    <t>- Project planning and implementation
- Responsible for monitoring results
- Preparing the monitoring report</t>
    <phoneticPr fontId="13"/>
  </si>
  <si>
    <t>- Reading the electricity meter and recording
- Maintaining the electricity meter</t>
    <phoneticPr fontId="13"/>
  </si>
</sst>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00;[Red]\-#,##0.000"/>
    <numFmt numFmtId="177" formatCode="0.000_ "/>
    <numFmt numFmtId="178" formatCode="0.00_ "/>
    <numFmt numFmtId="179" formatCode="#,##0.00_ ;[Red]\-#,##0.00\ "/>
    <numFmt numFmtId="180" formatCode="#,##0.000_ ;[Red]\-#,##0.000\ "/>
    <numFmt numFmtId="181" formatCode="#,##0_ ;[Red]\-#,##0\ "/>
    <numFmt numFmtId="182" formatCode="#,##0.0_ "/>
  </numFmts>
  <fonts count="22">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name val="Arial"/>
      <family val="2"/>
    </font>
    <font>
      <vertAlign val="subscript"/>
      <sz val="11"/>
      <name val="Arial"/>
      <family val="2"/>
    </font>
    <font>
      <sz val="11"/>
      <name val="ＭＳ Ｐゴシック"/>
      <family val="3"/>
      <charset val="128"/>
      <scheme val="minor"/>
    </font>
    <font>
      <sz val="11"/>
      <color indexed="10"/>
      <name val="ＭＳ Ｐゴシック"/>
      <family val="3"/>
      <charset val="128"/>
    </font>
    <font>
      <sz val="6"/>
      <name val="ＭＳ Ｐゴシック"/>
      <family val="3"/>
      <charset val="128"/>
      <scheme val="minor"/>
    </font>
    <font>
      <b/>
      <sz val="11"/>
      <color theme="0"/>
      <name val="Arial"/>
      <family val="2"/>
    </font>
    <font>
      <vertAlign val="subscript"/>
      <sz val="11"/>
      <color theme="0"/>
      <name val="ＭＳ Ｐゴシック"/>
      <family val="3"/>
      <charset val="128"/>
      <scheme val="minor"/>
    </font>
    <font>
      <b/>
      <i/>
      <sz val="11"/>
      <color theme="0"/>
      <name val="Arial"/>
      <family val="2"/>
    </font>
    <font>
      <sz val="11"/>
      <color theme="1"/>
      <name val="Arial"/>
      <family val="2"/>
    </font>
    <font>
      <b/>
      <i/>
      <sz val="11"/>
      <color indexed="8"/>
      <name val="Arial"/>
      <family val="2"/>
    </font>
    <font>
      <b/>
      <vertAlign val="subscript"/>
      <sz val="11"/>
      <color indexed="8"/>
      <name val="Arial"/>
      <family val="2"/>
    </font>
    <font>
      <b/>
      <vertAlign val="subscript"/>
      <sz val="11"/>
      <color indexed="9"/>
      <name val="Arial"/>
      <family val="2"/>
    </font>
    <font>
      <sz val="6"/>
      <name val="ＭＳ Ｐゴシック"/>
      <family val="2"/>
      <charset val="128"/>
      <scheme val="minor"/>
    </font>
  </fonts>
  <fills count="11">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3" tint="-0.249977111117893"/>
        <bgColor indexed="64"/>
      </patternFill>
    </fill>
    <fill>
      <patternFill patternType="solid">
        <fgColor theme="7" tint="0.79998168889431442"/>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style="thin">
        <color indexed="23"/>
      </right>
      <top/>
      <bottom/>
      <diagonal/>
    </border>
    <border>
      <left style="thin">
        <color indexed="23"/>
      </left>
      <right/>
      <top style="thin">
        <color indexed="23"/>
      </top>
      <bottom style="thin">
        <color indexed="23"/>
      </bottom>
      <diagonal/>
    </border>
    <border>
      <left style="thin">
        <color indexed="23"/>
      </left>
      <right/>
      <top/>
      <bottom/>
      <diagonal/>
    </border>
    <border>
      <left/>
      <right/>
      <top style="thin">
        <color theme="1" tint="0.34998626667073579"/>
      </top>
      <bottom style="thin">
        <color theme="1" tint="0.34998626667073579"/>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4">
    <xf numFmtId="0" fontId="0" fillId="0" borderId="0">
      <alignment vertical="center"/>
    </xf>
    <xf numFmtId="0" fontId="8" fillId="3" borderId="0" applyNumberFormat="0" applyBorder="0" applyAlignment="0" applyProtection="0">
      <alignment vertical="center"/>
    </xf>
    <xf numFmtId="38" fontId="1" fillId="0" borderId="0" applyFont="0" applyFill="0" applyBorder="0" applyAlignment="0" applyProtection="0">
      <alignment vertical="center"/>
    </xf>
    <xf numFmtId="0" fontId="8" fillId="0" borderId="0">
      <alignment vertical="center"/>
    </xf>
  </cellStyleXfs>
  <cellXfs count="106">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5" fillId="0" borderId="0" xfId="0" applyFont="1">
      <alignment vertical="center"/>
    </xf>
    <xf numFmtId="0" fontId="3" fillId="0" borderId="0" xfId="0" applyFont="1" applyBorder="1">
      <alignment vertical="center"/>
    </xf>
    <xf numFmtId="0" fontId="5" fillId="0" borderId="0" xfId="0" applyFont="1" applyFill="1" applyBorder="1">
      <alignment vertical="center"/>
    </xf>
    <xf numFmtId="0" fontId="3" fillId="0" borderId="0" xfId="0" applyFont="1" applyAlignment="1">
      <alignment horizontal="center" vertical="center"/>
    </xf>
    <xf numFmtId="0" fontId="6" fillId="0" borderId="0" xfId="0" applyFont="1" applyFill="1" applyBorder="1">
      <alignment vertical="center"/>
    </xf>
    <xf numFmtId="0" fontId="6"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4" fillId="4" borderId="0" xfId="0" applyFont="1" applyFill="1" applyAlignment="1">
      <alignment vertical="center"/>
    </xf>
    <xf numFmtId="0" fontId="4" fillId="4" borderId="0" xfId="0" applyFont="1" applyFill="1" applyAlignment="1">
      <alignment horizontal="right" vertical="center"/>
    </xf>
    <xf numFmtId="0" fontId="3" fillId="5" borderId="6" xfId="0" applyFont="1" applyFill="1" applyBorder="1">
      <alignment vertical="center"/>
    </xf>
    <xf numFmtId="0" fontId="4" fillId="5" borderId="6" xfId="0" applyFont="1" applyFill="1" applyBorder="1">
      <alignment vertical="center"/>
    </xf>
    <xf numFmtId="0" fontId="4" fillId="5" borderId="6" xfId="0" applyFont="1" applyFill="1" applyBorder="1" applyAlignment="1">
      <alignment horizontal="center" vertical="center"/>
    </xf>
    <xf numFmtId="0" fontId="4" fillId="5" borderId="6" xfId="0" applyFont="1" applyFill="1" applyBorder="1" applyAlignment="1">
      <alignment horizontal="center" vertical="center" shrinkToFit="1"/>
    </xf>
    <xf numFmtId="0" fontId="4" fillId="5" borderId="7" xfId="0" applyFont="1" applyFill="1" applyBorder="1">
      <alignment vertical="center"/>
    </xf>
    <xf numFmtId="0" fontId="3" fillId="5" borderId="8" xfId="0" applyFont="1" applyFill="1" applyBorder="1">
      <alignment vertical="center"/>
    </xf>
    <xf numFmtId="0" fontId="3" fillId="5" borderId="9" xfId="0" applyFont="1" applyFill="1" applyBorder="1">
      <alignment vertical="center"/>
    </xf>
    <xf numFmtId="0" fontId="6" fillId="7" borderId="6" xfId="0" applyFont="1" applyFill="1" applyBorder="1" applyAlignment="1">
      <alignment vertical="center" wrapText="1" shrinkToFit="1"/>
    </xf>
    <xf numFmtId="0" fontId="6" fillId="7" borderId="6" xfId="0" applyFont="1" applyFill="1" applyBorder="1" applyAlignment="1">
      <alignment horizontal="center" vertical="center"/>
    </xf>
    <xf numFmtId="0" fontId="12" fillId="0" borderId="0" xfId="0" applyFont="1" applyAlignment="1">
      <alignment vertical="center" wrapText="1"/>
    </xf>
    <xf numFmtId="0" fontId="6" fillId="0" borderId="0" xfId="0" applyFont="1">
      <alignment vertical="center"/>
    </xf>
    <xf numFmtId="0" fontId="0" fillId="0" borderId="0" xfId="0" applyFont="1" applyAlignment="1">
      <alignment horizontal="center" vertical="center" wrapText="1"/>
    </xf>
    <xf numFmtId="38" fontId="6" fillId="2" borderId="1" xfId="2" applyFont="1" applyFill="1" applyBorder="1" applyAlignment="1">
      <alignment horizontal="center" vertical="center" wrapText="1"/>
    </xf>
    <xf numFmtId="0" fontId="4" fillId="9" borderId="1" xfId="0" applyFont="1" applyFill="1" applyBorder="1" applyAlignment="1">
      <alignment horizontal="center" vertical="center" wrapText="1"/>
    </xf>
    <xf numFmtId="0" fontId="14" fillId="9" borderId="1" xfId="0" applyFont="1" applyFill="1" applyBorder="1" applyAlignment="1">
      <alignment horizontal="center" vertical="center" wrapText="1"/>
    </xf>
    <xf numFmtId="176" fontId="6" fillId="7" borderId="6" xfId="2" applyNumberFormat="1" applyFont="1" applyFill="1" applyBorder="1">
      <alignment vertical="center"/>
    </xf>
    <xf numFmtId="0" fontId="7" fillId="4" borderId="0" xfId="0" applyFont="1" applyFill="1" applyAlignment="1">
      <alignment vertical="center"/>
    </xf>
    <xf numFmtId="0" fontId="7" fillId="4" borderId="0" xfId="0" applyFont="1" applyFill="1" applyAlignment="1">
      <alignment vertical="center"/>
    </xf>
    <xf numFmtId="0" fontId="17" fillId="0" borderId="0" xfId="0" applyFont="1" applyAlignment="1">
      <alignment horizontal="right" vertical="center"/>
    </xf>
    <xf numFmtId="0" fontId="6" fillId="0" borderId="6" xfId="0" applyFont="1" applyBorder="1" applyAlignment="1">
      <alignment horizontal="center" vertical="center"/>
    </xf>
    <xf numFmtId="0" fontId="6" fillId="0" borderId="6" xfId="0" applyFont="1" applyFill="1" applyBorder="1" applyAlignment="1">
      <alignment horizontal="center" vertical="center"/>
    </xf>
    <xf numFmtId="0" fontId="6" fillId="0" borderId="6" xfId="0" applyFont="1" applyFill="1" applyBorder="1" applyAlignment="1">
      <alignment horizontal="left" vertical="center" wrapText="1"/>
    </xf>
    <xf numFmtId="0" fontId="6" fillId="2" borderId="6" xfId="0" applyFont="1" applyFill="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vertical="center" wrapText="1"/>
    </xf>
    <xf numFmtId="0" fontId="4" fillId="5" borderId="7" xfId="0" applyFont="1" applyFill="1" applyBorder="1" applyAlignment="1">
      <alignment horizontal="center" vertical="center"/>
    </xf>
    <xf numFmtId="0" fontId="4" fillId="5" borderId="8" xfId="0" applyFont="1" applyFill="1" applyBorder="1">
      <alignment vertical="center"/>
    </xf>
    <xf numFmtId="0" fontId="6" fillId="8" borderId="9" xfId="0" applyFont="1" applyFill="1" applyBorder="1">
      <alignment vertical="center"/>
    </xf>
    <xf numFmtId="0" fontId="6" fillId="8" borderId="8" xfId="0" applyFont="1" applyFill="1" applyBorder="1">
      <alignment vertical="center"/>
    </xf>
    <xf numFmtId="0" fontId="4" fillId="5" borderId="1" xfId="0" applyFont="1" applyFill="1" applyBorder="1" applyAlignment="1">
      <alignment horizontal="center" vertical="center" wrapText="1"/>
    </xf>
    <xf numFmtId="0" fontId="6" fillId="6" borderId="1" xfId="0" quotePrefix="1" applyFont="1" applyFill="1" applyBorder="1" applyAlignment="1">
      <alignment horizontal="center" vertical="center"/>
    </xf>
    <xf numFmtId="0" fontId="6" fillId="6" borderId="1" xfId="0" applyFont="1" applyFill="1" applyBorder="1" applyAlignment="1">
      <alignment vertical="center"/>
    </xf>
    <xf numFmtId="0" fontId="6" fillId="6" borderId="1" xfId="0" applyFont="1" applyFill="1" applyBorder="1" applyAlignment="1">
      <alignment vertical="center" wrapText="1"/>
    </xf>
    <xf numFmtId="0" fontId="6" fillId="6" borderId="1" xfId="0" applyFont="1" applyFill="1" applyBorder="1">
      <alignment vertical="center"/>
    </xf>
    <xf numFmtId="0" fontId="4" fillId="5" borderId="1" xfId="0" applyFont="1" applyFill="1" applyBorder="1" applyAlignment="1">
      <alignment horizontal="center" vertical="center" wrapText="1"/>
    </xf>
    <xf numFmtId="0" fontId="6" fillId="6" borderId="1" xfId="0" applyFont="1" applyFill="1" applyBorder="1" applyAlignment="1">
      <alignment vertical="center" wrapText="1"/>
    </xf>
    <xf numFmtId="0" fontId="4" fillId="5" borderId="1" xfId="0" applyFont="1" applyFill="1" applyBorder="1" applyAlignment="1">
      <alignment horizontal="center" vertical="center"/>
    </xf>
    <xf numFmtId="0" fontId="6" fillId="6" borderId="2" xfId="0" applyFont="1" applyFill="1" applyBorder="1">
      <alignment vertical="center"/>
    </xf>
    <xf numFmtId="0" fontId="3" fillId="0" borderId="6" xfId="0" applyFont="1" applyFill="1" applyBorder="1">
      <alignment vertical="center"/>
    </xf>
    <xf numFmtId="0" fontId="4" fillId="0" borderId="0" xfId="0" applyFont="1">
      <alignment vertical="center"/>
    </xf>
    <xf numFmtId="179" fontId="6" fillId="2" borderId="1" xfId="2" applyNumberFormat="1" applyFont="1" applyFill="1" applyBorder="1" applyProtection="1">
      <alignment vertical="center"/>
      <protection locked="0"/>
    </xf>
    <xf numFmtId="0" fontId="6" fillId="0" borderId="1" xfId="0" applyFont="1" applyFill="1" applyBorder="1" applyAlignment="1" applyProtection="1">
      <alignment vertical="center" wrapText="1"/>
      <protection locked="0"/>
    </xf>
    <xf numFmtId="0" fontId="6" fillId="2" borderId="1" xfId="0" applyFont="1" applyFill="1" applyBorder="1" applyAlignment="1" applyProtection="1">
      <alignment vertical="center" wrapText="1"/>
      <protection locked="0"/>
    </xf>
    <xf numFmtId="180" fontId="6" fillId="0" borderId="1" xfId="2" applyNumberFormat="1" applyFont="1" applyFill="1" applyBorder="1" applyProtection="1">
      <alignment vertical="center"/>
      <protection locked="0"/>
    </xf>
    <xf numFmtId="178" fontId="6" fillId="2" borderId="1" xfId="2" applyNumberFormat="1" applyFont="1" applyFill="1" applyBorder="1" applyAlignment="1" applyProtection="1">
      <alignment horizontal="right" vertical="center"/>
      <protection locked="0"/>
    </xf>
    <xf numFmtId="179" fontId="6" fillId="6" borderId="8" xfId="0" applyNumberFormat="1" applyFont="1" applyFill="1" applyBorder="1">
      <alignment vertical="center"/>
    </xf>
    <xf numFmtId="0" fontId="6" fillId="6" borderId="6" xfId="0" applyFont="1" applyFill="1" applyBorder="1" applyAlignment="1">
      <alignment vertical="center" wrapText="1"/>
    </xf>
    <xf numFmtId="177" fontId="6" fillId="10" borderId="6" xfId="1" applyNumberFormat="1" applyFont="1" applyFill="1" applyBorder="1">
      <alignment vertical="center"/>
    </xf>
    <xf numFmtId="0" fontId="6" fillId="10" borderId="6" xfId="1" applyFont="1" applyFill="1" applyBorder="1">
      <alignment vertical="center"/>
    </xf>
    <xf numFmtId="180" fontId="6" fillId="10" borderId="6" xfId="0" applyNumberFormat="1" applyFont="1" applyFill="1" applyBorder="1">
      <alignment vertical="center"/>
    </xf>
    <xf numFmtId="0" fontId="0" fillId="0" borderId="0" xfId="0" applyFont="1">
      <alignment vertical="center"/>
    </xf>
    <xf numFmtId="0" fontId="4" fillId="5" borderId="6" xfId="0" applyFont="1" applyFill="1" applyBorder="1" applyAlignment="1">
      <alignment horizontal="center" vertical="center" wrapText="1"/>
    </xf>
    <xf numFmtId="0" fontId="6" fillId="0" borderId="6" xfId="0" applyFont="1" applyFill="1" applyBorder="1" applyAlignment="1" applyProtection="1">
      <alignment vertical="center" wrapText="1"/>
      <protection locked="0"/>
    </xf>
    <xf numFmtId="0" fontId="3" fillId="0" borderId="1" xfId="0" applyFont="1" applyBorder="1" applyAlignment="1" applyProtection="1">
      <alignment vertical="center" wrapText="1"/>
      <protection locked="0"/>
    </xf>
    <xf numFmtId="180" fontId="6" fillId="6" borderId="1" xfId="2" applyNumberFormat="1" applyFont="1" applyFill="1" applyBorder="1" applyProtection="1">
      <alignment vertical="center"/>
    </xf>
    <xf numFmtId="182" fontId="6" fillId="0" borderId="10" xfId="0" applyNumberFormat="1" applyFont="1" applyBorder="1">
      <alignment vertical="center"/>
    </xf>
    <xf numFmtId="0" fontId="6" fillId="0" borderId="6" xfId="3" applyFont="1" applyFill="1" applyBorder="1" applyAlignment="1" applyProtection="1">
      <alignment vertical="center" wrapText="1"/>
      <protection locked="0"/>
    </xf>
    <xf numFmtId="0" fontId="6" fillId="0" borderId="6" xfId="0" quotePrefix="1" applyFont="1" applyFill="1" applyBorder="1" applyAlignment="1" applyProtection="1">
      <alignment vertical="center" wrapText="1"/>
      <protection locked="0"/>
    </xf>
    <xf numFmtId="0" fontId="3" fillId="0" borderId="6" xfId="0" applyFont="1" applyFill="1" applyBorder="1" applyAlignment="1">
      <alignment vertical="center" wrapText="1"/>
    </xf>
    <xf numFmtId="0" fontId="4" fillId="5" borderId="1" xfId="0" applyFont="1" applyFill="1" applyBorder="1" applyAlignment="1">
      <alignment horizontal="center" vertical="center" wrapText="1"/>
    </xf>
    <xf numFmtId="0" fontId="4" fillId="5" borderId="3" xfId="0" applyFont="1" applyFill="1" applyBorder="1" applyAlignment="1">
      <alignment horizontal="center" vertical="center"/>
    </xf>
    <xf numFmtId="181" fontId="6" fillId="2" borderId="4" xfId="2" applyNumberFormat="1" applyFont="1" applyFill="1" applyBorder="1" applyAlignment="1">
      <alignment horizontal="right" vertical="center"/>
    </xf>
    <xf numFmtId="181" fontId="6" fillId="2" borderId="5" xfId="2" applyNumberFormat="1" applyFont="1" applyFill="1" applyBorder="1" applyAlignment="1">
      <alignment horizontal="right" vertical="center"/>
    </xf>
    <xf numFmtId="0" fontId="6" fillId="6" borderId="1" xfId="0" applyFont="1" applyFill="1" applyBorder="1" applyAlignment="1">
      <alignment vertical="center" wrapText="1"/>
    </xf>
    <xf numFmtId="0" fontId="6" fillId="0" borderId="1" xfId="0" applyFont="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protection locked="0"/>
    </xf>
    <xf numFmtId="0" fontId="6" fillId="6" borderId="6" xfId="0" applyFont="1" applyFill="1" applyBorder="1" applyAlignment="1">
      <alignment vertical="center" wrapText="1"/>
    </xf>
    <xf numFmtId="0" fontId="11" fillId="6" borderId="6" xfId="0" applyFont="1" applyFill="1" applyBorder="1" applyAlignment="1">
      <alignment vertical="center" wrapText="1"/>
    </xf>
    <xf numFmtId="0" fontId="6" fillId="8" borderId="6" xfId="0" applyFont="1" applyFill="1" applyBorder="1" applyAlignment="1">
      <alignment horizontal="left" vertical="center" wrapText="1"/>
    </xf>
    <xf numFmtId="0" fontId="6" fillId="8" borderId="6" xfId="0" applyFont="1" applyFill="1" applyBorder="1" applyAlignment="1">
      <alignment horizontal="left" vertical="center"/>
    </xf>
    <xf numFmtId="0" fontId="7" fillId="4" borderId="0" xfId="0" applyFont="1" applyFill="1" applyAlignment="1">
      <alignment vertical="center"/>
    </xf>
    <xf numFmtId="0" fontId="6" fillId="8" borderId="6" xfId="0" applyFont="1" applyFill="1" applyBorder="1" applyAlignment="1">
      <alignment vertical="center" wrapText="1"/>
    </xf>
    <xf numFmtId="0" fontId="6" fillId="8" borderId="7" xfId="0" applyFont="1" applyFill="1" applyBorder="1" applyAlignment="1">
      <alignment horizontal="left" vertical="center" wrapText="1"/>
    </xf>
    <xf numFmtId="0" fontId="7" fillId="4" borderId="0" xfId="0" applyFont="1" applyFill="1" applyAlignment="1">
      <alignment horizontal="left" vertical="center"/>
    </xf>
    <xf numFmtId="0" fontId="3" fillId="0" borderId="11" xfId="0" applyFont="1" applyFill="1" applyBorder="1" applyAlignment="1">
      <alignment vertical="center"/>
    </xf>
    <xf numFmtId="0" fontId="3" fillId="0" borderId="12" xfId="0" applyFont="1" applyFill="1" applyBorder="1" applyAlignment="1">
      <alignment vertical="center"/>
    </xf>
    <xf numFmtId="0" fontId="4" fillId="5" borderId="14"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6" fillId="6" borderId="14" xfId="0" applyFont="1" applyFill="1" applyBorder="1" applyAlignment="1">
      <alignment horizontal="left" vertical="center"/>
    </xf>
    <xf numFmtId="0" fontId="6" fillId="6" borderId="2" xfId="0" applyFont="1" applyFill="1" applyBorder="1" applyAlignment="1">
      <alignment horizontal="left" vertical="center"/>
    </xf>
    <xf numFmtId="0" fontId="4" fillId="5" borderId="15" xfId="0" applyFont="1" applyFill="1" applyBorder="1" applyAlignment="1">
      <alignment horizontal="center" vertical="center"/>
    </xf>
    <xf numFmtId="0" fontId="4" fillId="5" borderId="13" xfId="0" applyFont="1" applyFill="1" applyBorder="1" applyAlignment="1">
      <alignment horizontal="center" vertical="center"/>
    </xf>
    <xf numFmtId="181" fontId="6" fillId="2" borderId="17" xfId="2" applyNumberFormat="1" applyFont="1" applyFill="1" applyBorder="1" applyAlignment="1">
      <alignment horizontal="right" vertical="center"/>
    </xf>
    <xf numFmtId="181" fontId="6" fillId="2" borderId="18" xfId="2" applyNumberFormat="1" applyFont="1" applyFill="1" applyBorder="1" applyAlignment="1">
      <alignment horizontal="right" vertical="center"/>
    </xf>
    <xf numFmtId="0" fontId="14" fillId="5" borderId="6" xfId="0" applyFont="1" applyFill="1" applyBorder="1" applyAlignment="1">
      <alignment horizontal="center" vertical="center"/>
    </xf>
    <xf numFmtId="0" fontId="14" fillId="5" borderId="11" xfId="0" applyFont="1" applyFill="1" applyBorder="1" applyAlignment="1">
      <alignment horizontal="center" vertical="center"/>
    </xf>
    <xf numFmtId="49" fontId="6" fillId="0" borderId="11" xfId="0" applyNumberFormat="1" applyFont="1" applyBorder="1" applyAlignment="1" applyProtection="1">
      <alignment horizontal="center" vertical="center" shrinkToFit="1"/>
      <protection locked="0"/>
    </xf>
    <xf numFmtId="49" fontId="6" fillId="0" borderId="16" xfId="0" applyNumberFormat="1" applyFont="1" applyBorder="1" applyAlignment="1" applyProtection="1">
      <alignment horizontal="center" vertical="center" shrinkToFit="1"/>
      <protection locked="0"/>
    </xf>
    <xf numFmtId="0" fontId="6" fillId="6" borderId="1" xfId="0" applyFont="1" applyFill="1" applyBorder="1" applyAlignment="1" applyProtection="1">
      <alignment horizontal="left" vertical="center" wrapText="1"/>
    </xf>
    <xf numFmtId="0" fontId="6" fillId="6" borderId="1" xfId="0" applyFont="1" applyFill="1" applyBorder="1" applyAlignment="1" applyProtection="1">
      <alignment horizontal="center" vertical="center" wrapText="1"/>
    </xf>
  </cellXfs>
  <cellStyles count="4">
    <cellStyle name="40% - アクセント 6" xfId="1" builtinId="51"/>
    <cellStyle name="桁区切り" xfId="2" builtinId="6"/>
    <cellStyle name="標準" xfId="0" builtinId="0"/>
    <cellStyle name="標準 2" xfId="3"/>
  </cellStyles>
  <dxfs count="0"/>
  <tableStyles count="0" defaultTableStyle="TableStyleMedium9" defaultPivotStyle="PivotStyleLight16"/>
  <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L22"/>
  <sheetViews>
    <sheetView showGridLines="0" tabSelected="1" view="pageBreakPreview" zoomScale="80" zoomScaleNormal="80" zoomScaleSheetLayoutView="80" workbookViewId="0"/>
  </sheetViews>
  <sheetFormatPr defaultColWidth="9" defaultRowHeight="14"/>
  <cols>
    <col min="1" max="1" width="2.7265625" style="1" customWidth="1"/>
    <col min="2" max="2" width="11.7265625" style="1" customWidth="1"/>
    <col min="3" max="3" width="12.6328125" style="1" customWidth="1"/>
    <col min="4" max="4" width="20.26953125" style="1" customWidth="1"/>
    <col min="5" max="6" width="10.6328125" style="1" customWidth="1"/>
    <col min="7" max="7" width="11.6328125" style="1" customWidth="1"/>
    <col min="8" max="8" width="13.6328125" style="1" customWidth="1"/>
    <col min="9" max="9" width="75.6328125" style="1" customWidth="1"/>
    <col min="10" max="10" width="12.453125" style="1" customWidth="1"/>
    <col min="11" max="11" width="13.90625" style="1" customWidth="1"/>
    <col min="12" max="16384" width="9" style="1"/>
  </cols>
  <sheetData>
    <row r="1" spans="1:12" ht="18" customHeight="1">
      <c r="K1" s="13" t="s">
        <v>44</v>
      </c>
    </row>
    <row r="2" spans="1:12" ht="18" customHeight="1">
      <c r="K2" s="13" t="s">
        <v>87</v>
      </c>
    </row>
    <row r="3" spans="1:12" ht="24" customHeight="1">
      <c r="A3" s="32" t="s">
        <v>43</v>
      </c>
      <c r="B3" s="14"/>
      <c r="C3" s="14"/>
      <c r="D3" s="14"/>
      <c r="E3" s="14"/>
      <c r="F3" s="14"/>
      <c r="G3" s="14"/>
      <c r="H3" s="14"/>
      <c r="I3" s="14"/>
      <c r="J3" s="14"/>
      <c r="K3" s="15"/>
    </row>
    <row r="4" spans="1:12" ht="14.25" customHeight="1"/>
    <row r="5" spans="1:12" ht="15" customHeight="1">
      <c r="A5" s="6" t="s">
        <v>45</v>
      </c>
      <c r="B5" s="6"/>
    </row>
    <row r="6" spans="1:12" ht="15" customHeight="1">
      <c r="A6" s="6"/>
      <c r="B6" s="45" t="s">
        <v>9</v>
      </c>
      <c r="C6" s="45" t="s">
        <v>10</v>
      </c>
      <c r="D6" s="45" t="s">
        <v>11</v>
      </c>
      <c r="E6" s="45" t="s">
        <v>12</v>
      </c>
      <c r="F6" s="45" t="s">
        <v>13</v>
      </c>
      <c r="G6" s="45" t="s">
        <v>46</v>
      </c>
      <c r="H6" s="45" t="s">
        <v>14</v>
      </c>
      <c r="I6" s="45" t="s">
        <v>47</v>
      </c>
      <c r="J6" s="45" t="s">
        <v>48</v>
      </c>
      <c r="K6" s="45" t="s">
        <v>15</v>
      </c>
    </row>
    <row r="7" spans="1:12" s="10" customFormat="1" ht="39" customHeight="1">
      <c r="B7" s="45" t="s">
        <v>49</v>
      </c>
      <c r="C7" s="45" t="s">
        <v>16</v>
      </c>
      <c r="D7" s="45" t="s">
        <v>17</v>
      </c>
      <c r="E7" s="45" t="s">
        <v>18</v>
      </c>
      <c r="F7" s="45" t="s">
        <v>1</v>
      </c>
      <c r="G7" s="45" t="s">
        <v>50</v>
      </c>
      <c r="H7" s="45" t="s">
        <v>19</v>
      </c>
      <c r="I7" s="45" t="s">
        <v>20</v>
      </c>
      <c r="J7" s="45" t="s">
        <v>21</v>
      </c>
      <c r="K7" s="45" t="s">
        <v>22</v>
      </c>
    </row>
    <row r="8" spans="1:12" s="10" customFormat="1" ht="184.5" customHeight="1">
      <c r="B8" s="46" t="s">
        <v>38</v>
      </c>
      <c r="C8" s="47" t="s">
        <v>68</v>
      </c>
      <c r="D8" s="48" t="s">
        <v>35</v>
      </c>
      <c r="E8" s="56">
        <f>SUM('MPS(input_separate) '!B6:B105)</f>
        <v>293.05</v>
      </c>
      <c r="F8" s="49" t="s">
        <v>36</v>
      </c>
      <c r="G8" s="57" t="s">
        <v>24</v>
      </c>
      <c r="H8" s="57" t="s">
        <v>39</v>
      </c>
      <c r="I8" s="57" t="s">
        <v>86</v>
      </c>
      <c r="J8" s="58" t="s">
        <v>40</v>
      </c>
      <c r="K8" s="58" t="s">
        <v>27</v>
      </c>
      <c r="L8" s="25"/>
    </row>
    <row r="9" spans="1:12" ht="8.25" customHeight="1"/>
    <row r="10" spans="1:12" ht="15" customHeight="1">
      <c r="A10" s="6" t="s">
        <v>51</v>
      </c>
    </row>
    <row r="11" spans="1:12" ht="15" customHeight="1">
      <c r="B11" s="45" t="s">
        <v>9</v>
      </c>
      <c r="C11" s="75" t="s">
        <v>10</v>
      </c>
      <c r="D11" s="75"/>
      <c r="E11" s="45" t="s">
        <v>11</v>
      </c>
      <c r="F11" s="45" t="s">
        <v>12</v>
      </c>
      <c r="G11" s="75" t="s">
        <v>13</v>
      </c>
      <c r="H11" s="75"/>
      <c r="I11" s="75"/>
      <c r="J11" s="75" t="s">
        <v>46</v>
      </c>
      <c r="K11" s="75"/>
    </row>
    <row r="12" spans="1:12" ht="39" customHeight="1">
      <c r="B12" s="45" t="s">
        <v>16</v>
      </c>
      <c r="C12" s="75" t="s">
        <v>17</v>
      </c>
      <c r="D12" s="75"/>
      <c r="E12" s="45" t="s">
        <v>18</v>
      </c>
      <c r="F12" s="45" t="s">
        <v>1</v>
      </c>
      <c r="G12" s="75" t="s">
        <v>19</v>
      </c>
      <c r="H12" s="75"/>
      <c r="I12" s="75"/>
      <c r="J12" s="75" t="s">
        <v>22</v>
      </c>
      <c r="K12" s="75"/>
    </row>
    <row r="13" spans="1:12" s="26" customFormat="1" ht="60" customHeight="1">
      <c r="B13" s="47" t="s">
        <v>32</v>
      </c>
      <c r="C13" s="79" t="s">
        <v>52</v>
      </c>
      <c r="D13" s="79"/>
      <c r="E13" s="59">
        <v>0.53300000000000003</v>
      </c>
      <c r="F13" s="49" t="s">
        <v>31</v>
      </c>
      <c r="G13" s="81" t="s">
        <v>41</v>
      </c>
      <c r="H13" s="81"/>
      <c r="I13" s="81"/>
      <c r="J13" s="80" t="s">
        <v>27</v>
      </c>
      <c r="K13" s="80"/>
      <c r="L13" s="25"/>
    </row>
    <row r="14" spans="1:12" ht="8.25" customHeight="1"/>
    <row r="15" spans="1:12" ht="15" customHeight="1">
      <c r="A15" s="4" t="s">
        <v>53</v>
      </c>
      <c r="B15" s="4"/>
    </row>
    <row r="16" spans="1:12" ht="16.5" customHeight="1" thickBot="1">
      <c r="B16" s="76" t="s">
        <v>54</v>
      </c>
      <c r="C16" s="76"/>
      <c r="D16" s="52" t="s">
        <v>1</v>
      </c>
    </row>
    <row r="17" spans="1:10" ht="16.5" thickBot="1">
      <c r="B17" s="77">
        <f>ROUNDDOWN('MPS(calc_process)'!G6, 0)</f>
        <v>156</v>
      </c>
      <c r="C17" s="78"/>
      <c r="D17" s="53" t="s">
        <v>28</v>
      </c>
    </row>
    <row r="18" spans="1:10" ht="20.149999999999999" customHeight="1">
      <c r="B18" s="5"/>
      <c r="C18" s="5"/>
      <c r="F18" s="11"/>
      <c r="G18" s="11"/>
    </row>
    <row r="19" spans="1:10" ht="15" customHeight="1">
      <c r="A19" s="6" t="s">
        <v>8</v>
      </c>
    </row>
    <row r="20" spans="1:10" ht="15" customHeight="1">
      <c r="B20" s="54" t="s">
        <v>55</v>
      </c>
      <c r="C20" s="74" t="s">
        <v>56</v>
      </c>
      <c r="D20" s="74"/>
      <c r="E20" s="74"/>
      <c r="F20" s="74"/>
      <c r="G20" s="74"/>
      <c r="H20" s="74"/>
      <c r="I20" s="74"/>
      <c r="J20" s="12"/>
    </row>
    <row r="21" spans="1:10" ht="15" customHeight="1">
      <c r="B21" s="54" t="s">
        <v>23</v>
      </c>
      <c r="C21" s="74" t="s">
        <v>57</v>
      </c>
      <c r="D21" s="74"/>
      <c r="E21" s="74"/>
      <c r="F21" s="74"/>
      <c r="G21" s="74"/>
      <c r="H21" s="74"/>
      <c r="I21" s="74"/>
      <c r="J21" s="12"/>
    </row>
    <row r="22" spans="1:10" ht="15" customHeight="1">
      <c r="B22" s="54" t="s">
        <v>24</v>
      </c>
      <c r="C22" s="74" t="s">
        <v>25</v>
      </c>
      <c r="D22" s="74"/>
      <c r="E22" s="74"/>
      <c r="F22" s="74"/>
      <c r="G22" s="74"/>
      <c r="H22" s="74"/>
      <c r="I22" s="74"/>
      <c r="J22" s="12"/>
    </row>
  </sheetData>
  <sheetProtection algorithmName="SHA-512" hashValue="Ggsefm/0ua25a8RHJuy3Q7kQ74qGA9eZJLELyUYu+bmZh8kGz7SKYwaEQMKVbsFtrbKPk1KJ/kPZv9DrWn1l7Q==" saltValue="c/8jKPzPhItrK/nXOZXnaA==" spinCount="100000" sheet="1" objects="1" scenarios="1" formatCells="0" formatRows="0"/>
  <mergeCells count="14">
    <mergeCell ref="J11:K11"/>
    <mergeCell ref="J12:K12"/>
    <mergeCell ref="J13:K13"/>
    <mergeCell ref="G11:I11"/>
    <mergeCell ref="G12:I12"/>
    <mergeCell ref="G13:I13"/>
    <mergeCell ref="C21:I21"/>
    <mergeCell ref="C22:I22"/>
    <mergeCell ref="C11:D11"/>
    <mergeCell ref="C12:D12"/>
    <mergeCell ref="B16:C16"/>
    <mergeCell ref="B17:C17"/>
    <mergeCell ref="C13:D13"/>
    <mergeCell ref="C20:I20"/>
  </mergeCells>
  <phoneticPr fontId="2"/>
  <pageMargins left="0.70866141732283472" right="0.70866141732283472" top="0.74803149606299213" bottom="0.74803149606299213" header="0.31496062992125984" footer="0.31496062992125984"/>
  <pageSetup paperSize="9"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B105"/>
  <sheetViews>
    <sheetView showGridLines="0" view="pageBreakPreview" zoomScale="80" zoomScaleNormal="100" zoomScaleSheetLayoutView="80" workbookViewId="0"/>
  </sheetViews>
  <sheetFormatPr defaultColWidth="9" defaultRowHeight="13"/>
  <cols>
    <col min="1" max="1" width="18.08984375" style="27" customWidth="1"/>
    <col min="2" max="2" width="52.90625" style="27" customWidth="1"/>
    <col min="3" max="16384" width="9" style="27"/>
  </cols>
  <sheetData>
    <row r="1" spans="1:2" ht="14">
      <c r="B1" s="34" t="str">
        <f>'MPS(input)'!K1</f>
        <v>Monitoring Spreadsheet: JCM_MV_AM001_ver01.0</v>
      </c>
    </row>
    <row r="2" spans="1:2" ht="14">
      <c r="B2" s="34" t="str">
        <f>'MPS(input)'!K2</f>
        <v>Reference Number: MV001</v>
      </c>
    </row>
    <row r="3" spans="1:2" ht="16">
      <c r="A3" s="29" t="s">
        <v>58</v>
      </c>
      <c r="B3" s="30" t="s">
        <v>59</v>
      </c>
    </row>
    <row r="4" spans="1:2" ht="28">
      <c r="A4" s="29" t="s">
        <v>60</v>
      </c>
      <c r="B4" s="30" t="s">
        <v>61</v>
      </c>
    </row>
    <row r="5" spans="1:2" ht="14">
      <c r="A5" s="29"/>
      <c r="B5" s="29" t="s">
        <v>62</v>
      </c>
    </row>
    <row r="6" spans="1:2" ht="14">
      <c r="A6" s="28">
        <v>1</v>
      </c>
      <c r="B6" s="60">
        <v>293.05</v>
      </c>
    </row>
    <row r="7" spans="1:2" ht="14">
      <c r="A7" s="28">
        <v>2</v>
      </c>
      <c r="B7" s="60"/>
    </row>
    <row r="8" spans="1:2" ht="14">
      <c r="A8" s="28">
        <v>3</v>
      </c>
      <c r="B8" s="60"/>
    </row>
    <row r="9" spans="1:2" ht="14">
      <c r="A9" s="28">
        <v>4</v>
      </c>
      <c r="B9" s="60"/>
    </row>
    <row r="10" spans="1:2" ht="14">
      <c r="A10" s="28">
        <v>5</v>
      </c>
      <c r="B10" s="60"/>
    </row>
    <row r="11" spans="1:2" ht="14">
      <c r="A11" s="28">
        <v>6</v>
      </c>
      <c r="B11" s="60"/>
    </row>
    <row r="12" spans="1:2" ht="14">
      <c r="A12" s="28">
        <v>7</v>
      </c>
      <c r="B12" s="60"/>
    </row>
    <row r="13" spans="1:2" ht="14">
      <c r="A13" s="28">
        <v>8</v>
      </c>
      <c r="B13" s="60"/>
    </row>
    <row r="14" spans="1:2" ht="14">
      <c r="A14" s="28">
        <v>9</v>
      </c>
      <c r="B14" s="60"/>
    </row>
    <row r="15" spans="1:2" ht="14">
      <c r="A15" s="28">
        <v>10</v>
      </c>
      <c r="B15" s="60"/>
    </row>
    <row r="16" spans="1:2" ht="14">
      <c r="A16" s="28">
        <v>11</v>
      </c>
      <c r="B16" s="60"/>
    </row>
    <row r="17" spans="1:2" ht="14">
      <c r="A17" s="28">
        <v>12</v>
      </c>
      <c r="B17" s="60"/>
    </row>
    <row r="18" spans="1:2" ht="14">
      <c r="A18" s="28">
        <v>13</v>
      </c>
      <c r="B18" s="60"/>
    </row>
    <row r="19" spans="1:2" ht="14">
      <c r="A19" s="28">
        <v>14</v>
      </c>
      <c r="B19" s="60"/>
    </row>
    <row r="20" spans="1:2" ht="14">
      <c r="A20" s="28">
        <v>15</v>
      </c>
      <c r="B20" s="60"/>
    </row>
    <row r="21" spans="1:2" ht="14">
      <c r="A21" s="28">
        <v>16</v>
      </c>
      <c r="B21" s="60"/>
    </row>
    <row r="22" spans="1:2" ht="14">
      <c r="A22" s="28">
        <v>17</v>
      </c>
      <c r="B22" s="60"/>
    </row>
    <row r="23" spans="1:2" ht="14">
      <c r="A23" s="28">
        <v>18</v>
      </c>
      <c r="B23" s="60"/>
    </row>
    <row r="24" spans="1:2" ht="14">
      <c r="A24" s="28">
        <v>19</v>
      </c>
      <c r="B24" s="60"/>
    </row>
    <row r="25" spans="1:2" ht="14">
      <c r="A25" s="28">
        <v>20</v>
      </c>
      <c r="B25" s="60"/>
    </row>
    <row r="26" spans="1:2" ht="14">
      <c r="A26" s="28">
        <v>21</v>
      </c>
      <c r="B26" s="60"/>
    </row>
    <row r="27" spans="1:2" ht="14">
      <c r="A27" s="28">
        <v>22</v>
      </c>
      <c r="B27" s="60"/>
    </row>
    <row r="28" spans="1:2" ht="14">
      <c r="A28" s="28">
        <v>23</v>
      </c>
      <c r="B28" s="60"/>
    </row>
    <row r="29" spans="1:2" ht="14">
      <c r="A29" s="28">
        <v>24</v>
      </c>
      <c r="B29" s="60"/>
    </row>
    <row r="30" spans="1:2" ht="14">
      <c r="A30" s="28">
        <v>25</v>
      </c>
      <c r="B30" s="60"/>
    </row>
    <row r="31" spans="1:2" ht="14">
      <c r="A31" s="28">
        <v>26</v>
      </c>
      <c r="B31" s="60"/>
    </row>
    <row r="32" spans="1:2" ht="14">
      <c r="A32" s="28">
        <v>27</v>
      </c>
      <c r="B32" s="60"/>
    </row>
    <row r="33" spans="1:2" ht="14">
      <c r="A33" s="28">
        <v>28</v>
      </c>
      <c r="B33" s="60"/>
    </row>
    <row r="34" spans="1:2" ht="14">
      <c r="A34" s="28">
        <v>29</v>
      </c>
      <c r="B34" s="60"/>
    </row>
    <row r="35" spans="1:2" ht="14">
      <c r="A35" s="28">
        <v>30</v>
      </c>
      <c r="B35" s="60"/>
    </row>
    <row r="36" spans="1:2" ht="14">
      <c r="A36" s="28">
        <v>31</v>
      </c>
      <c r="B36" s="60"/>
    </row>
    <row r="37" spans="1:2" ht="14">
      <c r="A37" s="28">
        <v>32</v>
      </c>
      <c r="B37" s="60"/>
    </row>
    <row r="38" spans="1:2" ht="14">
      <c r="A38" s="28">
        <v>33</v>
      </c>
      <c r="B38" s="60"/>
    </row>
    <row r="39" spans="1:2" ht="14">
      <c r="A39" s="28">
        <v>34</v>
      </c>
      <c r="B39" s="60"/>
    </row>
    <row r="40" spans="1:2" ht="14">
      <c r="A40" s="28">
        <v>35</v>
      </c>
      <c r="B40" s="60"/>
    </row>
    <row r="41" spans="1:2" ht="14">
      <c r="A41" s="28">
        <v>36</v>
      </c>
      <c r="B41" s="60"/>
    </row>
    <row r="42" spans="1:2" ht="14">
      <c r="A42" s="28">
        <v>37</v>
      </c>
      <c r="B42" s="60"/>
    </row>
    <row r="43" spans="1:2" ht="14">
      <c r="A43" s="28">
        <v>38</v>
      </c>
      <c r="B43" s="60"/>
    </row>
    <row r="44" spans="1:2" ht="14">
      <c r="A44" s="28">
        <v>39</v>
      </c>
      <c r="B44" s="60"/>
    </row>
    <row r="45" spans="1:2" ht="14">
      <c r="A45" s="28">
        <v>40</v>
      </c>
      <c r="B45" s="60"/>
    </row>
    <row r="46" spans="1:2" ht="14">
      <c r="A46" s="28">
        <v>41</v>
      </c>
      <c r="B46" s="60"/>
    </row>
    <row r="47" spans="1:2" ht="14">
      <c r="A47" s="28">
        <v>42</v>
      </c>
      <c r="B47" s="60"/>
    </row>
    <row r="48" spans="1:2" ht="14">
      <c r="A48" s="28">
        <v>43</v>
      </c>
      <c r="B48" s="60"/>
    </row>
    <row r="49" spans="1:2" ht="14">
      <c r="A49" s="28">
        <v>44</v>
      </c>
      <c r="B49" s="60"/>
    </row>
    <row r="50" spans="1:2" ht="14">
      <c r="A50" s="28">
        <v>45</v>
      </c>
      <c r="B50" s="60"/>
    </row>
    <row r="51" spans="1:2" ht="14">
      <c r="A51" s="28">
        <v>46</v>
      </c>
      <c r="B51" s="60"/>
    </row>
    <row r="52" spans="1:2" ht="14">
      <c r="A52" s="28">
        <v>47</v>
      </c>
      <c r="B52" s="60"/>
    </row>
    <row r="53" spans="1:2" ht="14">
      <c r="A53" s="28">
        <v>48</v>
      </c>
      <c r="B53" s="60"/>
    </row>
    <row r="54" spans="1:2" ht="14">
      <c r="A54" s="28">
        <v>49</v>
      </c>
      <c r="B54" s="60"/>
    </row>
    <row r="55" spans="1:2" ht="14">
      <c r="A55" s="28">
        <v>50</v>
      </c>
      <c r="B55" s="60"/>
    </row>
    <row r="56" spans="1:2" ht="14">
      <c r="A56" s="28">
        <v>51</v>
      </c>
      <c r="B56" s="60"/>
    </row>
    <row r="57" spans="1:2" ht="14">
      <c r="A57" s="28">
        <v>52</v>
      </c>
      <c r="B57" s="60"/>
    </row>
    <row r="58" spans="1:2" ht="14">
      <c r="A58" s="28">
        <v>53</v>
      </c>
      <c r="B58" s="60"/>
    </row>
    <row r="59" spans="1:2" ht="14">
      <c r="A59" s="28">
        <v>54</v>
      </c>
      <c r="B59" s="60"/>
    </row>
    <row r="60" spans="1:2" ht="14">
      <c r="A60" s="28">
        <v>55</v>
      </c>
      <c r="B60" s="60"/>
    </row>
    <row r="61" spans="1:2" ht="14">
      <c r="A61" s="28">
        <v>56</v>
      </c>
      <c r="B61" s="60"/>
    </row>
    <row r="62" spans="1:2" ht="14">
      <c r="A62" s="28">
        <v>57</v>
      </c>
      <c r="B62" s="60"/>
    </row>
    <row r="63" spans="1:2" ht="14">
      <c r="A63" s="28">
        <v>58</v>
      </c>
      <c r="B63" s="60"/>
    </row>
    <row r="64" spans="1:2" ht="14">
      <c r="A64" s="28">
        <v>59</v>
      </c>
      <c r="B64" s="60"/>
    </row>
    <row r="65" spans="1:2" ht="14">
      <c r="A65" s="28">
        <v>60</v>
      </c>
      <c r="B65" s="60"/>
    </row>
    <row r="66" spans="1:2" ht="14">
      <c r="A66" s="28">
        <v>61</v>
      </c>
      <c r="B66" s="60"/>
    </row>
    <row r="67" spans="1:2" ht="14">
      <c r="A67" s="28">
        <v>62</v>
      </c>
      <c r="B67" s="60"/>
    </row>
    <row r="68" spans="1:2" ht="14">
      <c r="A68" s="28">
        <v>63</v>
      </c>
      <c r="B68" s="60"/>
    </row>
    <row r="69" spans="1:2" ht="14">
      <c r="A69" s="28">
        <v>64</v>
      </c>
      <c r="B69" s="60"/>
    </row>
    <row r="70" spans="1:2" ht="14">
      <c r="A70" s="28">
        <v>65</v>
      </c>
      <c r="B70" s="60"/>
    </row>
    <row r="71" spans="1:2" ht="14">
      <c r="A71" s="28">
        <v>66</v>
      </c>
      <c r="B71" s="60"/>
    </row>
    <row r="72" spans="1:2" ht="14">
      <c r="A72" s="28">
        <v>67</v>
      </c>
      <c r="B72" s="60"/>
    </row>
    <row r="73" spans="1:2" ht="14">
      <c r="A73" s="28">
        <v>68</v>
      </c>
      <c r="B73" s="60"/>
    </row>
    <row r="74" spans="1:2" ht="14">
      <c r="A74" s="28">
        <v>69</v>
      </c>
      <c r="B74" s="60"/>
    </row>
    <row r="75" spans="1:2" ht="14">
      <c r="A75" s="28">
        <v>70</v>
      </c>
      <c r="B75" s="60"/>
    </row>
    <row r="76" spans="1:2" ht="14">
      <c r="A76" s="28">
        <v>71</v>
      </c>
      <c r="B76" s="60"/>
    </row>
    <row r="77" spans="1:2" ht="14">
      <c r="A77" s="28">
        <v>72</v>
      </c>
      <c r="B77" s="60"/>
    </row>
    <row r="78" spans="1:2" ht="14">
      <c r="A78" s="28">
        <v>73</v>
      </c>
      <c r="B78" s="60"/>
    </row>
    <row r="79" spans="1:2" ht="14">
      <c r="A79" s="28">
        <v>74</v>
      </c>
      <c r="B79" s="60"/>
    </row>
    <row r="80" spans="1:2" ht="14">
      <c r="A80" s="28">
        <v>75</v>
      </c>
      <c r="B80" s="60"/>
    </row>
    <row r="81" spans="1:2" ht="14">
      <c r="A81" s="28">
        <v>76</v>
      </c>
      <c r="B81" s="60"/>
    </row>
    <row r="82" spans="1:2" ht="14">
      <c r="A82" s="28">
        <v>77</v>
      </c>
      <c r="B82" s="60"/>
    </row>
    <row r="83" spans="1:2" ht="14">
      <c r="A83" s="28">
        <v>78</v>
      </c>
      <c r="B83" s="60"/>
    </row>
    <row r="84" spans="1:2" ht="14">
      <c r="A84" s="28">
        <v>79</v>
      </c>
      <c r="B84" s="60"/>
    </row>
    <row r="85" spans="1:2" ht="14">
      <c r="A85" s="28">
        <v>80</v>
      </c>
      <c r="B85" s="60"/>
    </row>
    <row r="86" spans="1:2" ht="14">
      <c r="A86" s="28">
        <v>81</v>
      </c>
      <c r="B86" s="60"/>
    </row>
    <row r="87" spans="1:2" ht="14">
      <c r="A87" s="28">
        <v>82</v>
      </c>
      <c r="B87" s="60"/>
    </row>
    <row r="88" spans="1:2" ht="14">
      <c r="A88" s="28">
        <v>83</v>
      </c>
      <c r="B88" s="60"/>
    </row>
    <row r="89" spans="1:2" ht="14">
      <c r="A89" s="28">
        <v>84</v>
      </c>
      <c r="B89" s="60"/>
    </row>
    <row r="90" spans="1:2" ht="14">
      <c r="A90" s="28">
        <v>85</v>
      </c>
      <c r="B90" s="60"/>
    </row>
    <row r="91" spans="1:2" ht="14">
      <c r="A91" s="28">
        <v>86</v>
      </c>
      <c r="B91" s="60"/>
    </row>
    <row r="92" spans="1:2" ht="14">
      <c r="A92" s="28">
        <v>87</v>
      </c>
      <c r="B92" s="60"/>
    </row>
    <row r="93" spans="1:2" ht="14">
      <c r="A93" s="28">
        <v>88</v>
      </c>
      <c r="B93" s="60"/>
    </row>
    <row r="94" spans="1:2" ht="14">
      <c r="A94" s="28">
        <v>89</v>
      </c>
      <c r="B94" s="60"/>
    </row>
    <row r="95" spans="1:2" ht="14">
      <c r="A95" s="28">
        <v>90</v>
      </c>
      <c r="B95" s="60"/>
    </row>
    <row r="96" spans="1:2" ht="14">
      <c r="A96" s="28">
        <v>91</v>
      </c>
      <c r="B96" s="60"/>
    </row>
    <row r="97" spans="1:2" ht="14">
      <c r="A97" s="28">
        <v>92</v>
      </c>
      <c r="B97" s="60"/>
    </row>
    <row r="98" spans="1:2" ht="14">
      <c r="A98" s="28">
        <v>93</v>
      </c>
      <c r="B98" s="60"/>
    </row>
    <row r="99" spans="1:2" ht="14">
      <c r="A99" s="28">
        <v>94</v>
      </c>
      <c r="B99" s="60"/>
    </row>
    <row r="100" spans="1:2" ht="14">
      <c r="A100" s="28">
        <v>95</v>
      </c>
      <c r="B100" s="60"/>
    </row>
    <row r="101" spans="1:2" ht="14">
      <c r="A101" s="28">
        <v>96</v>
      </c>
      <c r="B101" s="60"/>
    </row>
    <row r="102" spans="1:2" ht="14">
      <c r="A102" s="28">
        <v>97</v>
      </c>
      <c r="B102" s="60"/>
    </row>
    <row r="103" spans="1:2" ht="14">
      <c r="A103" s="28">
        <v>98</v>
      </c>
      <c r="B103" s="60"/>
    </row>
    <row r="104" spans="1:2" ht="14">
      <c r="A104" s="28">
        <v>99</v>
      </c>
      <c r="B104" s="60"/>
    </row>
    <row r="105" spans="1:2" ht="14">
      <c r="A105" s="28">
        <v>100</v>
      </c>
      <c r="B105" s="60"/>
    </row>
  </sheetData>
  <sheetProtection password="C3C3" sheet="1" objects="1" scenarios="1" formatCells="0" formatRows="0"/>
  <phoneticPr fontId="13"/>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18"/>
  <sheetViews>
    <sheetView showGridLines="0" view="pageBreakPreview" zoomScale="80" zoomScaleNormal="100" zoomScaleSheetLayoutView="80" workbookViewId="0"/>
  </sheetViews>
  <sheetFormatPr defaultColWidth="9" defaultRowHeight="14"/>
  <cols>
    <col min="1" max="4" width="3.6328125" style="1" customWidth="1"/>
    <col min="5" max="5" width="47.08984375" style="1" customWidth="1"/>
    <col min="6" max="7" width="12.6328125" style="1" customWidth="1"/>
    <col min="8" max="8" width="12.7265625" style="1" customWidth="1"/>
    <col min="9" max="9" width="11.08984375" style="7" customWidth="1"/>
    <col min="10" max="16384" width="9" style="1"/>
  </cols>
  <sheetData>
    <row r="1" spans="1:11" ht="18" customHeight="1">
      <c r="I1" s="13" t="str">
        <f>'MPS(input)'!K1</f>
        <v>Monitoring Spreadsheet: JCM_MV_AM001_ver01.0</v>
      </c>
    </row>
    <row r="2" spans="1:11" ht="18" customHeight="1">
      <c r="I2" s="13" t="str">
        <f>'MPS(input)'!K2</f>
        <v>Reference Number: MV001</v>
      </c>
    </row>
    <row r="3" spans="1:11" ht="27.75" customHeight="1">
      <c r="A3" s="86" t="s">
        <v>64</v>
      </c>
      <c r="B3" s="86"/>
      <c r="C3" s="86"/>
      <c r="D3" s="86"/>
      <c r="E3" s="86"/>
      <c r="F3" s="86"/>
      <c r="G3" s="86"/>
      <c r="H3" s="86"/>
      <c r="I3" s="86"/>
    </row>
    <row r="4" spans="1:11" ht="11.25" customHeight="1"/>
    <row r="5" spans="1:11" ht="18.75" customHeight="1" thickBot="1">
      <c r="A5" s="20" t="s">
        <v>63</v>
      </c>
      <c r="B5" s="16"/>
      <c r="C5" s="16"/>
      <c r="D5" s="16"/>
      <c r="E5" s="17"/>
      <c r="F5" s="18" t="s">
        <v>5</v>
      </c>
      <c r="G5" s="41" t="s">
        <v>0</v>
      </c>
      <c r="H5" s="18" t="s">
        <v>1</v>
      </c>
      <c r="I5" s="19" t="s">
        <v>6</v>
      </c>
    </row>
    <row r="6" spans="1:11" ht="18.75" customHeight="1" thickBot="1">
      <c r="A6" s="21"/>
      <c r="B6" s="84" t="s">
        <v>26</v>
      </c>
      <c r="C6" s="84"/>
      <c r="D6" s="84"/>
      <c r="E6" s="84"/>
      <c r="F6" s="39" t="s">
        <v>27</v>
      </c>
      <c r="G6" s="71">
        <f>G10-G14</f>
        <v>156.19565</v>
      </c>
      <c r="H6" s="40" t="s">
        <v>28</v>
      </c>
      <c r="I6" s="36" t="s">
        <v>29</v>
      </c>
    </row>
    <row r="7" spans="1:11" ht="18.75" customHeight="1">
      <c r="A7" s="20" t="s">
        <v>2</v>
      </c>
      <c r="B7" s="16"/>
      <c r="C7" s="16"/>
      <c r="D7" s="16"/>
      <c r="E7" s="17"/>
      <c r="F7" s="17"/>
      <c r="G7" s="42"/>
      <c r="H7" s="17"/>
      <c r="I7" s="18"/>
      <c r="J7" s="55"/>
      <c r="K7" s="55"/>
    </row>
    <row r="8" spans="1:11" ht="36.75" customHeight="1">
      <c r="A8" s="21"/>
      <c r="B8" s="87" t="s">
        <v>69</v>
      </c>
      <c r="C8" s="87"/>
      <c r="D8" s="87"/>
      <c r="E8" s="87"/>
      <c r="F8" s="37" t="s">
        <v>30</v>
      </c>
      <c r="G8" s="65">
        <f>'MPS(input)'!$E$13</f>
        <v>0.53300000000000003</v>
      </c>
      <c r="H8" s="64" t="s">
        <v>31</v>
      </c>
      <c r="I8" s="38" t="s">
        <v>32</v>
      </c>
    </row>
    <row r="9" spans="1:11" ht="18.75" customHeight="1" thickBot="1">
      <c r="A9" s="20" t="s">
        <v>3</v>
      </c>
      <c r="B9" s="17"/>
      <c r="C9" s="16"/>
      <c r="D9" s="18"/>
      <c r="E9" s="18"/>
      <c r="F9" s="18"/>
      <c r="G9" s="20"/>
      <c r="H9" s="17"/>
      <c r="I9" s="18"/>
    </row>
    <row r="10" spans="1:11" ht="18.75" customHeight="1" thickBot="1">
      <c r="A10" s="22"/>
      <c r="B10" s="88" t="s">
        <v>33</v>
      </c>
      <c r="C10" s="84"/>
      <c r="D10" s="84"/>
      <c r="E10" s="84"/>
      <c r="F10" s="39" t="s">
        <v>27</v>
      </c>
      <c r="G10" s="71">
        <f>G11*G12</f>
        <v>156.19565</v>
      </c>
      <c r="H10" s="40" t="s">
        <v>28</v>
      </c>
      <c r="I10" s="35" t="s">
        <v>34</v>
      </c>
    </row>
    <row r="11" spans="1:11" ht="36.75" customHeight="1">
      <c r="A11" s="22"/>
      <c r="B11" s="43"/>
      <c r="C11" s="82" t="s">
        <v>35</v>
      </c>
      <c r="D11" s="83"/>
      <c r="E11" s="83"/>
      <c r="F11" s="37" t="s">
        <v>30</v>
      </c>
      <c r="G11" s="61">
        <f>'MPS(input)'!E8</f>
        <v>293.05</v>
      </c>
      <c r="H11" s="62" t="s">
        <v>36</v>
      </c>
      <c r="I11" s="35" t="s">
        <v>68</v>
      </c>
    </row>
    <row r="12" spans="1:11" ht="36.75" customHeight="1">
      <c r="A12" s="21"/>
      <c r="B12" s="44"/>
      <c r="C12" s="82" t="s">
        <v>69</v>
      </c>
      <c r="D12" s="83"/>
      <c r="E12" s="83"/>
      <c r="F12" s="37" t="s">
        <v>30</v>
      </c>
      <c r="G12" s="63">
        <f>'MPS(input)'!$E$13</f>
        <v>0.53300000000000003</v>
      </c>
      <c r="H12" s="64" t="s">
        <v>31</v>
      </c>
      <c r="I12" s="38" t="s">
        <v>32</v>
      </c>
    </row>
    <row r="13" spans="1:11" ht="18.75" customHeight="1" thickBot="1">
      <c r="A13" s="20" t="s">
        <v>4</v>
      </c>
      <c r="B13" s="16"/>
      <c r="C13" s="16"/>
      <c r="D13" s="16"/>
      <c r="E13" s="17"/>
      <c r="F13" s="18"/>
      <c r="G13" s="20"/>
      <c r="H13" s="17"/>
      <c r="I13" s="18"/>
    </row>
    <row r="14" spans="1:11" ht="18.75" customHeight="1" thickBot="1">
      <c r="A14" s="21"/>
      <c r="B14" s="84" t="s">
        <v>42</v>
      </c>
      <c r="C14" s="85"/>
      <c r="D14" s="85"/>
      <c r="E14" s="85"/>
      <c r="F14" s="39" t="s">
        <v>27</v>
      </c>
      <c r="G14" s="71">
        <v>0</v>
      </c>
      <c r="H14" s="40" t="s">
        <v>28</v>
      </c>
      <c r="I14" s="35" t="s">
        <v>37</v>
      </c>
    </row>
    <row r="15" spans="1:11">
      <c r="A15" s="2"/>
      <c r="B15" s="2"/>
      <c r="C15" s="2"/>
      <c r="D15" s="2"/>
      <c r="E15" s="2"/>
      <c r="F15" s="9"/>
      <c r="G15" s="8"/>
      <c r="H15" s="8"/>
      <c r="I15" s="3"/>
    </row>
    <row r="16" spans="1:11" ht="21.75" customHeight="1">
      <c r="E16" s="2" t="s">
        <v>7</v>
      </c>
      <c r="F16" s="5"/>
    </row>
    <row r="17" spans="5:8" ht="36.75" customHeight="1">
      <c r="E17" s="23" t="s">
        <v>69</v>
      </c>
      <c r="F17" s="31">
        <v>0.53300000000000003</v>
      </c>
      <c r="G17" s="24" t="s">
        <v>31</v>
      </c>
      <c r="H17" s="3"/>
    </row>
    <row r="18" spans="5:8" s="7" customFormat="1">
      <c r="E18" s="2"/>
      <c r="F18" s="2"/>
      <c r="G18" s="2"/>
      <c r="H18" s="2"/>
    </row>
  </sheetData>
  <sheetProtection password="C3C3" sheet="1" objects="1" scenarios="1"/>
  <mergeCells count="7">
    <mergeCell ref="C11:E11"/>
    <mergeCell ref="C12:E12"/>
    <mergeCell ref="B14:E14"/>
    <mergeCell ref="A3:I3"/>
    <mergeCell ref="B6:E6"/>
    <mergeCell ref="B8:E8"/>
    <mergeCell ref="B10:E10"/>
  </mergeCells>
  <phoneticPr fontId="2"/>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C12"/>
  <sheetViews>
    <sheetView showGridLines="0" view="pageBreakPreview" zoomScale="80" zoomScaleNormal="90" zoomScaleSheetLayoutView="80" workbookViewId="0"/>
  </sheetViews>
  <sheetFormatPr defaultRowHeight="13"/>
  <cols>
    <col min="1" max="1" width="3.6328125" style="66" customWidth="1"/>
    <col min="2" max="2" width="36.36328125" style="66" customWidth="1"/>
    <col min="3" max="3" width="49.08984375" style="66" customWidth="1"/>
    <col min="4" max="256" width="9" style="66"/>
    <col min="257" max="257" width="3.6328125" style="66" customWidth="1"/>
    <col min="258" max="258" width="36.36328125" style="66" customWidth="1"/>
    <col min="259" max="259" width="49.08984375" style="66" customWidth="1"/>
    <col min="260" max="512" width="9" style="66"/>
    <col min="513" max="513" width="3.6328125" style="66" customWidth="1"/>
    <col min="514" max="514" width="36.36328125" style="66" customWidth="1"/>
    <col min="515" max="515" width="49.08984375" style="66" customWidth="1"/>
    <col min="516" max="768" width="9" style="66"/>
    <col min="769" max="769" width="3.6328125" style="66" customWidth="1"/>
    <col min="770" max="770" width="36.36328125" style="66" customWidth="1"/>
    <col min="771" max="771" width="49.08984375" style="66" customWidth="1"/>
    <col min="772" max="1024" width="9" style="66"/>
    <col min="1025" max="1025" width="3.6328125" style="66" customWidth="1"/>
    <col min="1026" max="1026" width="36.36328125" style="66" customWidth="1"/>
    <col min="1027" max="1027" width="49.08984375" style="66" customWidth="1"/>
    <col min="1028" max="1280" width="9" style="66"/>
    <col min="1281" max="1281" width="3.6328125" style="66" customWidth="1"/>
    <col min="1282" max="1282" width="36.36328125" style="66" customWidth="1"/>
    <col min="1283" max="1283" width="49.08984375" style="66" customWidth="1"/>
    <col min="1284" max="1536" width="9" style="66"/>
    <col min="1537" max="1537" width="3.6328125" style="66" customWidth="1"/>
    <col min="1538" max="1538" width="36.36328125" style="66" customWidth="1"/>
    <col min="1539" max="1539" width="49.08984375" style="66" customWidth="1"/>
    <col min="1540" max="1792" width="9" style="66"/>
    <col min="1793" max="1793" width="3.6328125" style="66" customWidth="1"/>
    <col min="1794" max="1794" width="36.36328125" style="66" customWidth="1"/>
    <col min="1795" max="1795" width="49.08984375" style="66" customWidth="1"/>
    <col min="1796" max="2048" width="9" style="66"/>
    <col min="2049" max="2049" width="3.6328125" style="66" customWidth="1"/>
    <col min="2050" max="2050" width="36.36328125" style="66" customWidth="1"/>
    <col min="2051" max="2051" width="49.08984375" style="66" customWidth="1"/>
    <col min="2052" max="2304" width="9" style="66"/>
    <col min="2305" max="2305" width="3.6328125" style="66" customWidth="1"/>
    <col min="2306" max="2306" width="36.36328125" style="66" customWidth="1"/>
    <col min="2307" max="2307" width="49.08984375" style="66" customWidth="1"/>
    <col min="2308" max="2560" width="9" style="66"/>
    <col min="2561" max="2561" width="3.6328125" style="66" customWidth="1"/>
    <col min="2562" max="2562" width="36.36328125" style="66" customWidth="1"/>
    <col min="2563" max="2563" width="49.08984375" style="66" customWidth="1"/>
    <col min="2564" max="2816" width="9" style="66"/>
    <col min="2817" max="2817" width="3.6328125" style="66" customWidth="1"/>
    <col min="2818" max="2818" width="36.36328125" style="66" customWidth="1"/>
    <col min="2819" max="2819" width="49.08984375" style="66" customWidth="1"/>
    <col min="2820" max="3072" width="9" style="66"/>
    <col min="3073" max="3073" width="3.6328125" style="66" customWidth="1"/>
    <col min="3074" max="3074" width="36.36328125" style="66" customWidth="1"/>
    <col min="3075" max="3075" width="49.08984375" style="66" customWidth="1"/>
    <col min="3076" max="3328" width="9" style="66"/>
    <col min="3329" max="3329" width="3.6328125" style="66" customWidth="1"/>
    <col min="3330" max="3330" width="36.36328125" style="66" customWidth="1"/>
    <col min="3331" max="3331" width="49.08984375" style="66" customWidth="1"/>
    <col min="3332" max="3584" width="9" style="66"/>
    <col min="3585" max="3585" width="3.6328125" style="66" customWidth="1"/>
    <col min="3586" max="3586" width="36.36328125" style="66" customWidth="1"/>
    <col min="3587" max="3587" width="49.08984375" style="66" customWidth="1"/>
    <col min="3588" max="3840" width="9" style="66"/>
    <col min="3841" max="3841" width="3.6328125" style="66" customWidth="1"/>
    <col min="3842" max="3842" width="36.36328125" style="66" customWidth="1"/>
    <col min="3843" max="3843" width="49.08984375" style="66" customWidth="1"/>
    <col min="3844" max="4096" width="9" style="66"/>
    <col min="4097" max="4097" width="3.6328125" style="66" customWidth="1"/>
    <col min="4098" max="4098" width="36.36328125" style="66" customWidth="1"/>
    <col min="4099" max="4099" width="49.08984375" style="66" customWidth="1"/>
    <col min="4100" max="4352" width="9" style="66"/>
    <col min="4353" max="4353" width="3.6328125" style="66" customWidth="1"/>
    <col min="4354" max="4354" width="36.36328125" style="66" customWidth="1"/>
    <col min="4355" max="4355" width="49.08984375" style="66" customWidth="1"/>
    <col min="4356" max="4608" width="9" style="66"/>
    <col min="4609" max="4609" width="3.6328125" style="66" customWidth="1"/>
    <col min="4610" max="4610" width="36.36328125" style="66" customWidth="1"/>
    <col min="4611" max="4611" width="49.08984375" style="66" customWidth="1"/>
    <col min="4612" max="4864" width="9" style="66"/>
    <col min="4865" max="4865" width="3.6328125" style="66" customWidth="1"/>
    <col min="4866" max="4866" width="36.36328125" style="66" customWidth="1"/>
    <col min="4867" max="4867" width="49.08984375" style="66" customWidth="1"/>
    <col min="4868" max="5120" width="9" style="66"/>
    <col min="5121" max="5121" width="3.6328125" style="66" customWidth="1"/>
    <col min="5122" max="5122" width="36.36328125" style="66" customWidth="1"/>
    <col min="5123" max="5123" width="49.08984375" style="66" customWidth="1"/>
    <col min="5124" max="5376" width="9" style="66"/>
    <col min="5377" max="5377" width="3.6328125" style="66" customWidth="1"/>
    <col min="5378" max="5378" width="36.36328125" style="66" customWidth="1"/>
    <col min="5379" max="5379" width="49.08984375" style="66" customWidth="1"/>
    <col min="5380" max="5632" width="9" style="66"/>
    <col min="5633" max="5633" width="3.6328125" style="66" customWidth="1"/>
    <col min="5634" max="5634" width="36.36328125" style="66" customWidth="1"/>
    <col min="5635" max="5635" width="49.08984375" style="66" customWidth="1"/>
    <col min="5636" max="5888" width="9" style="66"/>
    <col min="5889" max="5889" width="3.6328125" style="66" customWidth="1"/>
    <col min="5890" max="5890" width="36.36328125" style="66" customWidth="1"/>
    <col min="5891" max="5891" width="49.08984375" style="66" customWidth="1"/>
    <col min="5892" max="6144" width="9" style="66"/>
    <col min="6145" max="6145" width="3.6328125" style="66" customWidth="1"/>
    <col min="6146" max="6146" width="36.36328125" style="66" customWidth="1"/>
    <col min="6147" max="6147" width="49.08984375" style="66" customWidth="1"/>
    <col min="6148" max="6400" width="9" style="66"/>
    <col min="6401" max="6401" width="3.6328125" style="66" customWidth="1"/>
    <col min="6402" max="6402" width="36.36328125" style="66" customWidth="1"/>
    <col min="6403" max="6403" width="49.08984375" style="66" customWidth="1"/>
    <col min="6404" max="6656" width="9" style="66"/>
    <col min="6657" max="6657" width="3.6328125" style="66" customWidth="1"/>
    <col min="6658" max="6658" width="36.36328125" style="66" customWidth="1"/>
    <col min="6659" max="6659" width="49.08984375" style="66" customWidth="1"/>
    <col min="6660" max="6912" width="9" style="66"/>
    <col min="6913" max="6913" width="3.6328125" style="66" customWidth="1"/>
    <col min="6914" max="6914" width="36.36328125" style="66" customWidth="1"/>
    <col min="6915" max="6915" width="49.08984375" style="66" customWidth="1"/>
    <col min="6916" max="7168" width="9" style="66"/>
    <col min="7169" max="7169" width="3.6328125" style="66" customWidth="1"/>
    <col min="7170" max="7170" width="36.36328125" style="66" customWidth="1"/>
    <col min="7171" max="7171" width="49.08984375" style="66" customWidth="1"/>
    <col min="7172" max="7424" width="9" style="66"/>
    <col min="7425" max="7425" width="3.6328125" style="66" customWidth="1"/>
    <col min="7426" max="7426" width="36.36328125" style="66" customWidth="1"/>
    <col min="7427" max="7427" width="49.08984375" style="66" customWidth="1"/>
    <col min="7428" max="7680" width="9" style="66"/>
    <col min="7681" max="7681" width="3.6328125" style="66" customWidth="1"/>
    <col min="7682" max="7682" width="36.36328125" style="66" customWidth="1"/>
    <col min="7683" max="7683" width="49.08984375" style="66" customWidth="1"/>
    <col min="7684" max="7936" width="9" style="66"/>
    <col min="7937" max="7937" width="3.6328125" style="66" customWidth="1"/>
    <col min="7938" max="7938" width="36.36328125" style="66" customWidth="1"/>
    <col min="7939" max="7939" width="49.08984375" style="66" customWidth="1"/>
    <col min="7940" max="8192" width="9" style="66"/>
    <col min="8193" max="8193" width="3.6328125" style="66" customWidth="1"/>
    <col min="8194" max="8194" width="36.36328125" style="66" customWidth="1"/>
    <col min="8195" max="8195" width="49.08984375" style="66" customWidth="1"/>
    <col min="8196" max="8448" width="9" style="66"/>
    <col min="8449" max="8449" width="3.6328125" style="66" customWidth="1"/>
    <col min="8450" max="8450" width="36.36328125" style="66" customWidth="1"/>
    <col min="8451" max="8451" width="49.08984375" style="66" customWidth="1"/>
    <col min="8452" max="8704" width="9" style="66"/>
    <col min="8705" max="8705" width="3.6328125" style="66" customWidth="1"/>
    <col min="8706" max="8706" width="36.36328125" style="66" customWidth="1"/>
    <col min="8707" max="8707" width="49.08984375" style="66" customWidth="1"/>
    <col min="8708" max="8960" width="9" style="66"/>
    <col min="8961" max="8961" width="3.6328125" style="66" customWidth="1"/>
    <col min="8962" max="8962" width="36.36328125" style="66" customWidth="1"/>
    <col min="8963" max="8963" width="49.08984375" style="66" customWidth="1"/>
    <col min="8964" max="9216" width="9" style="66"/>
    <col min="9217" max="9217" width="3.6328125" style="66" customWidth="1"/>
    <col min="9218" max="9218" width="36.36328125" style="66" customWidth="1"/>
    <col min="9219" max="9219" width="49.08984375" style="66" customWidth="1"/>
    <col min="9220" max="9472" width="9" style="66"/>
    <col min="9473" max="9473" width="3.6328125" style="66" customWidth="1"/>
    <col min="9474" max="9474" width="36.36328125" style="66" customWidth="1"/>
    <col min="9475" max="9475" width="49.08984375" style="66" customWidth="1"/>
    <col min="9476" max="9728" width="9" style="66"/>
    <col min="9729" max="9729" width="3.6328125" style="66" customWidth="1"/>
    <col min="9730" max="9730" width="36.36328125" style="66" customWidth="1"/>
    <col min="9731" max="9731" width="49.08984375" style="66" customWidth="1"/>
    <col min="9732" max="9984" width="9" style="66"/>
    <col min="9985" max="9985" width="3.6328125" style="66" customWidth="1"/>
    <col min="9986" max="9986" width="36.36328125" style="66" customWidth="1"/>
    <col min="9987" max="9987" width="49.08984375" style="66" customWidth="1"/>
    <col min="9988" max="10240" width="9" style="66"/>
    <col min="10241" max="10241" width="3.6328125" style="66" customWidth="1"/>
    <col min="10242" max="10242" width="36.36328125" style="66" customWidth="1"/>
    <col min="10243" max="10243" width="49.08984375" style="66" customWidth="1"/>
    <col min="10244" max="10496" width="9" style="66"/>
    <col min="10497" max="10497" width="3.6328125" style="66" customWidth="1"/>
    <col min="10498" max="10498" width="36.36328125" style="66" customWidth="1"/>
    <col min="10499" max="10499" width="49.08984375" style="66" customWidth="1"/>
    <col min="10500" max="10752" width="9" style="66"/>
    <col min="10753" max="10753" width="3.6328125" style="66" customWidth="1"/>
    <col min="10754" max="10754" width="36.36328125" style="66" customWidth="1"/>
    <col min="10755" max="10755" width="49.08984375" style="66" customWidth="1"/>
    <col min="10756" max="11008" width="9" style="66"/>
    <col min="11009" max="11009" width="3.6328125" style="66" customWidth="1"/>
    <col min="11010" max="11010" width="36.36328125" style="66" customWidth="1"/>
    <col min="11011" max="11011" width="49.08984375" style="66" customWidth="1"/>
    <col min="11012" max="11264" width="9" style="66"/>
    <col min="11265" max="11265" width="3.6328125" style="66" customWidth="1"/>
    <col min="11266" max="11266" width="36.36328125" style="66" customWidth="1"/>
    <col min="11267" max="11267" width="49.08984375" style="66" customWidth="1"/>
    <col min="11268" max="11520" width="9" style="66"/>
    <col min="11521" max="11521" width="3.6328125" style="66" customWidth="1"/>
    <col min="11522" max="11522" width="36.36328125" style="66" customWidth="1"/>
    <col min="11523" max="11523" width="49.08984375" style="66" customWidth="1"/>
    <col min="11524" max="11776" width="9" style="66"/>
    <col min="11777" max="11777" width="3.6328125" style="66" customWidth="1"/>
    <col min="11778" max="11778" width="36.36328125" style="66" customWidth="1"/>
    <col min="11779" max="11779" width="49.08984375" style="66" customWidth="1"/>
    <col min="11780" max="12032" width="9" style="66"/>
    <col min="12033" max="12033" width="3.6328125" style="66" customWidth="1"/>
    <col min="12034" max="12034" width="36.36328125" style="66" customWidth="1"/>
    <col min="12035" max="12035" width="49.08984375" style="66" customWidth="1"/>
    <col min="12036" max="12288" width="9" style="66"/>
    <col min="12289" max="12289" width="3.6328125" style="66" customWidth="1"/>
    <col min="12290" max="12290" width="36.36328125" style="66" customWidth="1"/>
    <col min="12291" max="12291" width="49.08984375" style="66" customWidth="1"/>
    <col min="12292" max="12544" width="9" style="66"/>
    <col min="12545" max="12545" width="3.6328125" style="66" customWidth="1"/>
    <col min="12546" max="12546" width="36.36328125" style="66" customWidth="1"/>
    <col min="12547" max="12547" width="49.08984375" style="66" customWidth="1"/>
    <col min="12548" max="12800" width="9" style="66"/>
    <col min="12801" max="12801" width="3.6328125" style="66" customWidth="1"/>
    <col min="12802" max="12802" width="36.36328125" style="66" customWidth="1"/>
    <col min="12803" max="12803" width="49.08984375" style="66" customWidth="1"/>
    <col min="12804" max="13056" width="9" style="66"/>
    <col min="13057" max="13057" width="3.6328125" style="66" customWidth="1"/>
    <col min="13058" max="13058" width="36.36328125" style="66" customWidth="1"/>
    <col min="13059" max="13059" width="49.08984375" style="66" customWidth="1"/>
    <col min="13060" max="13312" width="9" style="66"/>
    <col min="13313" max="13313" width="3.6328125" style="66" customWidth="1"/>
    <col min="13314" max="13314" width="36.36328125" style="66" customWidth="1"/>
    <col min="13315" max="13315" width="49.08984375" style="66" customWidth="1"/>
    <col min="13316" max="13568" width="9" style="66"/>
    <col min="13569" max="13569" width="3.6328125" style="66" customWidth="1"/>
    <col min="13570" max="13570" width="36.36328125" style="66" customWidth="1"/>
    <col min="13571" max="13571" width="49.08984375" style="66" customWidth="1"/>
    <col min="13572" max="13824" width="9" style="66"/>
    <col min="13825" max="13825" width="3.6328125" style="66" customWidth="1"/>
    <col min="13826" max="13826" width="36.36328125" style="66" customWidth="1"/>
    <col min="13827" max="13827" width="49.08984375" style="66" customWidth="1"/>
    <col min="13828" max="14080" width="9" style="66"/>
    <col min="14081" max="14081" width="3.6328125" style="66" customWidth="1"/>
    <col min="14082" max="14082" width="36.36328125" style="66" customWidth="1"/>
    <col min="14083" max="14083" width="49.08984375" style="66" customWidth="1"/>
    <col min="14084" max="14336" width="9" style="66"/>
    <col min="14337" max="14337" width="3.6328125" style="66" customWidth="1"/>
    <col min="14338" max="14338" width="36.36328125" style="66" customWidth="1"/>
    <col min="14339" max="14339" width="49.08984375" style="66" customWidth="1"/>
    <col min="14340" max="14592" width="9" style="66"/>
    <col min="14593" max="14593" width="3.6328125" style="66" customWidth="1"/>
    <col min="14594" max="14594" width="36.36328125" style="66" customWidth="1"/>
    <col min="14595" max="14595" width="49.08984375" style="66" customWidth="1"/>
    <col min="14596" max="14848" width="9" style="66"/>
    <col min="14849" max="14849" width="3.6328125" style="66" customWidth="1"/>
    <col min="14850" max="14850" width="36.36328125" style="66" customWidth="1"/>
    <col min="14851" max="14851" width="49.08984375" style="66" customWidth="1"/>
    <col min="14852" max="15104" width="9" style="66"/>
    <col min="15105" max="15105" width="3.6328125" style="66" customWidth="1"/>
    <col min="15106" max="15106" width="36.36328125" style="66" customWidth="1"/>
    <col min="15107" max="15107" width="49.08984375" style="66" customWidth="1"/>
    <col min="15108" max="15360" width="9" style="66"/>
    <col min="15361" max="15361" width="3.6328125" style="66" customWidth="1"/>
    <col min="15362" max="15362" width="36.36328125" style="66" customWidth="1"/>
    <col min="15363" max="15363" width="49.08984375" style="66" customWidth="1"/>
    <col min="15364" max="15616" width="9" style="66"/>
    <col min="15617" max="15617" width="3.6328125" style="66" customWidth="1"/>
    <col min="15618" max="15618" width="36.36328125" style="66" customWidth="1"/>
    <col min="15619" max="15619" width="49.08984375" style="66" customWidth="1"/>
    <col min="15620" max="15872" width="9" style="66"/>
    <col min="15873" max="15873" width="3.6328125" style="66" customWidth="1"/>
    <col min="15874" max="15874" width="36.36328125" style="66" customWidth="1"/>
    <col min="15875" max="15875" width="49.08984375" style="66" customWidth="1"/>
    <col min="15876" max="16128" width="9" style="66"/>
    <col min="16129" max="16129" width="3.6328125" style="66" customWidth="1"/>
    <col min="16130" max="16130" width="36.36328125" style="66" customWidth="1"/>
    <col min="16131" max="16131" width="49.08984375" style="66" customWidth="1"/>
    <col min="16132" max="16384" width="9" style="66"/>
  </cols>
  <sheetData>
    <row r="1" spans="1:3" ht="18" customHeight="1">
      <c r="C1" s="13" t="str">
        <f>'MPS(input)'!K1</f>
        <v>Monitoring Spreadsheet: JCM_MV_AM001_ver01.0</v>
      </c>
    </row>
    <row r="2" spans="1:3" ht="18" customHeight="1">
      <c r="C2" s="13" t="str">
        <f>'MPS(input)'!K2</f>
        <v>Reference Number: MV001</v>
      </c>
    </row>
    <row r="3" spans="1:3" ht="24" customHeight="1">
      <c r="A3" s="89" t="s">
        <v>65</v>
      </c>
      <c r="B3" s="89"/>
      <c r="C3" s="89"/>
    </row>
    <row r="5" spans="1:3" ht="21" customHeight="1">
      <c r="B5" s="67" t="s">
        <v>66</v>
      </c>
      <c r="C5" s="67" t="s">
        <v>67</v>
      </c>
    </row>
    <row r="6" spans="1:3" ht="54" customHeight="1">
      <c r="B6" s="72" t="s">
        <v>83</v>
      </c>
      <c r="C6" s="73" t="s">
        <v>89</v>
      </c>
    </row>
    <row r="7" spans="1:3" ht="77.25" customHeight="1">
      <c r="B7" s="72" t="s">
        <v>84</v>
      </c>
      <c r="C7" s="73" t="s">
        <v>88</v>
      </c>
    </row>
    <row r="8" spans="1:3" ht="54" customHeight="1">
      <c r="B8" s="72" t="s">
        <v>85</v>
      </c>
      <c r="C8" s="73" t="s">
        <v>90</v>
      </c>
    </row>
    <row r="9" spans="1:3" ht="54" customHeight="1">
      <c r="B9" s="68"/>
      <c r="C9" s="68"/>
    </row>
    <row r="10" spans="1:3" ht="54" customHeight="1">
      <c r="B10" s="68"/>
      <c r="C10" s="68"/>
    </row>
    <row r="11" spans="1:3" ht="54" customHeight="1">
      <c r="B11" s="68"/>
      <c r="C11" s="68"/>
    </row>
    <row r="12" spans="1:3" ht="54" customHeight="1">
      <c r="B12" s="68"/>
      <c r="C12" s="68"/>
    </row>
  </sheetData>
  <sheetProtection password="C3C3" sheet="1" objects="1" scenarios="1" formatCells="0" formatRows="0" insertRows="0"/>
  <mergeCells count="1">
    <mergeCell ref="A3:C3"/>
  </mergeCells>
  <phoneticPr fontId="13"/>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M22"/>
  <sheetViews>
    <sheetView showGridLines="0" view="pageBreakPreview" zoomScale="70" zoomScaleNormal="80" zoomScaleSheetLayoutView="70" workbookViewId="0"/>
  </sheetViews>
  <sheetFormatPr defaultColWidth="9" defaultRowHeight="14"/>
  <cols>
    <col min="1" max="1" width="2.7265625" style="1" customWidth="1"/>
    <col min="2" max="3" width="11.7265625" style="1" customWidth="1"/>
    <col min="4" max="4" width="12.6328125" style="1" customWidth="1"/>
    <col min="5" max="5" width="20.26953125" style="1" customWidth="1"/>
    <col min="6" max="7" width="10.6328125" style="1" customWidth="1"/>
    <col min="8" max="8" width="11.6328125" style="1" customWidth="1"/>
    <col min="9" max="9" width="13.6328125" style="1" customWidth="1"/>
    <col min="10" max="10" width="75.6328125" style="1" customWidth="1"/>
    <col min="11" max="11" width="12.453125" style="1" customWidth="1"/>
    <col min="12" max="12" width="13.90625" style="1" customWidth="1"/>
    <col min="13" max="16384" width="9" style="1"/>
  </cols>
  <sheetData>
    <row r="1" spans="1:13" ht="18" customHeight="1">
      <c r="L1" s="13" t="str">
        <f>'MPS(input)'!K1</f>
        <v>Monitoring Spreadsheet: JCM_MV_AM001_ver01.0</v>
      </c>
    </row>
    <row r="2" spans="1:13" ht="18" customHeight="1">
      <c r="L2" s="13" t="str">
        <f>'MPS(input)'!K2</f>
        <v>Reference Number: MV001</v>
      </c>
    </row>
    <row r="3" spans="1:13" ht="24" customHeight="1">
      <c r="A3" s="33" t="s">
        <v>70</v>
      </c>
      <c r="B3" s="33"/>
      <c r="C3" s="14"/>
      <c r="D3" s="14"/>
      <c r="E3" s="14"/>
      <c r="F3" s="14"/>
      <c r="G3" s="14"/>
      <c r="H3" s="14"/>
      <c r="I3" s="14"/>
      <c r="J3" s="14"/>
      <c r="K3" s="14"/>
      <c r="L3" s="15"/>
    </row>
    <row r="4" spans="1:13" ht="14.25" customHeight="1"/>
    <row r="5" spans="1:13" ht="15" customHeight="1">
      <c r="A5" s="6" t="s">
        <v>72</v>
      </c>
      <c r="B5" s="6"/>
      <c r="C5" s="6"/>
    </row>
    <row r="6" spans="1:13" ht="15" customHeight="1">
      <c r="A6" s="6"/>
      <c r="B6" s="50" t="s">
        <v>75</v>
      </c>
      <c r="C6" s="50" t="s">
        <v>10</v>
      </c>
      <c r="D6" s="50" t="s">
        <v>11</v>
      </c>
      <c r="E6" s="50" t="s">
        <v>12</v>
      </c>
      <c r="F6" s="50" t="s">
        <v>13</v>
      </c>
      <c r="G6" s="50" t="s">
        <v>46</v>
      </c>
      <c r="H6" s="50" t="s">
        <v>14</v>
      </c>
      <c r="I6" s="50" t="s">
        <v>47</v>
      </c>
      <c r="J6" s="50" t="s">
        <v>48</v>
      </c>
      <c r="K6" s="50" t="s">
        <v>15</v>
      </c>
      <c r="L6" s="50" t="s">
        <v>81</v>
      </c>
    </row>
    <row r="7" spans="1:13" s="10" customFormat="1" ht="39" customHeight="1">
      <c r="B7" s="50" t="s">
        <v>76</v>
      </c>
      <c r="C7" s="50" t="s">
        <v>49</v>
      </c>
      <c r="D7" s="50" t="s">
        <v>16</v>
      </c>
      <c r="E7" s="50" t="s">
        <v>17</v>
      </c>
      <c r="F7" s="50" t="s">
        <v>82</v>
      </c>
      <c r="G7" s="50" t="s">
        <v>1</v>
      </c>
      <c r="H7" s="50" t="s">
        <v>50</v>
      </c>
      <c r="I7" s="50" t="s">
        <v>19</v>
      </c>
      <c r="J7" s="50" t="s">
        <v>20</v>
      </c>
      <c r="K7" s="50" t="s">
        <v>21</v>
      </c>
      <c r="L7" s="50" t="s">
        <v>22</v>
      </c>
    </row>
    <row r="8" spans="1:13" s="10" customFormat="1" ht="157.5" customHeight="1">
      <c r="B8" s="69"/>
      <c r="C8" s="46" t="s">
        <v>38</v>
      </c>
      <c r="D8" s="47" t="s">
        <v>68</v>
      </c>
      <c r="E8" s="51" t="s">
        <v>35</v>
      </c>
      <c r="F8" s="56">
        <f>SUM('MRS(input_separate)'!B6:B105)</f>
        <v>0</v>
      </c>
      <c r="G8" s="49" t="s">
        <v>36</v>
      </c>
      <c r="H8" s="57" t="s">
        <v>24</v>
      </c>
      <c r="I8" s="57" t="s">
        <v>39</v>
      </c>
      <c r="J8" s="57" t="s">
        <v>86</v>
      </c>
      <c r="K8" s="58" t="s">
        <v>40</v>
      </c>
      <c r="L8" s="58" t="s">
        <v>27</v>
      </c>
      <c r="M8" s="25"/>
    </row>
    <row r="9" spans="1:13" ht="8.25" customHeight="1"/>
    <row r="10" spans="1:13" ht="15" customHeight="1">
      <c r="A10" s="6" t="s">
        <v>73</v>
      </c>
      <c r="B10" s="6"/>
    </row>
    <row r="11" spans="1:13" ht="15" customHeight="1">
      <c r="B11" s="92" t="s">
        <v>9</v>
      </c>
      <c r="C11" s="93"/>
      <c r="D11" s="75" t="s">
        <v>10</v>
      </c>
      <c r="E11" s="75"/>
      <c r="F11" s="50" t="s">
        <v>11</v>
      </c>
      <c r="G11" s="50" t="s">
        <v>12</v>
      </c>
      <c r="H11" s="75" t="s">
        <v>13</v>
      </c>
      <c r="I11" s="75"/>
      <c r="J11" s="75"/>
      <c r="K11" s="75" t="s">
        <v>46</v>
      </c>
      <c r="L11" s="75"/>
    </row>
    <row r="12" spans="1:13" ht="39" customHeight="1">
      <c r="B12" s="92" t="s">
        <v>16</v>
      </c>
      <c r="C12" s="93"/>
      <c r="D12" s="75" t="s">
        <v>17</v>
      </c>
      <c r="E12" s="75"/>
      <c r="F12" s="50" t="s">
        <v>18</v>
      </c>
      <c r="G12" s="50" t="s">
        <v>1</v>
      </c>
      <c r="H12" s="75" t="s">
        <v>19</v>
      </c>
      <c r="I12" s="75"/>
      <c r="J12" s="75"/>
      <c r="K12" s="75" t="s">
        <v>22</v>
      </c>
      <c r="L12" s="75"/>
    </row>
    <row r="13" spans="1:13" s="26" customFormat="1" ht="60" customHeight="1">
      <c r="B13" s="94" t="s">
        <v>32</v>
      </c>
      <c r="C13" s="95"/>
      <c r="D13" s="79" t="s">
        <v>52</v>
      </c>
      <c r="E13" s="79"/>
      <c r="F13" s="70">
        <f>IF('MPS(input)'!E13&gt;0,'MPS(input)'!E13,"")</f>
        <v>0.53300000000000003</v>
      </c>
      <c r="G13" s="49" t="s">
        <v>31</v>
      </c>
      <c r="H13" s="104" t="str">
        <f>IF('MPS(input)'!G13&gt;0,'MPS(input)'!G13,"")</f>
        <v>The default emission factor is derived from the result of the survey on the new high-efficient engines using diesel fuel as a power source. The default value should be revised if necessary from the survey result which is conducted by the JC or project participants every three years.</v>
      </c>
      <c r="I13" s="104"/>
      <c r="J13" s="104"/>
      <c r="K13" s="105" t="str">
        <f>IF('MPS(input)'!J13&gt;0,'MPS(input)'!J13,"")</f>
        <v>n/a</v>
      </c>
      <c r="L13" s="105"/>
      <c r="M13" s="25"/>
    </row>
    <row r="14" spans="1:13" ht="8.25" customHeight="1"/>
    <row r="15" spans="1:13" ht="15" customHeight="1">
      <c r="A15" s="4" t="s">
        <v>74</v>
      </c>
      <c r="B15" s="4"/>
      <c r="C15" s="4"/>
    </row>
    <row r="16" spans="1:13" ht="16.5" customHeight="1" thickBot="1">
      <c r="B16" s="100" t="s">
        <v>77</v>
      </c>
      <c r="C16" s="101"/>
      <c r="D16" s="96" t="s">
        <v>54</v>
      </c>
      <c r="E16" s="97"/>
      <c r="F16" s="52" t="s">
        <v>1</v>
      </c>
    </row>
    <row r="17" spans="1:11" ht="16.5" thickBot="1">
      <c r="B17" s="102"/>
      <c r="C17" s="103"/>
      <c r="D17" s="98">
        <f>ROUNDDOWN('MRS(calc_process)'!G6, 0)</f>
        <v>0</v>
      </c>
      <c r="E17" s="99"/>
      <c r="F17" s="53" t="s">
        <v>28</v>
      </c>
    </row>
    <row r="18" spans="1:11" ht="20.149999999999999" customHeight="1">
      <c r="C18" s="5"/>
      <c r="D18" s="5"/>
      <c r="G18" s="11"/>
      <c r="H18" s="11"/>
    </row>
    <row r="19" spans="1:11" ht="15" customHeight="1">
      <c r="A19" s="6" t="s">
        <v>8</v>
      </c>
      <c r="B19" s="6"/>
    </row>
    <row r="20" spans="1:11" ht="15" customHeight="1">
      <c r="B20" s="90" t="s">
        <v>78</v>
      </c>
      <c r="C20" s="91"/>
      <c r="D20" s="74" t="s">
        <v>56</v>
      </c>
      <c r="E20" s="74"/>
      <c r="F20" s="74"/>
      <c r="G20" s="74"/>
      <c r="H20" s="74"/>
      <c r="I20" s="74"/>
      <c r="J20" s="74"/>
      <c r="K20" s="12"/>
    </row>
    <row r="21" spans="1:11" ht="15" customHeight="1">
      <c r="B21" s="90" t="s">
        <v>79</v>
      </c>
      <c r="C21" s="91"/>
      <c r="D21" s="74" t="s">
        <v>57</v>
      </c>
      <c r="E21" s="74"/>
      <c r="F21" s="74"/>
      <c r="G21" s="74"/>
      <c r="H21" s="74"/>
      <c r="I21" s="74"/>
      <c r="J21" s="74"/>
      <c r="K21" s="12"/>
    </row>
    <row r="22" spans="1:11" ht="15" customHeight="1">
      <c r="B22" s="90" t="s">
        <v>80</v>
      </c>
      <c r="C22" s="91"/>
      <c r="D22" s="74" t="s">
        <v>25</v>
      </c>
      <c r="E22" s="74"/>
      <c r="F22" s="74"/>
      <c r="G22" s="74"/>
      <c r="H22" s="74"/>
      <c r="I22" s="74"/>
      <c r="J22" s="74"/>
      <c r="K22" s="12"/>
    </row>
  </sheetData>
  <sheetProtection password="C3C3" sheet="1" objects="1" scenarios="1" formatCells="0" formatRows="0"/>
  <mergeCells count="22">
    <mergeCell ref="K13:L13"/>
    <mergeCell ref="D20:J20"/>
    <mergeCell ref="D11:E11"/>
    <mergeCell ref="H11:J11"/>
    <mergeCell ref="K11:L11"/>
    <mergeCell ref="D12:E12"/>
    <mergeCell ref="H12:J12"/>
    <mergeCell ref="K12:L12"/>
    <mergeCell ref="B21:C21"/>
    <mergeCell ref="B22:C22"/>
    <mergeCell ref="D21:J21"/>
    <mergeCell ref="D22:J22"/>
    <mergeCell ref="B11:C11"/>
    <mergeCell ref="B12:C12"/>
    <mergeCell ref="B13:C13"/>
    <mergeCell ref="D16:E16"/>
    <mergeCell ref="D17:E17"/>
    <mergeCell ref="B16:C16"/>
    <mergeCell ref="B17:C17"/>
    <mergeCell ref="B20:C20"/>
    <mergeCell ref="D13:E13"/>
    <mergeCell ref="H13:J13"/>
  </mergeCells>
  <phoneticPr fontId="13"/>
  <pageMargins left="0.70866141732283472" right="0.70866141732283472" top="0.74803149606299213" bottom="0.74803149606299213" header="0.31496062992125984" footer="0.31496062992125984"/>
  <pageSetup paperSize="9" scale="6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105"/>
  <sheetViews>
    <sheetView showGridLines="0" view="pageBreakPreview" zoomScale="80" zoomScaleNormal="100" zoomScaleSheetLayoutView="80" workbookViewId="0"/>
  </sheetViews>
  <sheetFormatPr defaultColWidth="9" defaultRowHeight="13"/>
  <cols>
    <col min="1" max="1" width="18.08984375" style="27" customWidth="1"/>
    <col min="2" max="2" width="52.90625" style="27" customWidth="1"/>
    <col min="3" max="16384" width="9" style="27"/>
  </cols>
  <sheetData>
    <row r="1" spans="1:2" ht="14">
      <c r="B1" s="34" t="str">
        <f>'MPS(input)'!K1</f>
        <v>Monitoring Spreadsheet: JCM_MV_AM001_ver01.0</v>
      </c>
    </row>
    <row r="2" spans="1:2" ht="14">
      <c r="B2" s="34" t="str">
        <f>'MPS(input)'!K2</f>
        <v>Reference Number: MV001</v>
      </c>
    </row>
    <row r="3" spans="1:2" ht="16">
      <c r="A3" s="29" t="s">
        <v>58</v>
      </c>
      <c r="B3" s="30" t="s">
        <v>59</v>
      </c>
    </row>
    <row r="4" spans="1:2" ht="28">
      <c r="A4" s="29" t="s">
        <v>60</v>
      </c>
      <c r="B4" s="30" t="s">
        <v>61</v>
      </c>
    </row>
    <row r="5" spans="1:2" ht="14">
      <c r="A5" s="29"/>
      <c r="B5" s="29" t="s">
        <v>36</v>
      </c>
    </row>
    <row r="6" spans="1:2" ht="14">
      <c r="A6" s="28">
        <v>1</v>
      </c>
      <c r="B6" s="60"/>
    </row>
    <row r="7" spans="1:2" ht="14">
      <c r="A7" s="28">
        <v>2</v>
      </c>
      <c r="B7" s="60"/>
    </row>
    <row r="8" spans="1:2" ht="14">
      <c r="A8" s="28">
        <v>3</v>
      </c>
      <c r="B8" s="60"/>
    </row>
    <row r="9" spans="1:2" ht="14">
      <c r="A9" s="28">
        <v>4</v>
      </c>
      <c r="B9" s="60"/>
    </row>
    <row r="10" spans="1:2" ht="14">
      <c r="A10" s="28">
        <v>5</v>
      </c>
      <c r="B10" s="60"/>
    </row>
    <row r="11" spans="1:2" ht="14">
      <c r="A11" s="28">
        <v>6</v>
      </c>
      <c r="B11" s="60"/>
    </row>
    <row r="12" spans="1:2" ht="14">
      <c r="A12" s="28">
        <v>7</v>
      </c>
      <c r="B12" s="60"/>
    </row>
    <row r="13" spans="1:2" ht="14">
      <c r="A13" s="28">
        <v>8</v>
      </c>
      <c r="B13" s="60"/>
    </row>
    <row r="14" spans="1:2" ht="14">
      <c r="A14" s="28">
        <v>9</v>
      </c>
      <c r="B14" s="60"/>
    </row>
    <row r="15" spans="1:2" ht="14">
      <c r="A15" s="28">
        <v>10</v>
      </c>
      <c r="B15" s="60"/>
    </row>
    <row r="16" spans="1:2" ht="14">
      <c r="A16" s="28">
        <v>11</v>
      </c>
      <c r="B16" s="60"/>
    </row>
    <row r="17" spans="1:2" ht="14">
      <c r="A17" s="28">
        <v>12</v>
      </c>
      <c r="B17" s="60"/>
    </row>
    <row r="18" spans="1:2" ht="14">
      <c r="A18" s="28">
        <v>13</v>
      </c>
      <c r="B18" s="60"/>
    </row>
    <row r="19" spans="1:2" ht="14">
      <c r="A19" s="28">
        <v>14</v>
      </c>
      <c r="B19" s="60"/>
    </row>
    <row r="20" spans="1:2" ht="14">
      <c r="A20" s="28">
        <v>15</v>
      </c>
      <c r="B20" s="60"/>
    </row>
    <row r="21" spans="1:2" ht="14">
      <c r="A21" s="28">
        <v>16</v>
      </c>
      <c r="B21" s="60"/>
    </row>
    <row r="22" spans="1:2" ht="14">
      <c r="A22" s="28">
        <v>17</v>
      </c>
      <c r="B22" s="60"/>
    </row>
    <row r="23" spans="1:2" ht="14">
      <c r="A23" s="28">
        <v>18</v>
      </c>
      <c r="B23" s="60"/>
    </row>
    <row r="24" spans="1:2" ht="14">
      <c r="A24" s="28">
        <v>19</v>
      </c>
      <c r="B24" s="60"/>
    </row>
    <row r="25" spans="1:2" ht="14">
      <c r="A25" s="28">
        <v>20</v>
      </c>
      <c r="B25" s="60"/>
    </row>
    <row r="26" spans="1:2" ht="14">
      <c r="A26" s="28">
        <v>21</v>
      </c>
      <c r="B26" s="60"/>
    </row>
    <row r="27" spans="1:2" ht="14">
      <c r="A27" s="28">
        <v>22</v>
      </c>
      <c r="B27" s="60"/>
    </row>
    <row r="28" spans="1:2" ht="14">
      <c r="A28" s="28">
        <v>23</v>
      </c>
      <c r="B28" s="60"/>
    </row>
    <row r="29" spans="1:2" ht="14">
      <c r="A29" s="28">
        <v>24</v>
      </c>
      <c r="B29" s="60"/>
    </row>
    <row r="30" spans="1:2" ht="14">
      <c r="A30" s="28">
        <v>25</v>
      </c>
      <c r="B30" s="60"/>
    </row>
    <row r="31" spans="1:2" ht="14">
      <c r="A31" s="28">
        <v>26</v>
      </c>
      <c r="B31" s="60"/>
    </row>
    <row r="32" spans="1:2" ht="14">
      <c r="A32" s="28">
        <v>27</v>
      </c>
      <c r="B32" s="60"/>
    </row>
    <row r="33" spans="1:2" ht="14">
      <c r="A33" s="28">
        <v>28</v>
      </c>
      <c r="B33" s="60"/>
    </row>
    <row r="34" spans="1:2" ht="14">
      <c r="A34" s="28">
        <v>29</v>
      </c>
      <c r="B34" s="60"/>
    </row>
    <row r="35" spans="1:2" ht="14">
      <c r="A35" s="28">
        <v>30</v>
      </c>
      <c r="B35" s="60"/>
    </row>
    <row r="36" spans="1:2" ht="14">
      <c r="A36" s="28">
        <v>31</v>
      </c>
      <c r="B36" s="60"/>
    </row>
    <row r="37" spans="1:2" ht="14">
      <c r="A37" s="28">
        <v>32</v>
      </c>
      <c r="B37" s="60"/>
    </row>
    <row r="38" spans="1:2" ht="14">
      <c r="A38" s="28">
        <v>33</v>
      </c>
      <c r="B38" s="60"/>
    </row>
    <row r="39" spans="1:2" ht="14">
      <c r="A39" s="28">
        <v>34</v>
      </c>
      <c r="B39" s="60"/>
    </row>
    <row r="40" spans="1:2" ht="14">
      <c r="A40" s="28">
        <v>35</v>
      </c>
      <c r="B40" s="60"/>
    </row>
    <row r="41" spans="1:2" ht="14">
      <c r="A41" s="28">
        <v>36</v>
      </c>
      <c r="B41" s="60"/>
    </row>
    <row r="42" spans="1:2" ht="14">
      <c r="A42" s="28">
        <v>37</v>
      </c>
      <c r="B42" s="60"/>
    </row>
    <row r="43" spans="1:2" ht="14">
      <c r="A43" s="28">
        <v>38</v>
      </c>
      <c r="B43" s="60"/>
    </row>
    <row r="44" spans="1:2" ht="14">
      <c r="A44" s="28">
        <v>39</v>
      </c>
      <c r="B44" s="60"/>
    </row>
    <row r="45" spans="1:2" ht="14">
      <c r="A45" s="28">
        <v>40</v>
      </c>
      <c r="B45" s="60"/>
    </row>
    <row r="46" spans="1:2" ht="14">
      <c r="A46" s="28">
        <v>41</v>
      </c>
      <c r="B46" s="60"/>
    </row>
    <row r="47" spans="1:2" ht="14">
      <c r="A47" s="28">
        <v>42</v>
      </c>
      <c r="B47" s="60"/>
    </row>
    <row r="48" spans="1:2" ht="14">
      <c r="A48" s="28">
        <v>43</v>
      </c>
      <c r="B48" s="60"/>
    </row>
    <row r="49" spans="1:2" ht="14">
      <c r="A49" s="28">
        <v>44</v>
      </c>
      <c r="B49" s="60"/>
    </row>
    <row r="50" spans="1:2" ht="14">
      <c r="A50" s="28">
        <v>45</v>
      </c>
      <c r="B50" s="60"/>
    </row>
    <row r="51" spans="1:2" ht="14">
      <c r="A51" s="28">
        <v>46</v>
      </c>
      <c r="B51" s="60"/>
    </row>
    <row r="52" spans="1:2" ht="14">
      <c r="A52" s="28">
        <v>47</v>
      </c>
      <c r="B52" s="60"/>
    </row>
    <row r="53" spans="1:2" ht="14">
      <c r="A53" s="28">
        <v>48</v>
      </c>
      <c r="B53" s="60"/>
    </row>
    <row r="54" spans="1:2" ht="14">
      <c r="A54" s="28">
        <v>49</v>
      </c>
      <c r="B54" s="60"/>
    </row>
    <row r="55" spans="1:2" ht="14">
      <c r="A55" s="28">
        <v>50</v>
      </c>
      <c r="B55" s="60"/>
    </row>
    <row r="56" spans="1:2" ht="14">
      <c r="A56" s="28">
        <v>51</v>
      </c>
      <c r="B56" s="60"/>
    </row>
    <row r="57" spans="1:2" ht="14">
      <c r="A57" s="28">
        <v>52</v>
      </c>
      <c r="B57" s="60"/>
    </row>
    <row r="58" spans="1:2" ht="14">
      <c r="A58" s="28">
        <v>53</v>
      </c>
      <c r="B58" s="60"/>
    </row>
    <row r="59" spans="1:2" ht="14">
      <c r="A59" s="28">
        <v>54</v>
      </c>
      <c r="B59" s="60"/>
    </row>
    <row r="60" spans="1:2" ht="14">
      <c r="A60" s="28">
        <v>55</v>
      </c>
      <c r="B60" s="60"/>
    </row>
    <row r="61" spans="1:2" ht="14">
      <c r="A61" s="28">
        <v>56</v>
      </c>
      <c r="B61" s="60"/>
    </row>
    <row r="62" spans="1:2" ht="14">
      <c r="A62" s="28">
        <v>57</v>
      </c>
      <c r="B62" s="60"/>
    </row>
    <row r="63" spans="1:2" ht="14">
      <c r="A63" s="28">
        <v>58</v>
      </c>
      <c r="B63" s="60"/>
    </row>
    <row r="64" spans="1:2" ht="14">
      <c r="A64" s="28">
        <v>59</v>
      </c>
      <c r="B64" s="60"/>
    </row>
    <row r="65" spans="1:2" ht="14">
      <c r="A65" s="28">
        <v>60</v>
      </c>
      <c r="B65" s="60"/>
    </row>
    <row r="66" spans="1:2" ht="14">
      <c r="A66" s="28">
        <v>61</v>
      </c>
      <c r="B66" s="60"/>
    </row>
    <row r="67" spans="1:2" ht="14">
      <c r="A67" s="28">
        <v>62</v>
      </c>
      <c r="B67" s="60"/>
    </row>
    <row r="68" spans="1:2" ht="14">
      <c r="A68" s="28">
        <v>63</v>
      </c>
      <c r="B68" s="60"/>
    </row>
    <row r="69" spans="1:2" ht="14">
      <c r="A69" s="28">
        <v>64</v>
      </c>
      <c r="B69" s="60"/>
    </row>
    <row r="70" spans="1:2" ht="14">
      <c r="A70" s="28">
        <v>65</v>
      </c>
      <c r="B70" s="60"/>
    </row>
    <row r="71" spans="1:2" ht="14">
      <c r="A71" s="28">
        <v>66</v>
      </c>
      <c r="B71" s="60"/>
    </row>
    <row r="72" spans="1:2" ht="14">
      <c r="A72" s="28">
        <v>67</v>
      </c>
      <c r="B72" s="60"/>
    </row>
    <row r="73" spans="1:2" ht="14">
      <c r="A73" s="28">
        <v>68</v>
      </c>
      <c r="B73" s="60"/>
    </row>
    <row r="74" spans="1:2" ht="14">
      <c r="A74" s="28">
        <v>69</v>
      </c>
      <c r="B74" s="60"/>
    </row>
    <row r="75" spans="1:2" ht="14">
      <c r="A75" s="28">
        <v>70</v>
      </c>
      <c r="B75" s="60"/>
    </row>
    <row r="76" spans="1:2" ht="14">
      <c r="A76" s="28">
        <v>71</v>
      </c>
      <c r="B76" s="60"/>
    </row>
    <row r="77" spans="1:2" ht="14">
      <c r="A77" s="28">
        <v>72</v>
      </c>
      <c r="B77" s="60"/>
    </row>
    <row r="78" spans="1:2" ht="14">
      <c r="A78" s="28">
        <v>73</v>
      </c>
      <c r="B78" s="60"/>
    </row>
    <row r="79" spans="1:2" ht="14">
      <c r="A79" s="28">
        <v>74</v>
      </c>
      <c r="B79" s="60"/>
    </row>
    <row r="80" spans="1:2" ht="14">
      <c r="A80" s="28">
        <v>75</v>
      </c>
      <c r="B80" s="60"/>
    </row>
    <row r="81" spans="1:2" ht="14">
      <c r="A81" s="28">
        <v>76</v>
      </c>
      <c r="B81" s="60"/>
    </row>
    <row r="82" spans="1:2" ht="14">
      <c r="A82" s="28">
        <v>77</v>
      </c>
      <c r="B82" s="60"/>
    </row>
    <row r="83" spans="1:2" ht="14">
      <c r="A83" s="28">
        <v>78</v>
      </c>
      <c r="B83" s="60"/>
    </row>
    <row r="84" spans="1:2" ht="14">
      <c r="A84" s="28">
        <v>79</v>
      </c>
      <c r="B84" s="60"/>
    </row>
    <row r="85" spans="1:2" ht="14">
      <c r="A85" s="28">
        <v>80</v>
      </c>
      <c r="B85" s="60"/>
    </row>
    <row r="86" spans="1:2" ht="14">
      <c r="A86" s="28">
        <v>81</v>
      </c>
      <c r="B86" s="60"/>
    </row>
    <row r="87" spans="1:2" ht="14">
      <c r="A87" s="28">
        <v>82</v>
      </c>
      <c r="B87" s="60"/>
    </row>
    <row r="88" spans="1:2" ht="14">
      <c r="A88" s="28">
        <v>83</v>
      </c>
      <c r="B88" s="60"/>
    </row>
    <row r="89" spans="1:2" ht="14">
      <c r="A89" s="28">
        <v>84</v>
      </c>
      <c r="B89" s="60"/>
    </row>
    <row r="90" spans="1:2" ht="14">
      <c r="A90" s="28">
        <v>85</v>
      </c>
      <c r="B90" s="60"/>
    </row>
    <row r="91" spans="1:2" ht="14">
      <c r="A91" s="28">
        <v>86</v>
      </c>
      <c r="B91" s="60"/>
    </row>
    <row r="92" spans="1:2" ht="14">
      <c r="A92" s="28">
        <v>87</v>
      </c>
      <c r="B92" s="60"/>
    </row>
    <row r="93" spans="1:2" ht="14">
      <c r="A93" s="28">
        <v>88</v>
      </c>
      <c r="B93" s="60"/>
    </row>
    <row r="94" spans="1:2" ht="14">
      <c r="A94" s="28">
        <v>89</v>
      </c>
      <c r="B94" s="60"/>
    </row>
    <row r="95" spans="1:2" ht="14">
      <c r="A95" s="28">
        <v>90</v>
      </c>
      <c r="B95" s="60"/>
    </row>
    <row r="96" spans="1:2" ht="14">
      <c r="A96" s="28">
        <v>91</v>
      </c>
      <c r="B96" s="60"/>
    </row>
    <row r="97" spans="1:2" ht="14">
      <c r="A97" s="28">
        <v>92</v>
      </c>
      <c r="B97" s="60"/>
    </row>
    <row r="98" spans="1:2" ht="14">
      <c r="A98" s="28">
        <v>93</v>
      </c>
      <c r="B98" s="60"/>
    </row>
    <row r="99" spans="1:2" ht="14">
      <c r="A99" s="28">
        <v>94</v>
      </c>
      <c r="B99" s="60"/>
    </row>
    <row r="100" spans="1:2" ht="14">
      <c r="A100" s="28">
        <v>95</v>
      </c>
      <c r="B100" s="60"/>
    </row>
    <row r="101" spans="1:2" ht="14">
      <c r="A101" s="28">
        <v>96</v>
      </c>
      <c r="B101" s="60"/>
    </row>
    <row r="102" spans="1:2" ht="14">
      <c r="A102" s="28">
        <v>97</v>
      </c>
      <c r="B102" s="60"/>
    </row>
    <row r="103" spans="1:2" ht="14">
      <c r="A103" s="28">
        <v>98</v>
      </c>
      <c r="B103" s="60"/>
    </row>
    <row r="104" spans="1:2" ht="14">
      <c r="A104" s="28">
        <v>99</v>
      </c>
      <c r="B104" s="60"/>
    </row>
    <row r="105" spans="1:2" ht="14">
      <c r="A105" s="28">
        <v>100</v>
      </c>
      <c r="B105" s="60"/>
    </row>
  </sheetData>
  <sheetProtection password="C3C3" sheet="1" objects="1" scenarios="1" formatCells="0" formatRows="0"/>
  <phoneticPr fontId="13"/>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K18"/>
  <sheetViews>
    <sheetView showGridLines="0" view="pageBreakPreview" zoomScale="80" zoomScaleNormal="100" zoomScaleSheetLayoutView="80" workbookViewId="0"/>
  </sheetViews>
  <sheetFormatPr defaultColWidth="9" defaultRowHeight="14"/>
  <cols>
    <col min="1" max="4" width="3.6328125" style="1" customWidth="1"/>
    <col min="5" max="5" width="47.08984375" style="1" customWidth="1"/>
    <col min="6" max="7" width="12.6328125" style="1" customWidth="1"/>
    <col min="8" max="8" width="12.7265625" style="1" customWidth="1"/>
    <col min="9" max="9" width="11.08984375" style="7" customWidth="1"/>
    <col min="10" max="16384" width="9" style="1"/>
  </cols>
  <sheetData>
    <row r="1" spans="1:11" ht="18" customHeight="1">
      <c r="I1" s="13" t="str">
        <f>'MPS(input)'!K1</f>
        <v>Monitoring Spreadsheet: JCM_MV_AM001_ver01.0</v>
      </c>
    </row>
    <row r="2" spans="1:11" ht="18" customHeight="1">
      <c r="I2" s="13" t="str">
        <f>'MPS(input)'!K2</f>
        <v>Reference Number: MV001</v>
      </c>
    </row>
    <row r="3" spans="1:11" ht="27.75" customHeight="1">
      <c r="A3" s="86" t="s">
        <v>71</v>
      </c>
      <c r="B3" s="86"/>
      <c r="C3" s="86"/>
      <c r="D3" s="86"/>
      <c r="E3" s="86"/>
      <c r="F3" s="86"/>
      <c r="G3" s="86"/>
      <c r="H3" s="86"/>
      <c r="I3" s="86"/>
    </row>
    <row r="4" spans="1:11" ht="11.25" customHeight="1"/>
    <row r="5" spans="1:11" ht="18.75" customHeight="1" thickBot="1">
      <c r="A5" s="20" t="s">
        <v>63</v>
      </c>
      <c r="B5" s="16"/>
      <c r="C5" s="16"/>
      <c r="D5" s="16"/>
      <c r="E5" s="17"/>
      <c r="F5" s="18" t="s">
        <v>5</v>
      </c>
      <c r="G5" s="41" t="s">
        <v>0</v>
      </c>
      <c r="H5" s="18" t="s">
        <v>1</v>
      </c>
      <c r="I5" s="19" t="s">
        <v>6</v>
      </c>
    </row>
    <row r="6" spans="1:11" ht="18.75" customHeight="1" thickBot="1">
      <c r="A6" s="21"/>
      <c r="B6" s="84" t="s">
        <v>26</v>
      </c>
      <c r="C6" s="84"/>
      <c r="D6" s="84"/>
      <c r="E6" s="84"/>
      <c r="F6" s="39" t="s">
        <v>27</v>
      </c>
      <c r="G6" s="71">
        <f>G10-G14</f>
        <v>0</v>
      </c>
      <c r="H6" s="40" t="s">
        <v>28</v>
      </c>
      <c r="I6" s="36" t="s">
        <v>29</v>
      </c>
    </row>
    <row r="7" spans="1:11" ht="18.75" customHeight="1">
      <c r="A7" s="20" t="s">
        <v>2</v>
      </c>
      <c r="B7" s="16"/>
      <c r="C7" s="16"/>
      <c r="D7" s="16"/>
      <c r="E7" s="17"/>
      <c r="F7" s="17"/>
      <c r="G7" s="42"/>
      <c r="H7" s="17"/>
      <c r="I7" s="18"/>
      <c r="J7" s="55"/>
      <c r="K7" s="55"/>
    </row>
    <row r="8" spans="1:11" ht="36.75" customHeight="1">
      <c r="A8" s="21"/>
      <c r="B8" s="87" t="s">
        <v>69</v>
      </c>
      <c r="C8" s="87"/>
      <c r="D8" s="87"/>
      <c r="E8" s="87"/>
      <c r="F8" s="37" t="s">
        <v>30</v>
      </c>
      <c r="G8" s="65">
        <f>'MRS(input)'!$F$13</f>
        <v>0.53300000000000003</v>
      </c>
      <c r="H8" s="64" t="s">
        <v>31</v>
      </c>
      <c r="I8" s="38" t="s">
        <v>32</v>
      </c>
    </row>
    <row r="9" spans="1:11" ht="18.75" customHeight="1" thickBot="1">
      <c r="A9" s="20" t="s">
        <v>3</v>
      </c>
      <c r="B9" s="17"/>
      <c r="C9" s="16"/>
      <c r="D9" s="18"/>
      <c r="E9" s="18"/>
      <c r="F9" s="18"/>
      <c r="G9" s="20"/>
      <c r="H9" s="17"/>
      <c r="I9" s="18"/>
    </row>
    <row r="10" spans="1:11" ht="18.75" customHeight="1" thickBot="1">
      <c r="A10" s="22"/>
      <c r="B10" s="88" t="s">
        <v>33</v>
      </c>
      <c r="C10" s="84"/>
      <c r="D10" s="84"/>
      <c r="E10" s="84"/>
      <c r="F10" s="39" t="s">
        <v>27</v>
      </c>
      <c r="G10" s="71">
        <f>G11*G12</f>
        <v>0</v>
      </c>
      <c r="H10" s="40" t="s">
        <v>28</v>
      </c>
      <c r="I10" s="35" t="s">
        <v>34</v>
      </c>
    </row>
    <row r="11" spans="1:11" ht="36.75" customHeight="1">
      <c r="A11" s="22"/>
      <c r="B11" s="43"/>
      <c r="C11" s="82" t="s">
        <v>35</v>
      </c>
      <c r="D11" s="83"/>
      <c r="E11" s="83"/>
      <c r="F11" s="37" t="s">
        <v>30</v>
      </c>
      <c r="G11" s="61">
        <f>'MRS(input)'!F8</f>
        <v>0</v>
      </c>
      <c r="H11" s="62" t="s">
        <v>36</v>
      </c>
      <c r="I11" s="35" t="s">
        <v>68</v>
      </c>
    </row>
    <row r="12" spans="1:11" ht="36.75" customHeight="1">
      <c r="A12" s="21"/>
      <c r="B12" s="44"/>
      <c r="C12" s="82" t="s">
        <v>69</v>
      </c>
      <c r="D12" s="83"/>
      <c r="E12" s="83"/>
      <c r="F12" s="37" t="s">
        <v>30</v>
      </c>
      <c r="G12" s="63">
        <f>'MRS(input)'!$F$13</f>
        <v>0.53300000000000003</v>
      </c>
      <c r="H12" s="64" t="s">
        <v>31</v>
      </c>
      <c r="I12" s="38" t="s">
        <v>32</v>
      </c>
    </row>
    <row r="13" spans="1:11" ht="18.75" customHeight="1" thickBot="1">
      <c r="A13" s="20" t="s">
        <v>4</v>
      </c>
      <c r="B13" s="16"/>
      <c r="C13" s="16"/>
      <c r="D13" s="16"/>
      <c r="E13" s="17"/>
      <c r="F13" s="18"/>
      <c r="G13" s="20"/>
      <c r="H13" s="17"/>
      <c r="I13" s="18"/>
    </row>
    <row r="14" spans="1:11" ht="18.75" customHeight="1" thickBot="1">
      <c r="A14" s="21"/>
      <c r="B14" s="84" t="s">
        <v>42</v>
      </c>
      <c r="C14" s="85"/>
      <c r="D14" s="85"/>
      <c r="E14" s="85"/>
      <c r="F14" s="39" t="s">
        <v>27</v>
      </c>
      <c r="G14" s="71">
        <v>0</v>
      </c>
      <c r="H14" s="40" t="s">
        <v>28</v>
      </c>
      <c r="I14" s="35" t="s">
        <v>37</v>
      </c>
    </row>
    <row r="15" spans="1:11">
      <c r="A15" s="2"/>
      <c r="B15" s="2"/>
      <c r="C15" s="2"/>
      <c r="D15" s="2"/>
      <c r="E15" s="2"/>
      <c r="F15" s="9"/>
      <c r="G15" s="8"/>
      <c r="H15" s="8"/>
      <c r="I15" s="3"/>
    </row>
    <row r="16" spans="1:11" ht="21.75" customHeight="1">
      <c r="E16" s="2" t="s">
        <v>7</v>
      </c>
      <c r="F16" s="5"/>
    </row>
    <row r="17" spans="5:8" ht="36.75" customHeight="1">
      <c r="E17" s="23" t="s">
        <v>69</v>
      </c>
      <c r="F17" s="31">
        <v>0.53300000000000003</v>
      </c>
      <c r="G17" s="24" t="s">
        <v>31</v>
      </c>
      <c r="H17" s="3"/>
    </row>
    <row r="18" spans="5:8" s="7" customFormat="1">
      <c r="E18" s="2"/>
      <c r="F18" s="2"/>
      <c r="G18" s="2"/>
      <c r="H18" s="2"/>
    </row>
  </sheetData>
  <sheetProtection password="C3C3" sheet="1" objects="1" scenarios="1"/>
  <mergeCells count="7">
    <mergeCell ref="B14:E14"/>
    <mergeCell ref="A3:I3"/>
    <mergeCell ref="B6:E6"/>
    <mergeCell ref="B8:E8"/>
    <mergeCell ref="B10:E10"/>
    <mergeCell ref="C11:E11"/>
    <mergeCell ref="C12:E12"/>
  </mergeCells>
  <phoneticPr fontId="13"/>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MPS(input)</vt:lpstr>
      <vt:lpstr>MPS(input_separate) </vt:lpstr>
      <vt:lpstr>MPS(calc_process)</vt:lpstr>
      <vt:lpstr>MSS</vt:lpstr>
      <vt:lpstr>MRS(input)</vt:lpstr>
      <vt:lpstr>MRS(input_separate)</vt:lpstr>
      <vt:lpstr>MRS(calc_process)</vt:lpstr>
      <vt:lpstr>'MPS(calc_process)'!Print_Area</vt:lpstr>
      <vt:lpstr>'MPS(input)'!Print_Area</vt:lpstr>
      <vt:lpstr>'MPS(input_separate) '!Print_Area</vt:lpstr>
      <vt:lpstr>'MRS(calc_process)'!Print_Area</vt:lpstr>
      <vt:lpstr>'MRS(input)'!Print_Area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2018-06-15T01:32:37Z</cp:lastPrinted>
  <dcterms:created xsi:type="dcterms:W3CDTF">2012-01-13T02:28:29Z</dcterms:created>
  <dcterms:modified xsi:type="dcterms:W3CDTF">2018-06-28T01:19:17Z</dcterms:modified>
</cp:coreProperties>
</file>