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sotaro-takenaka\Documents\0.脱炭素ドメイン\240729MNパブコメ\アップ資料\"/>
    </mc:Choice>
  </mc:AlternateContent>
  <xr:revisionPtr revIDLastSave="0" documentId="13_ncr:1_{AFE28756-53E1-4FF8-9245-CF461418F3E5}" xr6:coauthVersionLast="47" xr6:coauthVersionMax="47" xr10:uidLastSave="{00000000-0000-0000-0000-000000000000}"/>
  <bookViews>
    <workbookView xWindow="732" yWindow="732" windowWidth="17280" windowHeight="13968" tabRatio="587" xr2:uid="{00000000-000D-0000-FFFF-FFFF00000000}"/>
  </bookViews>
  <sheets>
    <sheet name="MPS(input)" sheetId="30" r:id="rId1"/>
    <sheet name="MPS(input_separate)_Option1" sheetId="35" r:id="rId2"/>
    <sheet name="MPS(input_separate)_Option2" sheetId="32" r:id="rId3"/>
    <sheet name="MPS(calc_process)" sheetId="34" r:id="rId4"/>
  </sheets>
  <definedNames>
    <definedName name="_Hlk171671407" localSheetId="3">'MPS(calc_process)'!$G$12</definedName>
    <definedName name="_xlnm.Print_Area" localSheetId="0">'MPS(input)'!$A$1:$K$25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5" l="1"/>
  <c r="B5" i="32"/>
  <c r="G9" i="34" l="1"/>
  <c r="G12" i="34" l="1"/>
  <c r="G14" i="34"/>
  <c r="G6" i="34" l="1"/>
  <c r="I1" i="34"/>
  <c r="B20" i="30" l="1"/>
</calcChain>
</file>

<file path=xl/sharedStrings.xml><?xml version="1.0" encoding="utf-8"?>
<sst xmlns="http://schemas.openxmlformats.org/spreadsheetml/2006/main" count="182" uniqueCount="122">
  <si>
    <t>JCM_MN_F_PMS_ver02.0</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</si>
  <si>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</si>
  <si>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</si>
  <si>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</si>
  <si>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</si>
  <si>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</si>
  <si>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</si>
  <si>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</si>
  <si>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</si>
  <si>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</si>
  <si>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</si>
  <si>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</si>
  <si>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</si>
  <si>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</si>
  <si>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</si>
  <si>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</si>
  <si>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</si>
  <si>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</si>
  <si>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</si>
  <si>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</si>
  <si>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</si>
  <si>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</si>
  <si>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</si>
  <si>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</si>
  <si>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t>-</t>
    <phoneticPr fontId="2"/>
  </si>
  <si>
    <t>MWh/p</t>
  </si>
  <si>
    <t>Option C</t>
    <phoneticPr fontId="2"/>
  </si>
  <si>
    <t>Measured data</t>
    <phoneticPr fontId="2"/>
  </si>
  <si>
    <t xml:space="preserve">The AC output of the inverters is measured to determine the amount of net electricity generation by Solar PV system. The reading is taken from the electricity meters, the inverters, or SCADA system for Solar PV system.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</si>
  <si>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Daily recording</t>
    <phoneticPr fontId="2"/>
  </si>
  <si>
    <t>Input on MPS(input_separate)_Option1</t>
    <phoneticPr fontId="2"/>
  </si>
  <si>
    <t>(2)</t>
    <phoneticPr fontId="2"/>
  </si>
  <si>
    <t>Input on MPS(input_separate)_Option2</t>
    <phoneticPr fontId="2"/>
  </si>
  <si>
    <t>(3)</t>
    <phoneticPr fontId="2"/>
  </si>
  <si>
    <t xml:space="preserve">Measured data </t>
    <phoneticPr fontId="2"/>
  </si>
  <si>
    <t>(4)</t>
    <phoneticPr fontId="2"/>
  </si>
  <si>
    <t xml:space="preserve">The measured discharging amount by the EMS connected to BESS is used to determine the amount of the electricity discharged from the BESS.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</si>
  <si>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(5)</t>
    <phoneticPr fontId="2"/>
  </si>
  <si>
    <t>MWh/p</t>
    <phoneticPr fontId="2"/>
  </si>
  <si>
    <t>The measured charging amount by the converter is used to determine the amount of the electricity of auxiliary electricity for maintaining BESS operation.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</si>
  <si>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Input on MPS(input_separate)_Option1,
Input on MPS(input_separate)_Option2</t>
    <phoneticPr fontId="2"/>
  </si>
  <si>
    <r>
      <t xml:space="preserve">Table 2: Project-specific parameters to be fixed </t>
    </r>
    <r>
      <rPr>
        <b/>
        <i/>
        <sz val="14"/>
        <color indexed="8"/>
        <rFont val="Arial"/>
        <family val="2"/>
      </rPr>
      <t>ex ante</t>
    </r>
    <phoneticPr fontId="2"/>
  </si>
  <si>
    <r>
      <t>The reference CO</t>
    </r>
    <r>
      <rPr>
        <vertAlign val="subscript"/>
        <sz val="11"/>
        <rFont val="Arial"/>
        <family val="2"/>
      </rPr>
      <t>2</t>
    </r>
    <r>
      <rPr>
        <sz val="11"/>
        <rFont val="Arial"/>
        <family val="2"/>
      </rPr>
      <t xml:space="preserve"> emission factor of grid and captive electricity</t>
    </r>
    <phoneticPr fontId="2"/>
  </si>
  <si>
    <r>
      <t>tCO</t>
    </r>
    <r>
      <rPr>
        <vertAlign val="subscript"/>
        <sz val="11"/>
        <rFont val="Arial"/>
        <family val="2"/>
      </rPr>
      <t>2</t>
    </r>
    <r>
      <rPr>
        <sz val="11"/>
        <rFont val="Arial"/>
        <family val="2"/>
      </rPr>
      <t>/MWh</t>
    </r>
  </si>
  <si>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</si>
  <si>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</si>
  <si>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</si>
  <si>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</si>
  <si>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</si>
  <si>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</si>
  <si>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</si>
  <si>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</si>
  <si>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</si>
  <si>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Parameters to be monitored </t>
    </r>
    <r>
      <rPr>
        <b/>
        <i/>
        <sz val="11"/>
        <color theme="0"/>
        <rFont val="Arial"/>
        <family val="2"/>
      </rPr>
      <t>ex post</t>
    </r>
    <phoneticPr fontId="2"/>
  </si>
  <si>
    <t>Project-specific parameters to be fixed ex ante</t>
    <phoneticPr fontId="26"/>
  </si>
  <si>
    <t>j</t>
    <phoneticPr fontId="26"/>
  </si>
  <si>
    <r>
      <t>EG</t>
    </r>
    <r>
      <rPr>
        <b/>
        <vertAlign val="subscript"/>
        <sz val="11"/>
        <color theme="0"/>
        <rFont val="Arial"/>
        <family val="2"/>
      </rPr>
      <t>pv,bess,p</t>
    </r>
    <phoneticPr fontId="26"/>
  </si>
  <si>
    <r>
      <t>EC</t>
    </r>
    <r>
      <rPr>
        <b/>
        <vertAlign val="subscript"/>
        <sz val="11"/>
        <color theme="0"/>
        <rFont val="Arial"/>
        <family val="2"/>
      </rPr>
      <t>j,AC,p</t>
    </r>
    <phoneticPr fontId="26"/>
  </si>
  <si>
    <r>
      <t>EF</t>
    </r>
    <r>
      <rPr>
        <b/>
        <vertAlign val="subscript"/>
        <sz val="11"/>
        <color theme="0"/>
        <rFont val="Arial"/>
        <family val="2"/>
      </rPr>
      <t>grid</t>
    </r>
    <phoneticPr fontId="26"/>
  </si>
  <si>
    <r>
      <t>Quantity of electricity supplied from the solar PV-BESS system to the grid during the period</t>
    </r>
    <r>
      <rPr>
        <b/>
        <i/>
        <sz val="11"/>
        <color theme="0"/>
        <rFont val="Arial"/>
        <family val="2"/>
      </rPr>
      <t xml:space="preserve"> p </t>
    </r>
    <phoneticPr fontId="26"/>
  </si>
  <si>
    <r>
      <t>Quantity of auxiliary electricity to maintain BESS</t>
    </r>
    <r>
      <rPr>
        <b/>
        <i/>
        <sz val="11"/>
        <color theme="0"/>
        <rFont val="Arial"/>
        <family val="2"/>
      </rPr>
      <t xml:space="preserve"> j </t>
    </r>
    <r>
      <rPr>
        <b/>
        <sz val="11"/>
        <color theme="0"/>
        <rFont val="Arial"/>
        <family val="2"/>
      </rPr>
      <t xml:space="preserve">during the period </t>
    </r>
    <r>
      <rPr>
        <b/>
        <i/>
        <sz val="11"/>
        <color theme="0"/>
        <rFont val="Arial"/>
        <family val="2"/>
      </rPr>
      <t>p</t>
    </r>
    <phoneticPr fontId="26"/>
  </si>
  <si>
    <r>
      <t>The reference CO</t>
    </r>
    <r>
      <rPr>
        <b/>
        <vertAlign val="subscript"/>
        <sz val="11"/>
        <color theme="0"/>
        <rFont val="Arial"/>
        <family val="2"/>
      </rPr>
      <t>2</t>
    </r>
    <r>
      <rPr>
        <b/>
        <sz val="11"/>
        <color theme="0"/>
        <rFont val="Arial"/>
        <family val="2"/>
      </rPr>
      <t xml:space="preserve"> emission factor of grid and captive electricity</t>
    </r>
    <phoneticPr fontId="26"/>
  </si>
  <si>
    <t>MWh/p</t>
    <phoneticPr fontId="26"/>
  </si>
  <si>
    <r>
      <t>tCO</t>
    </r>
    <r>
      <rPr>
        <b/>
        <vertAlign val="subscript"/>
        <sz val="11"/>
        <color theme="0"/>
        <rFont val="Arial"/>
        <family val="2"/>
      </rPr>
      <t>2</t>
    </r>
    <r>
      <rPr>
        <b/>
        <sz val="11"/>
        <color theme="0"/>
        <rFont val="Arial"/>
        <family val="2"/>
      </rPr>
      <t>/MWh</t>
    </r>
    <phoneticPr fontId="26"/>
  </si>
  <si>
    <r>
      <t xml:space="preserve">Table: Each quantity of the electricity generated by solar PV-BESS system </t>
    </r>
    <r>
      <rPr>
        <i/>
        <sz val="11"/>
        <rFont val="Arial"/>
        <family val="2"/>
      </rPr>
      <t xml:space="preserve">i </t>
    </r>
    <r>
      <rPr>
        <sz val="11"/>
        <rFont val="Arial"/>
        <family val="2"/>
      </rPr>
      <t>during the period</t>
    </r>
    <r>
      <rPr>
        <i/>
        <sz val="11"/>
        <rFont val="Arial"/>
        <family val="2"/>
      </rPr>
      <t xml:space="preserve"> p</t>
    </r>
    <phoneticPr fontId="26"/>
  </si>
  <si>
    <t>Solar PV-BESS system number i</t>
    <phoneticPr fontId="2"/>
  </si>
  <si>
    <t>ｊ</t>
    <phoneticPr fontId="2"/>
  </si>
  <si>
    <r>
      <t>EG</t>
    </r>
    <r>
      <rPr>
        <b/>
        <vertAlign val="subscript"/>
        <sz val="11"/>
        <color theme="0"/>
        <rFont val="Arial"/>
        <family val="2"/>
      </rPr>
      <t>pv,p</t>
    </r>
    <phoneticPr fontId="26"/>
  </si>
  <si>
    <r>
      <t>EC</t>
    </r>
    <r>
      <rPr>
        <b/>
        <vertAlign val="subscript"/>
        <sz val="11"/>
        <color theme="0"/>
        <rFont val="Arial"/>
        <family val="2"/>
      </rPr>
      <t>j,pv,p</t>
    </r>
    <phoneticPr fontId="26"/>
  </si>
  <si>
    <r>
      <t>ED</t>
    </r>
    <r>
      <rPr>
        <b/>
        <vertAlign val="subscript"/>
        <sz val="11"/>
        <color theme="0"/>
        <rFont val="Arial"/>
        <family val="2"/>
      </rPr>
      <t>j,pv,p</t>
    </r>
    <phoneticPr fontId="26"/>
  </si>
  <si>
    <t>BESS  number</t>
    <phoneticPr fontId="2"/>
  </si>
  <si>
    <r>
      <t>Quantity of electricity generated by Solar PV system</t>
    </r>
    <r>
      <rPr>
        <b/>
        <i/>
        <sz val="11"/>
        <color theme="0"/>
        <rFont val="Arial"/>
        <family val="2"/>
      </rPr>
      <t xml:space="preserve"> </t>
    </r>
    <r>
      <rPr>
        <b/>
        <sz val="11"/>
        <color theme="0"/>
        <rFont val="Arial"/>
        <family val="2"/>
      </rPr>
      <t xml:space="preserve">during the period </t>
    </r>
    <r>
      <rPr>
        <b/>
        <i/>
        <sz val="11"/>
        <color theme="0"/>
        <rFont val="Arial"/>
        <family val="2"/>
      </rPr>
      <t>p</t>
    </r>
    <r>
      <rPr>
        <b/>
        <sz val="11"/>
        <color theme="0"/>
        <rFont val="Arial"/>
        <family val="2"/>
      </rPr>
      <t xml:space="preserve"> </t>
    </r>
    <phoneticPr fontId="26"/>
  </si>
  <si>
    <r>
      <t>Quantity of PV-derived electricity charged to BESS</t>
    </r>
    <r>
      <rPr>
        <b/>
        <i/>
        <sz val="11"/>
        <color theme="0"/>
        <rFont val="Arial"/>
        <family val="2"/>
      </rPr>
      <t xml:space="preserve"> j </t>
    </r>
    <r>
      <rPr>
        <b/>
        <sz val="11"/>
        <color theme="0"/>
        <rFont val="Arial"/>
        <family val="2"/>
      </rPr>
      <t xml:space="preserve">during the period </t>
    </r>
    <r>
      <rPr>
        <b/>
        <i/>
        <sz val="11"/>
        <color theme="0"/>
        <rFont val="Arial"/>
        <family val="2"/>
      </rPr>
      <t>p</t>
    </r>
    <phoneticPr fontId="26"/>
  </si>
  <si>
    <r>
      <t>Quantity of PV-derived electricity discharged from BESS</t>
    </r>
    <r>
      <rPr>
        <b/>
        <i/>
        <sz val="11"/>
        <color theme="0"/>
        <rFont val="Arial"/>
        <family val="2"/>
      </rPr>
      <t xml:space="preserve"> j</t>
    </r>
    <r>
      <rPr>
        <b/>
        <sz val="11"/>
        <color theme="0"/>
        <rFont val="Arial"/>
        <family val="2"/>
      </rPr>
      <t xml:space="preserve"> to the grid during the period </t>
    </r>
    <r>
      <rPr>
        <b/>
        <i/>
        <sz val="11"/>
        <color theme="0"/>
        <rFont val="Arial"/>
        <family val="2"/>
      </rPr>
      <t>p</t>
    </r>
    <phoneticPr fontId="26"/>
  </si>
  <si>
    <r>
      <t>Table: Each quantity of the electricity generated by solar PV system</t>
    </r>
    <r>
      <rPr>
        <i/>
        <sz val="11"/>
        <rFont val="Arial"/>
        <family val="2"/>
      </rPr>
      <t xml:space="preserve"> i </t>
    </r>
    <r>
      <rPr>
        <sz val="11"/>
        <rFont val="Arial"/>
        <family val="2"/>
      </rPr>
      <t>during the period</t>
    </r>
    <r>
      <rPr>
        <i/>
        <sz val="11"/>
        <rFont val="Arial"/>
        <family val="2"/>
      </rPr>
      <t xml:space="preserve"> p</t>
    </r>
    <phoneticPr fontId="26"/>
  </si>
  <si>
    <t>Parameters monitored ex post</t>
  </si>
  <si>
    <t>i</t>
    <phoneticPr fontId="2"/>
  </si>
  <si>
    <t>Solar PV system number</t>
    <phoneticPr fontId="2"/>
  </si>
  <si>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</si>
  <si>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</si>
  <si>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</si>
  <si>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</si>
  <si>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</si>
  <si>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</si>
  <si>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</si>
  <si>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</si>
  <si>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</si>
  <si>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</si>
  <si>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</si>
  <si>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r>
      <t>The reference CO</t>
    </r>
    <r>
      <rPr>
        <vertAlign val="subscript"/>
        <sz val="11"/>
        <color indexed="8"/>
        <rFont val="Arial"/>
        <family val="2"/>
      </rPr>
      <t>2</t>
    </r>
    <r>
      <rPr>
        <sz val="11"/>
        <color indexed="8"/>
        <rFont val="Arial"/>
        <family val="2"/>
      </rPr>
      <t xml:space="preserve"> emission factor of electricity </t>
    </r>
  </si>
  <si>
    <r>
      <t>The reference CO</t>
    </r>
    <r>
      <rPr>
        <vertAlign val="subscript"/>
        <sz val="11"/>
        <rFont val="Arial"/>
        <family val="2"/>
      </rPr>
      <t>2</t>
    </r>
    <r>
      <rPr>
        <sz val="11"/>
        <rFont val="Arial"/>
        <family val="2"/>
      </rPr>
      <t xml:space="preserve"> emission factor based on the national grid</t>
    </r>
    <phoneticPr fontId="2"/>
  </si>
  <si>
    <t>Mixed</t>
  </si>
  <si>
    <t>Diesel</t>
  </si>
  <si>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</si>
  <si>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</si>
  <si>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</si>
  <si>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</si>
  <si>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</si>
  <si>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</si>
  <si>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</si>
  <si>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</si>
  <si>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In case the renewable energy system in a proposed project activity is connected to the national grid (CES, WES, AUES, EES, and/or SES) including through internal grid which is not connected to a captive power generator, EF, 0.68 tCO</t>
    </r>
    <r>
      <rPr>
        <vertAlign val="subscript"/>
        <sz val="11"/>
        <color theme="1"/>
        <rFont val="Arial"/>
        <family val="2"/>
      </rPr>
      <t>2</t>
    </r>
    <r>
      <rPr>
        <sz val="11"/>
        <color theme="1"/>
        <rFont val="Arial"/>
        <family val="2"/>
      </rPr>
      <t>/MWh is applied.
In case the renewable energy system in a proposed project activity is connected to internal grid which is connected to both the national grid (CES, WES, AUES, EES, and/or SES) and a captive power generator, EF, 0.533 tCO</t>
    </r>
    <r>
      <rPr>
        <vertAlign val="subscript"/>
        <sz val="11"/>
        <color theme="1"/>
        <rFont val="Arial"/>
        <family val="2"/>
      </rPr>
      <t>2</t>
    </r>
    <r>
      <rPr>
        <sz val="11"/>
        <color theme="1"/>
        <rFont val="Arial"/>
        <family val="2"/>
      </rPr>
      <t>/MWh is applied.
In case the renewable energy system in a proposed project activity is connected to an internal grid which is not connected to the national grid, EF, 0.533 tCO</t>
    </r>
    <r>
      <rPr>
        <vertAlign val="subscript"/>
        <sz val="11"/>
        <color theme="1"/>
        <rFont val="Arial"/>
        <family val="2"/>
      </rPr>
      <t>2</t>
    </r>
    <r>
      <rPr>
        <sz val="11"/>
        <color theme="1"/>
        <rFont val="Arial"/>
        <family val="2"/>
      </rPr>
      <t>/MWh is applied.</t>
    </r>
    <phoneticPr fontId="2"/>
  </si>
  <si>
    <t>Efgrid</t>
    <phoneticPr fontId="2"/>
  </si>
  <si>
    <r>
      <t>EG</t>
    </r>
    <r>
      <rPr>
        <vertAlign val="subscript"/>
        <sz val="11"/>
        <rFont val="Arial"/>
        <family val="2"/>
      </rPr>
      <t>i,pv,bess,p</t>
    </r>
    <phoneticPr fontId="2"/>
  </si>
  <si>
    <r>
      <t>EG</t>
    </r>
    <r>
      <rPr>
        <vertAlign val="subscript"/>
        <sz val="11"/>
        <rFont val="Arial"/>
        <family val="2"/>
      </rPr>
      <t>i,pv,p</t>
    </r>
    <phoneticPr fontId="2"/>
  </si>
  <si>
    <r>
      <t>EC</t>
    </r>
    <r>
      <rPr>
        <vertAlign val="subscript"/>
        <sz val="11"/>
        <rFont val="Arial"/>
        <family val="2"/>
      </rPr>
      <t>j,pv,p</t>
    </r>
    <phoneticPr fontId="2"/>
  </si>
  <si>
    <r>
      <t>ED</t>
    </r>
    <r>
      <rPr>
        <vertAlign val="subscript"/>
        <sz val="11"/>
        <rFont val="Arial"/>
        <family val="2"/>
      </rPr>
      <t>j,pv,p</t>
    </r>
    <phoneticPr fontId="2"/>
  </si>
  <si>
    <r>
      <t>EC</t>
    </r>
    <r>
      <rPr>
        <vertAlign val="subscript"/>
        <sz val="11"/>
        <rFont val="Arial"/>
        <family val="2"/>
      </rPr>
      <t>j,AC,p</t>
    </r>
    <phoneticPr fontId="2"/>
  </si>
  <si>
    <t xml:space="preserve">The measured charging amount by the EMS connected to BESS  is used to determine the amount of the electricity derived from Solar PV system to the BESS hypothetically.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</si>
  <si>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The reference CO</t>
    </r>
    <r>
      <rPr>
        <vertAlign val="subscript"/>
        <sz val="11"/>
        <rFont val="Arial"/>
        <family val="2"/>
      </rPr>
      <t>2</t>
    </r>
    <r>
      <rPr>
        <sz val="11"/>
        <rFont val="Arial"/>
        <family val="2"/>
      </rPr>
      <t xml:space="preserve"> emission factor based on the captive power generator</t>
    </r>
    <phoneticPr fontId="26"/>
  </si>
  <si>
    <r>
      <t>EF</t>
    </r>
    <r>
      <rPr>
        <vertAlign val="subscript"/>
        <sz val="11"/>
        <rFont val="Arial"/>
        <family val="2"/>
      </rPr>
      <t>RE</t>
    </r>
    <r>
      <rPr>
        <sz val="11"/>
        <rFont val="Arial"/>
        <family val="2"/>
      </rPr>
      <t>,</t>
    </r>
    <r>
      <rPr>
        <vertAlign val="subscript"/>
        <sz val="11"/>
        <rFont val="Arial"/>
        <family val="2"/>
      </rPr>
      <t>cap</t>
    </r>
    <phoneticPr fontId="26"/>
  </si>
  <si>
    <r>
      <t>EF</t>
    </r>
    <r>
      <rPr>
        <vertAlign val="subscript"/>
        <sz val="11"/>
        <rFont val="Arial"/>
        <family val="2"/>
      </rPr>
      <t>RE</t>
    </r>
    <r>
      <rPr>
        <sz val="11"/>
        <rFont val="Arial"/>
        <family val="2"/>
      </rPr>
      <t>,</t>
    </r>
    <r>
      <rPr>
        <vertAlign val="subscript"/>
        <sz val="11"/>
        <rFont val="Arial"/>
        <family val="2"/>
      </rPr>
      <t>grid</t>
    </r>
    <phoneticPr fontId="2"/>
  </si>
  <si>
    <r>
      <t>The reference CO</t>
    </r>
    <r>
      <rPr>
        <vertAlign val="subscript"/>
        <sz val="11"/>
        <rFont val="Arial"/>
        <family val="2"/>
      </rPr>
      <t>2</t>
    </r>
    <r>
      <rPr>
        <sz val="11"/>
        <rFont val="Arial"/>
        <family val="2"/>
      </rPr>
      <t xml:space="preserve"> emission factor based on the captive power generator </t>
    </r>
    <phoneticPr fontId="26"/>
  </si>
  <si>
    <r>
      <t xml:space="preserve">Quantity of electricity supplied from the solar PV-BESS system </t>
    </r>
    <r>
      <rPr>
        <i/>
        <sz val="11"/>
        <rFont val="Arial"/>
        <family val="2"/>
      </rPr>
      <t>i</t>
    </r>
    <r>
      <rPr>
        <sz val="11"/>
        <rFont val="Arial"/>
        <family val="2"/>
      </rPr>
      <t xml:space="preserve"> to the grid during the period </t>
    </r>
    <r>
      <rPr>
        <i/>
        <sz val="11"/>
        <rFont val="Arial"/>
        <family val="2"/>
      </rPr>
      <t>p</t>
    </r>
    <r>
      <rPr>
        <sz val="11"/>
        <rFont val="Arial"/>
        <family val="2"/>
      </rPr>
      <t xml:space="preserve"> </t>
    </r>
    <phoneticPr fontId="2"/>
  </si>
  <si>
    <r>
      <t>EG</t>
    </r>
    <r>
      <rPr>
        <b/>
        <vertAlign val="subscript"/>
        <sz val="11"/>
        <color theme="0"/>
        <rFont val="Arial"/>
        <family val="2"/>
      </rPr>
      <t>i,pv,bess,p</t>
    </r>
    <phoneticPr fontId="26"/>
  </si>
  <si>
    <r>
      <t>Quantity of electricity supplied from the solar PV-BESS system</t>
    </r>
    <r>
      <rPr>
        <b/>
        <i/>
        <sz val="11"/>
        <color theme="0"/>
        <rFont val="Arial"/>
        <family val="2"/>
      </rPr>
      <t xml:space="preserve"> i</t>
    </r>
    <r>
      <rPr>
        <b/>
        <sz val="11"/>
        <color theme="0"/>
        <rFont val="Arial"/>
        <family val="2"/>
      </rPr>
      <t xml:space="preserve"> to the grid during the period</t>
    </r>
    <r>
      <rPr>
        <b/>
        <i/>
        <sz val="11"/>
        <color theme="0"/>
        <rFont val="Arial"/>
        <family val="2"/>
      </rPr>
      <t xml:space="preserve"> p </t>
    </r>
    <phoneticPr fontId="26"/>
  </si>
  <si>
    <r>
      <t>EG</t>
    </r>
    <r>
      <rPr>
        <vertAlign val="subscript"/>
        <sz val="11"/>
        <color theme="0"/>
        <rFont val="Arial"/>
        <family val="2"/>
      </rPr>
      <t>i,pv,p</t>
    </r>
    <phoneticPr fontId="26"/>
  </si>
  <si>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26"/>
  </si>
  <si>
    <r>
      <t xml:space="preserve">Quantity of electricity generated by Solar PV system </t>
    </r>
    <r>
      <rPr>
        <i/>
        <sz val="11"/>
        <rFont val="Arial"/>
        <family val="2"/>
      </rPr>
      <t>i</t>
    </r>
    <r>
      <rPr>
        <sz val="11"/>
        <rFont val="Arial"/>
        <family val="2"/>
      </rPr>
      <t xml:space="preserve"> during the period </t>
    </r>
    <r>
      <rPr>
        <i/>
        <sz val="11"/>
        <rFont val="Arial"/>
        <family val="2"/>
      </rPr>
      <t xml:space="preserve">p </t>
    </r>
    <phoneticPr fontId="2"/>
  </si>
  <si>
    <r>
      <t xml:space="preserve">Quantity of PV-derived electricity sent from the grid to BESS </t>
    </r>
    <r>
      <rPr>
        <i/>
        <sz val="11"/>
        <rFont val="Arial"/>
        <family val="2"/>
      </rPr>
      <t>j</t>
    </r>
    <r>
      <rPr>
        <sz val="11"/>
        <rFont val="Arial"/>
        <family val="2"/>
      </rPr>
      <t xml:space="preserve"> for charging during the period </t>
    </r>
    <r>
      <rPr>
        <i/>
        <sz val="11"/>
        <rFont val="Arial"/>
        <family val="2"/>
      </rPr>
      <t>p</t>
    </r>
    <phoneticPr fontId="2"/>
  </si>
  <si>
    <r>
      <t xml:space="preserve">Quantity of PV-derived electricity discharged from BESS </t>
    </r>
    <r>
      <rPr>
        <i/>
        <sz val="11"/>
        <rFont val="Arial"/>
        <family val="2"/>
      </rPr>
      <t>j</t>
    </r>
    <r>
      <rPr>
        <sz val="11"/>
        <rFont val="Arial"/>
        <family val="2"/>
      </rPr>
      <t xml:space="preserve"> to the grid during the period </t>
    </r>
    <r>
      <rPr>
        <i/>
        <sz val="11"/>
        <rFont val="Arial"/>
        <family val="2"/>
      </rPr>
      <t>p</t>
    </r>
    <phoneticPr fontId="2"/>
  </si>
  <si>
    <r>
      <t xml:space="preserve">Quantity of auxiliary electricity to maintain BESS </t>
    </r>
    <r>
      <rPr>
        <i/>
        <sz val="11"/>
        <rFont val="Arial"/>
        <family val="2"/>
      </rPr>
      <t>j</t>
    </r>
    <r>
      <rPr>
        <sz val="11"/>
        <rFont val="Arial"/>
        <family val="2"/>
      </rPr>
      <t xml:space="preserve"> during the period </t>
    </r>
    <r>
      <rPr>
        <i/>
        <sz val="11"/>
        <rFont val="Arial"/>
        <family val="2"/>
      </rPr>
      <t>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</si>
</sst>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0_ "/>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1"/>
      <color theme="1"/>
      <name val="Arial"/>
      <family val="2"/>
    </font>
    <font>
      <vertAlign val="subscript"/>
      <sz val="11"/>
      <name val="Arial"/>
      <family val="2"/>
    </font>
    <font>
      <vertAlign val="subscript"/>
      <sz val="11"/>
      <color theme="1"/>
      <name val="Arial"/>
      <family val="2"/>
    </font>
    <font>
      <b/>
      <sz val="11"/>
      <color theme="0"/>
      <name val="Arial"/>
      <family val="2"/>
    </font>
    <font>
      <sz val="6"/>
      <name val="ＭＳ Ｐゴシック"/>
      <family val="3"/>
      <charset val="128"/>
      <scheme val="minor"/>
    </font>
    <font>
      <b/>
      <i/>
      <sz val="11"/>
      <color theme="0"/>
      <name val="Arial"/>
      <family val="2"/>
    </font>
    <font>
      <b/>
      <vertAlign val="subscript"/>
      <sz val="11"/>
      <color theme="0"/>
      <name val="Arial"/>
      <family val="2"/>
    </font>
    <font>
      <i/>
      <sz val="11"/>
      <name val="Arial"/>
      <family val="2"/>
    </font>
    <font>
      <b/>
      <sz val="11"/>
      <name val="Arial"/>
      <family val="2"/>
    </font>
    <font>
      <b/>
      <i/>
      <sz val="11"/>
      <color theme="0"/>
      <name val="ＭＳ Ｐゴシック"/>
      <family val="3"/>
      <charset val="128"/>
    </font>
    <font>
      <b/>
      <sz val="11"/>
      <color theme="1"/>
      <name val="Arial"/>
      <family val="2"/>
    </font>
    <font>
      <sz val="10.5"/>
      <color theme="1"/>
      <name val="Arial"/>
      <family val="2"/>
    </font>
    <font>
      <sz val="11"/>
      <color theme="0"/>
      <name val="ＭＳ Ｐゴシック"/>
      <family val="3"/>
      <charset val="128"/>
      <scheme val="minor"/>
    </font>
    <font>
      <vertAlign val="subscript"/>
      <sz val="11"/>
      <color theme="0"/>
      <name val="Arial"/>
      <family val="2"/>
    </font>
  </fonts>
  <fills count="13">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003366"/>
        <bgColor indexed="64"/>
      </patternFill>
    </fill>
    <fill>
      <patternFill patternType="solid">
        <fgColor theme="4" tint="0.59999389629810485"/>
        <bgColor indexed="64"/>
      </patternFill>
    </fill>
    <fill>
      <patternFill patternType="solid">
        <fgColor rgb="FFC5D9F1"/>
        <bgColor rgb="FF000000"/>
      </patternFill>
    </fill>
    <fill>
      <patternFill patternType="solid">
        <fgColor rgb="FFFFFFFF"/>
        <bgColor rgb="FF000000"/>
      </patternFill>
    </fill>
    <fill>
      <patternFill patternType="solid">
        <fgColor rgb="FFF2DCDB"/>
        <bgColor rgb="FF000000"/>
      </patternFill>
    </fill>
  </fills>
  <borders count="2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rgb="FF808080"/>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diagonal/>
    </border>
    <border>
      <left style="thin">
        <color indexed="23"/>
      </left>
      <right/>
      <top/>
      <bottom/>
      <diagonal/>
    </border>
    <border>
      <left/>
      <right/>
      <top style="thin">
        <color indexed="23"/>
      </top>
      <bottom/>
      <diagonal/>
    </border>
    <border>
      <left style="thin">
        <color indexed="64"/>
      </left>
      <right style="thin">
        <color indexed="64"/>
      </right>
      <top style="thin">
        <color indexed="64"/>
      </top>
      <bottom style="thin">
        <color indexed="64"/>
      </bottom>
      <diagonal/>
    </border>
    <border>
      <left style="thin">
        <color rgb="FF595959"/>
      </left>
      <right/>
      <top style="thin">
        <color theme="1" tint="0.34998626667073579"/>
      </top>
      <bottom style="thin">
        <color theme="1" tint="0.34998626667073579"/>
      </bottom>
      <diagonal/>
    </border>
    <border>
      <left style="thin">
        <color rgb="FF595959"/>
      </left>
      <right style="thin">
        <color rgb="FF595959"/>
      </right>
      <top style="thin">
        <color rgb="FF595959"/>
      </top>
      <bottom style="thin">
        <color rgb="FF595959"/>
      </bottom>
      <diagonal/>
    </border>
    <border>
      <left style="thin">
        <color indexed="23"/>
      </left>
      <right style="thin">
        <color indexed="64"/>
      </right>
      <top style="thin">
        <color theme="1" tint="0.34998626667073579"/>
      </top>
      <bottom style="thin">
        <color indexed="23"/>
      </bottom>
      <diagonal/>
    </border>
    <border>
      <left style="thin">
        <color rgb="FF808080"/>
      </left>
      <right style="thin">
        <color indexed="64"/>
      </right>
      <top style="thin">
        <color rgb="FF808080"/>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lignment vertical="center"/>
    </xf>
    <xf numFmtId="0" fontId="12" fillId="3" borderId="0" xfId="0" applyFont="1" applyFill="1">
      <alignment vertical="center"/>
    </xf>
    <xf numFmtId="0" fontId="6" fillId="3" borderId="0" xfId="0" applyFont="1" applyFill="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38" fontId="22" fillId="5" borderId="1" xfId="1" applyFont="1" applyFill="1" applyBorder="1" applyAlignment="1">
      <alignment horizontal="right" vertical="center"/>
    </xf>
    <xf numFmtId="0" fontId="8" fillId="5" borderId="1" xfId="0" applyFont="1" applyFill="1" applyBorder="1" applyAlignment="1">
      <alignment horizontal="center" vertical="center"/>
    </xf>
    <xf numFmtId="0" fontId="8" fillId="0" borderId="1" xfId="0" applyFont="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22" fillId="5" borderId="1" xfId="0" quotePrefix="1" applyFont="1" applyFill="1" applyBorder="1" applyAlignment="1">
      <alignment horizontal="center" vertical="center"/>
    </xf>
    <xf numFmtId="0" fontId="22" fillId="5" borderId="1" xfId="0" applyFont="1" applyFill="1" applyBorder="1" applyAlignment="1">
      <alignment horizontal="center" vertical="center"/>
    </xf>
    <xf numFmtId="0" fontId="22" fillId="0" borderId="1" xfId="0" applyFont="1" applyBorder="1" applyAlignment="1" applyProtection="1">
      <alignment vertical="center" wrapText="1"/>
      <protection locked="0"/>
    </xf>
    <xf numFmtId="0" fontId="8" fillId="5" borderId="1" xfId="0" applyFont="1" applyFill="1" applyBorder="1">
      <alignment vertical="center"/>
    </xf>
    <xf numFmtId="38" fontId="8" fillId="5" borderId="1" xfId="1" applyFont="1" applyFill="1" applyBorder="1" applyAlignment="1">
      <alignment horizontal="right" vertical="center"/>
    </xf>
    <xf numFmtId="0" fontId="8" fillId="5" borderId="6" xfId="0" applyFont="1" applyFill="1" applyBorder="1" applyAlignment="1">
      <alignment horizontal="center" vertical="center"/>
    </xf>
    <xf numFmtId="0" fontId="0" fillId="0" borderId="0" xfId="0" applyAlignment="1">
      <alignment horizontal="center" vertical="center" wrapText="1"/>
    </xf>
    <xf numFmtId="0" fontId="25" fillId="8" borderId="1" xfId="0" applyFont="1" applyFill="1" applyBorder="1" applyAlignment="1">
      <alignment horizontal="center" vertical="center" wrapText="1"/>
    </xf>
    <xf numFmtId="176" fontId="8" fillId="2" borderId="1" xfId="1" applyNumberFormat="1" applyFont="1" applyFill="1" applyBorder="1" applyAlignment="1" applyProtection="1">
      <alignment horizontal="right" vertical="center"/>
      <protection locked="0"/>
    </xf>
    <xf numFmtId="0" fontId="25" fillId="0" borderId="0" xfId="0" applyFont="1" applyAlignment="1">
      <alignment horizontal="center" vertical="center" wrapText="1"/>
    </xf>
    <xf numFmtId="0" fontId="8" fillId="0" borderId="6" xfId="0" applyFont="1" applyBorder="1" applyAlignment="1">
      <alignment horizontal="left" vertical="center"/>
    </xf>
    <xf numFmtId="0" fontId="8" fillId="0" borderId="1" xfId="0" applyFont="1" applyBorder="1">
      <alignment vertical="center"/>
    </xf>
    <xf numFmtId="0" fontId="8" fillId="7" borderId="6" xfId="0" applyFont="1" applyFill="1" applyBorder="1" applyAlignment="1">
      <alignment vertical="center" wrapText="1"/>
    </xf>
    <xf numFmtId="0" fontId="8" fillId="7" borderId="6" xfId="0" applyFont="1" applyFill="1" applyBorder="1" applyAlignment="1">
      <alignment horizontal="center" vertical="center"/>
    </xf>
    <xf numFmtId="0" fontId="22" fillId="7" borderId="6" xfId="0" applyFont="1" applyFill="1" applyBorder="1" applyAlignment="1">
      <alignment horizontal="center" vertical="center"/>
    </xf>
    <xf numFmtId="176" fontId="22" fillId="0" borderId="6" xfId="0" applyNumberFormat="1" applyFont="1" applyBorder="1">
      <alignment vertical="center"/>
    </xf>
    <xf numFmtId="0" fontId="3" fillId="0" borderId="9" xfId="0" applyFont="1" applyBorder="1">
      <alignment vertical="center"/>
    </xf>
    <xf numFmtId="0" fontId="3" fillId="0" borderId="7" xfId="0" applyFont="1" applyBorder="1" applyAlignment="1">
      <alignment horizontal="center" vertical="center"/>
    </xf>
    <xf numFmtId="0" fontId="6" fillId="4" borderId="12" xfId="0" applyFont="1" applyFill="1" applyBorder="1">
      <alignment vertical="center"/>
    </xf>
    <xf numFmtId="0" fontId="3" fillId="0" borderId="17" xfId="0" applyFont="1" applyBorder="1">
      <alignment vertical="center"/>
    </xf>
    <xf numFmtId="0" fontId="3" fillId="0" borderId="7" xfId="0" applyFont="1" applyBorder="1">
      <alignment vertical="center"/>
    </xf>
    <xf numFmtId="0" fontId="25" fillId="8" borderId="14"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3" xfId="0" applyFont="1" applyFill="1" applyBorder="1" applyAlignment="1">
      <alignment horizontal="center" vertical="center" wrapText="1"/>
    </xf>
    <xf numFmtId="178" fontId="8" fillId="2" borderId="1" xfId="1" applyNumberFormat="1" applyFont="1" applyFill="1" applyBorder="1" applyAlignment="1" applyProtection="1">
      <alignment horizontal="right" vertical="center"/>
      <protection locked="0"/>
    </xf>
    <xf numFmtId="0" fontId="22" fillId="0" borderId="0" xfId="0" applyFont="1" applyAlignment="1">
      <alignment horizontal="center" vertical="center" wrapText="1"/>
    </xf>
    <xf numFmtId="178" fontId="8" fillId="2" borderId="3" xfId="1" applyNumberFormat="1" applyFont="1" applyFill="1" applyBorder="1" applyAlignment="1" applyProtection="1">
      <alignment horizontal="right" vertical="center"/>
      <protection locked="0"/>
    </xf>
    <xf numFmtId="176" fontId="8" fillId="9" borderId="1" xfId="1" applyNumberFormat="1" applyFont="1" applyFill="1" applyBorder="1" applyAlignment="1">
      <alignment horizontal="right" vertical="center"/>
    </xf>
    <xf numFmtId="38" fontId="8" fillId="9" borderId="1" xfId="1" applyFont="1" applyFill="1" applyBorder="1" applyAlignment="1">
      <alignment horizontal="center" vertical="center" wrapText="1"/>
    </xf>
    <xf numFmtId="38" fontId="30" fillId="5" borderId="1" xfId="1" applyFont="1" applyFill="1" applyBorder="1" applyAlignment="1">
      <alignment horizontal="center" vertical="center" wrapText="1"/>
    </xf>
    <xf numFmtId="38" fontId="30" fillId="5" borderId="14" xfId="1" applyFont="1" applyFill="1" applyBorder="1" applyAlignment="1">
      <alignment horizontal="center" vertical="center" wrapText="1"/>
    </xf>
    <xf numFmtId="38" fontId="8" fillId="5" borderId="1" xfId="1" applyFont="1" applyFill="1" applyBorder="1" applyAlignment="1" applyProtection="1">
      <alignment horizontal="center" vertical="center" wrapText="1"/>
    </xf>
    <xf numFmtId="0" fontId="31" fillId="8" borderId="3" xfId="0" applyFont="1" applyFill="1" applyBorder="1" applyAlignment="1">
      <alignment horizontal="center" vertical="center" wrapText="1"/>
    </xf>
    <xf numFmtId="178" fontId="8" fillId="2" borderId="16" xfId="1" applyNumberFormat="1" applyFont="1" applyFill="1" applyBorder="1" applyAlignment="1" applyProtection="1">
      <alignment horizontal="right" vertical="center"/>
      <protection locked="0"/>
    </xf>
    <xf numFmtId="178" fontId="8" fillId="2" borderId="21" xfId="1" applyNumberFormat="1" applyFont="1" applyFill="1" applyBorder="1" applyAlignment="1" applyProtection="1">
      <alignment horizontal="right" vertical="center"/>
      <protection locked="0"/>
    </xf>
    <xf numFmtId="0" fontId="25" fillId="0" borderId="21" xfId="0" applyFont="1" applyBorder="1" applyAlignment="1">
      <alignment horizontal="center" vertical="center" wrapText="1"/>
    </xf>
    <xf numFmtId="0" fontId="32" fillId="0" borderId="0" xfId="0" applyFont="1" applyAlignment="1">
      <alignment horizontal="center" vertical="center" wrapText="1"/>
    </xf>
    <xf numFmtId="0" fontId="33" fillId="0" borderId="17" xfId="0" applyFont="1" applyBorder="1" applyAlignment="1">
      <alignment horizontal="right" vertical="center"/>
    </xf>
    <xf numFmtId="0" fontId="8" fillId="2" borderId="24" xfId="0" applyFont="1" applyFill="1" applyBorder="1" applyAlignment="1">
      <alignment horizontal="center" vertical="center"/>
    </xf>
    <xf numFmtId="0" fontId="8" fillId="5" borderId="1" xfId="0" applyFont="1" applyFill="1" applyBorder="1" applyAlignment="1">
      <alignment vertical="center" wrapText="1"/>
    </xf>
    <xf numFmtId="0" fontId="8" fillId="5" borderId="1" xfId="0" quotePrefix="1" applyFont="1" applyFill="1" applyBorder="1" applyAlignment="1">
      <alignment horizontal="center" vertical="center"/>
    </xf>
    <xf numFmtId="0" fontId="8" fillId="0" borderId="13" xfId="0" applyFont="1" applyBorder="1" applyAlignment="1" applyProtection="1">
      <alignment vertical="center" wrapText="1"/>
      <protection locked="0"/>
    </xf>
    <xf numFmtId="0" fontId="8" fillId="0" borderId="23" xfId="0" applyFont="1" applyBorder="1" applyAlignment="1">
      <alignment horizontal="left" vertical="center"/>
    </xf>
    <xf numFmtId="0" fontId="8" fillId="0" borderId="23" xfId="0" applyFont="1" applyBorder="1">
      <alignment vertical="center"/>
    </xf>
    <xf numFmtId="0" fontId="8" fillId="0" borderId="13" xfId="0" applyFont="1" applyBorder="1">
      <alignment vertical="center"/>
    </xf>
    <xf numFmtId="0" fontId="8" fillId="11" borderId="25" xfId="0" applyFont="1" applyFill="1" applyBorder="1" applyAlignment="1">
      <alignment horizontal="center" vertical="center"/>
    </xf>
    <xf numFmtId="0" fontId="8" fillId="12" borderId="23" xfId="0" applyFont="1" applyFill="1" applyBorder="1" applyAlignment="1">
      <alignment vertical="center" wrapText="1"/>
    </xf>
    <xf numFmtId="0" fontId="8" fillId="12" borderId="23" xfId="0" applyFont="1" applyFill="1" applyBorder="1" applyAlignment="1">
      <alignment horizontal="center" vertical="center"/>
    </xf>
    <xf numFmtId="177" fontId="8" fillId="9" borderId="1" xfId="1" applyNumberFormat="1" applyFont="1" applyFill="1" applyBorder="1" applyAlignment="1" applyProtection="1">
      <alignment horizontal="right" vertical="center"/>
    </xf>
    <xf numFmtId="0" fontId="25" fillId="8" borderId="3"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7" fillId="8" borderId="3" xfId="0" applyFont="1" applyFill="1" applyBorder="1" applyAlignment="1">
      <alignment horizontal="center" vertical="center" wrapText="1"/>
    </xf>
    <xf numFmtId="176" fontId="22" fillId="9" borderId="1" xfId="1" applyNumberFormat="1" applyFont="1" applyFill="1" applyBorder="1" applyAlignment="1">
      <alignment horizontal="right" vertical="center"/>
    </xf>
    <xf numFmtId="0" fontId="8" fillId="5" borderId="1" xfId="0" applyFont="1" applyFill="1" applyBorder="1" applyAlignment="1">
      <alignment vertical="center" wrapText="1"/>
    </xf>
    <xf numFmtId="0" fontId="16" fillId="0" borderId="6" xfId="0" applyFont="1" applyBorder="1" applyAlignment="1">
      <alignment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8" fillId="5" borderId="1" xfId="0" applyFont="1" applyFill="1" applyBorder="1" applyAlignment="1">
      <alignment vertical="center" wrapText="1"/>
    </xf>
    <xf numFmtId="0" fontId="8" fillId="0" borderId="6" xfId="0" applyFont="1" applyBorder="1" applyAlignment="1" applyProtection="1">
      <alignment horizontal="left" vertical="center" wrapText="1"/>
      <protection locked="0"/>
    </xf>
    <xf numFmtId="0" fontId="22" fillId="0" borderId="1" xfId="0" applyFont="1" applyBorder="1" applyAlignment="1">
      <alignment horizontal="left" vertical="center" wrapText="1"/>
    </xf>
    <xf numFmtId="0" fontId="25" fillId="8" borderId="3" xfId="0" applyFont="1" applyFill="1" applyBorder="1" applyAlignment="1">
      <alignment horizontal="center" vertical="center" wrapText="1"/>
    </xf>
    <xf numFmtId="0" fontId="34" fillId="0" borderId="16" xfId="0" applyFont="1" applyBorder="1" applyAlignment="1">
      <alignment horizontal="center" vertical="center" wrapText="1"/>
    </xf>
    <xf numFmtId="38" fontId="8" fillId="0" borderId="19" xfId="1" applyFont="1" applyFill="1" applyBorder="1" applyAlignment="1">
      <alignment vertical="center"/>
    </xf>
    <xf numFmtId="0" fontId="0" fillId="0" borderId="0" xfId="0" applyAlignment="1">
      <alignment vertical="center"/>
    </xf>
    <xf numFmtId="38" fontId="8" fillId="0" borderId="18" xfId="1" applyFont="1" applyFill="1" applyBorder="1" applyAlignment="1">
      <alignment horizontal="center" vertical="center" wrapText="1"/>
    </xf>
    <xf numFmtId="0" fontId="0" fillId="0" borderId="20" xfId="0" applyBorder="1" applyAlignment="1">
      <alignment vertical="center"/>
    </xf>
    <xf numFmtId="0" fontId="25" fillId="8" borderId="16" xfId="0" applyFont="1" applyFill="1" applyBorder="1" applyAlignment="1">
      <alignment horizontal="center" vertical="center" wrapText="1"/>
    </xf>
    <xf numFmtId="0" fontId="0" fillId="0" borderId="16" xfId="0" applyBorder="1" applyAlignment="1">
      <alignment horizontal="center" vertical="center" wrapText="1"/>
    </xf>
    <xf numFmtId="0" fontId="25" fillId="8" borderId="14"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0" fillId="0" borderId="15" xfId="0"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8" fillId="10" borderId="22" xfId="0" applyFont="1" applyFill="1" applyBorder="1" applyAlignment="1">
      <alignment vertical="center" wrapText="1"/>
    </xf>
    <xf numFmtId="0" fontId="8" fillId="10" borderId="8" xfId="0" applyFont="1" applyFill="1" applyBorder="1" applyAlignment="1">
      <alignment vertical="center" wrapText="1"/>
    </xf>
    <xf numFmtId="0" fontId="8" fillId="10" borderId="9"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5"/>
  <sheetViews>
    <sheetView showGridLines="0" tabSelected="1" zoomScale="70" zoomScaleNormal="70" workbookViewId="0"/>
  </sheetViews>
  <sheetFormatPr defaultColWidth="9" defaultRowHeight="13.8" x14ac:dyDescent="0.2"/>
  <cols>
    <col min="1" max="1" width="3.6640625" style="1" customWidth="1"/>
    <col min="2" max="2" width="15.6640625" style="1" customWidth="1"/>
    <col min="3" max="3" width="16.88671875" style="1" customWidth="1"/>
    <col min="4" max="4" width="32.21875" style="1" customWidth="1"/>
    <col min="5" max="5" width="14.109375" style="1" customWidth="1"/>
    <col min="6" max="6" width="13.109375" style="1" customWidth="1"/>
    <col min="7" max="7" width="15.44140625" style="1" customWidth="1"/>
    <col min="8" max="8" width="21.33203125" style="1" customWidth="1"/>
    <col min="9" max="9" width="63.44140625" style="1" customWidth="1"/>
    <col min="10" max="10" width="15.77734375" style="1" customWidth="1"/>
    <col min="11" max="11" width="30.109375" style="1" customWidth="1"/>
    <col min="12" max="16384" width="9" style="1"/>
  </cols>
  <sheetData>
    <row r="1" spans="1:11" ht="18" customHeight="1" x14ac:dyDescent="0.2">
      <c r="K1" s="12" t="s">
        <v>0</v>
      </c>
    </row>
    <row r="2" spans="1:11" ht="27.75" customHeight="1" x14ac:dyDescent="0.2">
      <c r="A2" s="14" t="s">
        <v>1</v>
      </c>
      <c r="B2" s="15"/>
      <c r="C2" s="15"/>
      <c r="D2" s="15"/>
      <c r="E2" s="15"/>
      <c r="F2" s="15"/>
      <c r="G2" s="15"/>
      <c r="H2" s="15"/>
      <c r="I2" s="15"/>
      <c r="J2" s="15"/>
      <c r="K2" s="16"/>
    </row>
    <row r="4" spans="1:11" ht="18.75" customHeight="1" x14ac:dyDescent="0.2">
      <c r="A4" s="13" t="s">
        <v>2</v>
      </c>
      <c r="B4" s="3"/>
    </row>
    <row r="5" spans="1:11" ht="18.75" customHeight="1" x14ac:dyDescent="0.2">
      <c r="A5" s="3"/>
      <c r="B5" s="17" t="s">
        <v>3</v>
      </c>
      <c r="C5" s="17" t="s">
        <v>4</v>
      </c>
      <c r="D5" s="17" t="s">
        <v>5</v>
      </c>
      <c r="E5" s="17" t="s">
        <v>6</v>
      </c>
      <c r="F5" s="17" t="s">
        <v>7</v>
      </c>
      <c r="G5" s="17" t="s">
        <v>8</v>
      </c>
      <c r="H5" s="17" t="s">
        <v>9</v>
      </c>
      <c r="I5" s="17" t="s">
        <v>10</v>
      </c>
      <c r="J5" s="17" t="s">
        <v>11</v>
      </c>
      <c r="K5" s="17" t="s">
        <v>12</v>
      </c>
    </row>
    <row r="6" spans="1:11" s="8" customFormat="1" ht="39" customHeight="1" x14ac:dyDescent="0.2">
      <c r="B6" s="17" t="s">
        <v>13</v>
      </c>
      <c r="C6" s="17" t="s">
        <v>14</v>
      </c>
      <c r="D6" s="17" t="s">
        <v>15</v>
      </c>
      <c r="E6" s="17" t="s">
        <v>16</v>
      </c>
      <c r="F6" s="17" t="s">
        <v>17</v>
      </c>
      <c r="G6" s="17" t="s">
        <v>18</v>
      </c>
      <c r="H6" s="17" t="s">
        <v>19</v>
      </c>
      <c r="I6" s="17" t="s">
        <v>20</v>
      </c>
      <c r="J6" s="17" t="s">
        <v>21</v>
      </c>
      <c r="K6" s="17" t="s">
        <v>22</v>
      </c>
    </row>
    <row r="7" spans="1:11" ht="177.6" customHeight="1" x14ac:dyDescent="0.2">
      <c r="B7" s="80" t="s">
        <v>23</v>
      </c>
      <c r="C7" s="43" t="s">
        <v>103</v>
      </c>
      <c r="D7" s="79" t="s">
        <v>113</v>
      </c>
      <c r="E7" s="44" t="s">
        <v>24</v>
      </c>
      <c r="F7" s="37" t="s">
        <v>25</v>
      </c>
      <c r="G7" s="38" t="s">
        <v>26</v>
      </c>
      <c r="H7" s="38" t="s">
        <v>27</v>
      </c>
      <c r="I7" s="38" t="s">
        <v>28</v>
      </c>
      <c r="J7" s="39" t="s">
        <v>29</v>
      </c>
      <c r="K7" s="81" t="s">
        <v>30</v>
      </c>
    </row>
    <row r="8" spans="1:11" ht="177.6" customHeight="1" x14ac:dyDescent="0.2">
      <c r="B8" s="40" t="s">
        <v>31</v>
      </c>
      <c r="C8" s="43" t="s">
        <v>104</v>
      </c>
      <c r="D8" s="93" t="s">
        <v>118</v>
      </c>
      <c r="E8" s="36" t="s">
        <v>24</v>
      </c>
      <c r="F8" s="37" t="s">
        <v>25</v>
      </c>
      <c r="G8" s="38" t="s">
        <v>26</v>
      </c>
      <c r="H8" s="38" t="s">
        <v>27</v>
      </c>
      <c r="I8" s="38" t="s">
        <v>28</v>
      </c>
      <c r="J8" s="39" t="s">
        <v>29</v>
      </c>
      <c r="K8" s="81" t="s">
        <v>32</v>
      </c>
    </row>
    <row r="9" spans="1:11" ht="148.5" customHeight="1" x14ac:dyDescent="0.2">
      <c r="B9" s="40" t="s">
        <v>33</v>
      </c>
      <c r="C9" s="43" t="s">
        <v>105</v>
      </c>
      <c r="D9" s="93" t="s">
        <v>119</v>
      </c>
      <c r="E9" s="36" t="s">
        <v>24</v>
      </c>
      <c r="F9" s="41" t="s">
        <v>25</v>
      </c>
      <c r="G9" s="42" t="s">
        <v>26</v>
      </c>
      <c r="H9" s="42" t="s">
        <v>34</v>
      </c>
      <c r="I9" s="38" t="s">
        <v>108</v>
      </c>
      <c r="J9" s="39" t="s">
        <v>29</v>
      </c>
      <c r="K9" s="81" t="s">
        <v>32</v>
      </c>
    </row>
    <row r="10" spans="1:11" ht="170.1" customHeight="1" x14ac:dyDescent="0.2">
      <c r="B10" s="40" t="s">
        <v>35</v>
      </c>
      <c r="C10" s="43" t="s">
        <v>106</v>
      </c>
      <c r="D10" s="93" t="s">
        <v>120</v>
      </c>
      <c r="E10" s="36" t="s">
        <v>24</v>
      </c>
      <c r="F10" s="41" t="s">
        <v>25</v>
      </c>
      <c r="G10" s="42" t="s">
        <v>26</v>
      </c>
      <c r="H10" s="42" t="s">
        <v>34</v>
      </c>
      <c r="I10" s="38" t="s">
        <v>36</v>
      </c>
      <c r="J10" s="39" t="s">
        <v>29</v>
      </c>
      <c r="K10" s="81" t="s">
        <v>32</v>
      </c>
    </row>
    <row r="11" spans="1:11" ht="177" customHeight="1" x14ac:dyDescent="0.2">
      <c r="B11" s="40" t="s">
        <v>37</v>
      </c>
      <c r="C11" s="43" t="s">
        <v>107</v>
      </c>
      <c r="D11" s="93" t="s">
        <v>121</v>
      </c>
      <c r="E11" s="36" t="s">
        <v>24</v>
      </c>
      <c r="F11" s="41" t="s">
        <v>38</v>
      </c>
      <c r="G11" s="42" t="s">
        <v>26</v>
      </c>
      <c r="H11" s="42" t="s">
        <v>34</v>
      </c>
      <c r="I11" s="38" t="s">
        <v>39</v>
      </c>
      <c r="J11" s="39" t="s">
        <v>29</v>
      </c>
      <c r="K11" s="81" t="s">
        <v>40</v>
      </c>
    </row>
    <row r="12" spans="1:11" ht="8.25" customHeight="1" x14ac:dyDescent="0.2"/>
    <row r="13" spans="1:11" ht="20.100000000000001" customHeight="1" x14ac:dyDescent="0.2">
      <c r="A13" s="13" t="s">
        <v>41</v>
      </c>
    </row>
    <row r="14" spans="1:11" ht="20.100000000000001" customHeight="1" x14ac:dyDescent="0.2">
      <c r="B14" s="17" t="s">
        <v>3</v>
      </c>
      <c r="C14" s="95" t="s">
        <v>4</v>
      </c>
      <c r="D14" s="95"/>
      <c r="E14" s="17" t="s">
        <v>5</v>
      </c>
      <c r="F14" s="17" t="s">
        <v>6</v>
      </c>
      <c r="G14" s="95" t="s">
        <v>7</v>
      </c>
      <c r="H14" s="95"/>
      <c r="I14" s="95"/>
      <c r="J14" s="95" t="s">
        <v>8</v>
      </c>
      <c r="K14" s="95"/>
    </row>
    <row r="15" spans="1:11" ht="39" customHeight="1" x14ac:dyDescent="0.2">
      <c r="B15" s="17" t="s">
        <v>14</v>
      </c>
      <c r="C15" s="95" t="s">
        <v>15</v>
      </c>
      <c r="D15" s="95"/>
      <c r="E15" s="17" t="s">
        <v>16</v>
      </c>
      <c r="F15" s="17" t="s">
        <v>17</v>
      </c>
      <c r="G15" s="95" t="s">
        <v>19</v>
      </c>
      <c r="H15" s="95"/>
      <c r="I15" s="95"/>
      <c r="J15" s="95" t="s">
        <v>22</v>
      </c>
      <c r="K15" s="95"/>
    </row>
    <row r="16" spans="1:11" ht="150" customHeight="1" x14ac:dyDescent="0.2">
      <c r="B16" s="43" t="s">
        <v>102</v>
      </c>
      <c r="C16" s="99" t="s">
        <v>42</v>
      </c>
      <c r="D16" s="99"/>
      <c r="E16" s="44" t="s">
        <v>24</v>
      </c>
      <c r="F16" s="45" t="s">
        <v>43</v>
      </c>
      <c r="G16" s="101" t="s">
        <v>101</v>
      </c>
      <c r="H16" s="101"/>
      <c r="I16" s="101"/>
      <c r="J16" s="100" t="s">
        <v>40</v>
      </c>
      <c r="K16" s="100"/>
    </row>
    <row r="17" spans="1:10" ht="6.75" customHeight="1" x14ac:dyDescent="0.2"/>
    <row r="18" spans="1:10" ht="18.75" customHeight="1" x14ac:dyDescent="0.2">
      <c r="A18" s="13" t="s">
        <v>44</v>
      </c>
      <c r="B18" s="3"/>
    </row>
    <row r="19" spans="1:10" ht="21.6" thickBot="1" x14ac:dyDescent="0.25">
      <c r="B19" s="96" t="s">
        <v>45</v>
      </c>
      <c r="C19" s="96"/>
      <c r="D19" s="18" t="s">
        <v>17</v>
      </c>
    </row>
    <row r="20" spans="1:10" ht="20.399999999999999" thickBot="1" x14ac:dyDescent="0.25">
      <c r="B20" s="97">
        <f>ROUNDDOWN('MPS(calc_process)'!G6, 0)</f>
        <v>0</v>
      </c>
      <c r="C20" s="98"/>
      <c r="D20" s="19" t="s">
        <v>46</v>
      </c>
    </row>
    <row r="21" spans="1:10" ht="20.100000000000001" customHeight="1" x14ac:dyDescent="0.2">
      <c r="F21" s="9"/>
      <c r="G21" s="9"/>
    </row>
    <row r="22" spans="1:10" ht="18.75" customHeight="1" x14ac:dyDescent="0.2">
      <c r="A22" s="13" t="s">
        <v>47</v>
      </c>
    </row>
    <row r="23" spans="1:10" ht="18" customHeight="1" x14ac:dyDescent="0.2">
      <c r="B23" s="20" t="s">
        <v>48</v>
      </c>
      <c r="C23" s="94" t="s">
        <v>49</v>
      </c>
      <c r="D23" s="94"/>
      <c r="E23" s="94"/>
      <c r="F23" s="94"/>
      <c r="G23" s="94"/>
      <c r="H23" s="94"/>
      <c r="I23" s="94"/>
      <c r="J23" s="10"/>
    </row>
    <row r="24" spans="1:10" ht="18" customHeight="1" x14ac:dyDescent="0.2">
      <c r="B24" s="20" t="s">
        <v>50</v>
      </c>
      <c r="C24" s="94" t="s">
        <v>51</v>
      </c>
      <c r="D24" s="94"/>
      <c r="E24" s="94"/>
      <c r="F24" s="94"/>
      <c r="G24" s="94"/>
      <c r="H24" s="94"/>
      <c r="I24" s="94"/>
      <c r="J24" s="10"/>
    </row>
    <row r="25" spans="1:10" ht="18" customHeight="1" x14ac:dyDescent="0.2">
      <c r="B25" s="20" t="s">
        <v>26</v>
      </c>
      <c r="C25" s="94" t="s">
        <v>52</v>
      </c>
      <c r="D25" s="94"/>
      <c r="E25" s="94"/>
      <c r="F25" s="94"/>
      <c r="G25" s="94"/>
      <c r="H25" s="94"/>
      <c r="I25" s="94"/>
      <c r="J25" s="10"/>
    </row>
  </sheetData>
  <mergeCells count="14">
    <mergeCell ref="J14:K14"/>
    <mergeCell ref="J15:K15"/>
    <mergeCell ref="J16:K16"/>
    <mergeCell ref="G14:I14"/>
    <mergeCell ref="G15:I15"/>
    <mergeCell ref="G16:I16"/>
    <mergeCell ref="C24:I24"/>
    <mergeCell ref="C25:I25"/>
    <mergeCell ref="C14:D14"/>
    <mergeCell ref="C15:D15"/>
    <mergeCell ref="B19:C19"/>
    <mergeCell ref="B20:C20"/>
    <mergeCell ref="C16:D16"/>
    <mergeCell ref="C23:I23"/>
  </mergeCells>
  <phoneticPr fontId="2"/>
  <pageMargins left="0.70866141732283472" right="0.70866141732283472" top="0.74803149606299213" bottom="0.74803149606299213" header="0.31496062992125984" footer="0.31496062992125984"/>
  <pageSetup paperSize="9" scale="59"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8E54-5C4F-43F7-BA2C-FDAF29FB7508}">
  <dimension ref="A1:D111"/>
  <sheetViews>
    <sheetView zoomScaleNormal="100" workbookViewId="0"/>
  </sheetViews>
  <sheetFormatPr defaultColWidth="9" defaultRowHeight="13.2" x14ac:dyDescent="0.2"/>
  <cols>
    <col min="1" max="1" width="14.109375" style="46" customWidth="1"/>
    <col min="2" max="2" width="52.88671875" style="46" customWidth="1"/>
    <col min="3" max="3" width="42.88671875" style="46" customWidth="1"/>
    <col min="4" max="4" width="52.109375" style="46" customWidth="1"/>
    <col min="5" max="16384" width="9" style="46"/>
  </cols>
  <sheetData>
    <row r="1" spans="1:4" ht="13.8" x14ac:dyDescent="0.2">
      <c r="A1" s="63"/>
      <c r="B1" s="61" t="s">
        <v>53</v>
      </c>
      <c r="C1" s="62"/>
      <c r="D1" s="62" t="s">
        <v>54</v>
      </c>
    </row>
    <row r="2" spans="1:4" ht="16.2" x14ac:dyDescent="0.2">
      <c r="A2" s="91" t="s">
        <v>55</v>
      </c>
      <c r="B2" s="47" t="s">
        <v>56</v>
      </c>
      <c r="C2" s="47" t="s">
        <v>57</v>
      </c>
      <c r="D2" s="47" t="s">
        <v>58</v>
      </c>
    </row>
    <row r="3" spans="1:4" ht="30" x14ac:dyDescent="0.2">
      <c r="A3" s="102" t="s">
        <v>70</v>
      </c>
      <c r="B3" s="47" t="s">
        <v>59</v>
      </c>
      <c r="C3" s="47" t="s">
        <v>60</v>
      </c>
      <c r="D3" s="47" t="s">
        <v>61</v>
      </c>
    </row>
    <row r="4" spans="1:4" ht="16.2" x14ac:dyDescent="0.2">
      <c r="A4" s="103"/>
      <c r="B4" s="47" t="s">
        <v>62</v>
      </c>
      <c r="C4" s="47" t="s">
        <v>62</v>
      </c>
      <c r="D4" s="47" t="s">
        <v>63</v>
      </c>
    </row>
    <row r="5" spans="1:4" ht="13.8" x14ac:dyDescent="0.2">
      <c r="A5" s="68">
        <v>1</v>
      </c>
      <c r="B5" s="67">
        <f>SUM(B12:B111)</f>
        <v>0</v>
      </c>
      <c r="C5" s="48"/>
      <c r="D5" s="88">
        <v>0.68</v>
      </c>
    </row>
    <row r="6" spans="1:4" ht="13.8" x14ac:dyDescent="0.2">
      <c r="A6" s="106"/>
      <c r="B6" s="107"/>
      <c r="C6" s="107"/>
      <c r="D6" s="107"/>
    </row>
    <row r="7" spans="1:4" ht="14.4" x14ac:dyDescent="0.2">
      <c r="A7" s="104" t="s">
        <v>64</v>
      </c>
      <c r="B7" s="105"/>
      <c r="C7" s="105"/>
      <c r="D7" s="105"/>
    </row>
    <row r="8" spans="1:4" ht="13.8" x14ac:dyDescent="0.2">
      <c r="A8" s="89"/>
      <c r="B8" s="90" t="s">
        <v>53</v>
      </c>
      <c r="C8"/>
      <c r="D8"/>
    </row>
    <row r="9" spans="1:4" ht="16.2" x14ac:dyDescent="0.2">
      <c r="A9" s="89"/>
      <c r="B9" s="47" t="s">
        <v>114</v>
      </c>
      <c r="C9"/>
      <c r="D9"/>
    </row>
    <row r="10" spans="1:4" ht="27.6" x14ac:dyDescent="0.2">
      <c r="A10" s="102" t="s">
        <v>65</v>
      </c>
      <c r="B10" s="47" t="s">
        <v>115</v>
      </c>
      <c r="C10"/>
      <c r="D10"/>
    </row>
    <row r="11" spans="1:4" ht="13.8" x14ac:dyDescent="0.2">
      <c r="A11" s="103"/>
      <c r="B11" s="47" t="s">
        <v>62</v>
      </c>
      <c r="C11"/>
      <c r="D11"/>
    </row>
    <row r="12" spans="1:4" s="65" customFormat="1" ht="13.8" x14ac:dyDescent="0.2">
      <c r="A12" s="69">
        <v>1</v>
      </c>
      <c r="B12" s="64"/>
      <c r="C12" s="49"/>
      <c r="D12" s="76"/>
    </row>
    <row r="13" spans="1:4" s="65" customFormat="1" ht="13.8" x14ac:dyDescent="0.2">
      <c r="A13" s="69">
        <v>2</v>
      </c>
      <c r="B13" s="64"/>
      <c r="C13" s="49"/>
      <c r="D13" s="76"/>
    </row>
    <row r="14" spans="1:4" s="65" customFormat="1" ht="13.8" x14ac:dyDescent="0.2">
      <c r="A14" s="69">
        <v>3</v>
      </c>
      <c r="B14" s="64"/>
      <c r="C14" s="49"/>
      <c r="D14" s="49"/>
    </row>
    <row r="15" spans="1:4" s="65" customFormat="1" ht="13.8" x14ac:dyDescent="0.2">
      <c r="A15" s="69">
        <v>4</v>
      </c>
      <c r="B15" s="66"/>
      <c r="C15" s="49"/>
      <c r="D15" s="49">
        <v>0</v>
      </c>
    </row>
    <row r="16" spans="1:4" s="65" customFormat="1" ht="13.8" x14ac:dyDescent="0.2">
      <c r="A16" s="70">
        <v>5</v>
      </c>
      <c r="B16" s="64"/>
      <c r="D16" s="49"/>
    </row>
    <row r="17" spans="1:4" s="65" customFormat="1" ht="13.8" x14ac:dyDescent="0.2">
      <c r="A17" s="70">
        <v>6</v>
      </c>
      <c r="B17" s="64"/>
      <c r="D17" s="49"/>
    </row>
    <row r="18" spans="1:4" s="65" customFormat="1" ht="13.8" x14ac:dyDescent="0.2">
      <c r="A18" s="70">
        <v>7</v>
      </c>
      <c r="B18" s="64"/>
      <c r="D18" s="49"/>
    </row>
    <row r="19" spans="1:4" s="65" customFormat="1" ht="13.8" x14ac:dyDescent="0.2">
      <c r="A19" s="70">
        <v>8</v>
      </c>
      <c r="B19" s="66"/>
      <c r="D19" s="49"/>
    </row>
    <row r="20" spans="1:4" s="65" customFormat="1" ht="13.8" x14ac:dyDescent="0.2">
      <c r="A20" s="70">
        <v>9</v>
      </c>
      <c r="B20" s="74"/>
      <c r="D20" s="49"/>
    </row>
    <row r="21" spans="1:4" s="65" customFormat="1" ht="13.8" x14ac:dyDescent="0.2">
      <c r="A21" s="70">
        <v>10</v>
      </c>
      <c r="B21" s="75"/>
      <c r="D21" s="49"/>
    </row>
    <row r="22" spans="1:4" ht="13.8" x14ac:dyDescent="0.2">
      <c r="A22" s="70">
        <v>11</v>
      </c>
      <c r="B22" s="74"/>
      <c r="C22" s="65"/>
      <c r="D22" s="49"/>
    </row>
    <row r="23" spans="1:4" ht="13.8" x14ac:dyDescent="0.2">
      <c r="A23" s="69">
        <v>12</v>
      </c>
      <c r="B23" s="73"/>
      <c r="C23" s="65"/>
    </row>
    <row r="24" spans="1:4" ht="13.8" x14ac:dyDescent="0.2">
      <c r="A24" s="69">
        <v>13</v>
      </c>
      <c r="B24" s="64"/>
      <c r="C24" s="65"/>
    </row>
    <row r="25" spans="1:4" ht="13.8" x14ac:dyDescent="0.2">
      <c r="A25" s="69">
        <v>14</v>
      </c>
      <c r="B25" s="64"/>
      <c r="C25" s="65"/>
    </row>
    <row r="26" spans="1:4" ht="13.8" x14ac:dyDescent="0.2">
      <c r="A26" s="69">
        <v>15</v>
      </c>
      <c r="B26" s="64"/>
    </row>
    <row r="27" spans="1:4" ht="13.8" x14ac:dyDescent="0.2">
      <c r="A27" s="69">
        <v>16</v>
      </c>
      <c r="B27" s="64"/>
    </row>
    <row r="28" spans="1:4" ht="13.8" x14ac:dyDescent="0.2">
      <c r="A28" s="69">
        <v>17</v>
      </c>
      <c r="B28" s="64"/>
    </row>
    <row r="29" spans="1:4" ht="13.8" x14ac:dyDescent="0.2">
      <c r="A29" s="69">
        <v>18</v>
      </c>
      <c r="B29" s="64"/>
    </row>
    <row r="30" spans="1:4" ht="13.8" x14ac:dyDescent="0.2">
      <c r="A30" s="69">
        <v>19</v>
      </c>
      <c r="B30" s="64"/>
    </row>
    <row r="31" spans="1:4" ht="13.8" x14ac:dyDescent="0.2">
      <c r="A31" s="69">
        <v>20</v>
      </c>
      <c r="B31" s="64"/>
    </row>
    <row r="32" spans="1:4" ht="13.8" x14ac:dyDescent="0.2">
      <c r="A32" s="69">
        <v>21</v>
      </c>
      <c r="B32" s="64"/>
    </row>
    <row r="33" spans="1:2" ht="13.8" x14ac:dyDescent="0.2">
      <c r="A33" s="69">
        <v>22</v>
      </c>
      <c r="B33" s="64"/>
    </row>
    <row r="34" spans="1:2" ht="13.8" x14ac:dyDescent="0.2">
      <c r="A34" s="69">
        <v>23</v>
      </c>
      <c r="B34" s="64"/>
    </row>
    <row r="35" spans="1:2" ht="13.8" x14ac:dyDescent="0.2">
      <c r="A35" s="69">
        <v>24</v>
      </c>
      <c r="B35" s="64"/>
    </row>
    <row r="36" spans="1:2" ht="13.8" x14ac:dyDescent="0.2">
      <c r="A36" s="69">
        <v>25</v>
      </c>
      <c r="B36" s="64"/>
    </row>
    <row r="37" spans="1:2" ht="13.8" x14ac:dyDescent="0.2">
      <c r="A37" s="69">
        <v>26</v>
      </c>
      <c r="B37" s="64"/>
    </row>
    <row r="38" spans="1:2" ht="13.8" x14ac:dyDescent="0.2">
      <c r="A38" s="69">
        <v>27</v>
      </c>
      <c r="B38" s="64"/>
    </row>
    <row r="39" spans="1:2" ht="13.8" x14ac:dyDescent="0.2">
      <c r="A39" s="69">
        <v>28</v>
      </c>
      <c r="B39" s="64"/>
    </row>
    <row r="40" spans="1:2" ht="13.8" x14ac:dyDescent="0.2">
      <c r="A40" s="69">
        <v>29</v>
      </c>
      <c r="B40" s="64"/>
    </row>
    <row r="41" spans="1:2" ht="13.8" x14ac:dyDescent="0.2">
      <c r="A41" s="69">
        <v>30</v>
      </c>
      <c r="B41" s="64"/>
    </row>
    <row r="42" spans="1:2" ht="13.8" x14ac:dyDescent="0.2">
      <c r="A42" s="69">
        <v>31</v>
      </c>
      <c r="B42" s="64"/>
    </row>
    <row r="43" spans="1:2" ht="13.8" x14ac:dyDescent="0.2">
      <c r="A43" s="69">
        <v>32</v>
      </c>
      <c r="B43" s="64"/>
    </row>
    <row r="44" spans="1:2" ht="13.8" x14ac:dyDescent="0.2">
      <c r="A44" s="69">
        <v>33</v>
      </c>
      <c r="B44" s="64"/>
    </row>
    <row r="45" spans="1:2" ht="13.8" x14ac:dyDescent="0.2">
      <c r="A45" s="69">
        <v>34</v>
      </c>
      <c r="B45" s="64"/>
    </row>
    <row r="46" spans="1:2" ht="13.8" x14ac:dyDescent="0.2">
      <c r="A46" s="69">
        <v>35</v>
      </c>
      <c r="B46" s="64"/>
    </row>
    <row r="47" spans="1:2" ht="13.8" x14ac:dyDescent="0.2">
      <c r="A47" s="69">
        <v>36</v>
      </c>
      <c r="B47" s="64"/>
    </row>
    <row r="48" spans="1:2" ht="13.8" x14ac:dyDescent="0.2">
      <c r="A48" s="69">
        <v>37</v>
      </c>
      <c r="B48" s="64"/>
    </row>
    <row r="49" spans="1:2" ht="13.8" x14ac:dyDescent="0.2">
      <c r="A49" s="69">
        <v>38</v>
      </c>
      <c r="B49" s="64"/>
    </row>
    <row r="50" spans="1:2" ht="13.8" x14ac:dyDescent="0.2">
      <c r="A50" s="69">
        <v>39</v>
      </c>
      <c r="B50" s="64"/>
    </row>
    <row r="51" spans="1:2" ht="13.8" x14ac:dyDescent="0.2">
      <c r="A51" s="69">
        <v>40</v>
      </c>
      <c r="B51" s="64"/>
    </row>
    <row r="52" spans="1:2" ht="13.8" x14ac:dyDescent="0.2">
      <c r="A52" s="69">
        <v>41</v>
      </c>
      <c r="B52" s="64"/>
    </row>
    <row r="53" spans="1:2" ht="13.8" x14ac:dyDescent="0.2">
      <c r="A53" s="69">
        <v>42</v>
      </c>
      <c r="B53" s="64"/>
    </row>
    <row r="54" spans="1:2" ht="13.8" x14ac:dyDescent="0.2">
      <c r="A54" s="69">
        <v>43</v>
      </c>
      <c r="B54" s="64"/>
    </row>
    <row r="55" spans="1:2" ht="13.8" x14ac:dyDescent="0.2">
      <c r="A55" s="69">
        <v>44</v>
      </c>
      <c r="B55" s="64"/>
    </row>
    <row r="56" spans="1:2" ht="13.8" x14ac:dyDescent="0.2">
      <c r="A56" s="69">
        <v>45</v>
      </c>
      <c r="B56" s="64"/>
    </row>
    <row r="57" spans="1:2" ht="13.8" x14ac:dyDescent="0.2">
      <c r="A57" s="69">
        <v>46</v>
      </c>
      <c r="B57" s="64"/>
    </row>
    <row r="58" spans="1:2" ht="13.8" x14ac:dyDescent="0.2">
      <c r="A58" s="69">
        <v>47</v>
      </c>
      <c r="B58" s="64"/>
    </row>
    <row r="59" spans="1:2" ht="13.8" x14ac:dyDescent="0.2">
      <c r="A59" s="69">
        <v>48</v>
      </c>
      <c r="B59" s="64"/>
    </row>
    <row r="60" spans="1:2" ht="13.8" x14ac:dyDescent="0.2">
      <c r="A60" s="69">
        <v>49</v>
      </c>
      <c r="B60" s="64"/>
    </row>
    <row r="61" spans="1:2" ht="13.8" x14ac:dyDescent="0.2">
      <c r="A61" s="69">
        <v>50</v>
      </c>
      <c r="B61" s="64"/>
    </row>
    <row r="62" spans="1:2" ht="13.8" x14ac:dyDescent="0.2">
      <c r="A62" s="69">
        <v>51</v>
      </c>
      <c r="B62" s="64"/>
    </row>
    <row r="63" spans="1:2" ht="13.8" x14ac:dyDescent="0.2">
      <c r="A63" s="69">
        <v>52</v>
      </c>
      <c r="B63" s="64"/>
    </row>
    <row r="64" spans="1:2" ht="13.8" x14ac:dyDescent="0.2">
      <c r="A64" s="69">
        <v>53</v>
      </c>
      <c r="B64" s="64"/>
    </row>
    <row r="65" spans="1:2" ht="13.8" x14ac:dyDescent="0.2">
      <c r="A65" s="69">
        <v>54</v>
      </c>
      <c r="B65" s="64"/>
    </row>
    <row r="66" spans="1:2" ht="13.8" x14ac:dyDescent="0.2">
      <c r="A66" s="69">
        <v>55</v>
      </c>
      <c r="B66" s="64"/>
    </row>
    <row r="67" spans="1:2" ht="13.8" x14ac:dyDescent="0.2">
      <c r="A67" s="69">
        <v>56</v>
      </c>
      <c r="B67" s="64"/>
    </row>
    <row r="68" spans="1:2" ht="13.8" x14ac:dyDescent="0.2">
      <c r="A68" s="69">
        <v>57</v>
      </c>
      <c r="B68" s="64"/>
    </row>
    <row r="69" spans="1:2" ht="13.8" x14ac:dyDescent="0.2">
      <c r="A69" s="69">
        <v>58</v>
      </c>
      <c r="B69" s="64"/>
    </row>
    <row r="70" spans="1:2" ht="13.8" x14ac:dyDescent="0.2">
      <c r="A70" s="69">
        <v>59</v>
      </c>
      <c r="B70" s="64"/>
    </row>
    <row r="71" spans="1:2" ht="13.8" x14ac:dyDescent="0.2">
      <c r="A71" s="69">
        <v>60</v>
      </c>
      <c r="B71" s="64"/>
    </row>
    <row r="72" spans="1:2" ht="13.8" x14ac:dyDescent="0.2">
      <c r="A72" s="69">
        <v>61</v>
      </c>
      <c r="B72" s="64"/>
    </row>
    <row r="73" spans="1:2" ht="13.8" x14ac:dyDescent="0.2">
      <c r="A73" s="69">
        <v>62</v>
      </c>
      <c r="B73" s="64"/>
    </row>
    <row r="74" spans="1:2" ht="13.8" x14ac:dyDescent="0.2">
      <c r="A74" s="69">
        <v>63</v>
      </c>
      <c r="B74" s="64"/>
    </row>
    <row r="75" spans="1:2" ht="13.8" x14ac:dyDescent="0.2">
      <c r="A75" s="69">
        <v>64</v>
      </c>
      <c r="B75" s="64"/>
    </row>
    <row r="76" spans="1:2" ht="13.8" x14ac:dyDescent="0.2">
      <c r="A76" s="69">
        <v>65</v>
      </c>
      <c r="B76" s="64"/>
    </row>
    <row r="77" spans="1:2" ht="13.8" x14ac:dyDescent="0.2">
      <c r="A77" s="69">
        <v>66</v>
      </c>
      <c r="B77" s="64"/>
    </row>
    <row r="78" spans="1:2" ht="13.8" x14ac:dyDescent="0.2">
      <c r="A78" s="69">
        <v>67</v>
      </c>
      <c r="B78" s="64"/>
    </row>
    <row r="79" spans="1:2" ht="13.8" x14ac:dyDescent="0.2">
      <c r="A79" s="69">
        <v>68</v>
      </c>
      <c r="B79" s="64"/>
    </row>
    <row r="80" spans="1:2" ht="13.8" x14ac:dyDescent="0.2">
      <c r="A80" s="69">
        <v>69</v>
      </c>
      <c r="B80" s="64"/>
    </row>
    <row r="81" spans="1:2" ht="13.8" x14ac:dyDescent="0.2">
      <c r="A81" s="69">
        <v>70</v>
      </c>
      <c r="B81" s="64"/>
    </row>
    <row r="82" spans="1:2" ht="13.8" x14ac:dyDescent="0.2">
      <c r="A82" s="69">
        <v>71</v>
      </c>
      <c r="B82" s="64"/>
    </row>
    <row r="83" spans="1:2" ht="13.8" x14ac:dyDescent="0.2">
      <c r="A83" s="69">
        <v>72</v>
      </c>
      <c r="B83" s="64"/>
    </row>
    <row r="84" spans="1:2" ht="13.8" x14ac:dyDescent="0.2">
      <c r="A84" s="69">
        <v>73</v>
      </c>
      <c r="B84" s="64"/>
    </row>
    <row r="85" spans="1:2" ht="13.8" x14ac:dyDescent="0.2">
      <c r="A85" s="69">
        <v>74</v>
      </c>
      <c r="B85" s="64"/>
    </row>
    <row r="86" spans="1:2" ht="13.8" x14ac:dyDescent="0.2">
      <c r="A86" s="69">
        <v>75</v>
      </c>
      <c r="B86" s="64"/>
    </row>
    <row r="87" spans="1:2" ht="13.8" x14ac:dyDescent="0.2">
      <c r="A87" s="69">
        <v>76</v>
      </c>
      <c r="B87" s="64"/>
    </row>
    <row r="88" spans="1:2" ht="13.8" x14ac:dyDescent="0.2">
      <c r="A88" s="69">
        <v>77</v>
      </c>
      <c r="B88" s="64"/>
    </row>
    <row r="89" spans="1:2" ht="13.8" x14ac:dyDescent="0.2">
      <c r="A89" s="69">
        <v>78</v>
      </c>
      <c r="B89" s="64"/>
    </row>
    <row r="90" spans="1:2" ht="13.8" x14ac:dyDescent="0.2">
      <c r="A90" s="69">
        <v>79</v>
      </c>
      <c r="B90" s="64"/>
    </row>
    <row r="91" spans="1:2" ht="13.8" x14ac:dyDescent="0.2">
      <c r="A91" s="69">
        <v>80</v>
      </c>
      <c r="B91" s="64"/>
    </row>
    <row r="92" spans="1:2" ht="13.8" x14ac:dyDescent="0.2">
      <c r="A92" s="69">
        <v>81</v>
      </c>
      <c r="B92" s="64"/>
    </row>
    <row r="93" spans="1:2" ht="13.8" x14ac:dyDescent="0.2">
      <c r="A93" s="69">
        <v>82</v>
      </c>
      <c r="B93" s="64"/>
    </row>
    <row r="94" spans="1:2" ht="13.8" x14ac:dyDescent="0.2">
      <c r="A94" s="69">
        <v>83</v>
      </c>
      <c r="B94" s="64"/>
    </row>
    <row r="95" spans="1:2" ht="13.8" x14ac:dyDescent="0.2">
      <c r="A95" s="69">
        <v>84</v>
      </c>
      <c r="B95" s="64"/>
    </row>
    <row r="96" spans="1:2" ht="13.8" x14ac:dyDescent="0.2">
      <c r="A96" s="69">
        <v>85</v>
      </c>
      <c r="B96" s="64"/>
    </row>
    <row r="97" spans="1:2" ht="13.8" x14ac:dyDescent="0.2">
      <c r="A97" s="69">
        <v>86</v>
      </c>
      <c r="B97" s="64"/>
    </row>
    <row r="98" spans="1:2" ht="13.8" x14ac:dyDescent="0.2">
      <c r="A98" s="69">
        <v>87</v>
      </c>
      <c r="B98" s="64"/>
    </row>
    <row r="99" spans="1:2" ht="13.8" x14ac:dyDescent="0.2">
      <c r="A99" s="69">
        <v>88</v>
      </c>
      <c r="B99" s="64"/>
    </row>
    <row r="100" spans="1:2" ht="13.8" x14ac:dyDescent="0.2">
      <c r="A100" s="69">
        <v>89</v>
      </c>
      <c r="B100" s="64"/>
    </row>
    <row r="101" spans="1:2" ht="13.8" x14ac:dyDescent="0.2">
      <c r="A101" s="69">
        <v>90</v>
      </c>
      <c r="B101" s="64"/>
    </row>
    <row r="102" spans="1:2" ht="13.8" x14ac:dyDescent="0.2">
      <c r="A102" s="69">
        <v>91</v>
      </c>
      <c r="B102" s="64"/>
    </row>
    <row r="103" spans="1:2" ht="13.8" x14ac:dyDescent="0.2">
      <c r="A103" s="69">
        <v>92</v>
      </c>
      <c r="B103" s="64"/>
    </row>
    <row r="104" spans="1:2" ht="13.8" x14ac:dyDescent="0.2">
      <c r="A104" s="69">
        <v>93</v>
      </c>
      <c r="B104" s="64"/>
    </row>
    <row r="105" spans="1:2" ht="13.8" x14ac:dyDescent="0.2">
      <c r="A105" s="69">
        <v>94</v>
      </c>
      <c r="B105" s="64"/>
    </row>
    <row r="106" spans="1:2" ht="13.8" x14ac:dyDescent="0.2">
      <c r="A106" s="69">
        <v>95</v>
      </c>
      <c r="B106" s="64"/>
    </row>
    <row r="107" spans="1:2" ht="13.8" x14ac:dyDescent="0.2">
      <c r="A107" s="69">
        <v>96</v>
      </c>
      <c r="B107" s="64"/>
    </row>
    <row r="108" spans="1:2" ht="13.8" x14ac:dyDescent="0.2">
      <c r="A108" s="69">
        <v>97</v>
      </c>
      <c r="B108" s="64"/>
    </row>
    <row r="109" spans="1:2" ht="13.8" x14ac:dyDescent="0.2">
      <c r="A109" s="69">
        <v>98</v>
      </c>
      <c r="B109" s="64"/>
    </row>
    <row r="110" spans="1:2" ht="13.8" x14ac:dyDescent="0.2">
      <c r="A110" s="69">
        <v>99</v>
      </c>
      <c r="B110" s="64"/>
    </row>
    <row r="111" spans="1:2" ht="13.8" x14ac:dyDescent="0.2">
      <c r="A111" s="69">
        <v>100</v>
      </c>
      <c r="B111" s="64"/>
    </row>
  </sheetData>
  <mergeCells count="4">
    <mergeCell ref="A3:A4"/>
    <mergeCell ref="A7:D7"/>
    <mergeCell ref="A6:D6"/>
    <mergeCell ref="A10:A11"/>
  </mergeCells>
  <phoneticPr fontId="26"/>
  <dataValidations count="1">
    <dataValidation type="list" allowBlank="1" showInputMessage="1" showErrorMessage="1" sqref="D5" xr:uid="{4DC183B7-5E04-475E-A952-6DCE16EB6B84}">
      <formula1>"0.68, 0.533"</formula1>
    </dataValidation>
  </dataValidation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D9772-168D-4428-A6CE-9EC167289EF2}">
  <dimension ref="A1:F111"/>
  <sheetViews>
    <sheetView zoomScale="70" zoomScaleNormal="70" workbookViewId="0"/>
  </sheetViews>
  <sheetFormatPr defaultColWidth="9" defaultRowHeight="13.2" x14ac:dyDescent="0.2"/>
  <cols>
    <col min="1" max="1" width="14.109375" style="46" customWidth="1"/>
    <col min="2" max="2" width="45.6640625" style="46" customWidth="1"/>
    <col min="3" max="3" width="43.88671875" style="46" customWidth="1"/>
    <col min="4" max="4" width="45.6640625" style="46" customWidth="1"/>
    <col min="5" max="5" width="42.88671875" style="46" customWidth="1"/>
    <col min="6" max="6" width="50.88671875" style="46" customWidth="1"/>
    <col min="7" max="16384" width="9" style="46"/>
  </cols>
  <sheetData>
    <row r="1" spans="1:6" ht="13.8" x14ac:dyDescent="0.2">
      <c r="A1" s="63"/>
      <c r="B1" s="110" t="s">
        <v>53</v>
      </c>
      <c r="C1" s="111"/>
      <c r="D1" s="112"/>
      <c r="E1" s="112"/>
      <c r="F1" s="62" t="s">
        <v>54</v>
      </c>
    </row>
    <row r="2" spans="1:6" ht="16.2" x14ac:dyDescent="0.2">
      <c r="A2" s="72" t="s">
        <v>66</v>
      </c>
      <c r="B2" s="47" t="s">
        <v>67</v>
      </c>
      <c r="C2" s="47" t="s">
        <v>68</v>
      </c>
      <c r="D2" s="47" t="s">
        <v>69</v>
      </c>
      <c r="E2" s="47" t="s">
        <v>57</v>
      </c>
      <c r="F2" s="47" t="s">
        <v>58</v>
      </c>
    </row>
    <row r="3" spans="1:6" ht="58.5" customHeight="1" x14ac:dyDescent="0.2">
      <c r="A3" s="102" t="s">
        <v>70</v>
      </c>
      <c r="B3" s="47" t="s">
        <v>71</v>
      </c>
      <c r="C3" s="47" t="s">
        <v>72</v>
      </c>
      <c r="D3" s="47" t="s">
        <v>73</v>
      </c>
      <c r="E3" s="47" t="s">
        <v>60</v>
      </c>
      <c r="F3" s="47" t="s">
        <v>61</v>
      </c>
    </row>
    <row r="4" spans="1:6" ht="16.2" x14ac:dyDescent="0.2">
      <c r="A4" s="109"/>
      <c r="B4" s="47" t="s">
        <v>62</v>
      </c>
      <c r="C4" s="47" t="s">
        <v>62</v>
      </c>
      <c r="D4" s="47" t="s">
        <v>62</v>
      </c>
      <c r="E4" s="47" t="s">
        <v>62</v>
      </c>
      <c r="F4" s="47" t="s">
        <v>63</v>
      </c>
    </row>
    <row r="5" spans="1:6" ht="13.8" x14ac:dyDescent="0.2">
      <c r="A5" s="71">
        <v>1</v>
      </c>
      <c r="B5" s="92">
        <f>SUM(B12:B111)</f>
        <v>0</v>
      </c>
      <c r="C5" s="48"/>
      <c r="D5" s="48"/>
      <c r="E5" s="48"/>
      <c r="F5" s="88">
        <v>0.68</v>
      </c>
    </row>
    <row r="6" spans="1:6" ht="13.8" x14ac:dyDescent="0.2">
      <c r="A6" s="49"/>
      <c r="B6" s="49"/>
      <c r="C6" s="49"/>
      <c r="D6" s="49"/>
      <c r="E6" s="49"/>
      <c r="F6" s="49"/>
    </row>
    <row r="7" spans="1:6" ht="14.4" x14ac:dyDescent="0.2">
      <c r="A7" s="104" t="s">
        <v>74</v>
      </c>
      <c r="B7" s="105"/>
      <c r="C7" s="105"/>
    </row>
    <row r="8" spans="1:6" s="65" customFormat="1" ht="16.5" customHeight="1" x14ac:dyDescent="0.2">
      <c r="A8" s="89"/>
      <c r="B8" s="90" t="s">
        <v>75</v>
      </c>
      <c r="C8" s="49"/>
      <c r="D8" s="49"/>
      <c r="E8" s="49"/>
    </row>
    <row r="9" spans="1:6" s="65" customFormat="1" ht="16.2" x14ac:dyDescent="0.2">
      <c r="A9" s="91" t="s">
        <v>76</v>
      </c>
      <c r="B9" s="47" t="s">
        <v>116</v>
      </c>
      <c r="C9" s="49"/>
      <c r="D9" s="49"/>
      <c r="E9" s="49"/>
    </row>
    <row r="10" spans="1:6" s="65" customFormat="1" ht="27.6" x14ac:dyDescent="0.2">
      <c r="A10" s="102" t="s">
        <v>77</v>
      </c>
      <c r="B10" s="47" t="s">
        <v>117</v>
      </c>
      <c r="C10" s="49"/>
      <c r="D10" s="49"/>
      <c r="E10" s="49"/>
    </row>
    <row r="11" spans="1:6" s="65" customFormat="1" ht="13.8" x14ac:dyDescent="0.2">
      <c r="A11" s="108"/>
      <c r="B11" s="47" t="s">
        <v>25</v>
      </c>
      <c r="C11" s="49"/>
      <c r="D11" s="49"/>
      <c r="E11" s="49"/>
    </row>
    <row r="12" spans="1:6" s="65" customFormat="1" ht="13.8" x14ac:dyDescent="0.2">
      <c r="A12" s="70">
        <v>1</v>
      </c>
      <c r="B12" s="64"/>
      <c r="C12" s="49"/>
    </row>
    <row r="13" spans="1:6" s="65" customFormat="1" ht="13.8" x14ac:dyDescent="0.2">
      <c r="A13" s="70">
        <v>2</v>
      </c>
      <c r="B13" s="64"/>
      <c r="C13" s="49"/>
    </row>
    <row r="14" spans="1:6" s="65" customFormat="1" ht="13.8" x14ac:dyDescent="0.2">
      <c r="A14" s="70">
        <v>3</v>
      </c>
      <c r="B14" s="64"/>
      <c r="C14" s="49"/>
    </row>
    <row r="15" spans="1:6" s="65" customFormat="1" ht="13.8" x14ac:dyDescent="0.2">
      <c r="A15" s="70">
        <v>4</v>
      </c>
      <c r="B15" s="64"/>
      <c r="C15" s="49"/>
    </row>
    <row r="16" spans="1:6" s="65" customFormat="1" ht="13.8" x14ac:dyDescent="0.2">
      <c r="A16" s="70">
        <v>5</v>
      </c>
      <c r="B16" s="64"/>
      <c r="C16" s="49"/>
    </row>
    <row r="17" spans="1:3" s="65" customFormat="1" ht="13.8" x14ac:dyDescent="0.2">
      <c r="A17" s="70">
        <v>6</v>
      </c>
      <c r="B17" s="64"/>
      <c r="C17" s="49"/>
    </row>
    <row r="18" spans="1:3" s="65" customFormat="1" ht="13.8" x14ac:dyDescent="0.2">
      <c r="A18" s="70">
        <v>7</v>
      </c>
      <c r="B18" s="64"/>
      <c r="C18" s="49"/>
    </row>
    <row r="19" spans="1:3" s="65" customFormat="1" ht="13.8" x14ac:dyDescent="0.2">
      <c r="A19" s="70">
        <v>8</v>
      </c>
      <c r="B19" s="64"/>
      <c r="C19" s="49"/>
    </row>
    <row r="20" spans="1:3" s="65" customFormat="1" ht="13.8" x14ac:dyDescent="0.2">
      <c r="A20" s="70">
        <v>9</v>
      </c>
      <c r="B20" s="64"/>
      <c r="C20" s="49"/>
    </row>
    <row r="21" spans="1:3" s="65" customFormat="1" ht="13.8" x14ac:dyDescent="0.2">
      <c r="A21" s="69">
        <v>10</v>
      </c>
      <c r="B21" s="64"/>
      <c r="C21" s="49"/>
    </row>
    <row r="22" spans="1:3" ht="13.8" x14ac:dyDescent="0.2">
      <c r="A22" s="69">
        <v>11</v>
      </c>
      <c r="B22" s="64"/>
    </row>
    <row r="23" spans="1:3" ht="13.8" x14ac:dyDescent="0.2">
      <c r="A23" s="69">
        <v>12</v>
      </c>
      <c r="B23" s="64"/>
    </row>
    <row r="24" spans="1:3" ht="13.8" x14ac:dyDescent="0.2">
      <c r="A24" s="69">
        <v>13</v>
      </c>
      <c r="B24" s="64"/>
    </row>
    <row r="25" spans="1:3" ht="13.8" x14ac:dyDescent="0.2">
      <c r="A25" s="69">
        <v>14</v>
      </c>
      <c r="B25" s="64"/>
    </row>
    <row r="26" spans="1:3" ht="13.8" x14ac:dyDescent="0.2">
      <c r="A26" s="69">
        <v>15</v>
      </c>
      <c r="B26" s="64"/>
    </row>
    <row r="27" spans="1:3" ht="13.8" x14ac:dyDescent="0.2">
      <c r="A27" s="69">
        <v>16</v>
      </c>
      <c r="B27" s="64"/>
    </row>
    <row r="28" spans="1:3" ht="13.8" x14ac:dyDescent="0.2">
      <c r="A28" s="69">
        <v>17</v>
      </c>
      <c r="B28" s="64"/>
    </row>
    <row r="29" spans="1:3" ht="13.8" x14ac:dyDescent="0.2">
      <c r="A29" s="69">
        <v>18</v>
      </c>
      <c r="B29" s="64"/>
    </row>
    <row r="30" spans="1:3" ht="13.8" x14ac:dyDescent="0.2">
      <c r="A30" s="69">
        <v>19</v>
      </c>
      <c r="B30" s="64"/>
    </row>
    <row r="31" spans="1:3" ht="13.8" x14ac:dyDescent="0.2">
      <c r="A31" s="69">
        <v>20</v>
      </c>
      <c r="B31" s="64"/>
    </row>
    <row r="32" spans="1:3" ht="13.8" x14ac:dyDescent="0.2">
      <c r="A32" s="69">
        <v>21</v>
      </c>
      <c r="B32" s="64"/>
    </row>
    <row r="33" spans="1:2" ht="13.8" x14ac:dyDescent="0.2">
      <c r="A33" s="69">
        <v>22</v>
      </c>
      <c r="B33" s="64"/>
    </row>
    <row r="34" spans="1:2" ht="13.8" x14ac:dyDescent="0.2">
      <c r="A34" s="69">
        <v>23</v>
      </c>
      <c r="B34" s="64"/>
    </row>
    <row r="35" spans="1:2" ht="13.8" x14ac:dyDescent="0.2">
      <c r="A35" s="69">
        <v>24</v>
      </c>
      <c r="B35" s="64"/>
    </row>
    <row r="36" spans="1:2" ht="13.8" x14ac:dyDescent="0.2">
      <c r="A36" s="69">
        <v>25</v>
      </c>
      <c r="B36" s="64"/>
    </row>
    <row r="37" spans="1:2" ht="13.8" x14ac:dyDescent="0.2">
      <c r="A37" s="69">
        <v>26</v>
      </c>
      <c r="B37" s="64"/>
    </row>
    <row r="38" spans="1:2" ht="13.8" x14ac:dyDescent="0.2">
      <c r="A38" s="69">
        <v>27</v>
      </c>
      <c r="B38" s="64"/>
    </row>
    <row r="39" spans="1:2" ht="13.8" x14ac:dyDescent="0.2">
      <c r="A39" s="69">
        <v>28</v>
      </c>
      <c r="B39" s="64"/>
    </row>
    <row r="40" spans="1:2" ht="13.8" x14ac:dyDescent="0.2">
      <c r="A40" s="69">
        <v>29</v>
      </c>
      <c r="B40" s="64"/>
    </row>
    <row r="41" spans="1:2" ht="13.8" x14ac:dyDescent="0.2">
      <c r="A41" s="69">
        <v>30</v>
      </c>
      <c r="B41" s="64"/>
    </row>
    <row r="42" spans="1:2" ht="13.8" x14ac:dyDescent="0.2">
      <c r="A42" s="69">
        <v>31</v>
      </c>
      <c r="B42" s="64"/>
    </row>
    <row r="43" spans="1:2" ht="13.8" x14ac:dyDescent="0.2">
      <c r="A43" s="69">
        <v>32</v>
      </c>
      <c r="B43" s="64"/>
    </row>
    <row r="44" spans="1:2" ht="13.8" x14ac:dyDescent="0.2">
      <c r="A44" s="69">
        <v>33</v>
      </c>
      <c r="B44" s="64"/>
    </row>
    <row r="45" spans="1:2" ht="13.8" x14ac:dyDescent="0.2">
      <c r="A45" s="69">
        <v>34</v>
      </c>
      <c r="B45" s="64"/>
    </row>
    <row r="46" spans="1:2" ht="13.8" x14ac:dyDescent="0.2">
      <c r="A46" s="69">
        <v>35</v>
      </c>
      <c r="B46" s="64"/>
    </row>
    <row r="47" spans="1:2" ht="13.8" x14ac:dyDescent="0.2">
      <c r="A47" s="69">
        <v>36</v>
      </c>
      <c r="B47" s="64"/>
    </row>
    <row r="48" spans="1:2" ht="13.8" x14ac:dyDescent="0.2">
      <c r="A48" s="69">
        <v>37</v>
      </c>
      <c r="B48" s="64"/>
    </row>
    <row r="49" spans="1:2" ht="13.8" x14ac:dyDescent="0.2">
      <c r="A49" s="69">
        <v>38</v>
      </c>
      <c r="B49" s="64"/>
    </row>
    <row r="50" spans="1:2" ht="13.8" x14ac:dyDescent="0.2">
      <c r="A50" s="69">
        <v>39</v>
      </c>
      <c r="B50" s="64"/>
    </row>
    <row r="51" spans="1:2" ht="13.8" x14ac:dyDescent="0.2">
      <c r="A51" s="69">
        <v>40</v>
      </c>
      <c r="B51" s="64"/>
    </row>
    <row r="52" spans="1:2" ht="13.8" x14ac:dyDescent="0.2">
      <c r="A52" s="69">
        <v>41</v>
      </c>
      <c r="B52" s="64"/>
    </row>
    <row r="53" spans="1:2" ht="13.8" x14ac:dyDescent="0.2">
      <c r="A53" s="69">
        <v>42</v>
      </c>
      <c r="B53" s="64"/>
    </row>
    <row r="54" spans="1:2" ht="13.8" x14ac:dyDescent="0.2">
      <c r="A54" s="69">
        <v>43</v>
      </c>
      <c r="B54" s="64"/>
    </row>
    <row r="55" spans="1:2" ht="13.8" x14ac:dyDescent="0.2">
      <c r="A55" s="69">
        <v>44</v>
      </c>
      <c r="B55" s="64"/>
    </row>
    <row r="56" spans="1:2" ht="13.8" x14ac:dyDescent="0.2">
      <c r="A56" s="69">
        <v>45</v>
      </c>
      <c r="B56" s="64"/>
    </row>
    <row r="57" spans="1:2" ht="13.8" x14ac:dyDescent="0.2">
      <c r="A57" s="69">
        <v>46</v>
      </c>
      <c r="B57" s="64"/>
    </row>
    <row r="58" spans="1:2" ht="13.8" x14ac:dyDescent="0.2">
      <c r="A58" s="69">
        <v>47</v>
      </c>
      <c r="B58" s="64"/>
    </row>
    <row r="59" spans="1:2" ht="13.8" x14ac:dyDescent="0.2">
      <c r="A59" s="69">
        <v>48</v>
      </c>
      <c r="B59" s="64"/>
    </row>
    <row r="60" spans="1:2" ht="13.8" x14ac:dyDescent="0.2">
      <c r="A60" s="69">
        <v>49</v>
      </c>
      <c r="B60" s="64"/>
    </row>
    <row r="61" spans="1:2" ht="13.8" x14ac:dyDescent="0.2">
      <c r="A61" s="69">
        <v>50</v>
      </c>
      <c r="B61" s="64"/>
    </row>
    <row r="62" spans="1:2" ht="13.8" x14ac:dyDescent="0.2">
      <c r="A62" s="69">
        <v>51</v>
      </c>
      <c r="B62" s="64"/>
    </row>
    <row r="63" spans="1:2" ht="13.8" x14ac:dyDescent="0.2">
      <c r="A63" s="69">
        <v>52</v>
      </c>
      <c r="B63" s="64"/>
    </row>
    <row r="64" spans="1:2" ht="13.8" x14ac:dyDescent="0.2">
      <c r="A64" s="69">
        <v>53</v>
      </c>
      <c r="B64" s="64"/>
    </row>
    <row r="65" spans="1:2" ht="13.8" x14ac:dyDescent="0.2">
      <c r="A65" s="69">
        <v>54</v>
      </c>
      <c r="B65" s="64"/>
    </row>
    <row r="66" spans="1:2" ht="13.8" x14ac:dyDescent="0.2">
      <c r="A66" s="69">
        <v>55</v>
      </c>
      <c r="B66" s="64"/>
    </row>
    <row r="67" spans="1:2" ht="13.8" x14ac:dyDescent="0.2">
      <c r="A67" s="69">
        <v>56</v>
      </c>
      <c r="B67" s="64"/>
    </row>
    <row r="68" spans="1:2" ht="13.8" x14ac:dyDescent="0.2">
      <c r="A68" s="69">
        <v>57</v>
      </c>
      <c r="B68" s="64"/>
    </row>
    <row r="69" spans="1:2" ht="13.8" x14ac:dyDescent="0.2">
      <c r="A69" s="69">
        <v>58</v>
      </c>
      <c r="B69" s="64"/>
    </row>
    <row r="70" spans="1:2" ht="13.8" x14ac:dyDescent="0.2">
      <c r="A70" s="69">
        <v>59</v>
      </c>
      <c r="B70" s="64"/>
    </row>
    <row r="71" spans="1:2" ht="13.8" x14ac:dyDescent="0.2">
      <c r="A71" s="69">
        <v>60</v>
      </c>
      <c r="B71" s="64"/>
    </row>
    <row r="72" spans="1:2" ht="13.8" x14ac:dyDescent="0.2">
      <c r="A72" s="69">
        <v>61</v>
      </c>
      <c r="B72" s="64"/>
    </row>
    <row r="73" spans="1:2" ht="13.8" x14ac:dyDescent="0.2">
      <c r="A73" s="69">
        <v>62</v>
      </c>
      <c r="B73" s="64"/>
    </row>
    <row r="74" spans="1:2" ht="13.8" x14ac:dyDescent="0.2">
      <c r="A74" s="69">
        <v>63</v>
      </c>
      <c r="B74" s="64"/>
    </row>
    <row r="75" spans="1:2" ht="13.8" x14ac:dyDescent="0.2">
      <c r="A75" s="69">
        <v>64</v>
      </c>
      <c r="B75" s="64"/>
    </row>
    <row r="76" spans="1:2" ht="13.8" x14ac:dyDescent="0.2">
      <c r="A76" s="69">
        <v>65</v>
      </c>
      <c r="B76" s="64"/>
    </row>
    <row r="77" spans="1:2" ht="13.8" x14ac:dyDescent="0.2">
      <c r="A77" s="69">
        <v>66</v>
      </c>
      <c r="B77" s="64"/>
    </row>
    <row r="78" spans="1:2" ht="13.8" x14ac:dyDescent="0.2">
      <c r="A78" s="69">
        <v>67</v>
      </c>
      <c r="B78" s="64"/>
    </row>
    <row r="79" spans="1:2" ht="13.8" x14ac:dyDescent="0.2">
      <c r="A79" s="69">
        <v>68</v>
      </c>
      <c r="B79" s="64"/>
    </row>
    <row r="80" spans="1:2" ht="13.8" x14ac:dyDescent="0.2">
      <c r="A80" s="69">
        <v>69</v>
      </c>
      <c r="B80" s="64"/>
    </row>
    <row r="81" spans="1:2" ht="13.8" x14ac:dyDescent="0.2">
      <c r="A81" s="69">
        <v>70</v>
      </c>
      <c r="B81" s="64"/>
    </row>
    <row r="82" spans="1:2" ht="13.8" x14ac:dyDescent="0.2">
      <c r="A82" s="69">
        <v>71</v>
      </c>
      <c r="B82" s="64"/>
    </row>
    <row r="83" spans="1:2" ht="13.8" x14ac:dyDescent="0.2">
      <c r="A83" s="69">
        <v>72</v>
      </c>
      <c r="B83" s="64"/>
    </row>
    <row r="84" spans="1:2" ht="13.8" x14ac:dyDescent="0.2">
      <c r="A84" s="69">
        <v>73</v>
      </c>
      <c r="B84" s="64"/>
    </row>
    <row r="85" spans="1:2" ht="13.8" x14ac:dyDescent="0.2">
      <c r="A85" s="69">
        <v>74</v>
      </c>
      <c r="B85" s="64"/>
    </row>
    <row r="86" spans="1:2" ht="13.8" x14ac:dyDescent="0.2">
      <c r="A86" s="69">
        <v>75</v>
      </c>
      <c r="B86" s="64"/>
    </row>
    <row r="87" spans="1:2" ht="13.8" x14ac:dyDescent="0.2">
      <c r="A87" s="69">
        <v>76</v>
      </c>
      <c r="B87" s="64"/>
    </row>
    <row r="88" spans="1:2" ht="13.8" x14ac:dyDescent="0.2">
      <c r="A88" s="69">
        <v>77</v>
      </c>
      <c r="B88" s="64"/>
    </row>
    <row r="89" spans="1:2" ht="13.8" x14ac:dyDescent="0.2">
      <c r="A89" s="69">
        <v>78</v>
      </c>
      <c r="B89" s="64"/>
    </row>
    <row r="90" spans="1:2" ht="13.8" x14ac:dyDescent="0.2">
      <c r="A90" s="69">
        <v>79</v>
      </c>
      <c r="B90" s="64"/>
    </row>
    <row r="91" spans="1:2" ht="13.8" x14ac:dyDescent="0.2">
      <c r="A91" s="69">
        <v>80</v>
      </c>
      <c r="B91" s="64"/>
    </row>
    <row r="92" spans="1:2" ht="13.8" x14ac:dyDescent="0.2">
      <c r="A92" s="69">
        <v>81</v>
      </c>
      <c r="B92" s="64"/>
    </row>
    <row r="93" spans="1:2" ht="13.8" x14ac:dyDescent="0.2">
      <c r="A93" s="69">
        <v>82</v>
      </c>
      <c r="B93" s="64"/>
    </row>
    <row r="94" spans="1:2" ht="13.8" x14ac:dyDescent="0.2">
      <c r="A94" s="69">
        <v>83</v>
      </c>
      <c r="B94" s="64"/>
    </row>
    <row r="95" spans="1:2" ht="13.8" x14ac:dyDescent="0.2">
      <c r="A95" s="69">
        <v>84</v>
      </c>
      <c r="B95" s="64"/>
    </row>
    <row r="96" spans="1:2" ht="13.8" x14ac:dyDescent="0.2">
      <c r="A96" s="69">
        <v>85</v>
      </c>
      <c r="B96" s="64"/>
    </row>
    <row r="97" spans="1:2" ht="13.8" x14ac:dyDescent="0.2">
      <c r="A97" s="69">
        <v>86</v>
      </c>
      <c r="B97" s="64"/>
    </row>
    <row r="98" spans="1:2" ht="13.8" x14ac:dyDescent="0.2">
      <c r="A98" s="69">
        <v>87</v>
      </c>
      <c r="B98" s="64"/>
    </row>
    <row r="99" spans="1:2" ht="13.8" x14ac:dyDescent="0.2">
      <c r="A99" s="69">
        <v>88</v>
      </c>
      <c r="B99" s="64"/>
    </row>
    <row r="100" spans="1:2" ht="13.8" x14ac:dyDescent="0.2">
      <c r="A100" s="69">
        <v>89</v>
      </c>
      <c r="B100" s="64"/>
    </row>
    <row r="101" spans="1:2" ht="13.8" x14ac:dyDescent="0.2">
      <c r="A101" s="69">
        <v>90</v>
      </c>
      <c r="B101" s="64"/>
    </row>
    <row r="102" spans="1:2" ht="13.8" x14ac:dyDescent="0.2">
      <c r="A102" s="69">
        <v>91</v>
      </c>
      <c r="B102" s="64"/>
    </row>
    <row r="103" spans="1:2" ht="13.8" x14ac:dyDescent="0.2">
      <c r="A103" s="69">
        <v>92</v>
      </c>
      <c r="B103" s="64"/>
    </row>
    <row r="104" spans="1:2" ht="13.8" x14ac:dyDescent="0.2">
      <c r="A104" s="69">
        <v>93</v>
      </c>
      <c r="B104" s="64"/>
    </row>
    <row r="105" spans="1:2" ht="13.8" x14ac:dyDescent="0.2">
      <c r="A105" s="69">
        <v>94</v>
      </c>
      <c r="B105" s="64"/>
    </row>
    <row r="106" spans="1:2" ht="13.8" x14ac:dyDescent="0.2">
      <c r="A106" s="69">
        <v>95</v>
      </c>
      <c r="B106" s="64"/>
    </row>
    <row r="107" spans="1:2" ht="13.8" x14ac:dyDescent="0.2">
      <c r="A107" s="69">
        <v>96</v>
      </c>
      <c r="B107" s="64"/>
    </row>
    <row r="108" spans="1:2" ht="13.8" x14ac:dyDescent="0.2">
      <c r="A108" s="69">
        <v>97</v>
      </c>
      <c r="B108" s="64"/>
    </row>
    <row r="109" spans="1:2" ht="13.8" x14ac:dyDescent="0.2">
      <c r="A109" s="69">
        <v>98</v>
      </c>
      <c r="B109" s="64"/>
    </row>
    <row r="110" spans="1:2" ht="13.8" x14ac:dyDescent="0.2">
      <c r="A110" s="69">
        <v>99</v>
      </c>
      <c r="B110" s="64"/>
    </row>
    <row r="111" spans="1:2" ht="13.8" x14ac:dyDescent="0.2">
      <c r="A111" s="69">
        <v>100</v>
      </c>
      <c r="B111" s="64"/>
    </row>
  </sheetData>
  <mergeCells count="4">
    <mergeCell ref="A10:A11"/>
    <mergeCell ref="A3:A4"/>
    <mergeCell ref="B1:E1"/>
    <mergeCell ref="A7:C7"/>
  </mergeCells>
  <phoneticPr fontId="26"/>
  <dataValidations count="1">
    <dataValidation type="list" allowBlank="1" showInputMessage="1" showErrorMessage="1" sqref="F5" xr:uid="{EF5C88EC-694B-4382-B69B-D16F9975F323}">
      <formula1>"0.68, 0.533"</formula1>
    </dataValidation>
  </dataValidation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5655-C0D3-4AB4-B5A0-FB07C3F1C5DA}">
  <dimension ref="A1:K18"/>
  <sheetViews>
    <sheetView zoomScaleNormal="100" workbookViewId="0"/>
  </sheetViews>
  <sheetFormatPr defaultColWidth="9" defaultRowHeight="13.8" x14ac:dyDescent="0.2"/>
  <cols>
    <col min="1" max="4" width="3.6640625" style="1" customWidth="1"/>
    <col min="5" max="5" width="52.44140625" style="1" customWidth="1"/>
    <col min="6" max="7" width="12.6640625" style="1" customWidth="1"/>
    <col min="8" max="8" width="14.6640625" style="1" customWidth="1"/>
    <col min="9" max="9" width="9" style="2"/>
    <col min="10" max="16384" width="9" style="1"/>
  </cols>
  <sheetData>
    <row r="1" spans="1:11" ht="18" customHeight="1" x14ac:dyDescent="0.2">
      <c r="I1" s="12" t="str">
        <f>'MPS(input)'!K1</f>
        <v>JCM_MN_F_PMS_ver02.0</v>
      </c>
    </row>
    <row r="2" spans="1:11" ht="27.75" customHeight="1" x14ac:dyDescent="0.2">
      <c r="A2" s="113" t="s">
        <v>78</v>
      </c>
      <c r="B2" s="113"/>
      <c r="C2" s="113"/>
      <c r="D2" s="113"/>
      <c r="E2" s="113"/>
      <c r="F2" s="113"/>
      <c r="G2" s="113"/>
      <c r="H2" s="113"/>
      <c r="I2" s="113"/>
    </row>
    <row r="3" spans="1:11" ht="18" customHeight="1" x14ac:dyDescent="0.2">
      <c r="A3" s="114" t="s">
        <v>79</v>
      </c>
      <c r="B3" s="115"/>
      <c r="C3" s="115"/>
      <c r="D3" s="115"/>
      <c r="E3" s="115"/>
      <c r="F3" s="115"/>
      <c r="G3" s="115"/>
      <c r="H3" s="115"/>
      <c r="I3" s="115"/>
    </row>
    <row r="4" spans="1:11" ht="11.25" customHeight="1" x14ac:dyDescent="0.2"/>
    <row r="5" spans="1:11" ht="18.75" customHeight="1" thickBot="1" x14ac:dyDescent="0.25">
      <c r="A5" s="32" t="s">
        <v>80</v>
      </c>
      <c r="B5" s="21"/>
      <c r="C5" s="21"/>
      <c r="D5" s="21"/>
      <c r="E5" s="22"/>
      <c r="F5" s="23" t="s">
        <v>81</v>
      </c>
      <c r="G5" s="23" t="s">
        <v>82</v>
      </c>
      <c r="H5" s="23" t="s">
        <v>17</v>
      </c>
      <c r="I5" s="24" t="s">
        <v>83</v>
      </c>
    </row>
    <row r="6" spans="1:11" ht="18.75" customHeight="1" thickBot="1" x14ac:dyDescent="0.25">
      <c r="A6" s="33"/>
      <c r="B6" s="25" t="s">
        <v>84</v>
      </c>
      <c r="C6" s="25"/>
      <c r="D6" s="25"/>
      <c r="E6" s="25"/>
      <c r="F6" s="26" t="s">
        <v>85</v>
      </c>
      <c r="G6" s="59">
        <f>G12-G14</f>
        <v>0</v>
      </c>
      <c r="H6" s="26" t="s">
        <v>86</v>
      </c>
      <c r="I6" s="27" t="s">
        <v>87</v>
      </c>
    </row>
    <row r="7" spans="1:11" ht="18.75" customHeight="1" x14ac:dyDescent="0.2">
      <c r="A7" s="32" t="s">
        <v>88</v>
      </c>
      <c r="B7" s="21"/>
      <c r="C7" s="21"/>
      <c r="D7" s="21"/>
      <c r="E7" s="22"/>
      <c r="F7" s="22"/>
      <c r="G7" s="22"/>
      <c r="H7" s="22"/>
      <c r="I7" s="23"/>
      <c r="J7" s="11"/>
      <c r="K7" s="11"/>
    </row>
    <row r="8" spans="1:11" ht="18.75" customHeight="1" x14ac:dyDescent="0.2">
      <c r="A8" s="34"/>
      <c r="B8" s="35" t="s">
        <v>89</v>
      </c>
      <c r="C8" s="30"/>
      <c r="D8" s="30"/>
      <c r="E8" s="31"/>
      <c r="F8" s="28"/>
      <c r="G8" s="26"/>
      <c r="H8" s="26"/>
      <c r="I8" s="27"/>
    </row>
    <row r="9" spans="1:11" ht="18.75" customHeight="1" x14ac:dyDescent="0.2">
      <c r="A9" s="34"/>
      <c r="B9" s="29"/>
      <c r="C9" s="116" t="s">
        <v>90</v>
      </c>
      <c r="D9" s="117"/>
      <c r="E9" s="118"/>
      <c r="F9" s="50" t="s">
        <v>91</v>
      </c>
      <c r="G9" s="55">
        <f>G17</f>
        <v>0.68</v>
      </c>
      <c r="H9" s="51" t="s">
        <v>43</v>
      </c>
      <c r="I9" s="78" t="s">
        <v>111</v>
      </c>
    </row>
    <row r="10" spans="1:11" ht="33.75" customHeight="1" x14ac:dyDescent="0.2">
      <c r="A10" s="34"/>
      <c r="B10" s="29"/>
      <c r="C10" s="119" t="s">
        <v>109</v>
      </c>
      <c r="D10" s="120"/>
      <c r="E10" s="121"/>
      <c r="F10" s="82" t="s">
        <v>92</v>
      </c>
      <c r="G10" s="83">
        <v>0.53300000000000003</v>
      </c>
      <c r="H10" s="84" t="s">
        <v>43</v>
      </c>
      <c r="I10" s="85" t="s">
        <v>110</v>
      </c>
    </row>
    <row r="11" spans="1:11" ht="18.75" customHeight="1" thickBot="1" x14ac:dyDescent="0.25">
      <c r="A11" s="32" t="s">
        <v>93</v>
      </c>
      <c r="B11" s="22"/>
      <c r="C11" s="21"/>
      <c r="D11" s="23"/>
      <c r="E11" s="23"/>
      <c r="F11" s="23"/>
      <c r="G11" s="32"/>
      <c r="H11" s="22"/>
      <c r="I11" s="23"/>
    </row>
    <row r="12" spans="1:11" ht="18.75" customHeight="1" thickBot="1" x14ac:dyDescent="0.25">
      <c r="A12" s="34"/>
      <c r="B12" s="35" t="s">
        <v>94</v>
      </c>
      <c r="C12" s="25"/>
      <c r="D12" s="25"/>
      <c r="E12" s="25"/>
      <c r="F12" s="60"/>
      <c r="G12" s="77" t="str">
        <f>IF('MPS(input_separate)_Option1'!B5&gt;0,'MPS(input_separate)_Option1'!B5*'MPS(input_separate)_Option1'!D5,IF('MPS(input_separate)_Option2'!B5&gt;0,('MPS(input_separate)_Option2'!B5-'MPS(input_separate)_Option2'!C5+'MPS(input_separate)_Option2'!D5)*'MPS(input_separate)_Option2'!F5,"0"))</f>
        <v>0</v>
      </c>
      <c r="H12" s="56" t="s">
        <v>86</v>
      </c>
      <c r="I12" s="27" t="s">
        <v>95</v>
      </c>
    </row>
    <row r="13" spans="1:11" ht="18.75" customHeight="1" thickBot="1" x14ac:dyDescent="0.25">
      <c r="A13" s="32" t="s">
        <v>96</v>
      </c>
      <c r="B13" s="21"/>
      <c r="C13" s="21"/>
      <c r="D13" s="21"/>
      <c r="E13" s="22"/>
      <c r="F13" s="23"/>
      <c r="G13" s="58"/>
      <c r="H13" s="22"/>
      <c r="I13" s="23"/>
    </row>
    <row r="14" spans="1:11" ht="18.75" customHeight="1" thickBot="1" x14ac:dyDescent="0.25">
      <c r="A14" s="34"/>
      <c r="B14" s="35" t="s">
        <v>97</v>
      </c>
      <c r="C14" s="25"/>
      <c r="D14" s="25"/>
      <c r="E14" s="25"/>
      <c r="F14" s="57"/>
      <c r="G14" s="77" t="str">
        <f>IF('MPS(input_separate)_Option1'!C5&gt;0, ('MPS(input_separate)_Option1'!C5* 'MPS(input_separate)_Option1'!D5), IF('MPS(input_separate)_Option2'!B5&gt;0, ('MPS(input_separate)_Option2'!E5* 'MPS(input_separate)_Option2'!F5), "0"))</f>
        <v>0</v>
      </c>
      <c r="H14" s="56" t="s">
        <v>86</v>
      </c>
      <c r="I14" s="27" t="s">
        <v>98</v>
      </c>
    </row>
    <row r="15" spans="1:11" x14ac:dyDescent="0.2">
      <c r="C15" s="5"/>
      <c r="E15" s="5"/>
      <c r="F15" s="7"/>
      <c r="G15" s="6"/>
      <c r="H15" s="6"/>
      <c r="I15" s="4"/>
    </row>
    <row r="16" spans="1:11" ht="21.75" customHeight="1" x14ac:dyDescent="0.2">
      <c r="E16" s="1" t="s">
        <v>99</v>
      </c>
    </row>
    <row r="17" spans="5:8" ht="39" customHeight="1" x14ac:dyDescent="0.2">
      <c r="E17" s="52" t="s">
        <v>100</v>
      </c>
      <c r="F17" s="53" t="s">
        <v>91</v>
      </c>
      <c r="G17" s="54">
        <v>0.68</v>
      </c>
      <c r="H17" s="2"/>
    </row>
    <row r="18" spans="5:8" s="2" customFormat="1" ht="39" customHeight="1" x14ac:dyDescent="0.2">
      <c r="E18" s="86" t="s">
        <v>112</v>
      </c>
      <c r="F18" s="87" t="s">
        <v>92</v>
      </c>
      <c r="G18" s="87">
        <v>0.53300000000000003</v>
      </c>
      <c r="H18" s="1"/>
    </row>
  </sheetData>
  <mergeCells count="4">
    <mergeCell ref="A2:I2"/>
    <mergeCell ref="A3:I3"/>
    <mergeCell ref="C9:E9"/>
    <mergeCell ref="C10:E10"/>
  </mergeCells>
  <phoneticPr fontId="26"/>
  <pageMargins left="0.7" right="0.7" top="0.75" bottom="0.75" header="0.3" footer="0.3"/>
  <pageSetup paperSize="9" orientation="portrait" r:id="rId1"/>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C05E5-DF70-4B50-9CA8-39FB0C96A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D1491A-2A0B-4A26-B8DD-A1404AF8BB5A}">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3.xml><?xml version="1.0" encoding="utf-8"?>
<ds:datastoreItem xmlns:ds="http://schemas.openxmlformats.org/officeDocument/2006/customXml" ds:itemID="{28F81E86-1204-4A53-8F0B-704DEEFD20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MPS(input)</vt:lpstr>
      <vt:lpstr>MPS(input_separate)_Option1</vt:lpstr>
      <vt:lpstr>MPS(input_separate)_Option2</vt:lpstr>
      <vt:lpstr>MPS(calc_process)</vt:lpstr>
      <vt:lpstr>'MPS(calc_process)'!_Hlk171671407</vt:lpstr>
      <vt:lpstr>'MPS(input)'!Print_Area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2024-07-30T08:40:29Z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2024-07-12T08:10:23Z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887d72b0-6c14-42f8-a5a7-2b6a800d3904</vt:lpwstr>
  </property>
  <property fmtid="{D5CDD505-2E9C-101B-9397-08002B2CF9AE}" pid="8" name="MSIP_Label_817d4574-7375-4d17-b29c-6e4c6df0fcb0_ContentBits">
    <vt:lpwstr>2</vt:lpwstr>
  </property>
  <property fmtid="{D5CDD505-2E9C-101B-9397-08002B2CF9AE}" pid="9" name="ContentTypeId">
    <vt:lpwstr>0x010100C211D74D6178BC4D9F9CB4682A845950</vt:lpwstr>
  </property>
  <property fmtid="{D5CDD505-2E9C-101B-9397-08002B2CF9AE}" pid="10" name="MediaServiceImageTags">
    <vt:lpwstr/>
  </property>
</Properties>
</file>