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1415" windowHeight="8085" tabRatio="587"/>
  </bookViews>
  <sheets>
    <sheet name="PMS(input)" sheetId="30" r:id="rId1"/>
    <sheet name="PMS(calc_process)" sheetId="31" r:id="rId2"/>
  </sheets>
  <definedNames>
    <definedName name="_xlnm.Print_Area" localSheetId="1">'PMS(calc_process)'!$A$1:$I$35</definedName>
    <definedName name="_xlnm.Print_Area" localSheetId="0">'PMS(input)'!$A$1:$K$23</definedName>
  </definedNames>
  <calcPr calcId="125725"/>
</workbook>
</file>

<file path=xl/calcChain.xml><?xml version="1.0" encoding="utf-8"?>
<calcChain xmlns="http://schemas.openxmlformats.org/spreadsheetml/2006/main">
  <c r="G25" i="31"/>
  <c r="G22"/>
  <c r="G21"/>
  <c r="G16"/>
  <c r="G15"/>
  <c r="G10"/>
  <c r="G9"/>
  <c r="G8"/>
  <c r="G27" l="1"/>
  <c r="G26" l="1"/>
  <c r="G24" s="1"/>
  <c r="G23" s="1"/>
  <c r="G14" l="1"/>
  <c r="G20" s="1"/>
  <c r="G13" l="1"/>
  <c r="G19"/>
  <c r="G18" l="1"/>
  <c r="G12"/>
  <c r="G6" l="1"/>
  <c r="B18" i="30" s="1"/>
  <c r="I1" i="31"/>
</calcChain>
</file>

<file path=xl/sharedStrings.xml><?xml version="1.0" encoding="utf-8"?>
<sst xmlns="http://schemas.openxmlformats.org/spreadsheetml/2006/main" count="149" uniqueCount="118">
  <si>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</si>
  <si>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</si>
  <si>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</si>
  <si>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</si>
  <si>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</si>
  <si>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</si>
  <si>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</si>
  <si>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</si>
  <si>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</si>
  <si>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</si>
  <si>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</si>
  <si>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</si>
  <si>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</si>
  <si>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</si>
  <si>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</si>
  <si>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</si>
  <si>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</si>
  <si>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</si>
  <si>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</si>
  <si>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</si>
  <si>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</si>
  <si>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</si>
  <si>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</si>
  <si>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</si>
  <si>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</si>
  <si>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</si>
  <si>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</si>
  <si>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</si>
  <si>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</si>
  <si>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</si>
  <si>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</si>
  <si>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</si>
  <si>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</si>
  <si>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</si>
  <si>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</si>
  <si>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</si>
  <si>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</si>
  <si>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</si>
  <si>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</si>
  <si>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</si>
  <si>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JCM_MN_F_PMS_ver01.0</t>
    <phoneticPr fontId="2"/>
  </si>
  <si>
    <r>
      <t xml:space="preserve">Joint Crediting Mechanism Proposed Methodology Spreadsheet Form (input sheet) </t>
    </r>
    <r>
      <rPr>
        <b/>
        <sz val="12"/>
        <color indexed="9"/>
        <rFont val="Arial"/>
        <family val="2"/>
      </rPr>
      <t xml:space="preserve">[Attachment to Proposed Methodology Form]  </t>
    </r>
    <phoneticPr fontId="2"/>
  </si>
  <si>
    <t xml:space="preserve">[Attachment to Proposed Methodology Form]  </t>
    <phoneticPr fontId="2"/>
  </si>
  <si>
    <t>Joint Crediting Mechanism Proposed Methodology Spreadsheet Form (Calculation Process Sheet)</t>
    <phoneticPr fontId="2"/>
  </si>
  <si>
    <t>coal</t>
    <phoneticPr fontId="2"/>
  </si>
  <si>
    <r>
      <t>tCO</t>
    </r>
    <r>
      <rPr>
        <vertAlign val="subscript"/>
        <sz val="11"/>
        <color indexed="8"/>
        <rFont val="Arial"/>
        <family val="2"/>
      </rPr>
      <t>2</t>
    </r>
    <r>
      <rPr>
        <sz val="11"/>
        <color indexed="8"/>
        <rFont val="Arial"/>
        <family val="2"/>
      </rPr>
      <t>/GJ</t>
    </r>
    <phoneticPr fontId="2"/>
  </si>
  <si>
    <r>
      <t>EF</t>
    </r>
    <r>
      <rPr>
        <vertAlign val="subscript"/>
        <sz val="11"/>
        <color indexed="8"/>
        <rFont val="Arial"/>
        <family val="2"/>
      </rPr>
      <t>CO2, coal</t>
    </r>
    <phoneticPr fontId="2"/>
  </si>
  <si>
    <t>Reference Emissions</t>
    <phoneticPr fontId="2"/>
  </si>
  <si>
    <t>Net heat quantity supplied by the project HOB</t>
    <phoneticPr fontId="2"/>
  </si>
  <si>
    <r>
      <t>tCO</t>
    </r>
    <r>
      <rPr>
        <vertAlign val="subscript"/>
        <sz val="11"/>
        <color indexed="8"/>
        <rFont val="Arial"/>
        <family val="2"/>
      </rPr>
      <t>2</t>
    </r>
    <r>
      <rPr>
        <sz val="11"/>
        <color indexed="8"/>
        <rFont val="Arial"/>
        <family val="2"/>
      </rPr>
      <t>/MWh</t>
    </r>
    <phoneticPr fontId="2"/>
  </si>
  <si>
    <t>MWh/p</t>
    <phoneticPr fontId="2"/>
  </si>
  <si>
    <r>
      <t>tCO</t>
    </r>
    <r>
      <rPr>
        <vertAlign val="subscript"/>
        <sz val="11"/>
        <color indexed="8"/>
        <rFont val="Arial"/>
        <family val="2"/>
      </rPr>
      <t>2</t>
    </r>
    <r>
      <rPr>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</si>
  <si>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</si>
  <si>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tCO</t>
    </r>
    <r>
      <rPr>
        <vertAlign val="subscript"/>
        <sz val="11"/>
        <color indexed="8"/>
        <rFont val="Arial"/>
        <family val="2"/>
      </rPr>
      <t>2</t>
    </r>
    <r>
      <rPr>
        <sz val="11"/>
        <color indexed="8"/>
        <rFont val="Arial"/>
        <family val="2"/>
      </rPr>
      <t>/GJ</t>
    </r>
    <phoneticPr fontId="2"/>
  </si>
  <si>
    <t>GJ/p</t>
    <phoneticPr fontId="2"/>
  </si>
  <si>
    <t>Boiler Efficiency of coal-fired HOB in Mongolia</t>
    <phoneticPr fontId="2"/>
  </si>
  <si>
    <t>unit</t>
    <phoneticPr fontId="2"/>
  </si>
  <si>
    <r>
      <t>CO</t>
    </r>
    <r>
      <rPr>
        <vertAlign val="subscript"/>
        <sz val="11"/>
        <color indexed="8"/>
        <rFont val="Arial"/>
        <family val="2"/>
      </rPr>
      <t>2</t>
    </r>
    <r>
      <rPr>
        <sz val="11"/>
        <color indexed="8"/>
        <rFont val="Arial"/>
        <family val="2"/>
      </rPr>
      <t xml:space="preserve"> Emission Factor of Coal used in HOBs</t>
    </r>
    <phoneticPr fontId="2"/>
  </si>
  <si>
    <t>Option C</t>
    <phoneticPr fontId="2"/>
  </si>
  <si>
    <t>Logged data of net heat quantity supplied by the project HOB</t>
    <phoneticPr fontId="2"/>
  </si>
  <si>
    <t>Measuring frequency: Continuously
Recording frequency: Hourly</t>
    <phoneticPr fontId="2"/>
  </si>
  <si>
    <t>Trouble shooting procedure of missing data; Completed by the hourly minimum value (excluding abnormal value) of available recorded data during the monitoring period.</t>
    <phoneticPr fontId="2"/>
  </si>
  <si>
    <t>---</t>
    <phoneticPr fontId="2"/>
  </si>
  <si>
    <t>---</t>
    <phoneticPr fontId="2"/>
  </si>
  <si>
    <t>Option C</t>
    <phoneticPr fontId="2"/>
  </si>
  <si>
    <t>Identified by monitoring period</t>
    <phoneticPr fontId="2"/>
  </si>
  <si>
    <t>Catalog value provided by the manufacturer of the project HOB</t>
    <phoneticPr fontId="2"/>
  </si>
  <si>
    <r>
      <t>tCO</t>
    </r>
    <r>
      <rPr>
        <vertAlign val="subscript"/>
        <sz val="11"/>
        <rFont val="Arial"/>
        <family val="2"/>
      </rPr>
      <t>2</t>
    </r>
    <r>
      <rPr>
        <sz val="11"/>
        <rFont val="Arial"/>
        <family val="2"/>
      </rPr>
      <t>/GJ</t>
    </r>
    <phoneticPr fontId="2"/>
  </si>
  <si>
    <r>
      <t>EF</t>
    </r>
    <r>
      <rPr>
        <vertAlign val="subscript"/>
        <sz val="11"/>
        <rFont val="Arial"/>
        <family val="2"/>
      </rPr>
      <t>CO2, coal</t>
    </r>
    <phoneticPr fontId="2"/>
  </si>
  <si>
    <r>
      <t>tCO</t>
    </r>
    <r>
      <rPr>
        <vertAlign val="subscript"/>
        <sz val="14"/>
        <rFont val="Arial"/>
        <family val="2"/>
      </rPr>
      <t>2</t>
    </r>
    <r>
      <rPr>
        <sz val="14"/>
        <rFont val="Arial"/>
        <family val="2"/>
      </rPr>
      <t>/MWh</t>
    </r>
    <phoneticPr fontId="2"/>
  </si>
  <si>
    <t>Default emission factor applied to Lignite in fuel according to “2006 IPCC Guidelines for National Greenhouse Gas Inventory”</t>
    <phoneticPr fontId="2"/>
  </si>
  <si>
    <r>
      <t>EF</t>
    </r>
    <r>
      <rPr>
        <vertAlign val="subscript"/>
        <sz val="11"/>
        <color indexed="8"/>
        <rFont val="Arial"/>
        <family val="2"/>
      </rPr>
      <t>CO2,coal</t>
    </r>
    <phoneticPr fontId="2"/>
  </si>
  <si>
    <r>
      <t>EF</t>
    </r>
    <r>
      <rPr>
        <vertAlign val="subscript"/>
        <sz val="11"/>
        <color indexed="8"/>
        <rFont val="Arial"/>
        <family val="2"/>
      </rPr>
      <t>CO2,grid</t>
    </r>
    <phoneticPr fontId="2"/>
  </si>
  <si>
    <r>
      <t>EF</t>
    </r>
    <r>
      <rPr>
        <vertAlign val="subscript"/>
        <sz val="14"/>
        <rFont val="Arial"/>
        <family val="2"/>
      </rPr>
      <t>CO2,grid</t>
    </r>
    <phoneticPr fontId="2"/>
  </si>
  <si>
    <r>
      <t>HMP</t>
    </r>
    <r>
      <rPr>
        <vertAlign val="subscript"/>
        <sz val="14"/>
        <rFont val="Arial"/>
        <family val="2"/>
      </rPr>
      <t>p</t>
    </r>
    <phoneticPr fontId="2"/>
  </si>
  <si>
    <t>Rated power consumption of the project HOB</t>
    <phoneticPr fontId="2"/>
  </si>
  <si>
    <r>
      <t>RPC</t>
    </r>
    <r>
      <rPr>
        <vertAlign val="subscript"/>
        <sz val="14"/>
        <rFont val="Arial"/>
        <family val="2"/>
      </rPr>
      <t>PJ,HOB</t>
    </r>
    <phoneticPr fontId="2"/>
  </si>
  <si>
    <r>
      <t>tCO</t>
    </r>
    <r>
      <rPr>
        <vertAlign val="subscript"/>
        <sz val="14"/>
        <color indexed="8"/>
        <rFont val="Arial"/>
        <family val="2"/>
      </rPr>
      <t>2</t>
    </r>
    <r>
      <rPr>
        <sz val="14"/>
        <color indexed="8"/>
        <rFont val="Arial"/>
        <family val="2"/>
      </rPr>
      <t>/p</t>
    </r>
    <phoneticPr fontId="2"/>
  </si>
  <si>
    <r>
      <t>RE</t>
    </r>
    <r>
      <rPr>
        <vertAlign val="subscript"/>
        <sz val="11"/>
        <color indexed="8"/>
        <rFont val="Arial"/>
        <family val="2"/>
      </rPr>
      <t>p</t>
    </r>
    <phoneticPr fontId="2"/>
  </si>
  <si>
    <r>
      <t>PH</t>
    </r>
    <r>
      <rPr>
        <vertAlign val="subscript"/>
        <sz val="11"/>
        <color indexed="8"/>
        <rFont val="Arial"/>
        <family val="2"/>
      </rPr>
      <t>p</t>
    </r>
    <phoneticPr fontId="2"/>
  </si>
  <si>
    <r>
      <t>PE</t>
    </r>
    <r>
      <rPr>
        <vertAlign val="subscript"/>
        <sz val="11"/>
        <color indexed="8"/>
        <rFont val="Arial"/>
        <family val="2"/>
      </rPr>
      <t>p</t>
    </r>
    <phoneticPr fontId="2"/>
  </si>
  <si>
    <r>
      <t>CO</t>
    </r>
    <r>
      <rPr>
        <vertAlign val="subscript"/>
        <sz val="11"/>
        <rFont val="Arial"/>
        <family val="2"/>
      </rPr>
      <t>2</t>
    </r>
    <r>
      <rPr>
        <sz val="11"/>
        <rFont val="Arial"/>
        <family val="2"/>
      </rPr>
      <t xml:space="preserve"> emission factor of coal</t>
    </r>
    <phoneticPr fontId="2"/>
  </si>
  <si>
    <t>Project emissions (Electricity consumption)</t>
    <phoneticPr fontId="2"/>
  </si>
  <si>
    <t>Project emissions (Fossil fuel consumption)</t>
    <phoneticPr fontId="2"/>
  </si>
  <si>
    <t>-</t>
    <phoneticPr fontId="2"/>
  </si>
  <si>
    <t>-</t>
    <phoneticPr fontId="2"/>
  </si>
  <si>
    <r>
      <t>HMP</t>
    </r>
    <r>
      <rPr>
        <vertAlign val="subscript"/>
        <sz val="11"/>
        <color indexed="8"/>
        <rFont val="Arial"/>
        <family val="2"/>
      </rPr>
      <t>p</t>
    </r>
    <phoneticPr fontId="2"/>
  </si>
  <si>
    <r>
      <t>RPC</t>
    </r>
    <r>
      <rPr>
        <vertAlign val="subscript"/>
        <sz val="11"/>
        <color indexed="8"/>
        <rFont val="Arial"/>
        <family val="2"/>
      </rPr>
      <t>PJ,HOB</t>
    </r>
    <phoneticPr fontId="2"/>
  </si>
  <si>
    <r>
      <t>EC</t>
    </r>
    <r>
      <rPr>
        <vertAlign val="subscript"/>
        <sz val="11"/>
        <color indexed="8"/>
        <rFont val="Arial"/>
        <family val="2"/>
      </rPr>
      <t>p</t>
    </r>
    <phoneticPr fontId="2"/>
  </si>
  <si>
    <t>h/p</t>
    <phoneticPr fontId="2"/>
  </si>
  <si>
    <t>kW</t>
    <phoneticPr fontId="2"/>
  </si>
  <si>
    <t>kW</t>
    <phoneticPr fontId="2"/>
  </si>
  <si>
    <r>
      <t>PH</t>
    </r>
    <r>
      <rPr>
        <vertAlign val="subscript"/>
        <sz val="14"/>
        <rFont val="Arial"/>
        <family val="2"/>
      </rPr>
      <t>p</t>
    </r>
    <phoneticPr fontId="2"/>
  </si>
  <si>
    <t>Measurement methods which are using a heatmeter meet the industrial standards (host country or international standard).
Monitoring data is the amount of heat supplied from the project HOB.
This monitoring data is recorded in the data logger that is built into the heat meter. Electric data recorded on the data logger is input to the spreadsheet properly. In these monitoring activities, QA/QC  be implemented.
- In the case that heatmeter with verification is used, the verification validity for the heatmeter does not expire till the last date of the monitoring period.
- If the heatmeter with the verification is not required in the industrial standard, uncertainty of the calibration data of the monitoring equipment meet the following conditions;
- It is within accepted level of the verification.
- It is within the accuracy level of industry standard requires.
Required calibration frequency is the frequency which can be confirmed to be within the accuracy level of the requirement of industrial standard.</t>
    <phoneticPr fontId="2"/>
  </si>
  <si>
    <t>GJ/p</t>
    <phoneticPr fontId="2"/>
  </si>
  <si>
    <t>hours/p</t>
    <phoneticPr fontId="2"/>
  </si>
  <si>
    <t>The most recent value available at the time of validation is applied and fixed for the monitoring period thereafter. The data is sourced from CDM Mongolia unless otherwise instructed by the Joint Committee.</t>
    <phoneticPr fontId="2"/>
  </si>
  <si>
    <r>
      <t>CO</t>
    </r>
    <r>
      <rPr>
        <vertAlign val="subscript"/>
        <sz val="11"/>
        <rFont val="Arial"/>
        <family val="2"/>
      </rPr>
      <t>2</t>
    </r>
    <r>
      <rPr>
        <sz val="11"/>
        <rFont val="Arial"/>
        <family val="2"/>
      </rPr>
      <t xml:space="preserve"> emission factor of coal</t>
    </r>
    <phoneticPr fontId="2"/>
  </si>
  <si>
    <t>Boiler efficiency of the project HOB</t>
    <phoneticPr fontId="2"/>
  </si>
  <si>
    <r>
      <t>CO</t>
    </r>
    <r>
      <rPr>
        <vertAlign val="subscript"/>
        <sz val="11"/>
        <rFont val="Arial"/>
        <family val="2"/>
      </rPr>
      <t>2</t>
    </r>
    <r>
      <rPr>
        <sz val="11"/>
        <rFont val="Arial"/>
        <family val="2"/>
      </rPr>
      <t xml:space="preserve"> emission factor of coal</t>
    </r>
    <phoneticPr fontId="2"/>
  </si>
  <si>
    <t>Electricity consumption of the project HOB</t>
    <phoneticPr fontId="2"/>
  </si>
  <si>
    <t>Boiler efficiency of the reference HOB</t>
    <phoneticPr fontId="2"/>
  </si>
  <si>
    <t>Total hours of the project HOB operation</t>
    <phoneticPr fontId="2"/>
  </si>
  <si>
    <r>
      <t>CO</t>
    </r>
    <r>
      <rPr>
        <vertAlign val="subscript"/>
        <sz val="14"/>
        <rFont val="Arial"/>
        <family val="2"/>
      </rPr>
      <t>2</t>
    </r>
    <r>
      <rPr>
        <sz val="14"/>
        <rFont val="Arial"/>
        <family val="2"/>
      </rPr>
      <t xml:space="preserve"> emission factor of the grid electricity consumed by the project HOB</t>
    </r>
    <phoneticPr fontId="2"/>
  </si>
  <si>
    <r>
      <t>CO</t>
    </r>
    <r>
      <rPr>
        <vertAlign val="subscript"/>
        <sz val="11"/>
        <rFont val="Arial"/>
        <family val="2"/>
      </rPr>
      <t>2</t>
    </r>
    <r>
      <rPr>
        <sz val="11"/>
        <rFont val="Arial"/>
        <family val="2"/>
      </rPr>
      <t xml:space="preserve"> emission factor of the grid</t>
    </r>
    <phoneticPr fontId="2"/>
  </si>
  <si>
    <t>Boiler Efficiency of Reference the HOB</t>
    <phoneticPr fontId="2"/>
  </si>
  <si>
    <t>Boiler Efficiency of the Project HOB</t>
    <phoneticPr fontId="2"/>
  </si>
  <si>
    <t>Total time from the start time of monitoring to the end time of monitoring</t>
    <phoneticPr fontId="2"/>
  </si>
  <si>
    <t>η</t>
    <phoneticPr fontId="2"/>
  </si>
  <si>
    <r>
      <t xml:space="preserve">Emission reductions during the period </t>
    </r>
    <r>
      <rPr>
        <i/>
        <sz val="11"/>
        <rFont val="Arial"/>
        <family val="2"/>
      </rPr>
      <t>p</t>
    </r>
    <phoneticPr fontId="2"/>
  </si>
  <si>
    <r>
      <t xml:space="preserve">Reference emissions during the period </t>
    </r>
    <r>
      <rPr>
        <i/>
        <sz val="11"/>
        <rFont val="Arial"/>
        <family val="2"/>
      </rPr>
      <t>p</t>
    </r>
    <phoneticPr fontId="2"/>
  </si>
  <si>
    <r>
      <t xml:space="preserve">Project emissions during the period </t>
    </r>
    <r>
      <rPr>
        <i/>
        <sz val="11"/>
        <rFont val="Arial"/>
        <family val="2"/>
      </rPr>
      <t>p</t>
    </r>
    <phoneticPr fontId="2"/>
  </si>
  <si>
    <r>
      <t>η</t>
    </r>
    <r>
      <rPr>
        <vertAlign val="subscript"/>
        <sz val="11"/>
        <rFont val="Arial"/>
        <family val="2"/>
      </rPr>
      <t>PJ,HOB</t>
    </r>
    <phoneticPr fontId="2"/>
  </si>
  <si>
    <r>
      <t>η</t>
    </r>
    <r>
      <rPr>
        <vertAlign val="subscript"/>
        <sz val="11"/>
        <rFont val="Arial"/>
        <family val="2"/>
      </rPr>
      <t>RE,HOB</t>
    </r>
    <phoneticPr fontId="2"/>
  </si>
  <si>
    <r>
      <t>η</t>
    </r>
    <r>
      <rPr>
        <vertAlign val="subscript"/>
        <sz val="11"/>
        <rFont val="Arial"/>
        <family val="2"/>
      </rPr>
      <t>PJ,HOB</t>
    </r>
    <phoneticPr fontId="2"/>
  </si>
  <si>
    <r>
      <t>ER</t>
    </r>
    <r>
      <rPr>
        <vertAlign val="subscript"/>
        <sz val="11"/>
        <rFont val="Arial"/>
        <family val="2"/>
      </rPr>
      <t>p</t>
    </r>
    <phoneticPr fontId="2"/>
  </si>
  <si>
    <r>
      <t xml:space="preserve">Total hours of the project HOB operation during the period </t>
    </r>
    <r>
      <rPr>
        <i/>
        <sz val="14"/>
        <rFont val="Arial"/>
        <family val="2"/>
      </rPr>
      <t>p</t>
    </r>
    <phoneticPr fontId="2"/>
  </si>
  <si>
    <r>
      <t xml:space="preserve">Net heat quantity supplied by the project HOB during the period </t>
    </r>
    <r>
      <rPr>
        <i/>
        <sz val="14"/>
        <rFont val="Arial"/>
        <family val="2"/>
      </rPr>
      <t>p</t>
    </r>
    <r>
      <rPr>
        <sz val="14"/>
        <rFont val="Arial"/>
        <family val="2"/>
      </rPr>
      <t>.</t>
    </r>
    <phoneticPr fontId="2"/>
  </si>
</sst>
</file>

<file path=xl/styles.xml><?xml version="1.0" encoding="utf-8"?>
<styleSheet xmlns="http://schemas.openxmlformats.org/spreadsheetml/2006/main">
  <numFmts count="1">
    <numFmt numFmtId="176" formatCode="0.000_ "/>
  </numFmts>
  <fonts count="2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vertAlign val="subscript"/>
      <sz val="14"/>
      <name val="Arial"/>
      <family val="2"/>
    </font>
    <font>
      <b/>
      <sz val="11"/>
      <name val="Arial"/>
      <family val="2"/>
    </font>
    <font>
      <b/>
      <sz val="10"/>
      <name val="Arial"/>
      <family val="2"/>
    </font>
    <font>
      <vertAlign val="subscript"/>
      <sz val="11"/>
      <name val="Arial"/>
      <family val="2"/>
    </font>
    <font>
      <sz val="10"/>
      <name val="Arial"/>
      <family val="2"/>
    </font>
    <font>
      <sz val="14"/>
      <color rgb="FFFF0000"/>
      <name val="Arial"/>
      <family val="2"/>
    </font>
    <font>
      <i/>
      <sz val="11"/>
      <name val="Arial"/>
      <family val="2"/>
    </font>
    <font>
      <i/>
      <sz val="14"/>
      <name val="Arial"/>
      <family val="2"/>
    </font>
  </fonts>
  <fills count="8">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thin">
        <color indexed="23"/>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1" xfId="0" applyFont="1" applyBorder="1">
      <alignment vertical="center"/>
    </xf>
    <xf numFmtId="0" fontId="3" fillId="2" borderId="0" xfId="0" applyFont="1" applyFill="1" applyBorder="1">
      <alignment vertical="center"/>
    </xf>
    <xf numFmtId="0" fontId="3" fillId="0"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 xfId="0" applyFont="1" applyFill="1" applyBorder="1">
      <alignment vertical="center"/>
    </xf>
    <xf numFmtId="0" fontId="3" fillId="4" borderId="0" xfId="0" applyFont="1" applyFill="1" applyBorder="1">
      <alignment vertical="center"/>
    </xf>
    <xf numFmtId="0" fontId="6"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3" xfId="0" applyFont="1" applyFill="1" applyBorder="1">
      <alignment vertical="center"/>
    </xf>
    <xf numFmtId="0" fontId="3" fillId="5" borderId="5" xfId="0" applyFont="1" applyFill="1" applyBorder="1">
      <alignment vertical="center"/>
    </xf>
    <xf numFmtId="0" fontId="3" fillId="0" borderId="6" xfId="0" applyFont="1" applyBorder="1">
      <alignment vertical="center"/>
    </xf>
    <xf numFmtId="0" fontId="3" fillId="0" borderId="5" xfId="0" applyFont="1" applyBorder="1">
      <alignment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1"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3" fillId="0" borderId="1" xfId="0" applyFont="1" applyFill="1" applyBorder="1">
      <alignment vertical="center"/>
    </xf>
    <xf numFmtId="0" fontId="4" fillId="6" borderId="9" xfId="0" applyFont="1" applyFill="1" applyBorder="1">
      <alignment vertical="center"/>
    </xf>
    <xf numFmtId="0" fontId="4" fillId="6" borderId="5" xfId="0" applyFont="1" applyFill="1" applyBorder="1">
      <alignment vertical="center"/>
    </xf>
    <xf numFmtId="0" fontId="6" fillId="2" borderId="10" xfId="0" applyFont="1" applyFill="1" applyBorder="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shrinkToFit="1"/>
    </xf>
    <xf numFmtId="0" fontId="3" fillId="2" borderId="13" xfId="0" applyFont="1" applyFill="1" applyBorder="1">
      <alignment vertical="center"/>
    </xf>
    <xf numFmtId="0" fontId="3" fillId="0" borderId="14" xfId="0" applyFont="1" applyFill="1" applyBorder="1" applyAlignment="1">
      <alignment horizontal="center" vertical="center"/>
    </xf>
    <xf numFmtId="0" fontId="6" fillId="2" borderId="15" xfId="0" applyFont="1" applyFill="1" applyBorder="1">
      <alignment vertical="center"/>
    </xf>
    <xf numFmtId="0" fontId="3" fillId="0" borderId="14" xfId="0" applyFont="1" applyBorder="1" applyAlignment="1">
      <alignment horizontal="center" vertical="center"/>
    </xf>
    <xf numFmtId="0" fontId="3" fillId="2" borderId="15" xfId="0" applyFont="1" applyFill="1" applyBorder="1">
      <alignment vertical="center"/>
    </xf>
    <xf numFmtId="0" fontId="3" fillId="2" borderId="17"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0" borderId="1" xfId="0" applyFont="1" applyFill="1" applyBorder="1" applyAlignment="1">
      <alignment horizontal="left" vertical="center"/>
    </xf>
    <xf numFmtId="0" fontId="8" fillId="0" borderId="1" xfId="0" applyFont="1" applyFill="1" applyBorder="1" applyAlignment="1">
      <alignment horizontal="left" vertical="center"/>
    </xf>
    <xf numFmtId="0" fontId="3" fillId="5" borderId="18" xfId="0" applyFont="1" applyFill="1" applyBorder="1">
      <alignment vertical="center"/>
    </xf>
    <xf numFmtId="0" fontId="3" fillId="6" borderId="19" xfId="0" applyFont="1" applyFill="1" applyBorder="1">
      <alignment vertical="center"/>
    </xf>
    <xf numFmtId="0" fontId="3" fillId="6" borderId="5" xfId="0" applyFont="1" applyFill="1" applyBorder="1">
      <alignmen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8" fillId="0" borderId="0" xfId="0" applyFont="1" applyFill="1" applyBorder="1" applyAlignment="1">
      <alignment horizontal="left" vertical="center"/>
    </xf>
    <xf numFmtId="0" fontId="3" fillId="3" borderId="2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6" fillId="2" borderId="0" xfId="0" applyFont="1" applyFill="1" applyAlignment="1">
      <alignment horizontal="right" vertical="center"/>
    </xf>
    <xf numFmtId="0" fontId="3" fillId="0" borderId="0" xfId="0" applyFont="1" applyAlignment="1">
      <alignment horizontal="right" vertical="center"/>
    </xf>
    <xf numFmtId="0" fontId="3" fillId="5" borderId="21" xfId="0" applyFont="1" applyFill="1" applyBorder="1">
      <alignment vertical="center"/>
    </xf>
    <xf numFmtId="0" fontId="3" fillId="5" borderId="22" xfId="0" applyFont="1" applyFill="1" applyBorder="1">
      <alignment vertical="center"/>
    </xf>
    <xf numFmtId="0" fontId="3" fillId="0" borderId="21" xfId="0" applyFont="1" applyBorder="1">
      <alignment vertical="center"/>
    </xf>
    <xf numFmtId="0" fontId="3" fillId="2" borderId="23" xfId="0" applyFont="1" applyFill="1" applyBorder="1">
      <alignment vertical="center"/>
    </xf>
    <xf numFmtId="0" fontId="6" fillId="2" borderId="23" xfId="0" applyFont="1" applyFill="1" applyBorder="1">
      <alignment vertical="center"/>
    </xf>
    <xf numFmtId="0" fontId="6" fillId="2" borderId="23" xfId="0" applyFont="1" applyFill="1" applyBorder="1" applyAlignment="1">
      <alignment horizontal="center" vertical="center"/>
    </xf>
    <xf numFmtId="0" fontId="3" fillId="5" borderId="0" xfId="0" applyFont="1" applyFill="1" applyBorder="1">
      <alignment vertical="center"/>
    </xf>
    <xf numFmtId="0" fontId="6" fillId="2" borderId="21" xfId="0" applyFont="1" applyFill="1" applyBorder="1">
      <alignment vertical="center"/>
    </xf>
    <xf numFmtId="0" fontId="6" fillId="2" borderId="24" xfId="0" applyFont="1" applyFill="1" applyBorder="1" applyAlignment="1">
      <alignment horizontal="center" vertical="center"/>
    </xf>
    <xf numFmtId="0" fontId="6" fillId="2" borderId="24" xfId="0" applyFont="1" applyFill="1" applyBorder="1">
      <alignment vertical="center"/>
    </xf>
    <xf numFmtId="0" fontId="6" fillId="2" borderId="25" xfId="0" applyFont="1" applyFill="1" applyBorder="1" applyAlignment="1">
      <alignment horizontal="center"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0" fillId="7" borderId="1" xfId="0" applyFont="1" applyFill="1" applyBorder="1" applyAlignment="1">
      <alignment horizontal="center" vertical="center" wrapText="1"/>
    </xf>
    <xf numFmtId="0" fontId="16" fillId="0" borderId="1" xfId="0" applyFont="1" applyFill="1" applyBorder="1">
      <alignment vertical="center"/>
    </xf>
    <xf numFmtId="0" fontId="10" fillId="7" borderId="1" xfId="0" applyFont="1" applyFill="1" applyBorder="1" applyAlignment="1">
      <alignment horizontal="center" vertical="center"/>
    </xf>
    <xf numFmtId="0" fontId="17" fillId="6" borderId="5" xfId="0" applyFont="1" applyFill="1" applyBorder="1">
      <alignment vertical="center"/>
    </xf>
    <xf numFmtId="0" fontId="8" fillId="0" borderId="1" xfId="0" applyFont="1" applyFill="1" applyBorder="1">
      <alignment vertical="center"/>
    </xf>
    <xf numFmtId="38" fontId="3" fillId="0" borderId="1" xfId="0" applyNumberFormat="1" applyFont="1" applyFill="1" applyBorder="1">
      <alignment vertical="center"/>
    </xf>
    <xf numFmtId="0" fontId="3" fillId="6" borderId="8" xfId="0" applyFont="1" applyFill="1" applyBorder="1">
      <alignment vertical="center"/>
    </xf>
    <xf numFmtId="0" fontId="4" fillId="6" borderId="19" xfId="0" applyFont="1" applyFill="1" applyBorder="1">
      <alignment vertical="center"/>
    </xf>
    <xf numFmtId="0" fontId="3" fillId="5" borderId="19" xfId="0" applyFont="1" applyFill="1" applyBorder="1">
      <alignment vertical="center"/>
    </xf>
    <xf numFmtId="0" fontId="4" fillId="6" borderId="5" xfId="0" applyFont="1" applyFill="1" applyBorder="1" applyAlignment="1">
      <alignment vertical="center" wrapText="1"/>
    </xf>
    <xf numFmtId="0" fontId="3" fillId="3" borderId="20" xfId="0" applyFont="1" applyFill="1" applyBorder="1" applyAlignment="1">
      <alignment vertical="center" wrapText="1"/>
    </xf>
    <xf numFmtId="0" fontId="20" fillId="2" borderId="4" xfId="0" applyFont="1" applyFill="1" applyBorder="1">
      <alignment vertical="center"/>
    </xf>
    <xf numFmtId="0" fontId="20" fillId="6" borderId="1" xfId="0" quotePrefix="1" applyFont="1" applyFill="1" applyBorder="1" applyAlignment="1">
      <alignment horizontal="center" vertical="center"/>
    </xf>
    <xf numFmtId="0" fontId="20" fillId="6" borderId="1" xfId="0" applyFont="1" applyFill="1" applyBorder="1">
      <alignment vertical="center"/>
    </xf>
    <xf numFmtId="38" fontId="20" fillId="4" borderId="1" xfId="1" applyFont="1" applyFill="1" applyBorder="1">
      <alignment vertical="center"/>
    </xf>
    <xf numFmtId="0" fontId="20" fillId="0" borderId="1" xfId="0" applyFont="1" applyFill="1" applyBorder="1" applyAlignment="1">
      <alignment vertical="center" wrapText="1"/>
    </xf>
    <xf numFmtId="0" fontId="20" fillId="4" borderId="1" xfId="0" applyFont="1" applyFill="1" applyBorder="1" applyAlignment="1">
      <alignment vertical="center" wrapText="1"/>
    </xf>
    <xf numFmtId="38" fontId="20" fillId="4" borderId="1" xfId="1" quotePrefix="1" applyFont="1" applyFill="1" applyBorder="1" applyAlignment="1">
      <alignment vertical="center" wrapText="1"/>
    </xf>
    <xf numFmtId="0" fontId="8" fillId="2" borderId="1" xfId="0" applyFont="1" applyFill="1" applyBorder="1">
      <alignment vertical="center"/>
    </xf>
    <xf numFmtId="0" fontId="22" fillId="2" borderId="5" xfId="0" applyFont="1" applyFill="1" applyBorder="1">
      <alignment vertical="center"/>
    </xf>
    <xf numFmtId="0" fontId="22" fillId="2" borderId="1" xfId="0" applyFont="1" applyFill="1" applyBorder="1">
      <alignment vertical="center"/>
    </xf>
    <xf numFmtId="0" fontId="22" fillId="2" borderId="3" xfId="0" applyFont="1" applyFill="1" applyBorder="1">
      <alignment vertical="center"/>
    </xf>
    <xf numFmtId="0" fontId="22" fillId="2" borderId="14" xfId="0" applyFont="1" applyFill="1" applyBorder="1" applyAlignment="1">
      <alignment horizontal="center" vertical="center"/>
    </xf>
    <xf numFmtId="0" fontId="23" fillId="0" borderId="0" xfId="0" applyFont="1">
      <alignment vertical="center"/>
    </xf>
    <xf numFmtId="0" fontId="8" fillId="5" borderId="4" xfId="0" applyFont="1" applyFill="1" applyBorder="1">
      <alignment vertical="center"/>
    </xf>
    <xf numFmtId="0" fontId="8" fillId="5" borderId="30" xfId="0" applyFont="1" applyFill="1" applyBorder="1">
      <alignment vertical="center"/>
    </xf>
    <xf numFmtId="0" fontId="8" fillId="5" borderId="5" xfId="0" applyFont="1" applyFill="1" applyBorder="1">
      <alignment vertical="center"/>
    </xf>
    <xf numFmtId="0" fontId="8" fillId="0" borderId="14" xfId="0" applyFont="1" applyBorder="1" applyAlignment="1">
      <alignment horizontal="center" vertical="center"/>
    </xf>
    <xf numFmtId="0" fontId="8" fillId="0" borderId="0" xfId="0" applyFont="1">
      <alignment vertical="center"/>
    </xf>
    <xf numFmtId="0" fontId="20" fillId="0" borderId="1" xfId="0" applyFont="1" applyBorder="1">
      <alignment vertical="center"/>
    </xf>
    <xf numFmtId="0" fontId="22" fillId="2" borderId="19" xfId="0" applyFont="1" applyFill="1" applyBorder="1">
      <alignment vertical="center"/>
    </xf>
    <xf numFmtId="0" fontId="8" fillId="2" borderId="19" xfId="0" applyFont="1" applyFill="1" applyBorder="1">
      <alignment vertical="center"/>
    </xf>
    <xf numFmtId="0" fontId="22" fillId="2" borderId="0" xfId="0" applyFont="1" applyFill="1" applyBorder="1" applyAlignment="1">
      <alignment horizontal="center" vertical="center"/>
    </xf>
    <xf numFmtId="0" fontId="22" fillId="2" borderId="0" xfId="0" applyFont="1" applyFill="1" applyBorder="1">
      <alignment vertical="center"/>
    </xf>
    <xf numFmtId="0" fontId="22" fillId="2" borderId="16" xfId="0" applyFont="1" applyFill="1" applyBorder="1" applyAlignment="1">
      <alignment horizontal="center" vertical="center"/>
    </xf>
    <xf numFmtId="0" fontId="3" fillId="6" borderId="9" xfId="0" applyFont="1" applyFill="1" applyBorder="1">
      <alignment vertical="center"/>
    </xf>
    <xf numFmtId="0" fontId="4" fillId="6" borderId="5" xfId="0" applyFont="1" applyFill="1" applyBorder="1" applyAlignment="1">
      <alignment vertical="center"/>
    </xf>
    <xf numFmtId="0" fontId="8" fillId="3" borderId="2" xfId="0" applyFont="1" applyFill="1" applyBorder="1">
      <alignment vertical="center"/>
    </xf>
    <xf numFmtId="176" fontId="8" fillId="3" borderId="2" xfId="0" applyNumberFormat="1" applyFont="1" applyFill="1" applyBorder="1">
      <alignment vertical="center"/>
    </xf>
    <xf numFmtId="0" fontId="8" fillId="0" borderId="14" xfId="0" applyFont="1" applyFill="1" applyBorder="1" applyAlignment="1">
      <alignment horizontal="center" vertical="center"/>
    </xf>
    <xf numFmtId="0" fontId="8" fillId="6" borderId="5" xfId="0" applyFont="1" applyFill="1" applyBorder="1">
      <alignment vertical="center"/>
    </xf>
    <xf numFmtId="0" fontId="25" fillId="6" borderId="5" xfId="0" applyFont="1" applyFill="1" applyBorder="1">
      <alignment vertical="center"/>
    </xf>
    <xf numFmtId="0" fontId="8" fillId="3" borderId="20" xfId="0" applyFont="1" applyFill="1" applyBorder="1">
      <alignment vertical="center"/>
    </xf>
    <xf numFmtId="176" fontId="8" fillId="0" borderId="1" xfId="0" applyNumberFormat="1" applyFont="1" applyFill="1" applyBorder="1">
      <alignment vertical="center"/>
    </xf>
    <xf numFmtId="0" fontId="8" fillId="3" borderId="2" xfId="0" applyFont="1" applyFill="1" applyBorder="1" applyAlignment="1">
      <alignment horizontal="center" vertical="center"/>
    </xf>
    <xf numFmtId="0" fontId="8" fillId="5" borderId="3" xfId="0" applyFont="1" applyFill="1" applyBorder="1">
      <alignment vertical="center"/>
    </xf>
    <xf numFmtId="0" fontId="8" fillId="5" borderId="18" xfId="0" applyFont="1" applyFill="1" applyBorder="1">
      <alignment vertical="center"/>
    </xf>
    <xf numFmtId="0" fontId="8" fillId="5" borderId="7" xfId="0" applyFont="1" applyFill="1" applyBorder="1" applyAlignment="1">
      <alignment vertical="center"/>
    </xf>
    <xf numFmtId="0" fontId="20" fillId="6" borderId="1" xfId="0" applyFont="1" applyFill="1" applyBorder="1" applyAlignment="1">
      <alignment vertical="center" wrapText="1"/>
    </xf>
    <xf numFmtId="0" fontId="20" fillId="6" borderId="1" xfId="0" applyFont="1" applyFill="1" applyBorder="1" applyAlignment="1">
      <alignment vertical="center" wrapText="1"/>
    </xf>
    <xf numFmtId="0" fontId="10" fillId="7"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6" fillId="0" borderId="1" xfId="0" applyFont="1" applyFill="1" applyBorder="1" applyAlignment="1">
      <alignment vertical="center" wrapTex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38" fontId="26" fillId="4" borderId="28" xfId="1" applyFont="1" applyFill="1" applyBorder="1" applyAlignment="1">
      <alignment horizontal="right" vertical="center"/>
    </xf>
    <xf numFmtId="38" fontId="26" fillId="4" borderId="29" xfId="1" applyFont="1" applyFill="1" applyBorder="1" applyAlignment="1">
      <alignment horizontal="right" vertical="center"/>
    </xf>
    <xf numFmtId="0" fontId="20" fillId="6" borderId="1" xfId="0" applyFont="1" applyFill="1" applyBorder="1" applyAlignment="1">
      <alignment vertical="center" wrapText="1"/>
    </xf>
    <xf numFmtId="0" fontId="20" fillId="0" borderId="1" xfId="0" applyFont="1" applyBorder="1" applyAlignment="1">
      <alignment horizontal="left" vertical="center" wrapText="1"/>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3"/>
  <sheetViews>
    <sheetView showGridLines="0" tabSelected="1" zoomScale="55" zoomScaleNormal="55" workbookViewId="0"/>
  </sheetViews>
  <sheetFormatPr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63.5" style="1" customWidth="1"/>
    <col min="10" max="10" width="15.75" style="1" customWidth="1"/>
    <col min="11" max="11" width="14.625" style="1" customWidth="1"/>
    <col min="12" max="16384" width="9" style="1"/>
  </cols>
  <sheetData>
    <row r="1" spans="1:11" ht="18" customHeight="1">
      <c r="K1" s="52" t="s">
        <v>40</v>
      </c>
    </row>
    <row r="2" spans="1:11" ht="27.75" customHeight="1">
      <c r="A2" s="64" t="s">
        <v>41</v>
      </c>
      <c r="B2" s="49"/>
      <c r="C2" s="49"/>
      <c r="D2" s="49"/>
      <c r="E2" s="49"/>
      <c r="F2" s="49"/>
      <c r="G2" s="49"/>
      <c r="H2" s="49"/>
      <c r="I2" s="49"/>
      <c r="J2" s="49"/>
      <c r="K2" s="51"/>
    </row>
    <row r="4" spans="1:11" ht="18.75" customHeight="1">
      <c r="A4" s="65" t="s">
        <v>9</v>
      </c>
      <c r="B4" s="12"/>
    </row>
    <row r="5" spans="1:11" ht="18.75" customHeight="1">
      <c r="A5" s="12"/>
      <c r="B5" s="67" t="s">
        <v>13</v>
      </c>
      <c r="C5" s="67" t="s">
        <v>14</v>
      </c>
      <c r="D5" s="67" t="s">
        <v>15</v>
      </c>
      <c r="E5" s="67" t="s">
        <v>16</v>
      </c>
      <c r="F5" s="67" t="s">
        <v>17</v>
      </c>
      <c r="G5" s="67" t="s">
        <v>18</v>
      </c>
      <c r="H5" s="67" t="s">
        <v>19</v>
      </c>
      <c r="I5" s="67" t="s">
        <v>20</v>
      </c>
      <c r="J5" s="67" t="s">
        <v>21</v>
      </c>
      <c r="K5" s="67" t="s">
        <v>22</v>
      </c>
    </row>
    <row r="6" spans="1:11" s="47" customFormat="1" ht="39" customHeight="1">
      <c r="B6" s="67" t="s">
        <v>23</v>
      </c>
      <c r="C6" s="67" t="s">
        <v>24</v>
      </c>
      <c r="D6" s="67" t="s">
        <v>25</v>
      </c>
      <c r="E6" s="67" t="s">
        <v>26</v>
      </c>
      <c r="F6" s="67" t="s">
        <v>27</v>
      </c>
      <c r="G6" s="67" t="s">
        <v>28</v>
      </c>
      <c r="H6" s="67" t="s">
        <v>29</v>
      </c>
      <c r="I6" s="67" t="s">
        <v>30</v>
      </c>
      <c r="J6" s="67" t="s">
        <v>31</v>
      </c>
      <c r="K6" s="67" t="s">
        <v>32</v>
      </c>
    </row>
    <row r="7" spans="1:11" ht="408.95" customHeight="1">
      <c r="B7" s="79">
        <v>1</v>
      </c>
      <c r="C7" s="80" t="s">
        <v>92</v>
      </c>
      <c r="D7" s="116" t="s">
        <v>117</v>
      </c>
      <c r="E7" s="81"/>
      <c r="F7" s="80" t="s">
        <v>94</v>
      </c>
      <c r="G7" s="82" t="s">
        <v>58</v>
      </c>
      <c r="H7" s="82" t="s">
        <v>59</v>
      </c>
      <c r="I7" s="83" t="s">
        <v>93</v>
      </c>
      <c r="J7" s="83" t="s">
        <v>60</v>
      </c>
      <c r="K7" s="83" t="s">
        <v>61</v>
      </c>
    </row>
    <row r="8" spans="1:11" ht="68.25" customHeight="1">
      <c r="B8" s="79">
        <v>2</v>
      </c>
      <c r="C8" s="80" t="s">
        <v>74</v>
      </c>
      <c r="D8" s="115" t="s">
        <v>116</v>
      </c>
      <c r="E8" s="81"/>
      <c r="F8" s="80" t="s">
        <v>95</v>
      </c>
      <c r="G8" s="82" t="s">
        <v>64</v>
      </c>
      <c r="H8" s="82" t="s">
        <v>65</v>
      </c>
      <c r="I8" s="84" t="s">
        <v>107</v>
      </c>
      <c r="J8" s="84" t="s">
        <v>62</v>
      </c>
      <c r="K8" s="84" t="s">
        <v>63</v>
      </c>
    </row>
    <row r="9" spans="1:11" ht="8.25" customHeight="1"/>
    <row r="10" spans="1:11" ht="20.100000000000001" customHeight="1">
      <c r="A10" s="65" t="s">
        <v>10</v>
      </c>
    </row>
    <row r="11" spans="1:11" ht="20.100000000000001" customHeight="1">
      <c r="B11" s="67" t="s">
        <v>13</v>
      </c>
      <c r="C11" s="117" t="s">
        <v>14</v>
      </c>
      <c r="D11" s="117"/>
      <c r="E11" s="67" t="s">
        <v>15</v>
      </c>
      <c r="F11" s="67" t="s">
        <v>16</v>
      </c>
      <c r="G11" s="117" t="s">
        <v>17</v>
      </c>
      <c r="H11" s="117"/>
      <c r="I11" s="117"/>
      <c r="J11" s="117" t="s">
        <v>18</v>
      </c>
      <c r="K11" s="117"/>
    </row>
    <row r="12" spans="1:11" ht="39" customHeight="1">
      <c r="B12" s="67" t="s">
        <v>24</v>
      </c>
      <c r="C12" s="117" t="s">
        <v>25</v>
      </c>
      <c r="D12" s="117"/>
      <c r="E12" s="67" t="s">
        <v>26</v>
      </c>
      <c r="F12" s="67" t="s">
        <v>27</v>
      </c>
      <c r="G12" s="117" t="s">
        <v>29</v>
      </c>
      <c r="H12" s="117"/>
      <c r="I12" s="117"/>
      <c r="J12" s="117" t="s">
        <v>32</v>
      </c>
      <c r="K12" s="117"/>
    </row>
    <row r="13" spans="1:11" ht="68.25" customHeight="1">
      <c r="B13" s="80" t="s">
        <v>76</v>
      </c>
      <c r="C13" s="124" t="s">
        <v>75</v>
      </c>
      <c r="D13" s="124"/>
      <c r="E13" s="96"/>
      <c r="F13" s="80" t="s">
        <v>90</v>
      </c>
      <c r="G13" s="125" t="s">
        <v>66</v>
      </c>
      <c r="H13" s="125"/>
      <c r="I13" s="125"/>
      <c r="J13" s="118"/>
      <c r="K13" s="118"/>
    </row>
    <row r="14" spans="1:11" ht="96" customHeight="1">
      <c r="B14" s="80" t="s">
        <v>73</v>
      </c>
      <c r="C14" s="124" t="s">
        <v>103</v>
      </c>
      <c r="D14" s="124"/>
      <c r="E14" s="96"/>
      <c r="F14" s="80" t="s">
        <v>69</v>
      </c>
      <c r="G14" s="125" t="s">
        <v>96</v>
      </c>
      <c r="H14" s="125"/>
      <c r="I14" s="125"/>
      <c r="J14" s="118"/>
      <c r="K14" s="118"/>
    </row>
    <row r="15" spans="1:11" ht="6.75" customHeight="1"/>
    <row r="16" spans="1:11" ht="18.75" customHeight="1">
      <c r="A16" s="66" t="s">
        <v>11</v>
      </c>
      <c r="B16" s="10"/>
    </row>
    <row r="17" spans="1:10" ht="21.75" thickBot="1">
      <c r="B17" s="120" t="s">
        <v>39</v>
      </c>
      <c r="C17" s="121"/>
      <c r="D17" s="69" t="s">
        <v>27</v>
      </c>
    </row>
    <row r="18" spans="1:10" ht="21.75" thickBot="1">
      <c r="B18" s="122">
        <f>ROUNDDOWN('PMS(calc_process)'!G6, 0)</f>
        <v>0</v>
      </c>
      <c r="C18" s="123"/>
      <c r="D18" s="70" t="s">
        <v>77</v>
      </c>
    </row>
    <row r="19" spans="1:10" ht="20.100000000000001" customHeight="1">
      <c r="B19" s="11"/>
      <c r="C19" s="11"/>
      <c r="F19" s="48"/>
      <c r="G19" s="48"/>
    </row>
    <row r="20" spans="1:10" ht="18.75" customHeight="1">
      <c r="A20" s="65" t="s">
        <v>12</v>
      </c>
    </row>
    <row r="21" spans="1:10" ht="18" customHeight="1">
      <c r="B21" s="68" t="s">
        <v>34</v>
      </c>
      <c r="C21" s="119" t="s">
        <v>35</v>
      </c>
      <c r="D21" s="119"/>
      <c r="E21" s="119"/>
      <c r="F21" s="119"/>
      <c r="G21" s="119"/>
      <c r="H21" s="119"/>
      <c r="I21" s="119"/>
      <c r="J21" s="50"/>
    </row>
    <row r="22" spans="1:10" ht="18" customHeight="1">
      <c r="B22" s="68" t="s">
        <v>33</v>
      </c>
      <c r="C22" s="119" t="s">
        <v>36</v>
      </c>
      <c r="D22" s="119"/>
      <c r="E22" s="119"/>
      <c r="F22" s="119"/>
      <c r="G22" s="119"/>
      <c r="H22" s="119"/>
      <c r="I22" s="119"/>
      <c r="J22" s="50"/>
    </row>
    <row r="23" spans="1:10" ht="18" customHeight="1">
      <c r="B23" s="68" t="s">
        <v>37</v>
      </c>
      <c r="C23" s="119" t="s">
        <v>38</v>
      </c>
      <c r="D23" s="119"/>
      <c r="E23" s="119"/>
      <c r="F23" s="119"/>
      <c r="G23" s="119"/>
      <c r="H23" s="119"/>
      <c r="I23" s="119"/>
      <c r="J23" s="50"/>
    </row>
  </sheetData>
  <mergeCells count="17">
    <mergeCell ref="J13:K13"/>
    <mergeCell ref="J14:K14"/>
    <mergeCell ref="C22:I22"/>
    <mergeCell ref="C23:I23"/>
    <mergeCell ref="B17:C17"/>
    <mergeCell ref="B18:C18"/>
    <mergeCell ref="C21:I21"/>
    <mergeCell ref="C13:D13"/>
    <mergeCell ref="G13:I13"/>
    <mergeCell ref="C14:D14"/>
    <mergeCell ref="G14:I14"/>
    <mergeCell ref="J11:K11"/>
    <mergeCell ref="J12:K12"/>
    <mergeCell ref="G11:I11"/>
    <mergeCell ref="C11:D11"/>
    <mergeCell ref="C12:D12"/>
    <mergeCell ref="G12:I12"/>
  </mergeCells>
  <phoneticPr fontId="2"/>
  <pageMargins left="0.70866141732283472" right="0.70866141732283472" top="0.74803149606299213" bottom="0.74803149606299213" header="0.31496062992125984" footer="0.31496062992125984"/>
  <pageSetup paperSize="9" scale="39"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sheetPr>
  <dimension ref="A1:K36"/>
  <sheetViews>
    <sheetView showGridLines="0" view="pageBreakPreview" zoomScale="80" zoomScaleNormal="100" zoomScaleSheetLayoutView="80" workbookViewId="0"/>
  </sheetViews>
  <sheetFormatPr defaultRowHeight="14.25"/>
  <cols>
    <col min="1" max="4" width="3.625" style="1" customWidth="1"/>
    <col min="5" max="5" width="44.625" style="1" customWidth="1"/>
    <col min="6" max="7" width="12.625" style="1" customWidth="1"/>
    <col min="8" max="8" width="14.625" style="1" customWidth="1"/>
    <col min="9" max="9" width="9.625" style="13" customWidth="1"/>
    <col min="10" max="16384" width="9" style="1"/>
  </cols>
  <sheetData>
    <row r="1" spans="1:11" ht="18" customHeight="1">
      <c r="I1" s="52" t="str">
        <f>'PMS(input)'!K1</f>
        <v>JCM_MN_F_PMS_ver01.0</v>
      </c>
    </row>
    <row r="2" spans="1:11" ht="27.75" customHeight="1">
      <c r="A2" s="126" t="s">
        <v>43</v>
      </c>
      <c r="B2" s="126"/>
      <c r="C2" s="126"/>
      <c r="D2" s="126"/>
      <c r="E2" s="126"/>
      <c r="F2" s="126"/>
      <c r="G2" s="126"/>
      <c r="H2" s="126"/>
      <c r="I2" s="126"/>
    </row>
    <row r="3" spans="1:11" ht="18" customHeight="1">
      <c r="A3" s="127" t="s">
        <v>42</v>
      </c>
      <c r="B3" s="128"/>
      <c r="C3" s="128"/>
      <c r="D3" s="128"/>
      <c r="E3" s="128"/>
      <c r="F3" s="128"/>
      <c r="G3" s="128"/>
      <c r="H3" s="128"/>
      <c r="I3" s="128"/>
    </row>
    <row r="4" spans="1:11" ht="11.25" customHeight="1" thickBot="1"/>
    <row r="5" spans="1:11" ht="18.75" customHeight="1" thickBot="1">
      <c r="A5" s="26" t="s">
        <v>2</v>
      </c>
      <c r="B5" s="56"/>
      <c r="C5" s="56"/>
      <c r="D5" s="56"/>
      <c r="E5" s="57"/>
      <c r="F5" s="58" t="s">
        <v>6</v>
      </c>
      <c r="G5" s="27" t="s">
        <v>0</v>
      </c>
      <c r="H5" s="27" t="s">
        <v>1</v>
      </c>
      <c r="I5" s="28" t="s">
        <v>7</v>
      </c>
    </row>
    <row r="6" spans="1:11" ht="18.75" customHeight="1" thickBot="1">
      <c r="A6" s="29"/>
      <c r="B6" s="112" t="s">
        <v>109</v>
      </c>
      <c r="C6" s="14"/>
      <c r="D6" s="53"/>
      <c r="E6" s="54"/>
      <c r="F6" s="55"/>
      <c r="G6" s="16">
        <f>G12-G18</f>
        <v>0</v>
      </c>
      <c r="H6" s="17" t="s">
        <v>52</v>
      </c>
      <c r="I6" s="106" t="s">
        <v>115</v>
      </c>
    </row>
    <row r="7" spans="1:11" ht="18">
      <c r="A7" s="31" t="s">
        <v>3</v>
      </c>
      <c r="B7" s="85"/>
      <c r="C7" s="85"/>
      <c r="D7" s="78"/>
      <c r="E7" s="86"/>
      <c r="F7" s="87"/>
      <c r="G7" s="88"/>
      <c r="H7" s="87"/>
      <c r="I7" s="89"/>
      <c r="J7" s="90"/>
      <c r="K7" s="90"/>
    </row>
    <row r="8" spans="1:11" ht="18.75" customHeight="1">
      <c r="A8" s="34"/>
      <c r="B8" s="91" t="s">
        <v>81</v>
      </c>
      <c r="C8" s="92"/>
      <c r="D8" s="92"/>
      <c r="E8" s="93"/>
      <c r="F8" s="39" t="s">
        <v>44</v>
      </c>
      <c r="G8" s="71">
        <f>F31</f>
        <v>0.10100000000000001</v>
      </c>
      <c r="H8" s="71" t="s">
        <v>67</v>
      </c>
      <c r="I8" s="94" t="s">
        <v>68</v>
      </c>
      <c r="J8" s="95"/>
      <c r="K8" s="95"/>
    </row>
    <row r="9" spans="1:11" ht="18.75" customHeight="1">
      <c r="A9" s="33"/>
      <c r="B9" s="91" t="s">
        <v>101</v>
      </c>
      <c r="C9" s="75"/>
      <c r="D9" s="75"/>
      <c r="E9" s="15"/>
      <c r="F9" s="39"/>
      <c r="G9" s="110">
        <f>F34</f>
        <v>0.53300000000000003</v>
      </c>
      <c r="H9" s="23" t="s">
        <v>85</v>
      </c>
      <c r="I9" s="106" t="s">
        <v>113</v>
      </c>
    </row>
    <row r="10" spans="1:11" ht="18.75" customHeight="1">
      <c r="A10" s="33"/>
      <c r="B10" s="91" t="s">
        <v>98</v>
      </c>
      <c r="C10" s="75"/>
      <c r="D10" s="75"/>
      <c r="E10" s="15"/>
      <c r="F10" s="39"/>
      <c r="G10" s="110">
        <f>F35</f>
        <v>0.61</v>
      </c>
      <c r="H10" s="23" t="s">
        <v>85</v>
      </c>
      <c r="I10" s="106" t="s">
        <v>114</v>
      </c>
    </row>
    <row r="11" spans="1:11" ht="15.75" thickBot="1">
      <c r="A11" s="31" t="s">
        <v>4</v>
      </c>
      <c r="B11" s="97"/>
      <c r="C11" s="98"/>
      <c r="D11" s="99"/>
      <c r="E11" s="99"/>
      <c r="F11" s="99"/>
      <c r="G11" s="100"/>
      <c r="H11" s="100"/>
      <c r="I11" s="101"/>
      <c r="J11" s="95"/>
      <c r="K11" s="95"/>
    </row>
    <row r="12" spans="1:11" ht="18.75" customHeight="1" thickBot="1">
      <c r="A12" s="34"/>
      <c r="B12" s="113" t="s">
        <v>110</v>
      </c>
      <c r="C12" s="59"/>
      <c r="D12" s="18"/>
      <c r="E12" s="18"/>
      <c r="F12" s="3"/>
      <c r="G12" s="16">
        <f>G13</f>
        <v>0</v>
      </c>
      <c r="H12" s="3" t="s">
        <v>51</v>
      </c>
      <c r="I12" s="32" t="s">
        <v>78</v>
      </c>
    </row>
    <row r="13" spans="1:11" ht="18.75" customHeight="1">
      <c r="A13" s="34"/>
      <c r="B13" s="40"/>
      <c r="C13" s="73" t="s">
        <v>47</v>
      </c>
      <c r="D13" s="41"/>
      <c r="E13" s="42"/>
      <c r="F13" s="43"/>
      <c r="G13" s="22">
        <f>ROUNDDOWN(G14*1/G15*G16,0)</f>
        <v>0</v>
      </c>
      <c r="H13" s="17" t="s">
        <v>51</v>
      </c>
      <c r="I13" s="32"/>
    </row>
    <row r="14" spans="1:11" ht="18.75" customHeight="1">
      <c r="A14" s="34"/>
      <c r="B14" s="40"/>
      <c r="C14" s="102"/>
      <c r="D14" s="42" t="s">
        <v>48</v>
      </c>
      <c r="E14" s="42"/>
      <c r="F14" s="43"/>
      <c r="G14" s="72">
        <f>'PMS(input)'!E7</f>
        <v>0</v>
      </c>
      <c r="H14" s="23" t="s">
        <v>54</v>
      </c>
      <c r="I14" s="32" t="s">
        <v>79</v>
      </c>
    </row>
    <row r="15" spans="1:11" ht="18.75" customHeight="1">
      <c r="A15" s="34"/>
      <c r="B15" s="40"/>
      <c r="C15" s="102"/>
      <c r="D15" s="107" t="s">
        <v>101</v>
      </c>
      <c r="E15" s="42"/>
      <c r="F15" s="43"/>
      <c r="G15" s="110">
        <f>F34</f>
        <v>0.53300000000000003</v>
      </c>
      <c r="H15" s="23" t="s">
        <v>85</v>
      </c>
      <c r="I15" s="106" t="s">
        <v>113</v>
      </c>
    </row>
    <row r="16" spans="1:11" ht="18.75" customHeight="1">
      <c r="A16" s="29"/>
      <c r="B16" s="53"/>
      <c r="C16" s="102"/>
      <c r="D16" s="107" t="s">
        <v>97</v>
      </c>
      <c r="E16" s="42"/>
      <c r="F16" s="43"/>
      <c r="G16" s="71">
        <f>F31</f>
        <v>0.10100000000000001</v>
      </c>
      <c r="H16" s="17" t="s">
        <v>53</v>
      </c>
      <c r="I16" s="30" t="s">
        <v>71</v>
      </c>
    </row>
    <row r="17" spans="1:9" ht="18.75" customHeight="1" thickBot="1">
      <c r="A17" s="31" t="s">
        <v>5</v>
      </c>
      <c r="B17" s="4"/>
      <c r="C17" s="4"/>
      <c r="D17" s="4"/>
      <c r="E17" s="60"/>
      <c r="F17" s="61"/>
      <c r="G17" s="9"/>
      <c r="H17" s="62"/>
      <c r="I17" s="63"/>
    </row>
    <row r="18" spans="1:9" ht="18.75" customHeight="1" thickBot="1">
      <c r="A18" s="33"/>
      <c r="B18" s="114" t="s">
        <v>111</v>
      </c>
      <c r="C18" s="19"/>
      <c r="D18" s="19"/>
      <c r="E18" s="20"/>
      <c r="F18" s="44"/>
      <c r="G18" s="16">
        <f>G19+G23</f>
        <v>0</v>
      </c>
      <c r="H18" s="17" t="s">
        <v>51</v>
      </c>
      <c r="I18" s="32" t="s">
        <v>80</v>
      </c>
    </row>
    <row r="19" spans="1:9" ht="18.75" customHeight="1">
      <c r="A19" s="33"/>
      <c r="B19" s="21"/>
      <c r="C19" s="73" t="s">
        <v>83</v>
      </c>
      <c r="D19" s="74"/>
      <c r="E19" s="25"/>
      <c r="F19" s="43"/>
      <c r="G19" s="22">
        <f>ROUNDUP(G20*1/G21*G22,0)</f>
        <v>0</v>
      </c>
      <c r="H19" s="17" t="s">
        <v>51</v>
      </c>
      <c r="I19" s="32"/>
    </row>
    <row r="20" spans="1:9" ht="18.75" customHeight="1">
      <c r="A20" s="33"/>
      <c r="B20" s="21"/>
      <c r="C20" s="24"/>
      <c r="D20" s="42" t="s">
        <v>48</v>
      </c>
      <c r="E20" s="42"/>
      <c r="F20" s="38"/>
      <c r="G20" s="72">
        <f>G14</f>
        <v>0</v>
      </c>
      <c r="H20" s="23" t="s">
        <v>54</v>
      </c>
      <c r="I20" s="32" t="s">
        <v>79</v>
      </c>
    </row>
    <row r="21" spans="1:9" ht="18.75" customHeight="1">
      <c r="A21" s="33"/>
      <c r="B21" s="21"/>
      <c r="C21" s="24"/>
      <c r="D21" s="107" t="s">
        <v>98</v>
      </c>
      <c r="E21" s="42"/>
      <c r="F21" s="38"/>
      <c r="G21" s="110">
        <f>F35</f>
        <v>0.61</v>
      </c>
      <c r="H21" s="23" t="s">
        <v>84</v>
      </c>
      <c r="I21" s="106" t="s">
        <v>112</v>
      </c>
    </row>
    <row r="22" spans="1:9" ht="18.75" customHeight="1">
      <c r="A22" s="33"/>
      <c r="B22" s="21"/>
      <c r="C22" s="24"/>
      <c r="D22" s="107" t="s">
        <v>99</v>
      </c>
      <c r="E22" s="42"/>
      <c r="F22" s="39"/>
      <c r="G22" s="71">
        <f>F31</f>
        <v>0.10100000000000001</v>
      </c>
      <c r="H22" s="17" t="s">
        <v>53</v>
      </c>
      <c r="I22" s="30" t="s">
        <v>71</v>
      </c>
    </row>
    <row r="23" spans="1:9" ht="18.75" customHeight="1">
      <c r="A23" s="33"/>
      <c r="B23" s="21"/>
      <c r="C23" s="73" t="s">
        <v>82</v>
      </c>
      <c r="D23" s="74"/>
      <c r="E23" s="25"/>
      <c r="F23" s="43"/>
      <c r="G23" s="22">
        <f>ROUNDUP(G24*G27,0)</f>
        <v>0</v>
      </c>
      <c r="H23" s="17" t="s">
        <v>51</v>
      </c>
      <c r="I23" s="32"/>
    </row>
    <row r="24" spans="1:9" ht="18.75" customHeight="1">
      <c r="A24" s="33"/>
      <c r="B24" s="21"/>
      <c r="C24" s="24"/>
      <c r="D24" s="108" t="s">
        <v>100</v>
      </c>
      <c r="E24" s="25"/>
      <c r="F24" s="38"/>
      <c r="G24" s="23">
        <f>ROUNDUP(G25*G26/1000,0)</f>
        <v>0</v>
      </c>
      <c r="H24" s="23" t="s">
        <v>50</v>
      </c>
      <c r="I24" s="32" t="s">
        <v>88</v>
      </c>
    </row>
    <row r="25" spans="1:9" ht="18.75" customHeight="1">
      <c r="A25" s="33"/>
      <c r="B25" s="21"/>
      <c r="C25" s="24"/>
      <c r="D25" s="108" t="s">
        <v>102</v>
      </c>
      <c r="E25" s="25"/>
      <c r="F25" s="38"/>
      <c r="G25" s="72">
        <f>'PMS(input)'!E8</f>
        <v>0</v>
      </c>
      <c r="H25" s="23" t="s">
        <v>89</v>
      </c>
      <c r="I25" s="32" t="s">
        <v>86</v>
      </c>
    </row>
    <row r="26" spans="1:9" ht="18.75">
      <c r="A26" s="33"/>
      <c r="B26" s="21"/>
      <c r="C26" s="24"/>
      <c r="D26" s="103" t="s">
        <v>75</v>
      </c>
      <c r="E26" s="76"/>
      <c r="F26" s="38"/>
      <c r="G26" s="23">
        <f>'PMS(input)'!E13</f>
        <v>0</v>
      </c>
      <c r="H26" s="23" t="s">
        <v>91</v>
      </c>
      <c r="I26" s="32" t="s">
        <v>87</v>
      </c>
    </row>
    <row r="27" spans="1:9" ht="18.75" customHeight="1">
      <c r="A27" s="33"/>
      <c r="B27" s="21"/>
      <c r="C27" s="24"/>
      <c r="D27" s="107" t="s">
        <v>104</v>
      </c>
      <c r="E27" s="42"/>
      <c r="F27" s="39"/>
      <c r="G27" s="71">
        <f>'PMS(input)'!E14</f>
        <v>0</v>
      </c>
      <c r="H27" s="17" t="s">
        <v>49</v>
      </c>
      <c r="I27" s="30" t="s">
        <v>72</v>
      </c>
    </row>
    <row r="28" spans="1:9">
      <c r="A28" s="2"/>
      <c r="B28" s="2"/>
      <c r="C28" s="36"/>
      <c r="D28" s="2"/>
      <c r="E28" s="36"/>
      <c r="F28" s="45"/>
      <c r="G28" s="37"/>
      <c r="H28" s="37"/>
      <c r="I28" s="35"/>
    </row>
    <row r="29" spans="1:9" ht="21.75" customHeight="1">
      <c r="E29" s="2" t="s">
        <v>8</v>
      </c>
      <c r="F29" s="11"/>
    </row>
    <row r="30" spans="1:9" ht="21.75" customHeight="1">
      <c r="E30" s="46" t="s">
        <v>57</v>
      </c>
      <c r="F30" s="6" t="s">
        <v>46</v>
      </c>
      <c r="G30" s="6" t="s">
        <v>56</v>
      </c>
      <c r="H30" s="5"/>
    </row>
    <row r="31" spans="1:9" ht="42.75">
      <c r="E31" s="77" t="s">
        <v>70</v>
      </c>
      <c r="F31" s="104">
        <v>0.10100000000000001</v>
      </c>
      <c r="G31" s="7" t="s">
        <v>45</v>
      </c>
      <c r="H31" s="5"/>
    </row>
    <row r="32" spans="1:9">
      <c r="E32" s="8"/>
      <c r="F32" s="8"/>
      <c r="G32" s="2"/>
      <c r="H32" s="2"/>
    </row>
    <row r="33" spans="5:8" ht="21.75" customHeight="1">
      <c r="E33" s="46" t="s">
        <v>55</v>
      </c>
      <c r="F33" s="111" t="s">
        <v>108</v>
      </c>
      <c r="G33" s="6" t="s">
        <v>56</v>
      </c>
      <c r="H33" s="2"/>
    </row>
    <row r="34" spans="5:8" ht="21.75" customHeight="1">
      <c r="E34" s="109" t="s">
        <v>105</v>
      </c>
      <c r="F34" s="105">
        <v>0.53300000000000003</v>
      </c>
      <c r="G34" s="7" t="s">
        <v>84</v>
      </c>
      <c r="H34" s="2"/>
    </row>
    <row r="35" spans="5:8" ht="21.75" customHeight="1">
      <c r="E35" s="109" t="s">
        <v>106</v>
      </c>
      <c r="F35" s="105">
        <v>0.61</v>
      </c>
      <c r="G35" s="7" t="s">
        <v>84</v>
      </c>
      <c r="H35" s="2"/>
    </row>
    <row r="36" spans="5:8" s="13" customFormat="1">
      <c r="E36" s="2"/>
      <c r="F36" s="2"/>
      <c r="G36" s="2"/>
      <c r="H36" s="2"/>
    </row>
  </sheetData>
  <mergeCells count="2">
    <mergeCell ref="A2:I2"/>
    <mergeCell ref="A3:I3"/>
  </mergeCells>
  <phoneticPr fontId="2"/>
  <dataValidations count="1">
    <dataValidation type="list" allowBlank="1" showInputMessage="1" showErrorMessage="1" sqref="F16">
      <formula1>植物種別1</formula1>
    </dataValidation>
  </dataValidations>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MURC</cp:lastModifiedBy>
  <cp:lastPrinted>2014-02-07T00:33:04Z</cp:lastPrinted>
  <dcterms:created xsi:type="dcterms:W3CDTF">2012-01-13T02:28:29Z</dcterms:created>
  <dcterms:modified xsi:type="dcterms:W3CDTF">2014-11-17T03:52:30Z</dcterms:modified>
</cp:coreProperties>
</file>