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azabu\project\2023\P230292601_令和6年度二国間クレジット制度に関する合同委員会事務局等委託業務\99_仲屋さん作業フォルダ\1_作業\241217_MN_PM006アップ資料作成\MN_PM006\"/>
    </mc:Choice>
  </mc:AlternateContent>
  <xr:revisionPtr revIDLastSave="0" documentId="13_ncr:1_{30EB85B6-0B8D-4009-96EC-D3BFBF588971}" xr6:coauthVersionLast="47" xr6:coauthVersionMax="47" xr10:uidLastSave="{00000000-0000-0000-0000-000000000000}"/>
  <bookViews>
    <workbookView xWindow="-5220" yWindow="-21600" windowWidth="19200" windowHeight="21150" tabRatio="587" xr2:uid="{00000000-000D-0000-FFFF-FFFF00000000}"/>
  </bookViews>
  <sheets>
    <sheet name="MPS(input)" sheetId="30" r:id="rId1"/>
    <sheet name="MPS(input_separate)_Option1" sheetId="35" r:id="rId2"/>
    <sheet name="MPS(input_separate)_Option2" sheetId="32" r:id="rId3"/>
    <sheet name="MPS(calc_process)" sheetId="34" r:id="rId4"/>
    <sheet name="MSS" sheetId="36" r:id="rId5"/>
    <sheet name="MRS(input)" sheetId="38" r:id="rId6"/>
    <sheet name="MRS(input_separate)_Option1" sheetId="40" r:id="rId7"/>
    <sheet name="MRS(input_separate)_Option2" sheetId="41" r:id="rId8"/>
    <sheet name="MRS(calc_process)" sheetId="37" r:id="rId9"/>
  </sheets>
  <definedNames>
    <definedName name="_Hlk171671407" localSheetId="3">'MPS(calc_process)'!$G$12</definedName>
    <definedName name="_Hlk171671407" localSheetId="8">'MRS(calc_process)'!$G$12</definedName>
    <definedName name="_xlnm.Print_Area" localSheetId="3">'MPS(calc_process)'!$A$1:$I$18</definedName>
    <definedName name="_xlnm.Print_Area" localSheetId="0">'MPS(input)'!$A$1:$K$26</definedName>
    <definedName name="_xlnm.Print_Area" localSheetId="5">'MRS(input)'!$A$1:$M$26</definedName>
    <definedName name="_xlnm.Print_Area" localSheetId="6">'MRS(input_separate)_Option1'!$A$1:$D$115</definedName>
    <definedName name="_xlnm.Print_Area" localSheetId="7">'MRS(input_separate)_Option2'!$A$1:$F$115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8" l="1"/>
  <c r="F17" i="38"/>
  <c r="H17" i="38"/>
  <c r="M2" i="38" l="1"/>
  <c r="M1" i="38"/>
  <c r="B9" i="41" l="1"/>
  <c r="F2" i="41"/>
  <c r="F1" i="41"/>
  <c r="B9" i="40"/>
  <c r="D2" i="40"/>
  <c r="D1" i="40"/>
  <c r="G9" i="37"/>
  <c r="I2" i="37"/>
  <c r="I1" i="37"/>
  <c r="C2" i="36"/>
  <c r="C1" i="36"/>
  <c r="D1" i="35"/>
  <c r="I2" i="34"/>
  <c r="F2" i="32"/>
  <c r="F1" i="32"/>
  <c r="D2" i="35"/>
  <c r="B9" i="35"/>
  <c r="B9" i="32"/>
  <c r="G14" i="34" s="1"/>
  <c r="G12" i="37" l="1"/>
  <c r="G12" i="34"/>
  <c r="G14" i="37"/>
  <c r="G9" i="34"/>
  <c r="G6" i="37" l="1"/>
  <c r="D21" i="38" s="1"/>
  <c r="G6" i="34"/>
  <c r="B21" i="30" s="1"/>
  <c r="I1" i="34"/>
</calcChain>
</file>

<file path=xl/sharedStrings.xml><?xml version="1.0" encoding="utf-8"?>
<sst xmlns="http://schemas.openxmlformats.org/spreadsheetml/2006/main" count="375" uniqueCount="145">
  <si>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</si>
  <si>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</si>
  <si>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</si>
  <si>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</si>
  <si>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</si>
  <si>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</si>
  <si>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</si>
  <si>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</si>
  <si>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</si>
  <si>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</si>
  <si>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</si>
  <si>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</si>
  <si>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</si>
  <si>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</si>
  <si>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</si>
  <si>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</si>
  <si>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</si>
  <si>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</si>
  <si>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</si>
  <si>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</si>
  <si>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</si>
  <si>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t>-</t>
    <phoneticPr fontId="2"/>
  </si>
  <si>
    <t>MWh/p</t>
  </si>
  <si>
    <t>Option C</t>
    <phoneticPr fontId="2"/>
  </si>
  <si>
    <t>Measured data</t>
    <phoneticPr fontId="2"/>
  </si>
  <si>
    <t xml:space="preserve">The AC output of the inverters is measured to determine the amount of net electricity generation by Solar PV system. The reading is taken from the electricity meters, the inverters, or SCADA system for Solar PV system.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</si>
  <si>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Daily recording</t>
    <phoneticPr fontId="2"/>
  </si>
  <si>
    <t>Input on MPS(input_separate)_Option1</t>
    <phoneticPr fontId="2"/>
  </si>
  <si>
    <t>(2)</t>
    <phoneticPr fontId="2"/>
  </si>
  <si>
    <t>Input on MPS(input_separate)_Option2</t>
    <phoneticPr fontId="2"/>
  </si>
  <si>
    <t>(3)</t>
    <phoneticPr fontId="2"/>
  </si>
  <si>
    <t xml:space="preserve">Measured data </t>
    <phoneticPr fontId="2"/>
  </si>
  <si>
    <t>(4)</t>
    <phoneticPr fontId="2"/>
  </si>
  <si>
    <t xml:space="preserve">The measured discharging amount by the EMS connected to BESS is used to determine the amount of the electricity discharged from the BESS.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</si>
  <si>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(5)</t>
    <phoneticPr fontId="2"/>
  </si>
  <si>
    <t>MWh/p</t>
    <phoneticPr fontId="2"/>
  </si>
  <si>
    <t>The measured charging amount by the converter is used to determine the amount of the electricity of auxiliary electricity for maintaining BESS operation.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</si>
  <si>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Input on MPS(input_separate)_Option1,
Input on MPS(input_separate)_Option2</t>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</si>
  <si>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</si>
  <si>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</si>
  <si>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</si>
  <si>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</si>
  <si>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</si>
  <si>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</si>
  <si>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</si>
  <si>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</si>
  <si>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
  </si>
  <si>
    <t>Project-specific parameters to be fixed ex ante</t>
    <phoneticPr fontId="16"/>
  </si>
  <si>
    <t>j</t>
    <phoneticPr fontId="16"/>
  </si>
  <si>
    <r>
      <t>EG</t>
    </r>
    <r>
      <rPr>
        <b/>
        <vertAlign val="subscript"/>
        <sz val="11"/>
        <color theme="0"/>
        <rFont val="Arial"/>
        <family val="2"/>
      </rPr>
      <t>pv,bess,p</t>
    </r>
    <phoneticPr fontId="16"/>
  </si>
  <si>
    <r>
      <t>EC</t>
    </r>
    <r>
      <rPr>
        <b/>
        <vertAlign val="subscript"/>
        <sz val="11"/>
        <color theme="0"/>
        <rFont val="Arial"/>
        <family val="2"/>
      </rPr>
      <t>j,AC,p</t>
    </r>
    <phoneticPr fontId="16"/>
  </si>
  <si>
    <r>
      <t>EF</t>
    </r>
    <r>
      <rPr>
        <b/>
        <vertAlign val="subscript"/>
        <sz val="11"/>
        <color theme="0"/>
        <rFont val="Arial"/>
        <family val="2"/>
      </rPr>
      <t>grid</t>
    </r>
    <phoneticPr fontId="16"/>
  </si>
  <si>
    <r>
      <t>Quantity of electricity supplied from the solar PV-BESS system to the grid during the period</t>
    </r>
    <r>
      <rPr>
        <b/>
        <i/>
        <sz val="11"/>
        <color theme="0"/>
        <rFont val="Arial"/>
        <family val="2"/>
      </rPr>
      <t xml:space="preserve"> p </t>
    </r>
    <phoneticPr fontId="16"/>
  </si>
  <si>
    <r>
      <t>Quantity of auxiliary electricity to maintain BESS</t>
    </r>
    <r>
      <rPr>
        <b/>
        <i/>
        <sz val="11"/>
        <color theme="0"/>
        <rFont val="Arial"/>
        <family val="2"/>
      </rPr>
      <t xml:space="preserve"> j </t>
    </r>
    <r>
      <rPr>
        <b/>
        <sz val="11"/>
        <color theme="0"/>
        <rFont val="Arial"/>
        <family val="2"/>
      </rPr>
      <t xml:space="preserve">during the period </t>
    </r>
    <r>
      <rPr>
        <b/>
        <i/>
        <sz val="11"/>
        <color theme="0"/>
        <rFont val="Arial"/>
        <family val="2"/>
      </rPr>
      <t>p</t>
    </r>
    <phoneticPr fontId="16"/>
  </si>
  <si>
    <r>
      <t>The reference CO</t>
    </r>
    <r>
      <rPr>
        <b/>
        <vertAlign val="subscript"/>
        <sz val="11"/>
        <color theme="0"/>
        <rFont val="Arial"/>
        <family val="2"/>
      </rPr>
      <t>2</t>
    </r>
    <r>
      <rPr>
        <b/>
        <sz val="11"/>
        <color theme="0"/>
        <rFont val="Arial"/>
        <family val="2"/>
      </rPr>
      <t xml:space="preserve"> emission factor of grid and captive electricity</t>
    </r>
    <phoneticPr fontId="16"/>
  </si>
  <si>
    <t>MWh/p</t>
    <phoneticPr fontId="16"/>
  </si>
  <si>
    <r>
      <t>tCO</t>
    </r>
    <r>
      <rPr>
        <b/>
        <vertAlign val="subscript"/>
        <sz val="11"/>
        <color theme="0"/>
        <rFont val="Arial"/>
        <family val="2"/>
      </rPr>
      <t>2</t>
    </r>
    <r>
      <rPr>
        <b/>
        <sz val="11"/>
        <color theme="0"/>
        <rFont val="Arial"/>
        <family val="2"/>
      </rPr>
      <t>/MWh</t>
    </r>
    <phoneticPr fontId="16"/>
  </si>
  <si>
    <r>
      <t xml:space="preserve">Table: Each quantity of the electricity generated by solar PV-BESS system </t>
    </r>
    <r>
      <rPr>
        <i/>
        <sz val="11"/>
        <rFont val="Arial"/>
        <family val="2"/>
      </rPr>
      <t xml:space="preserve">i </t>
    </r>
    <r>
      <rPr>
        <sz val="11"/>
        <rFont val="Arial"/>
        <family val="2"/>
      </rPr>
      <t>during the period</t>
    </r>
    <r>
      <rPr>
        <i/>
        <sz val="11"/>
        <rFont val="Arial"/>
        <family val="2"/>
      </rPr>
      <t xml:space="preserve"> p</t>
    </r>
    <phoneticPr fontId="16"/>
  </si>
  <si>
    <t>Solar PV-BESS system number i</t>
    <phoneticPr fontId="2"/>
  </si>
  <si>
    <t>ｊ</t>
    <phoneticPr fontId="2"/>
  </si>
  <si>
    <r>
      <t>EG</t>
    </r>
    <r>
      <rPr>
        <b/>
        <vertAlign val="subscript"/>
        <sz val="11"/>
        <color theme="0"/>
        <rFont val="Arial"/>
        <family val="2"/>
      </rPr>
      <t>pv,p</t>
    </r>
    <phoneticPr fontId="16"/>
  </si>
  <si>
    <r>
      <t>EC</t>
    </r>
    <r>
      <rPr>
        <b/>
        <vertAlign val="subscript"/>
        <sz val="11"/>
        <color theme="0"/>
        <rFont val="Arial"/>
        <family val="2"/>
      </rPr>
      <t>j,pv,p</t>
    </r>
    <phoneticPr fontId="16"/>
  </si>
  <si>
    <r>
      <t>ED</t>
    </r>
    <r>
      <rPr>
        <b/>
        <vertAlign val="subscript"/>
        <sz val="11"/>
        <color theme="0"/>
        <rFont val="Arial"/>
        <family val="2"/>
      </rPr>
      <t>j,pv,p</t>
    </r>
    <phoneticPr fontId="16"/>
  </si>
  <si>
    <t>BESS  number</t>
    <phoneticPr fontId="2"/>
  </si>
  <si>
    <r>
      <t>Quantity of electricity generated by Solar PV system</t>
    </r>
    <r>
      <rPr>
        <b/>
        <i/>
        <sz val="11"/>
        <color theme="0"/>
        <rFont val="Arial"/>
        <family val="2"/>
      </rPr>
      <t xml:space="preserve"> </t>
    </r>
    <r>
      <rPr>
        <b/>
        <sz val="11"/>
        <color theme="0"/>
        <rFont val="Arial"/>
        <family val="2"/>
      </rPr>
      <t xml:space="preserve">during the period </t>
    </r>
    <r>
      <rPr>
        <b/>
        <i/>
        <sz val="11"/>
        <color theme="0"/>
        <rFont val="Arial"/>
        <family val="2"/>
      </rPr>
      <t>p</t>
    </r>
    <r>
      <rPr>
        <b/>
        <sz val="11"/>
        <color theme="0"/>
        <rFont val="Arial"/>
        <family val="2"/>
      </rPr>
      <t xml:space="preserve"> </t>
    </r>
    <phoneticPr fontId="16"/>
  </si>
  <si>
    <r>
      <t>Quantity of PV-derived electricity charged to BESS</t>
    </r>
    <r>
      <rPr>
        <b/>
        <i/>
        <sz val="11"/>
        <color theme="0"/>
        <rFont val="Arial"/>
        <family val="2"/>
      </rPr>
      <t xml:space="preserve"> j </t>
    </r>
    <r>
      <rPr>
        <b/>
        <sz val="11"/>
        <color theme="0"/>
        <rFont val="Arial"/>
        <family val="2"/>
      </rPr>
      <t xml:space="preserve">during the period </t>
    </r>
    <r>
      <rPr>
        <b/>
        <i/>
        <sz val="11"/>
        <color theme="0"/>
        <rFont val="Arial"/>
        <family val="2"/>
      </rPr>
      <t>p</t>
    </r>
    <phoneticPr fontId="16"/>
  </si>
  <si>
    <r>
      <t>Quantity of PV-derived electricity discharged from BESS</t>
    </r>
    <r>
      <rPr>
        <b/>
        <i/>
        <sz val="11"/>
        <color theme="0"/>
        <rFont val="Arial"/>
        <family val="2"/>
      </rPr>
      <t xml:space="preserve"> j</t>
    </r>
    <r>
      <rPr>
        <b/>
        <sz val="11"/>
        <color theme="0"/>
        <rFont val="Arial"/>
        <family val="2"/>
      </rPr>
      <t xml:space="preserve"> to the grid during the period </t>
    </r>
    <r>
      <rPr>
        <b/>
        <i/>
        <sz val="11"/>
        <color theme="0"/>
        <rFont val="Arial"/>
        <family val="2"/>
      </rPr>
      <t>p</t>
    </r>
    <phoneticPr fontId="16"/>
  </si>
  <si>
    <r>
      <t>Table: Each quantity of the electricity generated by solar PV system</t>
    </r>
    <r>
      <rPr>
        <i/>
        <sz val="11"/>
        <rFont val="Arial"/>
        <family val="2"/>
      </rPr>
      <t xml:space="preserve"> i </t>
    </r>
    <r>
      <rPr>
        <sz val="11"/>
        <rFont val="Arial"/>
        <family val="2"/>
      </rPr>
      <t>during the period</t>
    </r>
    <r>
      <rPr>
        <i/>
        <sz val="11"/>
        <rFont val="Arial"/>
        <family val="2"/>
      </rPr>
      <t xml:space="preserve"> p</t>
    </r>
    <phoneticPr fontId="16"/>
  </si>
  <si>
    <t>Parameters monitored ex post</t>
  </si>
  <si>
    <t>i</t>
    <phoneticPr fontId="2"/>
  </si>
  <si>
    <t>Solar PV system number</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</si>
  <si>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</si>
  <si>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</si>
  <si>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</si>
  <si>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</si>
  <si>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</si>
  <si>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</si>
  <si>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</si>
  <si>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</si>
  <si>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</si>
  <si>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The reference CO</t>
    </r>
    <r>
      <rPr>
        <vertAlign val="subscript"/>
        <sz val="11"/>
        <color indexed="8"/>
        <rFont val="Arial"/>
        <family val="2"/>
      </rPr>
      <t>2</t>
    </r>
    <r>
      <rPr>
        <sz val="11"/>
        <color indexed="8"/>
        <rFont val="Arial"/>
        <family val="2"/>
      </rPr>
      <t xml:space="preserve"> emission factor of electricity </t>
    </r>
  </si>
  <si>
    <r>
      <t>The reference CO</t>
    </r>
    <r>
      <rPr>
        <vertAlign val="subscript"/>
        <sz val="11"/>
        <rFont val="Arial"/>
        <family val="2"/>
      </rPr>
      <t>2</t>
    </r>
    <r>
      <rPr>
        <sz val="11"/>
        <rFont val="Arial"/>
        <family val="2"/>
      </rPr>
      <t xml:space="preserve"> emission factor based on the national grid</t>
    </r>
    <phoneticPr fontId="2"/>
  </si>
  <si>
    <t>Mixed</t>
  </si>
  <si>
    <t>Diesel</t>
  </si>
  <si>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</si>
  <si>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</si>
  <si>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</si>
  <si>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</si>
  <si>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</si>
  <si>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</si>
  <si>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</si>
  <si>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</si>
  <si>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In case the renewable energy system in a proposed project activity is connected to the national grid (CES, WES, AUES, EES, and/or SES) including through internal grid which is not connected to a captive power generator, EF, 0.68 tCO</t>
    </r>
    <r>
      <rPr>
        <vertAlign val="subscript"/>
        <sz val="11"/>
        <color theme="1"/>
        <rFont val="Arial"/>
        <family val="2"/>
      </rPr>
      <t>2</t>
    </r>
    <r>
      <rPr>
        <sz val="11"/>
        <color theme="1"/>
        <rFont val="Arial"/>
        <family val="2"/>
      </rPr>
      <t>/MWh is applied.
In case the renewable energy system in a proposed project activity is connected to internal grid which is connected to both the national grid (CES, WES, AUES, EES, and/or SES) and a captive power generator, EF, 0.533 tCO</t>
    </r>
    <r>
      <rPr>
        <vertAlign val="subscript"/>
        <sz val="11"/>
        <color theme="1"/>
        <rFont val="Arial"/>
        <family val="2"/>
      </rPr>
      <t>2</t>
    </r>
    <r>
      <rPr>
        <sz val="11"/>
        <color theme="1"/>
        <rFont val="Arial"/>
        <family val="2"/>
      </rPr>
      <t>/MWh is applied.
In case the renewable energy system in a proposed project activity is connected to an internal grid which is not connected to the national grid, EF, 0.533 tCO</t>
    </r>
    <r>
      <rPr>
        <vertAlign val="subscript"/>
        <sz val="11"/>
        <color theme="1"/>
        <rFont val="Arial"/>
        <family val="2"/>
      </rPr>
      <t>2</t>
    </r>
    <r>
      <rPr>
        <sz val="11"/>
        <color theme="1"/>
        <rFont val="Arial"/>
        <family val="2"/>
      </rPr>
      <t>/MWh is applied.</t>
    </r>
    <phoneticPr fontId="2"/>
  </si>
  <si>
    <t>Efgrid</t>
    <phoneticPr fontId="2"/>
  </si>
  <si>
    <r>
      <t>EG</t>
    </r>
    <r>
      <rPr>
        <vertAlign val="subscript"/>
        <sz val="11"/>
        <rFont val="Arial"/>
        <family val="2"/>
      </rPr>
      <t>i,pv,bess,p</t>
    </r>
    <phoneticPr fontId="2"/>
  </si>
  <si>
    <r>
      <t>EG</t>
    </r>
    <r>
      <rPr>
        <vertAlign val="subscript"/>
        <sz val="11"/>
        <rFont val="Arial"/>
        <family val="2"/>
      </rPr>
      <t>i,pv,p</t>
    </r>
    <phoneticPr fontId="2"/>
  </si>
  <si>
    <r>
      <t>EC</t>
    </r>
    <r>
      <rPr>
        <vertAlign val="subscript"/>
        <sz val="11"/>
        <rFont val="Arial"/>
        <family val="2"/>
      </rPr>
      <t>j,pv,p</t>
    </r>
    <phoneticPr fontId="2"/>
  </si>
  <si>
    <r>
      <t>ED</t>
    </r>
    <r>
      <rPr>
        <vertAlign val="subscript"/>
        <sz val="11"/>
        <rFont val="Arial"/>
        <family val="2"/>
      </rPr>
      <t>j,pv,p</t>
    </r>
    <phoneticPr fontId="2"/>
  </si>
  <si>
    <r>
      <t>EC</t>
    </r>
    <r>
      <rPr>
        <vertAlign val="subscript"/>
        <sz val="11"/>
        <rFont val="Arial"/>
        <family val="2"/>
      </rPr>
      <t>j,AC,p</t>
    </r>
    <phoneticPr fontId="2"/>
  </si>
  <si>
    <t xml:space="preserve">The measured charging amount by the EMS connected to BESS  is used to determine the amount of the electricity derived from Solar PV system to the BESS hypothetically.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</si>
  <si>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 CO</t>
    </r>
    <r>
      <rPr>
        <vertAlign val="subscript"/>
        <sz val="11"/>
        <rFont val="Arial"/>
        <family val="2"/>
      </rPr>
      <t>2</t>
    </r>
    <r>
      <rPr>
        <sz val="11"/>
        <rFont val="Arial"/>
        <family val="2"/>
      </rPr>
      <t xml:space="preserve"> emission factor based on the captive power generator</t>
    </r>
    <phoneticPr fontId="16"/>
  </si>
  <si>
    <r>
      <t>EF</t>
    </r>
    <r>
      <rPr>
        <vertAlign val="subscript"/>
        <sz val="11"/>
        <rFont val="Arial"/>
        <family val="2"/>
      </rPr>
      <t>RE</t>
    </r>
    <r>
      <rPr>
        <sz val="11"/>
        <rFont val="Arial"/>
        <family val="2"/>
      </rPr>
      <t>,</t>
    </r>
    <r>
      <rPr>
        <vertAlign val="subscript"/>
        <sz val="11"/>
        <rFont val="Arial"/>
        <family val="2"/>
      </rPr>
      <t>cap</t>
    </r>
    <phoneticPr fontId="16"/>
  </si>
  <si>
    <r>
      <t>EF</t>
    </r>
    <r>
      <rPr>
        <vertAlign val="subscript"/>
        <sz val="11"/>
        <rFont val="Arial"/>
        <family val="2"/>
      </rPr>
      <t>RE</t>
    </r>
    <r>
      <rPr>
        <sz val="11"/>
        <rFont val="Arial"/>
        <family val="2"/>
      </rPr>
      <t>,</t>
    </r>
    <r>
      <rPr>
        <vertAlign val="subscript"/>
        <sz val="11"/>
        <rFont val="Arial"/>
        <family val="2"/>
      </rPr>
      <t>grid</t>
    </r>
    <phoneticPr fontId="2"/>
  </si>
  <si>
    <r>
      <t>The reference CO</t>
    </r>
    <r>
      <rPr>
        <vertAlign val="subscript"/>
        <sz val="11"/>
        <rFont val="Arial"/>
        <family val="2"/>
      </rPr>
      <t>2</t>
    </r>
    <r>
      <rPr>
        <sz val="11"/>
        <rFont val="Arial"/>
        <family val="2"/>
      </rPr>
      <t xml:space="preserve"> emission factor based on the captive power generator </t>
    </r>
    <phoneticPr fontId="16"/>
  </si>
  <si>
    <r>
      <t xml:space="preserve">Quantity of electricity supplied from the solar PV-BESS system </t>
    </r>
    <r>
      <rPr>
        <i/>
        <sz val="11"/>
        <rFont val="Arial"/>
        <family val="2"/>
      </rPr>
      <t>i</t>
    </r>
    <r>
      <rPr>
        <sz val="11"/>
        <rFont val="Arial"/>
        <family val="2"/>
      </rPr>
      <t xml:space="preserve"> to the grid during the period </t>
    </r>
    <r>
      <rPr>
        <i/>
        <sz val="11"/>
        <rFont val="Arial"/>
        <family val="2"/>
      </rPr>
      <t>p</t>
    </r>
    <r>
      <rPr>
        <sz val="11"/>
        <rFont val="Arial"/>
        <family val="2"/>
      </rPr>
      <t xml:space="preserve"> </t>
    </r>
    <phoneticPr fontId="2"/>
  </si>
  <si>
    <r>
      <t>EG</t>
    </r>
    <r>
      <rPr>
        <b/>
        <vertAlign val="subscript"/>
        <sz val="11"/>
        <color theme="0"/>
        <rFont val="Arial"/>
        <family val="2"/>
      </rPr>
      <t>i,pv,bess,p</t>
    </r>
    <phoneticPr fontId="16"/>
  </si>
  <si>
    <r>
      <t>Quantity of electricity supplied from the solar PV-BESS system</t>
    </r>
    <r>
      <rPr>
        <b/>
        <i/>
        <sz val="11"/>
        <color theme="0"/>
        <rFont val="Arial"/>
        <family val="2"/>
      </rPr>
      <t xml:space="preserve"> i</t>
    </r>
    <r>
      <rPr>
        <b/>
        <sz val="11"/>
        <color theme="0"/>
        <rFont val="Arial"/>
        <family val="2"/>
      </rPr>
      <t xml:space="preserve"> to the grid during the period</t>
    </r>
    <r>
      <rPr>
        <b/>
        <i/>
        <sz val="11"/>
        <color theme="0"/>
        <rFont val="Arial"/>
        <family val="2"/>
      </rPr>
      <t xml:space="preserve"> p </t>
    </r>
    <phoneticPr fontId="16"/>
  </si>
  <si>
    <r>
      <t>EG</t>
    </r>
    <r>
      <rPr>
        <vertAlign val="subscript"/>
        <sz val="11"/>
        <color theme="0"/>
        <rFont val="Arial"/>
        <family val="2"/>
      </rPr>
      <t>i,pv,p</t>
    </r>
    <phoneticPr fontId="16"/>
  </si>
  <si>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6"/>
  </si>
  <si>
    <t>Reference Number:</t>
    <phoneticPr fontId="2"/>
  </si>
  <si>
    <t>Monitoring Structure Sheet [Attachment to Project Design Document]</t>
    <phoneticPr fontId="2"/>
  </si>
  <si>
    <t>Role</t>
    <phoneticPr fontId="2"/>
  </si>
  <si>
    <t xml:space="preserve">Monitoring Report Sheet (Calculation Process Sheet) [For Verification]  </t>
    <phoneticPr fontId="2"/>
  </si>
  <si>
    <r>
      <t xml:space="preserve">Parameters monitored </t>
    </r>
    <r>
      <rPr>
        <b/>
        <i/>
        <sz val="11"/>
        <color theme="0"/>
        <rFont val="Arial"/>
        <family val="2"/>
      </rPr>
      <t>ex post</t>
    </r>
    <phoneticPr fontId="2"/>
  </si>
  <si>
    <t>N/A</t>
  </si>
  <si>
    <t>N/A</t>
    <phoneticPr fontId="16"/>
  </si>
  <si>
    <t>Input on MRS(input_separate)_Option1</t>
    <phoneticPr fontId="2"/>
  </si>
  <si>
    <t>Input on MRS(input_separate)_Option2</t>
    <phoneticPr fontId="2"/>
  </si>
  <si>
    <t>Input on MRS(input_separate)_Option1,
Input on MRS(input_separate)_Option2</t>
    <phoneticPr fontId="2"/>
  </si>
  <si>
    <t>Project-specific parameters fixed ex post</t>
    <phoneticPr fontId="16"/>
  </si>
  <si>
    <t>Monitored Values</t>
    <phoneticPr fontId="2"/>
  </si>
  <si>
    <t>(k)</t>
    <phoneticPr fontId="2"/>
  </si>
  <si>
    <t>Monitoring Period</t>
    <phoneticPr fontId="2"/>
  </si>
  <si>
    <t>Monitoring period</t>
    <phoneticPr fontId="2"/>
  </si>
  <si>
    <r>
      <t xml:space="preserve">Quantity of electricity generated by Solar PV system </t>
    </r>
    <r>
      <rPr>
        <i/>
        <sz val="11"/>
        <rFont val="Arial"/>
        <family val="2"/>
      </rPr>
      <t>i</t>
    </r>
    <r>
      <rPr>
        <sz val="11"/>
        <rFont val="Arial"/>
        <family val="2"/>
      </rPr>
      <t xml:space="preserve"> during the period </t>
    </r>
    <r>
      <rPr>
        <i/>
        <sz val="11"/>
        <rFont val="Arial"/>
        <family val="2"/>
      </rPr>
      <t xml:space="preserve">p </t>
    </r>
    <phoneticPr fontId="2"/>
  </si>
  <si>
    <r>
      <t xml:space="preserve">Quantity of PV-derived electricity sent from the grid to BESS </t>
    </r>
    <r>
      <rPr>
        <i/>
        <sz val="11"/>
        <rFont val="Arial"/>
        <family val="2"/>
      </rPr>
      <t>j</t>
    </r>
    <r>
      <rPr>
        <sz val="11"/>
        <rFont val="Arial"/>
        <family val="2"/>
      </rPr>
      <t xml:space="preserve"> for charging during the period </t>
    </r>
    <r>
      <rPr>
        <i/>
        <sz val="11"/>
        <rFont val="Arial"/>
        <family val="2"/>
      </rPr>
      <t>p</t>
    </r>
    <phoneticPr fontId="2"/>
  </si>
  <si>
    <r>
      <t xml:space="preserve">Quantity of PV-derived electricity discharged from BESS </t>
    </r>
    <r>
      <rPr>
        <i/>
        <sz val="11"/>
        <rFont val="Arial"/>
        <family val="2"/>
      </rPr>
      <t>j</t>
    </r>
    <r>
      <rPr>
        <sz val="11"/>
        <rFont val="Arial"/>
        <family val="2"/>
      </rPr>
      <t xml:space="preserve"> to the grid during the period </t>
    </r>
    <r>
      <rPr>
        <i/>
        <sz val="11"/>
        <rFont val="Arial"/>
        <family val="2"/>
      </rPr>
      <t>p</t>
    </r>
    <phoneticPr fontId="2"/>
  </si>
  <si>
    <r>
      <t xml:space="preserve">Quantity of auxiliary electricity to maintain BESS </t>
    </r>
    <r>
      <rPr>
        <i/>
        <sz val="11"/>
        <rFont val="Arial"/>
        <family val="2"/>
      </rPr>
      <t>j</t>
    </r>
    <r>
      <rPr>
        <sz val="11"/>
        <rFont val="Arial"/>
        <family val="2"/>
      </rPr>
      <t xml:space="preserve"> during the period </t>
    </r>
    <r>
      <rPr>
        <i/>
        <sz val="11"/>
        <rFont val="Arial"/>
        <family val="2"/>
      </rPr>
      <t>p</t>
    </r>
    <phoneticPr fontId="2"/>
  </si>
  <si>
    <r>
      <t>tCO</t>
    </r>
    <r>
      <rPr>
        <vertAlign val="subscript"/>
        <sz val="11"/>
        <rFont val="Arial"/>
        <family val="2"/>
      </rPr>
      <t>2</t>
    </r>
    <r>
      <rPr>
        <sz val="11"/>
        <rFont val="Arial"/>
        <family val="2"/>
      </rPr>
      <t>/p</t>
    </r>
    <r>
      <rPr>
        <vertAlign val="subscript"/>
        <sz val="11"/>
        <rFont val="Arial"/>
        <family val="2"/>
      </rPr>
      <t xml:space="preserve"> </t>
    </r>
    <phoneticPr fontId="16"/>
  </si>
  <si>
    <t>Monitoring Spreadsheet: JCM_MN_AM004_ver01.0</t>
    <phoneticPr fontId="2"/>
  </si>
  <si>
    <r>
      <t xml:space="preserve">Table 1: Parameters to be monitored </t>
    </r>
    <r>
      <rPr>
        <b/>
        <i/>
        <sz val="11"/>
        <color indexed="8"/>
        <rFont val="Arial"/>
        <family val="2"/>
      </rPr>
      <t>ex post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</si>
  <si>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</si>
  <si>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</si>
  <si>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2: Project-specific parameters to be fixed </t>
    </r>
    <r>
      <rPr>
        <b/>
        <i/>
        <sz val="11"/>
        <color indexed="8"/>
        <rFont val="Arial"/>
        <family val="2"/>
      </rPr>
      <t>ex ante</t>
    </r>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</si>
  <si>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</si>
  <si>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</si>
  <si>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CO</t>
    </r>
    <r>
      <rPr>
        <b/>
        <vertAlign val="subscript"/>
        <sz val="11"/>
        <color rgb="FFFFFFFF"/>
        <rFont val="Arial"/>
        <family val="2"/>
      </rPr>
      <t>2</t>
    </r>
    <r>
      <rPr>
        <b/>
        <sz val="11"/>
        <color indexed="9"/>
        <rFont val="Arial"/>
        <family val="2"/>
      </rPr>
      <t xml:space="preserve"> emission reductions</t>
    </r>
    <phoneticPr fontId="16"/>
  </si>
  <si>
    <r>
      <rPr>
        <sz val="11"/>
        <color rgb="FF000000"/>
        <rFont val="Arial"/>
        <family val="2"/>
      </rPr>
      <t>t</t>
    </r>
    <r>
      <rPr>
        <sz val="11"/>
        <color indexed="8"/>
        <rFont val="Arial"/>
        <family val="2"/>
      </rPr>
      <t>CO</t>
    </r>
    <r>
      <rPr>
        <vertAlign val="subscript"/>
        <sz val="11"/>
        <color rgb="FF000000"/>
        <rFont val="Arial"/>
        <family val="2"/>
      </rPr>
      <t>2</t>
    </r>
    <r>
      <rPr>
        <sz val="11"/>
        <color indexed="8"/>
        <rFont val="Arial"/>
        <family val="2"/>
      </rPr>
      <t>/MWh</t>
    </r>
    <phoneticPr fontId="16"/>
  </si>
  <si>
    <t>Responsible personnel</t>
    <phoneticPr fontId="16"/>
  </si>
  <si>
    <t>Monitoring Report Sheet (Input Sheet) [For Verification]</t>
  </si>
  <si>
    <r>
      <t xml:space="preserve">Table3: </t>
    </r>
    <r>
      <rPr>
        <b/>
        <i/>
        <sz val="11"/>
        <color indexed="8"/>
        <rFont val="Arial"/>
        <family val="2"/>
      </rPr>
      <t xml:space="preserve">Ex-post calculation </t>
    </r>
    <r>
      <rPr>
        <b/>
        <sz val="11"/>
        <color indexed="8"/>
        <rFont val="Arial"/>
        <family val="2"/>
      </rPr>
      <t>of CO</t>
    </r>
    <r>
      <rPr>
        <b/>
        <vertAlign val="subscript"/>
        <sz val="11"/>
        <color indexed="8"/>
        <rFont val="Arial"/>
        <family val="2"/>
      </rPr>
      <t>2</t>
    </r>
    <r>
      <rPr>
        <b/>
        <sz val="11"/>
        <color indexed="8"/>
        <rFont val="Arial"/>
        <family val="2"/>
      </rPr>
      <t xml:space="preserve"> emission reductions</t>
    </r>
    <phoneticPr fontId="2"/>
  </si>
  <si>
    <t xml:space="preserve">Monitoring Plan Sheet (Input Sheet) [Attachment to Project Design Document]  </t>
    <phoneticPr fontId="2"/>
  </si>
  <si>
    <t xml:space="preserve">Monitoring Plan Sheet (Separate Input Sheet) [Attachment to Project Design Document]  </t>
    <phoneticPr fontId="2"/>
  </si>
  <si>
    <t>Monitoring Plan Sheet (Calculation Process Sheet) [Attachment to Project Design Document]</t>
    <phoneticPr fontId="2"/>
  </si>
  <si>
    <t>Monitoring Report Sheet (Separate Input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</si>
</sst>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sz val="11"/>
      <color theme="1"/>
      <name val="Arial"/>
      <family val="2"/>
    </font>
    <font>
      <vertAlign val="subscript"/>
      <sz val="11"/>
      <name val="Arial"/>
      <family val="2"/>
    </font>
    <font>
      <vertAlign val="subscript"/>
      <sz val="11"/>
      <color theme="1"/>
      <name val="Arial"/>
      <family val="2"/>
    </font>
    <font>
      <b/>
      <sz val="11"/>
      <color theme="0"/>
      <name val="Arial"/>
      <family val="2"/>
    </font>
    <font>
      <sz val="6"/>
      <name val="ＭＳ Ｐゴシック"/>
      <family val="3"/>
      <charset val="128"/>
      <scheme val="minor"/>
    </font>
    <font>
      <b/>
      <i/>
      <sz val="11"/>
      <color theme="0"/>
      <name val="Arial"/>
      <family val="2"/>
    </font>
    <font>
      <b/>
      <vertAlign val="subscript"/>
      <sz val="11"/>
      <color theme="0"/>
      <name val="Arial"/>
      <family val="2"/>
    </font>
    <font>
      <i/>
      <sz val="11"/>
      <name val="Arial"/>
      <family val="2"/>
    </font>
    <font>
      <b/>
      <sz val="11"/>
      <name val="Arial"/>
      <family val="2"/>
    </font>
    <font>
      <b/>
      <i/>
      <sz val="11"/>
      <color theme="0"/>
      <name val="ＭＳ Ｐゴシック"/>
      <family val="3"/>
      <charset val="128"/>
    </font>
    <font>
      <b/>
      <sz val="11"/>
      <color theme="1"/>
      <name val="Arial"/>
      <family val="2"/>
    </font>
    <font>
      <sz val="10.5"/>
      <color theme="1"/>
      <name val="Arial"/>
      <family val="2"/>
    </font>
    <font>
      <sz val="11"/>
      <color theme="0"/>
      <name val="ＭＳ Ｐゴシック"/>
      <family val="3"/>
      <charset val="128"/>
      <scheme val="minor"/>
    </font>
    <font>
      <vertAlign val="subscript"/>
      <sz val="11"/>
      <color theme="0"/>
      <name val="Arial"/>
      <family val="2"/>
    </font>
    <font>
      <sz val="11"/>
      <color theme="1"/>
      <name val="ＭＳ Ｐゴシック"/>
      <family val="3"/>
      <charset val="128"/>
      <scheme val="minor"/>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vertAlign val="subscript"/>
      <sz val="11"/>
      <color rgb="FFFFFFFF"/>
      <name val="Arial"/>
      <family val="2"/>
    </font>
    <font>
      <sz val="11"/>
      <color rgb="FF000000"/>
      <name val="Arial"/>
      <family val="2"/>
    </font>
    <font>
      <vertAlign val="subscript"/>
      <sz val="11"/>
      <color rgb="FF000000"/>
      <name val="Arial"/>
      <family val="2"/>
    </font>
    <font>
      <sz val="14"/>
      <color theme="1"/>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003366"/>
        <bgColor indexed="64"/>
      </patternFill>
    </fill>
    <fill>
      <patternFill patternType="solid">
        <fgColor rgb="FFC5D9F1"/>
        <bgColor rgb="FF000000"/>
      </patternFill>
    </fill>
    <fill>
      <patternFill patternType="solid">
        <fgColor rgb="FFFFFFFF"/>
        <bgColor rgb="FF000000"/>
      </patternFill>
    </fill>
    <fill>
      <patternFill patternType="solid">
        <fgColor rgb="FFF2DCDB"/>
        <bgColor rgb="FF000000"/>
      </patternFill>
    </fill>
  </fills>
  <borders count="4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rgb="FF808080"/>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diagonal/>
    </border>
    <border>
      <left style="thin">
        <color indexed="23"/>
      </left>
      <right/>
      <top/>
      <bottom/>
      <diagonal/>
    </border>
    <border>
      <left/>
      <right/>
      <top style="thin">
        <color indexed="23"/>
      </top>
      <bottom/>
      <diagonal/>
    </border>
    <border>
      <left style="thin">
        <color indexed="64"/>
      </left>
      <right style="thin">
        <color indexed="64"/>
      </right>
      <top style="thin">
        <color indexed="64"/>
      </top>
      <bottom style="thin">
        <color indexed="64"/>
      </bottom>
      <diagonal/>
    </border>
    <border>
      <left style="thin">
        <color rgb="FF595959"/>
      </left>
      <right/>
      <top style="thin">
        <color theme="1" tint="0.34998626667073579"/>
      </top>
      <bottom style="thin">
        <color theme="1" tint="0.34998626667073579"/>
      </bottom>
      <diagonal/>
    </border>
    <border>
      <left style="thin">
        <color rgb="FF595959"/>
      </left>
      <right style="thin">
        <color rgb="FF595959"/>
      </right>
      <top style="thin">
        <color rgb="FF595959"/>
      </top>
      <bottom style="thin">
        <color rgb="FF595959"/>
      </bottom>
      <diagonal/>
    </border>
    <border>
      <left style="thin">
        <color indexed="23"/>
      </left>
      <right style="thin">
        <color indexed="64"/>
      </right>
      <top style="thin">
        <color theme="1" tint="0.34998626667073579"/>
      </top>
      <bottom style="thin">
        <color indexed="23"/>
      </bottom>
      <diagonal/>
    </border>
    <border>
      <left style="thin">
        <color rgb="FF808080"/>
      </left>
      <right style="thin">
        <color indexed="64"/>
      </right>
      <top style="thin">
        <color rgb="FF808080"/>
      </top>
      <bottom style="thin">
        <color theme="1" tint="0.34998626667073579"/>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23"/>
      </left>
      <right style="thin">
        <color indexed="23"/>
      </right>
      <top/>
      <bottom/>
      <diagonal/>
    </border>
    <border>
      <left style="thin">
        <color indexed="23"/>
      </left>
      <right/>
      <top/>
      <bottom style="thin">
        <color indexed="23"/>
      </bottom>
      <diagonal/>
    </border>
    <border>
      <left/>
      <right/>
      <top/>
      <bottom style="thin">
        <color indexed="23"/>
      </bottom>
      <diagonal/>
    </border>
    <border>
      <left style="thin">
        <color indexed="23"/>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right/>
      <top style="thin">
        <color indexed="23"/>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64"/>
      </right>
      <top style="thin">
        <color indexed="23"/>
      </top>
      <bottom style="medium">
        <color rgb="FFFF0000"/>
      </bottom>
      <diagonal/>
    </border>
    <border>
      <left/>
      <right style="thin">
        <color indexed="64"/>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lignment vertical="center"/>
    </xf>
  </cellStyleXfs>
  <cellXfs count="16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3" borderId="0" xfId="0" applyFont="1" applyFill="1">
      <alignment vertical="center"/>
    </xf>
    <xf numFmtId="0" fontId="6" fillId="3" borderId="0" xfId="0" applyFont="1" applyFill="1" applyAlignment="1">
      <alignment horizontal="righ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38" fontId="12" fillId="5" borderId="1" xfId="1" applyFont="1" applyFill="1" applyBorder="1" applyAlignment="1">
      <alignment horizontal="right" vertical="center"/>
    </xf>
    <xf numFmtId="0" fontId="8" fillId="5" borderId="1" xfId="0" applyFont="1" applyFill="1" applyBorder="1" applyAlignment="1">
      <alignment horizontal="center" vertical="center"/>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12" fillId="5" borderId="1" xfId="0" quotePrefix="1" applyFont="1" applyFill="1" applyBorder="1" applyAlignment="1">
      <alignment horizontal="center" vertical="center"/>
    </xf>
    <xf numFmtId="0" fontId="12" fillId="5" borderId="1" xfId="0" applyFont="1" applyFill="1" applyBorder="1" applyAlignment="1">
      <alignment horizontal="center" vertical="center"/>
    </xf>
    <xf numFmtId="0" fontId="12" fillId="0" borderId="1" xfId="0" applyFont="1" applyBorder="1" applyAlignment="1" applyProtection="1">
      <alignment vertical="center" wrapText="1"/>
      <protection locked="0"/>
    </xf>
    <xf numFmtId="0" fontId="8" fillId="5" borderId="1" xfId="0" applyFont="1" applyFill="1" applyBorder="1">
      <alignment vertical="center"/>
    </xf>
    <xf numFmtId="38" fontId="8" fillId="5" borderId="1" xfId="1" applyFont="1" applyFill="1" applyBorder="1" applyAlignment="1">
      <alignment horizontal="right" vertical="center"/>
    </xf>
    <xf numFmtId="0" fontId="8" fillId="5" borderId="6" xfId="0" applyFont="1" applyFill="1" applyBorder="1" applyAlignment="1">
      <alignment horizontal="center" vertical="center"/>
    </xf>
    <xf numFmtId="0" fontId="0" fillId="0" borderId="0" xfId="0" applyAlignment="1">
      <alignment horizontal="center" vertical="center" wrapText="1"/>
    </xf>
    <xf numFmtId="0" fontId="15" fillId="8" borderId="1" xfId="0" applyFont="1" applyFill="1" applyBorder="1" applyAlignment="1">
      <alignment horizontal="center" vertical="center" wrapText="1"/>
    </xf>
    <xf numFmtId="176" fontId="8" fillId="2" borderId="1" xfId="1" applyNumberFormat="1" applyFont="1" applyFill="1" applyBorder="1" applyAlignment="1" applyProtection="1">
      <alignment horizontal="right" vertical="center"/>
      <protection locked="0"/>
    </xf>
    <xf numFmtId="0" fontId="15" fillId="0" borderId="0" xfId="0" applyFont="1" applyAlignment="1">
      <alignment horizontal="center" vertical="center" wrapText="1"/>
    </xf>
    <xf numFmtId="0" fontId="8" fillId="7" borderId="6" xfId="0" applyFont="1" applyFill="1" applyBorder="1" applyAlignment="1">
      <alignment vertical="center" wrapText="1"/>
    </xf>
    <xf numFmtId="0" fontId="8" fillId="7" borderId="6"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9" xfId="0" applyFont="1" applyBorder="1">
      <alignment vertical="center"/>
    </xf>
    <xf numFmtId="0" fontId="3" fillId="0" borderId="7" xfId="0" applyFont="1" applyBorder="1" applyAlignment="1">
      <alignment horizontal="center" vertical="center"/>
    </xf>
    <xf numFmtId="0" fontId="6" fillId="4" borderId="12" xfId="0" applyFont="1" applyFill="1" applyBorder="1">
      <alignment vertical="center"/>
    </xf>
    <xf numFmtId="0" fontId="3" fillId="0" borderId="17" xfId="0" applyFont="1" applyBorder="1">
      <alignment vertical="center"/>
    </xf>
    <xf numFmtId="0" fontId="15" fillId="8" borderId="15" xfId="0" applyFont="1" applyFill="1" applyBorder="1" applyAlignment="1">
      <alignment horizontal="center" vertical="center" wrapText="1"/>
    </xf>
    <xf numFmtId="0" fontId="15" fillId="8" borderId="3" xfId="0" applyFont="1" applyFill="1" applyBorder="1" applyAlignment="1">
      <alignment horizontal="center" vertical="center" wrapText="1"/>
    </xf>
    <xf numFmtId="178" fontId="8" fillId="2" borderId="1" xfId="1" applyNumberFormat="1" applyFont="1" applyFill="1" applyBorder="1" applyAlignment="1" applyProtection="1">
      <alignment horizontal="right" vertical="center"/>
      <protection locked="0"/>
    </xf>
    <xf numFmtId="0" fontId="12" fillId="0" borderId="0" xfId="0" applyFont="1" applyAlignment="1">
      <alignment horizontal="center" vertical="center" wrapText="1"/>
    </xf>
    <xf numFmtId="178" fontId="8" fillId="2" borderId="3" xfId="1" applyNumberFormat="1" applyFont="1" applyFill="1" applyBorder="1" applyAlignment="1" applyProtection="1">
      <alignment horizontal="right" vertical="center"/>
      <protection locked="0"/>
    </xf>
    <xf numFmtId="38" fontId="20" fillId="5" borderId="1" xfId="1" applyFont="1" applyFill="1" applyBorder="1" applyAlignment="1">
      <alignment horizontal="center" vertical="center" wrapText="1"/>
    </xf>
    <xf numFmtId="38" fontId="20" fillId="5" borderId="14" xfId="1" applyFont="1" applyFill="1" applyBorder="1" applyAlignment="1">
      <alignment horizontal="center" vertical="center" wrapText="1"/>
    </xf>
    <xf numFmtId="38" fontId="8" fillId="5" borderId="1" xfId="1" applyFont="1" applyFill="1" applyBorder="1" applyAlignment="1" applyProtection="1">
      <alignment horizontal="center" vertical="center" wrapText="1"/>
    </xf>
    <xf numFmtId="0" fontId="21" fillId="8" borderId="3" xfId="0" applyFont="1" applyFill="1" applyBorder="1" applyAlignment="1">
      <alignment horizontal="center" vertical="center" wrapText="1"/>
    </xf>
    <xf numFmtId="178" fontId="8" fillId="2" borderId="16" xfId="1" applyNumberFormat="1" applyFont="1" applyFill="1" applyBorder="1" applyAlignment="1" applyProtection="1">
      <alignment horizontal="right" vertical="center"/>
      <protection locked="0"/>
    </xf>
    <xf numFmtId="178" fontId="8" fillId="2" borderId="21" xfId="1" applyNumberFormat="1" applyFont="1" applyFill="1" applyBorder="1" applyAlignment="1" applyProtection="1">
      <alignment horizontal="right" vertical="center"/>
      <protection locked="0"/>
    </xf>
    <xf numFmtId="0" fontId="15" fillId="0" borderId="21" xfId="0" applyFont="1" applyBorder="1" applyAlignment="1">
      <alignment horizontal="center" vertical="center" wrapText="1"/>
    </xf>
    <xf numFmtId="0" fontId="22" fillId="0" borderId="0" xfId="0" applyFont="1" applyAlignment="1">
      <alignment horizontal="center" vertical="center" wrapText="1"/>
    </xf>
    <xf numFmtId="0" fontId="23" fillId="0" borderId="17" xfId="0" applyFont="1" applyBorder="1" applyAlignment="1">
      <alignment horizontal="right" vertical="center"/>
    </xf>
    <xf numFmtId="0" fontId="8" fillId="2" borderId="24" xfId="0" applyFont="1" applyFill="1" applyBorder="1" applyAlignment="1">
      <alignment horizontal="center" vertical="center"/>
    </xf>
    <xf numFmtId="0" fontId="8" fillId="5" borderId="1" xfId="0" quotePrefix="1" applyFont="1" applyFill="1" applyBorder="1" applyAlignment="1">
      <alignment horizontal="center" vertical="center"/>
    </xf>
    <xf numFmtId="0" fontId="8" fillId="0" borderId="13" xfId="0" applyFont="1" applyBorder="1" applyAlignment="1" applyProtection="1">
      <alignment vertical="center" wrapText="1"/>
      <protection locked="0"/>
    </xf>
    <xf numFmtId="0" fontId="8" fillId="10" borderId="25" xfId="0" applyFont="1" applyFill="1" applyBorder="1" applyAlignment="1">
      <alignment horizontal="center" vertical="center"/>
    </xf>
    <xf numFmtId="0" fontId="8" fillId="11" borderId="23" xfId="0" applyFont="1" applyFill="1" applyBorder="1" applyAlignment="1">
      <alignment vertical="center" wrapText="1"/>
    </xf>
    <xf numFmtId="0" fontId="8" fillId="11" borderId="23" xfId="0" applyFont="1" applyFill="1" applyBorder="1" applyAlignment="1">
      <alignment horizontal="center" vertical="center"/>
    </xf>
    <xf numFmtId="0" fontId="15" fillId="8" borderId="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5" borderId="1" xfId="0" applyFont="1" applyFill="1" applyBorder="1" applyAlignment="1">
      <alignment vertical="center" wrapText="1"/>
    </xf>
    <xf numFmtId="0" fontId="15" fillId="8" borderId="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2" fillId="0" borderId="0" xfId="0" applyFont="1" applyAlignment="1">
      <alignment horizontal="right" vertical="center" wrapText="1"/>
    </xf>
    <xf numFmtId="0" fontId="26" fillId="0" borderId="0" xfId="2">
      <alignment vertical="center"/>
    </xf>
    <xf numFmtId="0" fontId="3" fillId="0" borderId="0" xfId="2" applyFont="1" applyAlignment="1">
      <alignment horizontal="right" vertical="center"/>
    </xf>
    <xf numFmtId="0" fontId="6" fillId="4" borderId="6" xfId="2" applyFont="1" applyFill="1" applyBorder="1" applyAlignment="1">
      <alignment horizontal="center" vertical="center" wrapText="1"/>
    </xf>
    <xf numFmtId="0" fontId="8" fillId="0" borderId="6" xfId="2" applyFont="1" applyBorder="1" applyAlignment="1" applyProtection="1">
      <alignment vertical="center" wrapText="1"/>
      <protection locked="0"/>
    </xf>
    <xf numFmtId="0" fontId="8" fillId="0" borderId="6" xfId="0" applyFont="1" applyBorder="1" applyAlignment="1">
      <alignment horizontal="center" vertical="center"/>
    </xf>
    <xf numFmtId="0" fontId="8" fillId="0" borderId="23" xfId="0" applyFont="1" applyBorder="1" applyAlignment="1">
      <alignment horizontal="center" vertical="center"/>
    </xf>
    <xf numFmtId="38" fontId="8" fillId="5" borderId="1" xfId="1" applyFont="1" applyFill="1" applyBorder="1" applyAlignment="1">
      <alignment horizontal="center" vertical="center"/>
    </xf>
    <xf numFmtId="38" fontId="12" fillId="5" borderId="1" xfId="1" applyFont="1" applyFill="1" applyBorder="1" applyAlignment="1">
      <alignment horizontal="center" vertical="center"/>
    </xf>
    <xf numFmtId="0" fontId="10" fillId="3" borderId="0" xfId="0" applyFont="1" applyFill="1">
      <alignmen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5" borderId="2" xfId="0" applyFont="1" applyFill="1" applyBorder="1">
      <alignment vertical="center"/>
    </xf>
    <xf numFmtId="0" fontId="6" fillId="4" borderId="1"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30" xfId="0" applyFont="1" applyFill="1" applyBorder="1" applyAlignment="1">
      <alignment horizontal="center" vertical="center" wrapText="1"/>
    </xf>
    <xf numFmtId="0" fontId="0" fillId="0" borderId="0" xfId="0" applyBorder="1" applyAlignment="1">
      <alignment horizontal="center" vertical="center" wrapText="1"/>
    </xf>
    <xf numFmtId="0" fontId="12" fillId="0" borderId="0" xfId="0" applyFont="1" applyBorder="1" applyAlignment="1">
      <alignment horizontal="right" vertical="center" wrapText="1"/>
    </xf>
    <xf numFmtId="176" fontId="12" fillId="7" borderId="6" xfId="0" applyNumberFormat="1" applyFont="1" applyFill="1" applyBorder="1">
      <alignment vertical="center"/>
    </xf>
    <xf numFmtId="0" fontId="8" fillId="7" borderId="1" xfId="0" applyFont="1" applyFill="1" applyBorder="1">
      <alignment vertical="center"/>
    </xf>
    <xf numFmtId="0" fontId="8" fillId="7" borderId="23" xfId="0" applyFont="1" applyFill="1" applyBorder="1">
      <alignment vertical="center"/>
    </xf>
    <xf numFmtId="0" fontId="8" fillId="7" borderId="13" xfId="0" applyFont="1" applyFill="1" applyBorder="1">
      <alignment vertical="center"/>
    </xf>
    <xf numFmtId="0" fontId="3" fillId="5" borderId="21" xfId="0" applyFont="1" applyFill="1" applyBorder="1" applyAlignment="1">
      <alignment horizontal="left" vertical="top"/>
    </xf>
    <xf numFmtId="38" fontId="8" fillId="5" borderId="1" xfId="1" applyFont="1" applyFill="1" applyBorder="1" applyAlignment="1">
      <alignment horizontal="center" vertical="center" wrapText="1"/>
    </xf>
    <xf numFmtId="176" fontId="8" fillId="5" borderId="1" xfId="1" applyNumberFormat="1" applyFont="1" applyFill="1" applyBorder="1" applyAlignment="1">
      <alignment horizontal="right" vertical="center"/>
    </xf>
    <xf numFmtId="176" fontId="12" fillId="5" borderId="1" xfId="1" applyNumberFormat="1" applyFont="1" applyFill="1" applyBorder="1" applyAlignment="1">
      <alignment horizontal="right" vertical="center"/>
    </xf>
    <xf numFmtId="0" fontId="8" fillId="0" borderId="1" xfId="0" quotePrefix="1" applyFont="1" applyFill="1" applyBorder="1" applyAlignment="1" applyProtection="1">
      <alignment horizontal="center" vertical="center" wrapText="1"/>
      <protection locked="0"/>
    </xf>
    <xf numFmtId="0" fontId="12" fillId="0" borderId="1" xfId="0" quotePrefix="1" applyFont="1" applyFill="1" applyBorder="1" applyAlignment="1" applyProtection="1">
      <alignment horizontal="center" vertical="center" wrapText="1"/>
      <protection locked="0"/>
    </xf>
    <xf numFmtId="177" fontId="8" fillId="0" borderId="1" xfId="1" applyNumberFormat="1" applyFont="1" applyFill="1" applyBorder="1" applyAlignment="1" applyProtection="1">
      <alignment horizontal="right" vertical="center"/>
      <protection locked="0"/>
    </xf>
    <xf numFmtId="0" fontId="34" fillId="0" borderId="0" xfId="0" applyFont="1" applyAlignment="1">
      <alignment vertical="center" wrapText="1"/>
    </xf>
    <xf numFmtId="0" fontId="12" fillId="0" borderId="0" xfId="0" applyFont="1" applyAlignment="1">
      <alignment vertical="center" wrapText="1"/>
    </xf>
    <xf numFmtId="0" fontId="6" fillId="4" borderId="1" xfId="0" applyFont="1" applyFill="1" applyBorder="1" applyAlignment="1">
      <alignment horizontal="center" vertical="center" wrapText="1"/>
    </xf>
    <xf numFmtId="0" fontId="8" fillId="0" borderId="6"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6" fillId="4" borderId="3" xfId="0" applyFont="1" applyFill="1" applyBorder="1" applyAlignment="1">
      <alignment horizontal="center" vertical="center"/>
    </xf>
    <xf numFmtId="38" fontId="30" fillId="2" borderId="4" xfId="1" applyFont="1" applyFill="1" applyBorder="1" applyAlignment="1">
      <alignment horizontal="right" vertical="center"/>
    </xf>
    <xf numFmtId="38" fontId="30" fillId="2" borderId="5" xfId="1" applyFont="1" applyFill="1" applyBorder="1" applyAlignment="1">
      <alignment horizontal="right" vertical="center"/>
    </xf>
    <xf numFmtId="0" fontId="8" fillId="5" borderId="1" xfId="0" applyFont="1" applyFill="1" applyBorder="1" applyAlignment="1">
      <alignment vertical="center" wrapText="1"/>
    </xf>
    <xf numFmtId="0" fontId="15" fillId="8" borderId="3" xfId="0" applyFont="1" applyFill="1" applyBorder="1" applyAlignment="1">
      <alignment horizontal="center" vertical="center" wrapText="1"/>
    </xf>
    <xf numFmtId="0" fontId="24" fillId="0" borderId="16" xfId="0" applyFont="1" applyBorder="1" applyAlignment="1">
      <alignment horizontal="center" vertical="center" wrapText="1"/>
    </xf>
    <xf numFmtId="38" fontId="8" fillId="0" borderId="19" xfId="1" applyFont="1" applyFill="1" applyBorder="1" applyAlignment="1">
      <alignment vertical="center"/>
    </xf>
    <xf numFmtId="0" fontId="0" fillId="0" borderId="0" xfId="0" applyAlignment="1">
      <alignment vertical="center"/>
    </xf>
    <xf numFmtId="38" fontId="8" fillId="0" borderId="18" xfId="1" applyFont="1" applyFill="1" applyBorder="1" applyAlignment="1">
      <alignment horizontal="center" vertical="center" wrapText="1"/>
    </xf>
    <xf numFmtId="0" fontId="0" fillId="0" borderId="20" xfId="0" applyBorder="1" applyAlignment="1">
      <alignment vertical="center"/>
    </xf>
    <xf numFmtId="0" fontId="15" fillId="8" borderId="16" xfId="0" applyFont="1" applyFill="1" applyBorder="1" applyAlignment="1">
      <alignment horizontal="center" vertical="center" wrapText="1"/>
    </xf>
    <xf numFmtId="0" fontId="0" fillId="0" borderId="16" xfId="0" applyBorder="1" applyAlignment="1">
      <alignment horizontal="center" vertical="center" wrapText="1"/>
    </xf>
    <xf numFmtId="0" fontId="15" fillId="8"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0" fillId="0" borderId="15" xfId="0" applyBorder="1" applyAlignment="1">
      <alignment horizontal="center" vertical="center" wrapText="1"/>
    </xf>
    <xf numFmtId="0" fontId="10" fillId="3" borderId="0" xfId="0" applyFont="1" applyFill="1" applyAlignment="1">
      <alignmen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9" borderId="22" xfId="0" applyFont="1" applyFill="1" applyBorder="1" applyAlignment="1">
      <alignment vertical="center" wrapText="1"/>
    </xf>
    <xf numFmtId="0" fontId="8" fillId="9" borderId="8" xfId="0" applyFont="1" applyFill="1" applyBorder="1" applyAlignment="1">
      <alignment vertical="center" wrapText="1"/>
    </xf>
    <xf numFmtId="0" fontId="8" fillId="9" borderId="9" xfId="0" applyFont="1" applyFill="1" applyBorder="1" applyAlignment="1">
      <alignment vertical="center" wrapText="1"/>
    </xf>
    <xf numFmtId="0" fontId="10" fillId="3" borderId="0" xfId="2" applyFont="1" applyFill="1" applyAlignment="1">
      <alignment horizontal="left" vertical="center"/>
    </xf>
    <xf numFmtId="0" fontId="6" fillId="4" borderId="1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8" fillId="5" borderId="7"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6" fillId="4" borderId="15"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8" fillId="5" borderId="7" xfId="0" applyFont="1" applyFill="1" applyBorder="1" applyAlignment="1" applyProtection="1">
      <alignment horizontal="left" vertical="center" wrapText="1"/>
    </xf>
    <xf numFmtId="0" fontId="8" fillId="5" borderId="8" xfId="0" applyFont="1" applyFill="1" applyBorder="1" applyAlignment="1" applyProtection="1">
      <alignment horizontal="left" vertical="center" wrapText="1"/>
    </xf>
    <xf numFmtId="0" fontId="8" fillId="5" borderId="9" xfId="0" applyFont="1" applyFill="1" applyBorder="1" applyAlignment="1" applyProtection="1">
      <alignment horizontal="left" vertical="center" wrapText="1"/>
    </xf>
    <xf numFmtId="0" fontId="8" fillId="5" borderId="1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4" xfId="0" applyFont="1" applyFill="1" applyBorder="1" applyAlignment="1">
      <alignment horizontal="center" vertical="center"/>
    </xf>
    <xf numFmtId="0" fontId="8" fillId="5" borderId="2" xfId="0" applyFont="1" applyFill="1" applyBorder="1" applyAlignment="1">
      <alignment horizontal="center" vertical="center"/>
    </xf>
    <xf numFmtId="0" fontId="6" fillId="4" borderId="26"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38" fontId="30" fillId="2" borderId="34" xfId="1" applyFont="1" applyFill="1" applyBorder="1" applyAlignment="1" applyProtection="1">
      <alignment horizontal="center" vertical="center" shrinkToFit="1"/>
      <protection locked="0"/>
    </xf>
    <xf numFmtId="38" fontId="30" fillId="2" borderId="35" xfId="1" applyFont="1" applyFill="1" applyBorder="1" applyAlignment="1" applyProtection="1">
      <alignment horizontal="center" vertical="center" shrinkToFit="1"/>
      <protection locked="0"/>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38" fontId="30" fillId="2" borderId="36" xfId="1" applyFont="1" applyFill="1" applyBorder="1" applyAlignment="1">
      <alignment horizontal="right" vertical="center"/>
    </xf>
    <xf numFmtId="38" fontId="30" fillId="2" borderId="39" xfId="1" applyFont="1" applyFill="1" applyBorder="1" applyAlignment="1">
      <alignment horizontal="right" vertical="center"/>
    </xf>
    <xf numFmtId="0" fontId="10" fillId="3" borderId="0" xfId="0" applyFont="1" applyFill="1" applyAlignment="1">
      <alignment horizontal="left" vertical="center" wrapText="1"/>
    </xf>
  </cellXfs>
  <cellStyles count="3">
    <cellStyle name="桁区切り" xfId="1" builtinId="6"/>
    <cellStyle name="標準" xfId="0" builtinId="0"/>
    <cellStyle name="標準 3" xfId="2" xr:uid="{22DD379E-CFF2-4013-9698-F6431E1343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70" zoomScaleNormal="70" zoomScaleSheetLayoutView="7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77734375" style="1" customWidth="1"/>
    <col min="11" max="11" width="30.109375" style="1" customWidth="1"/>
    <col min="12" max="16384" width="9" style="1"/>
  </cols>
  <sheetData>
    <row r="1" spans="1:11" ht="18" customHeight="1" x14ac:dyDescent="0.2">
      <c r="K1" s="12" t="s">
        <v>129</v>
      </c>
    </row>
    <row r="2" spans="1:11" ht="18" customHeight="1" x14ac:dyDescent="0.2">
      <c r="K2" s="12" t="s">
        <v>109</v>
      </c>
    </row>
    <row r="3" spans="1:11" ht="27.75" customHeight="1" x14ac:dyDescent="0.2">
      <c r="A3" s="86" t="s">
        <v>141</v>
      </c>
      <c r="B3" s="13"/>
      <c r="C3" s="13"/>
      <c r="D3" s="13"/>
      <c r="E3" s="13"/>
      <c r="F3" s="13"/>
      <c r="G3" s="13"/>
      <c r="H3" s="13"/>
      <c r="I3" s="13"/>
      <c r="J3" s="13"/>
      <c r="K3" s="14"/>
    </row>
    <row r="5" spans="1:11" ht="18.75" customHeight="1" x14ac:dyDescent="0.2">
      <c r="A5" s="3" t="s">
        <v>130</v>
      </c>
      <c r="B5" s="3"/>
    </row>
    <row r="6" spans="1:11" ht="18.75" customHeight="1" x14ac:dyDescent="0.2">
      <c r="A6" s="3"/>
      <c r="B6" s="87" t="s">
        <v>0</v>
      </c>
      <c r="C6" s="87" t="s">
        <v>1</v>
      </c>
      <c r="D6" s="87" t="s">
        <v>2</v>
      </c>
      <c r="E6" s="87" t="s">
        <v>3</v>
      </c>
      <c r="F6" s="87" t="s">
        <v>4</v>
      </c>
      <c r="G6" s="87" t="s">
        <v>5</v>
      </c>
      <c r="H6" s="87" t="s">
        <v>6</v>
      </c>
      <c r="I6" s="87" t="s">
        <v>7</v>
      </c>
      <c r="J6" s="87" t="s">
        <v>8</v>
      </c>
      <c r="K6" s="87" t="s">
        <v>9</v>
      </c>
    </row>
    <row r="7" spans="1:11" s="8" customFormat="1" ht="39" customHeight="1" x14ac:dyDescent="0.2">
      <c r="B7" s="87" t="s">
        <v>10</v>
      </c>
      <c r="C7" s="87" t="s">
        <v>11</v>
      </c>
      <c r="D7" s="87" t="s">
        <v>12</v>
      </c>
      <c r="E7" s="87" t="s">
        <v>13</v>
      </c>
      <c r="F7" s="87" t="s">
        <v>14</v>
      </c>
      <c r="G7" s="87" t="s">
        <v>15</v>
      </c>
      <c r="H7" s="87" t="s">
        <v>16</v>
      </c>
      <c r="I7" s="87" t="s">
        <v>17</v>
      </c>
      <c r="J7" s="87" t="s">
        <v>18</v>
      </c>
      <c r="K7" s="87" t="s">
        <v>19</v>
      </c>
    </row>
    <row r="8" spans="1:11" ht="177.6" customHeight="1" x14ac:dyDescent="0.2">
      <c r="B8" s="65" t="s">
        <v>20</v>
      </c>
      <c r="C8" s="36" t="s">
        <v>94</v>
      </c>
      <c r="D8" s="73" t="s">
        <v>104</v>
      </c>
      <c r="E8" s="37" t="s">
        <v>21</v>
      </c>
      <c r="F8" s="30" t="s">
        <v>22</v>
      </c>
      <c r="G8" s="31" t="s">
        <v>23</v>
      </c>
      <c r="H8" s="31" t="s">
        <v>24</v>
      </c>
      <c r="I8" s="31" t="s">
        <v>25</v>
      </c>
      <c r="J8" s="32" t="s">
        <v>26</v>
      </c>
      <c r="K8" s="66" t="s">
        <v>27</v>
      </c>
    </row>
    <row r="9" spans="1:11" ht="177.6" customHeight="1" x14ac:dyDescent="0.2">
      <c r="B9" s="33" t="s">
        <v>28</v>
      </c>
      <c r="C9" s="36" t="s">
        <v>95</v>
      </c>
      <c r="D9" s="73" t="s">
        <v>124</v>
      </c>
      <c r="E9" s="29" t="s">
        <v>21</v>
      </c>
      <c r="F9" s="30" t="s">
        <v>22</v>
      </c>
      <c r="G9" s="31" t="s">
        <v>23</v>
      </c>
      <c r="H9" s="31" t="s">
        <v>24</v>
      </c>
      <c r="I9" s="31" t="s">
        <v>25</v>
      </c>
      <c r="J9" s="32" t="s">
        <v>26</v>
      </c>
      <c r="K9" s="66" t="s">
        <v>29</v>
      </c>
    </row>
    <row r="10" spans="1:11" ht="148.5" customHeight="1" x14ac:dyDescent="0.2">
      <c r="B10" s="33" t="s">
        <v>30</v>
      </c>
      <c r="C10" s="36" t="s">
        <v>96</v>
      </c>
      <c r="D10" s="73" t="s">
        <v>125</v>
      </c>
      <c r="E10" s="29" t="s">
        <v>21</v>
      </c>
      <c r="F10" s="34" t="s">
        <v>22</v>
      </c>
      <c r="G10" s="35" t="s">
        <v>23</v>
      </c>
      <c r="H10" s="35" t="s">
        <v>31</v>
      </c>
      <c r="I10" s="31" t="s">
        <v>99</v>
      </c>
      <c r="J10" s="32" t="s">
        <v>26</v>
      </c>
      <c r="K10" s="66" t="s">
        <v>29</v>
      </c>
    </row>
    <row r="11" spans="1:11" ht="170.1" customHeight="1" x14ac:dyDescent="0.2">
      <c r="B11" s="33" t="s">
        <v>32</v>
      </c>
      <c r="C11" s="36" t="s">
        <v>97</v>
      </c>
      <c r="D11" s="73" t="s">
        <v>126</v>
      </c>
      <c r="E11" s="29" t="s">
        <v>21</v>
      </c>
      <c r="F11" s="34" t="s">
        <v>22</v>
      </c>
      <c r="G11" s="35" t="s">
        <v>23</v>
      </c>
      <c r="H11" s="35" t="s">
        <v>31</v>
      </c>
      <c r="I11" s="31" t="s">
        <v>33</v>
      </c>
      <c r="J11" s="32" t="s">
        <v>26</v>
      </c>
      <c r="K11" s="66" t="s">
        <v>29</v>
      </c>
    </row>
    <row r="12" spans="1:11" ht="177" customHeight="1" x14ac:dyDescent="0.2">
      <c r="B12" s="33" t="s">
        <v>34</v>
      </c>
      <c r="C12" s="36" t="s">
        <v>98</v>
      </c>
      <c r="D12" s="73" t="s">
        <v>127</v>
      </c>
      <c r="E12" s="29" t="s">
        <v>21</v>
      </c>
      <c r="F12" s="34" t="s">
        <v>35</v>
      </c>
      <c r="G12" s="35" t="s">
        <v>23</v>
      </c>
      <c r="H12" s="35" t="s">
        <v>31</v>
      </c>
      <c r="I12" s="31" t="s">
        <v>36</v>
      </c>
      <c r="J12" s="32" t="s">
        <v>26</v>
      </c>
      <c r="K12" s="66" t="s">
        <v>37</v>
      </c>
    </row>
    <row r="13" spans="1:11" ht="8.25" customHeight="1" x14ac:dyDescent="0.2"/>
    <row r="14" spans="1:11" ht="20.100000000000001" customHeight="1" x14ac:dyDescent="0.2">
      <c r="A14" s="3" t="s">
        <v>133</v>
      </c>
    </row>
    <row r="15" spans="1:11" ht="20.100000000000001" customHeight="1" x14ac:dyDescent="0.2">
      <c r="B15" s="87" t="s">
        <v>0</v>
      </c>
      <c r="C15" s="109" t="s">
        <v>1</v>
      </c>
      <c r="D15" s="109"/>
      <c r="E15" s="87" t="s">
        <v>2</v>
      </c>
      <c r="F15" s="87" t="s">
        <v>3</v>
      </c>
      <c r="G15" s="109" t="s">
        <v>4</v>
      </c>
      <c r="H15" s="109"/>
      <c r="I15" s="109"/>
      <c r="J15" s="109" t="s">
        <v>5</v>
      </c>
      <c r="K15" s="109"/>
    </row>
    <row r="16" spans="1:11" ht="39" customHeight="1" x14ac:dyDescent="0.2">
      <c r="B16" s="87" t="s">
        <v>11</v>
      </c>
      <c r="C16" s="109" t="s">
        <v>12</v>
      </c>
      <c r="D16" s="109"/>
      <c r="E16" s="87" t="s">
        <v>13</v>
      </c>
      <c r="F16" s="87" t="s">
        <v>14</v>
      </c>
      <c r="G16" s="109" t="s">
        <v>16</v>
      </c>
      <c r="H16" s="109"/>
      <c r="I16" s="109"/>
      <c r="J16" s="109" t="s">
        <v>19</v>
      </c>
      <c r="K16" s="109"/>
    </row>
    <row r="17" spans="1:11" ht="150" customHeight="1" x14ac:dyDescent="0.2">
      <c r="B17" s="36" t="s">
        <v>93</v>
      </c>
      <c r="C17" s="116" t="s">
        <v>38</v>
      </c>
      <c r="D17" s="116"/>
      <c r="E17" s="37" t="s">
        <v>21</v>
      </c>
      <c r="F17" s="38" t="s">
        <v>39</v>
      </c>
      <c r="G17" s="111" t="s">
        <v>92</v>
      </c>
      <c r="H17" s="111"/>
      <c r="I17" s="111"/>
      <c r="J17" s="110" t="s">
        <v>37</v>
      </c>
      <c r="K17" s="110"/>
    </row>
    <row r="18" spans="1:11" ht="6.75" customHeight="1" x14ac:dyDescent="0.2"/>
    <row r="19" spans="1:11" ht="18.75" customHeight="1" x14ac:dyDescent="0.2">
      <c r="A19" s="3" t="s">
        <v>131</v>
      </c>
      <c r="B19" s="3"/>
    </row>
    <row r="20" spans="1:11" ht="16.8" thickBot="1" x14ac:dyDescent="0.25">
      <c r="B20" s="113" t="s">
        <v>132</v>
      </c>
      <c r="C20" s="113"/>
      <c r="D20" s="88" t="s">
        <v>14</v>
      </c>
    </row>
    <row r="21" spans="1:11" ht="16.8" thickBot="1" x14ac:dyDescent="0.25">
      <c r="B21" s="114">
        <f>ROUNDDOWN('MPS(calc_process)'!G6, 0)</f>
        <v>0</v>
      </c>
      <c r="C21" s="115"/>
      <c r="D21" s="89" t="s">
        <v>77</v>
      </c>
    </row>
    <row r="22" spans="1:11" ht="20.100000000000001" customHeight="1" x14ac:dyDescent="0.2">
      <c r="F22" s="9"/>
      <c r="G22" s="9"/>
    </row>
    <row r="23" spans="1:11" ht="18.75" customHeight="1" x14ac:dyDescent="0.2">
      <c r="A23" s="3" t="s">
        <v>40</v>
      </c>
    </row>
    <row r="24" spans="1:11" ht="18" customHeight="1" x14ac:dyDescent="0.2">
      <c r="B24" s="20" t="s">
        <v>41</v>
      </c>
      <c r="C24" s="112" t="s">
        <v>42</v>
      </c>
      <c r="D24" s="112"/>
      <c r="E24" s="112"/>
      <c r="F24" s="112"/>
      <c r="G24" s="112"/>
      <c r="H24" s="112"/>
      <c r="I24" s="112"/>
      <c r="J24" s="10"/>
    </row>
    <row r="25" spans="1:11" ht="18" customHeight="1" x14ac:dyDescent="0.2">
      <c r="B25" s="20" t="s">
        <v>43</v>
      </c>
      <c r="C25" s="112" t="s">
        <v>44</v>
      </c>
      <c r="D25" s="112"/>
      <c r="E25" s="112"/>
      <c r="F25" s="112"/>
      <c r="G25" s="112"/>
      <c r="H25" s="112"/>
      <c r="I25" s="112"/>
      <c r="J25" s="10"/>
    </row>
    <row r="26" spans="1:11" ht="18" customHeight="1" x14ac:dyDescent="0.2">
      <c r="B26" s="20" t="s">
        <v>23</v>
      </c>
      <c r="C26" s="112" t="s">
        <v>45</v>
      </c>
      <c r="D26" s="112"/>
      <c r="E26" s="112"/>
      <c r="F26" s="112"/>
      <c r="G26" s="112"/>
      <c r="H26" s="112"/>
      <c r="I26" s="112"/>
      <c r="J26" s="10"/>
    </row>
  </sheetData>
  <sheetProtection algorithmName="SHA-512" hashValue="XUk70okfDpPdcL+IktwpGPFIJsxWTK3JrJxZKCzS+r1xk08H9j7H8nLMboZB1uY0oNP7PWDcurZYkAvMQ3+FJA==" saltValue="WxbdnIzErp+RVDCEALHdIA==" spinCount="100000" sheet="1" objects="1" scenarios="1" formatCells="0" formatRows="0"/>
  <mergeCells count="14">
    <mergeCell ref="C25:I25"/>
    <mergeCell ref="C26:I26"/>
    <mergeCell ref="C15:D15"/>
    <mergeCell ref="C16:D16"/>
    <mergeCell ref="B20:C20"/>
    <mergeCell ref="B21:C21"/>
    <mergeCell ref="C17:D17"/>
    <mergeCell ref="C24:I24"/>
    <mergeCell ref="J15:K15"/>
    <mergeCell ref="J16:K16"/>
    <mergeCell ref="J17:K17"/>
    <mergeCell ref="G15:I15"/>
    <mergeCell ref="G16:I16"/>
    <mergeCell ref="G17:I17"/>
  </mergeCells>
  <phoneticPr fontId="2"/>
  <pageMargins left="0.70866141732283472" right="0.70866141732283472" top="0.74803149606299213" bottom="0.74803149606299213" header="0.31496062992125984" footer="0.31496062992125984"/>
  <pageSetup paperSize="9" scale="36"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8E54-5C4F-43F7-BA2C-FDAF29FB7508}">
  <sheetPr>
    <tabColor theme="3" tint="0.39997558519241921"/>
  </sheetPr>
  <dimension ref="A1:K115"/>
  <sheetViews>
    <sheetView showGridLines="0" view="pageBreakPreview" zoomScale="70" zoomScaleNormal="85" zoomScaleSheetLayoutView="70" workbookViewId="0"/>
  </sheetViews>
  <sheetFormatPr defaultColWidth="9" defaultRowHeight="13.2" x14ac:dyDescent="0.2"/>
  <cols>
    <col min="1" max="1" width="14.109375" style="39" customWidth="1"/>
    <col min="2" max="2" width="52.88671875" style="39" customWidth="1"/>
    <col min="3" max="3" width="42.88671875" style="39" customWidth="1"/>
    <col min="4" max="4" width="52.109375" style="39" customWidth="1"/>
    <col min="5" max="16384" width="9" style="39"/>
  </cols>
  <sheetData>
    <row r="1" spans="1:11" s="94" customFormat="1" ht="13.8" x14ac:dyDescent="0.2">
      <c r="D1" s="95" t="str">
        <f>'MPS(input)'!K1</f>
        <v>Monitoring Spreadsheet: JCM_MN_AM004_ver01.0</v>
      </c>
    </row>
    <row r="2" spans="1:11" s="94" customFormat="1" ht="13.8" x14ac:dyDescent="0.2">
      <c r="D2" s="95" t="str">
        <f>'MPS(input)'!K2</f>
        <v>Reference Number:</v>
      </c>
    </row>
    <row r="3" spans="1:11" s="1" customFormat="1" ht="27.75" customHeight="1" x14ac:dyDescent="0.2">
      <c r="A3" s="86" t="s">
        <v>142</v>
      </c>
      <c r="B3" s="13"/>
      <c r="C3" s="13"/>
      <c r="D3" s="13"/>
      <c r="E3" s="94"/>
      <c r="F3" s="94"/>
      <c r="G3" s="94"/>
      <c r="H3" s="94"/>
      <c r="I3" s="94"/>
      <c r="J3" s="94"/>
      <c r="K3" s="94"/>
    </row>
    <row r="4" spans="1:11" s="1" customFormat="1" ht="13.8" x14ac:dyDescent="0.2"/>
    <row r="5" spans="1:11" ht="13.8" x14ac:dyDescent="0.2">
      <c r="A5" s="91"/>
      <c r="B5" s="92" t="s">
        <v>46</v>
      </c>
      <c r="C5" s="93"/>
      <c r="D5" s="93" t="s">
        <v>47</v>
      </c>
    </row>
    <row r="6" spans="1:11" ht="16.2" x14ac:dyDescent="0.2">
      <c r="A6" s="72" t="s">
        <v>48</v>
      </c>
      <c r="B6" s="40" t="s">
        <v>49</v>
      </c>
      <c r="C6" s="40" t="s">
        <v>50</v>
      </c>
      <c r="D6" s="40" t="s">
        <v>51</v>
      </c>
    </row>
    <row r="7" spans="1:11" ht="30" x14ac:dyDescent="0.2">
      <c r="A7" s="117" t="s">
        <v>63</v>
      </c>
      <c r="B7" s="40" t="s">
        <v>52</v>
      </c>
      <c r="C7" s="40" t="s">
        <v>53</v>
      </c>
      <c r="D7" s="40" t="s">
        <v>54</v>
      </c>
    </row>
    <row r="8" spans="1:11" ht="16.2" x14ac:dyDescent="0.2">
      <c r="A8" s="118"/>
      <c r="B8" s="40" t="s">
        <v>55</v>
      </c>
      <c r="C8" s="40" t="s">
        <v>55</v>
      </c>
      <c r="D8" s="40" t="s">
        <v>56</v>
      </c>
    </row>
    <row r="9" spans="1:11" ht="13.8" x14ac:dyDescent="0.2">
      <c r="A9" s="101">
        <v>1</v>
      </c>
      <c r="B9" s="102">
        <f>SUM(B16:B115)</f>
        <v>0</v>
      </c>
      <c r="C9" s="41"/>
      <c r="D9" s="106"/>
    </row>
    <row r="10" spans="1:11" ht="13.8" x14ac:dyDescent="0.2">
      <c r="A10" s="121"/>
      <c r="B10" s="122"/>
      <c r="C10" s="122"/>
      <c r="D10" s="122"/>
    </row>
    <row r="11" spans="1:11" ht="14.4" x14ac:dyDescent="0.2">
      <c r="A11" s="119" t="s">
        <v>57</v>
      </c>
      <c r="B11" s="120"/>
      <c r="C11" s="120"/>
      <c r="D11" s="120"/>
    </row>
    <row r="12" spans="1:11" ht="13.8" x14ac:dyDescent="0.2">
      <c r="A12" s="70"/>
      <c r="B12" s="71" t="s">
        <v>46</v>
      </c>
      <c r="C12"/>
      <c r="D12"/>
    </row>
    <row r="13" spans="1:11" ht="16.2" x14ac:dyDescent="0.2">
      <c r="A13" s="70"/>
      <c r="B13" s="40" t="s">
        <v>105</v>
      </c>
      <c r="C13"/>
      <c r="D13"/>
    </row>
    <row r="14" spans="1:11" ht="27.6" x14ac:dyDescent="0.2">
      <c r="A14" s="117" t="s">
        <v>58</v>
      </c>
      <c r="B14" s="40" t="s">
        <v>106</v>
      </c>
      <c r="C14"/>
      <c r="D14"/>
    </row>
    <row r="15" spans="1:11" ht="13.8" x14ac:dyDescent="0.2">
      <c r="A15" s="118"/>
      <c r="B15" s="40" t="s">
        <v>55</v>
      </c>
      <c r="C15"/>
      <c r="D15"/>
    </row>
    <row r="16" spans="1:11" s="53" customFormat="1" ht="13.8" x14ac:dyDescent="0.2">
      <c r="A16" s="55">
        <v>1</v>
      </c>
      <c r="B16" s="52"/>
      <c r="C16" s="42"/>
      <c r="D16" s="62"/>
    </row>
    <row r="17" spans="1:4" s="53" customFormat="1" ht="13.8" x14ac:dyDescent="0.2">
      <c r="A17" s="55">
        <v>2</v>
      </c>
      <c r="B17" s="52"/>
      <c r="C17" s="42"/>
      <c r="D17" s="62"/>
    </row>
    <row r="18" spans="1:4" s="53" customFormat="1" ht="13.8" x14ac:dyDescent="0.2">
      <c r="A18" s="55">
        <v>3</v>
      </c>
      <c r="B18" s="52"/>
      <c r="C18" s="42"/>
      <c r="D18" s="42"/>
    </row>
    <row r="19" spans="1:4" s="53" customFormat="1" ht="13.8" x14ac:dyDescent="0.2">
      <c r="A19" s="55">
        <v>4</v>
      </c>
      <c r="B19" s="54"/>
      <c r="C19" s="42"/>
      <c r="D19" s="42">
        <v>0</v>
      </c>
    </row>
    <row r="20" spans="1:4" s="53" customFormat="1" ht="13.8" x14ac:dyDescent="0.2">
      <c r="A20" s="56">
        <v>5</v>
      </c>
      <c r="B20" s="52"/>
      <c r="D20" s="42"/>
    </row>
    <row r="21" spans="1:4" s="53" customFormat="1" ht="13.8" x14ac:dyDescent="0.2">
      <c r="A21" s="56">
        <v>6</v>
      </c>
      <c r="B21" s="52"/>
      <c r="D21" s="42"/>
    </row>
    <row r="22" spans="1:4" s="53" customFormat="1" ht="13.8" x14ac:dyDescent="0.2">
      <c r="A22" s="56">
        <v>7</v>
      </c>
      <c r="B22" s="52"/>
      <c r="D22" s="42"/>
    </row>
    <row r="23" spans="1:4" s="53" customFormat="1" ht="13.8" x14ac:dyDescent="0.2">
      <c r="A23" s="56">
        <v>8</v>
      </c>
      <c r="B23" s="54"/>
      <c r="D23" s="42"/>
    </row>
    <row r="24" spans="1:4" s="53" customFormat="1" ht="13.8" x14ac:dyDescent="0.2">
      <c r="A24" s="56">
        <v>9</v>
      </c>
      <c r="B24" s="60"/>
      <c r="D24" s="42"/>
    </row>
    <row r="25" spans="1:4" s="53" customFormat="1" ht="13.8" x14ac:dyDescent="0.2">
      <c r="A25" s="56">
        <v>10</v>
      </c>
      <c r="B25" s="61"/>
      <c r="D25" s="42"/>
    </row>
    <row r="26" spans="1:4" ht="13.8" x14ac:dyDescent="0.2">
      <c r="A26" s="56">
        <v>11</v>
      </c>
      <c r="B26" s="60"/>
      <c r="C26" s="53"/>
      <c r="D26" s="42"/>
    </row>
    <row r="27" spans="1:4" ht="13.8" x14ac:dyDescent="0.2">
      <c r="A27" s="55">
        <v>12</v>
      </c>
      <c r="B27" s="59"/>
      <c r="C27" s="53"/>
    </row>
    <row r="28" spans="1:4" ht="13.8" x14ac:dyDescent="0.2">
      <c r="A28" s="55">
        <v>13</v>
      </c>
      <c r="B28" s="52"/>
      <c r="C28" s="53"/>
    </row>
    <row r="29" spans="1:4" ht="13.8" x14ac:dyDescent="0.2">
      <c r="A29" s="55">
        <v>14</v>
      </c>
      <c r="B29" s="52"/>
      <c r="C29" s="53"/>
    </row>
    <row r="30" spans="1:4" ht="13.8" x14ac:dyDescent="0.2">
      <c r="A30" s="55">
        <v>15</v>
      </c>
      <c r="B30" s="52"/>
    </row>
    <row r="31" spans="1:4" ht="13.8" x14ac:dyDescent="0.2">
      <c r="A31" s="55">
        <v>16</v>
      </c>
      <c r="B31" s="52"/>
    </row>
    <row r="32" spans="1:4"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KinB3m5FVPQcA9rEIMU6EditKv3oq1qZrWUnZwuNyHv57drxV7sr97EMAr489Yvgikl5weSFY9+Kb/fcbaD8JQ==" saltValue="UsMge75dwW1TWpSEg9Q6oQ==" spinCount="100000" sheet="1" objects="1" scenarios="1" formatCells="0" formatRows="0"/>
  <mergeCells count="4">
    <mergeCell ref="A7:A8"/>
    <mergeCell ref="A11:D11"/>
    <mergeCell ref="A10:D10"/>
    <mergeCell ref="A14:A15"/>
  </mergeCells>
  <phoneticPr fontId="16"/>
  <dataValidations count="1">
    <dataValidation type="list" allowBlank="1" showInputMessage="1" showErrorMessage="1" sqref="D9" xr:uid="{4DC183B7-5E04-475E-A952-6DCE16EB6B84}">
      <formula1>"0.68, 0.533"</formula1>
    </dataValidation>
  </dataValidations>
  <pageMargins left="0.7" right="0.7" top="0.75" bottom="0.75" header="0.3" footer="0.3"/>
  <pageSetup paperSize="9" scale="53" orientation="portrait" horizontalDpi="300" verticalDpi="300" r:id="rId1"/>
  <headerFooter>
    <oddFooter>&amp;C_x000D_&amp;1#&amp;"Calibri"&amp;8&amp;K000000 INTERNAL. This information is accessible to ADB Management and staff. It may be shared outside ADB with appropriate permission.</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9772-168D-4428-A6CE-9EC167289EF2}">
  <sheetPr>
    <tabColor theme="3" tint="0.39997558519241921"/>
  </sheetPr>
  <dimension ref="A1:K115"/>
  <sheetViews>
    <sheetView showGridLines="0" view="pageBreakPreview" zoomScale="70" zoomScaleNormal="70" zoomScaleSheetLayoutView="70" workbookViewId="0"/>
  </sheetViews>
  <sheetFormatPr defaultColWidth="9" defaultRowHeight="13.2" x14ac:dyDescent="0.2"/>
  <cols>
    <col min="1" max="1" width="14.109375" style="39" customWidth="1"/>
    <col min="2" max="2" width="45.6640625" style="39" customWidth="1"/>
    <col min="3" max="3" width="43.88671875" style="39" customWidth="1"/>
    <col min="4" max="4" width="45.6640625" style="39" customWidth="1"/>
    <col min="5" max="5" width="42.88671875" style="39" customWidth="1"/>
    <col min="6" max="6" width="50.88671875" style="39" customWidth="1"/>
    <col min="7" max="16384" width="9" style="39"/>
  </cols>
  <sheetData>
    <row r="1" spans="1:11" ht="13.8" x14ac:dyDescent="0.2">
      <c r="F1" s="77" t="str">
        <f>'MPS(input)'!K1</f>
        <v>Monitoring Spreadsheet: JCM_MN_AM004_ver01.0</v>
      </c>
    </row>
    <row r="2" spans="1:11" ht="13.8" x14ac:dyDescent="0.2">
      <c r="F2" s="77" t="str">
        <f>'MPS(input)'!K2</f>
        <v>Reference Number:</v>
      </c>
    </row>
    <row r="3" spans="1:11" s="1" customFormat="1" ht="27.75" customHeight="1" x14ac:dyDescent="0.2">
      <c r="A3" s="86" t="s">
        <v>142</v>
      </c>
      <c r="B3" s="13"/>
      <c r="C3" s="13"/>
      <c r="D3" s="13"/>
      <c r="E3" s="13"/>
      <c r="F3" s="13"/>
      <c r="G3" s="94"/>
      <c r="H3" s="94"/>
      <c r="I3" s="94"/>
      <c r="J3" s="94"/>
      <c r="K3" s="94"/>
    </row>
    <row r="4" spans="1:11" s="1" customFormat="1" ht="13.8" x14ac:dyDescent="0.2"/>
    <row r="5" spans="1:11" ht="13.8" x14ac:dyDescent="0.2">
      <c r="A5" s="51"/>
      <c r="B5" s="125" t="s">
        <v>46</v>
      </c>
      <c r="C5" s="126"/>
      <c r="D5" s="127"/>
      <c r="E5" s="127"/>
      <c r="F5" s="50" t="s">
        <v>47</v>
      </c>
    </row>
    <row r="6" spans="1:11" ht="16.2" x14ac:dyDescent="0.2">
      <c r="A6" s="58" t="s">
        <v>59</v>
      </c>
      <c r="B6" s="40" t="s">
        <v>60</v>
      </c>
      <c r="C6" s="40" t="s">
        <v>61</v>
      </c>
      <c r="D6" s="40" t="s">
        <v>62</v>
      </c>
      <c r="E6" s="40" t="s">
        <v>50</v>
      </c>
      <c r="F6" s="40" t="s">
        <v>51</v>
      </c>
    </row>
    <row r="7" spans="1:11" ht="58.5" customHeight="1" x14ac:dyDescent="0.2">
      <c r="A7" s="117" t="s">
        <v>63</v>
      </c>
      <c r="B7" s="40" t="s">
        <v>64</v>
      </c>
      <c r="C7" s="40" t="s">
        <v>65</v>
      </c>
      <c r="D7" s="40" t="s">
        <v>66</v>
      </c>
      <c r="E7" s="40" t="s">
        <v>53</v>
      </c>
      <c r="F7" s="40" t="s">
        <v>54</v>
      </c>
    </row>
    <row r="8" spans="1:11" ht="16.2" x14ac:dyDescent="0.2">
      <c r="A8" s="124"/>
      <c r="B8" s="40" t="s">
        <v>55</v>
      </c>
      <c r="C8" s="40" t="s">
        <v>55</v>
      </c>
      <c r="D8" s="40" t="s">
        <v>55</v>
      </c>
      <c r="E8" s="40" t="s">
        <v>55</v>
      </c>
      <c r="F8" s="40" t="s">
        <v>56</v>
      </c>
    </row>
    <row r="9" spans="1:11" ht="13.8" x14ac:dyDescent="0.2">
      <c r="A9" s="57">
        <v>1</v>
      </c>
      <c r="B9" s="103">
        <f>SUM(B16:B115)</f>
        <v>0</v>
      </c>
      <c r="C9" s="41"/>
      <c r="D9" s="41"/>
      <c r="E9" s="41"/>
      <c r="F9" s="106"/>
    </row>
    <row r="10" spans="1:11" ht="13.8" x14ac:dyDescent="0.2">
      <c r="A10" s="42"/>
      <c r="B10" s="42"/>
      <c r="C10" s="42"/>
      <c r="D10" s="42"/>
      <c r="E10" s="42"/>
      <c r="F10" s="42"/>
    </row>
    <row r="11" spans="1:11" ht="14.4" x14ac:dyDescent="0.2">
      <c r="A11" s="119" t="s">
        <v>67</v>
      </c>
      <c r="B11" s="120"/>
      <c r="C11" s="120"/>
    </row>
    <row r="12" spans="1:11" s="53" customFormat="1" ht="16.5" customHeight="1" x14ac:dyDescent="0.2">
      <c r="A12" s="70"/>
      <c r="B12" s="71" t="s">
        <v>68</v>
      </c>
      <c r="C12" s="42"/>
      <c r="D12" s="42"/>
      <c r="E12" s="42"/>
    </row>
    <row r="13" spans="1:11" s="53" customFormat="1" ht="16.2" x14ac:dyDescent="0.2">
      <c r="A13" s="72" t="s">
        <v>69</v>
      </c>
      <c r="B13" s="40" t="s">
        <v>107</v>
      </c>
      <c r="C13" s="42"/>
      <c r="D13" s="42"/>
      <c r="E13" s="42"/>
    </row>
    <row r="14" spans="1:11" s="53" customFormat="1" ht="27.6" x14ac:dyDescent="0.2">
      <c r="A14" s="117" t="s">
        <v>70</v>
      </c>
      <c r="B14" s="40" t="s">
        <v>108</v>
      </c>
      <c r="C14" s="42"/>
      <c r="D14" s="42"/>
      <c r="E14" s="42"/>
    </row>
    <row r="15" spans="1:11" s="53" customFormat="1" ht="13.8" x14ac:dyDescent="0.2">
      <c r="A15" s="123"/>
      <c r="B15" s="40" t="s">
        <v>22</v>
      </c>
      <c r="C15" s="42"/>
      <c r="D15" s="42"/>
      <c r="E15" s="42"/>
    </row>
    <row r="16" spans="1:11" s="53" customFormat="1" ht="13.8" x14ac:dyDescent="0.2">
      <c r="A16" s="56">
        <v>1</v>
      </c>
      <c r="B16" s="52"/>
      <c r="C16" s="42"/>
    </row>
    <row r="17" spans="1:3" s="53" customFormat="1" ht="13.8" x14ac:dyDescent="0.2">
      <c r="A17" s="56">
        <v>2</v>
      </c>
      <c r="B17" s="52"/>
      <c r="C17" s="42"/>
    </row>
    <row r="18" spans="1:3" s="53" customFormat="1" ht="13.8" x14ac:dyDescent="0.2">
      <c r="A18" s="56">
        <v>3</v>
      </c>
      <c r="B18" s="52"/>
      <c r="C18" s="42"/>
    </row>
    <row r="19" spans="1:3" s="53" customFormat="1" ht="13.8" x14ac:dyDescent="0.2">
      <c r="A19" s="56">
        <v>4</v>
      </c>
      <c r="B19" s="52"/>
      <c r="C19" s="42"/>
    </row>
    <row r="20" spans="1:3" s="53" customFormat="1" ht="13.8" x14ac:dyDescent="0.2">
      <c r="A20" s="56">
        <v>5</v>
      </c>
      <c r="B20" s="52"/>
      <c r="C20" s="42"/>
    </row>
    <row r="21" spans="1:3" s="53" customFormat="1" ht="13.8" x14ac:dyDescent="0.2">
      <c r="A21" s="56">
        <v>6</v>
      </c>
      <c r="B21" s="52"/>
      <c r="C21" s="42"/>
    </row>
    <row r="22" spans="1:3" s="53" customFormat="1" ht="13.8" x14ac:dyDescent="0.2">
      <c r="A22" s="56">
        <v>7</v>
      </c>
      <c r="B22" s="52"/>
      <c r="C22" s="42"/>
    </row>
    <row r="23" spans="1:3" s="53" customFormat="1" ht="13.8" x14ac:dyDescent="0.2">
      <c r="A23" s="56">
        <v>8</v>
      </c>
      <c r="B23" s="52"/>
      <c r="C23" s="42"/>
    </row>
    <row r="24" spans="1:3" s="53" customFormat="1" ht="13.8" x14ac:dyDescent="0.2">
      <c r="A24" s="56">
        <v>9</v>
      </c>
      <c r="B24" s="52"/>
      <c r="C24" s="42"/>
    </row>
    <row r="25" spans="1:3" s="53" customFormat="1" ht="13.8" x14ac:dyDescent="0.2">
      <c r="A25" s="55">
        <v>10</v>
      </c>
      <c r="B25" s="52"/>
      <c r="C25" s="42"/>
    </row>
    <row r="26" spans="1:3" ht="13.8" x14ac:dyDescent="0.2">
      <c r="A26" s="55">
        <v>11</v>
      </c>
      <c r="B26" s="52"/>
    </row>
    <row r="27" spans="1:3" ht="13.8" x14ac:dyDescent="0.2">
      <c r="A27" s="55">
        <v>12</v>
      </c>
      <c r="B27" s="52"/>
    </row>
    <row r="28" spans="1:3" ht="13.8" x14ac:dyDescent="0.2">
      <c r="A28" s="55">
        <v>13</v>
      </c>
      <c r="B28" s="52"/>
    </row>
    <row r="29" spans="1:3" ht="13.8" x14ac:dyDescent="0.2">
      <c r="A29" s="55">
        <v>14</v>
      </c>
      <c r="B29" s="52"/>
    </row>
    <row r="30" spans="1:3" ht="13.8" x14ac:dyDescent="0.2">
      <c r="A30" s="55">
        <v>15</v>
      </c>
      <c r="B30" s="52"/>
    </row>
    <row r="31" spans="1:3" ht="13.8" x14ac:dyDescent="0.2">
      <c r="A31" s="55">
        <v>16</v>
      </c>
      <c r="B31" s="52"/>
    </row>
    <row r="32" spans="1:3"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bUP7LumV27tgzlAw1js7ViVFKYS0hyQPMDNsqgpY31a1T1CUQ5CV9mNxM73RAv4rOcoPazUM94etIJlht3Lnqw==" saltValue="uku2Rc9jJ67xd5cvQgjmIA==" spinCount="100000" sheet="1" objects="1" scenarios="1" formatCells="0" formatRows="0"/>
  <mergeCells count="4">
    <mergeCell ref="A14:A15"/>
    <mergeCell ref="A7:A8"/>
    <mergeCell ref="B5:E5"/>
    <mergeCell ref="A11:C11"/>
  </mergeCells>
  <phoneticPr fontId="16"/>
  <dataValidations count="1">
    <dataValidation type="list" allowBlank="1" showInputMessage="1" showErrorMessage="1" sqref="F9" xr:uid="{EF5C88EC-694B-4382-B69B-D16F9975F323}">
      <formula1>"0.68, 0.533"</formula1>
    </dataValidation>
  </dataValidations>
  <pageMargins left="0.7" right="0.7" top="0.75" bottom="0.75" header="0.3" footer="0.3"/>
  <pageSetup paperSize="9" scale="35" orientation="portrait" horizontalDpi="300" verticalDpi="300"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5655-C0D3-4AB4-B5A0-FB07C3F1C5DA}">
  <sheetPr>
    <tabColor theme="3" tint="0.39997558519241921"/>
  </sheetPr>
  <dimension ref="A1:K18"/>
  <sheetViews>
    <sheetView showGridLines="0" view="pageBreakPreview" zoomScaleNormal="90" zoomScaleSheetLayoutView="100" workbookViewId="0"/>
  </sheetViews>
  <sheetFormatPr defaultColWidth="9" defaultRowHeight="13.8" x14ac:dyDescent="0.2"/>
  <cols>
    <col min="1" max="4" width="3.6640625" style="1" customWidth="1"/>
    <col min="5" max="5" width="52.44140625" style="1" customWidth="1"/>
    <col min="6" max="7" width="12.6640625" style="1" customWidth="1"/>
    <col min="8" max="8" width="14.6640625" style="1" customWidth="1"/>
    <col min="9" max="9" width="9" style="2"/>
    <col min="10" max="16384" width="9" style="1"/>
  </cols>
  <sheetData>
    <row r="1" spans="1:11" ht="18" customHeight="1" x14ac:dyDescent="0.2">
      <c r="I1" s="12" t="str">
        <f>'MPS(input)'!K1</f>
        <v>Monitoring Spreadsheet: JCM_MN_AM004_ver01.0</v>
      </c>
    </row>
    <row r="2" spans="1:11" ht="18" customHeight="1" x14ac:dyDescent="0.2">
      <c r="I2" s="12" t="str">
        <f>'MPS(input)'!K2</f>
        <v>Reference Number:</v>
      </c>
    </row>
    <row r="3" spans="1:11" ht="27.75" customHeight="1" x14ac:dyDescent="0.2">
      <c r="A3" s="128" t="s">
        <v>143</v>
      </c>
      <c r="B3" s="128"/>
      <c r="C3" s="128"/>
      <c r="D3" s="128"/>
      <c r="E3" s="128"/>
      <c r="F3" s="128"/>
      <c r="G3" s="128"/>
      <c r="H3" s="128"/>
      <c r="I3" s="128"/>
    </row>
    <row r="4" spans="1:11" ht="11.25" customHeight="1" x14ac:dyDescent="0.2"/>
    <row r="5" spans="1:11" ht="18.75" customHeight="1" thickBot="1" x14ac:dyDescent="0.25">
      <c r="A5" s="25" t="s">
        <v>71</v>
      </c>
      <c r="B5" s="15"/>
      <c r="C5" s="15"/>
      <c r="D5" s="15"/>
      <c r="E5" s="16"/>
      <c r="F5" s="17" t="s">
        <v>72</v>
      </c>
      <c r="G5" s="17" t="s">
        <v>73</v>
      </c>
      <c r="H5" s="17" t="s">
        <v>14</v>
      </c>
      <c r="I5" s="18" t="s">
        <v>74</v>
      </c>
    </row>
    <row r="6" spans="1:11" ht="18.75" customHeight="1" thickBot="1" x14ac:dyDescent="0.25">
      <c r="A6" s="26"/>
      <c r="B6" s="19" t="s">
        <v>75</v>
      </c>
      <c r="C6" s="19"/>
      <c r="D6" s="19"/>
      <c r="E6" s="19"/>
      <c r="F6" s="21" t="s">
        <v>76</v>
      </c>
      <c r="G6" s="49">
        <f>G12-G14</f>
        <v>0</v>
      </c>
      <c r="H6" s="20" t="s">
        <v>77</v>
      </c>
      <c r="I6" s="21" t="s">
        <v>78</v>
      </c>
    </row>
    <row r="7" spans="1:11" ht="18.75" customHeight="1" x14ac:dyDescent="0.2">
      <c r="A7" s="25" t="s">
        <v>79</v>
      </c>
      <c r="B7" s="15"/>
      <c r="C7" s="15"/>
      <c r="D7" s="15"/>
      <c r="E7" s="16"/>
      <c r="F7" s="16"/>
      <c r="G7" s="16"/>
      <c r="H7" s="16"/>
      <c r="I7" s="17"/>
      <c r="J7" s="11"/>
      <c r="K7" s="11"/>
    </row>
    <row r="8" spans="1:11" ht="18.75" customHeight="1" x14ac:dyDescent="0.2">
      <c r="A8" s="27"/>
      <c r="B8" s="28" t="s">
        <v>80</v>
      </c>
      <c r="C8" s="23"/>
      <c r="D8" s="23"/>
      <c r="E8" s="24"/>
      <c r="F8" s="21" t="s">
        <v>76</v>
      </c>
      <c r="G8" s="20"/>
      <c r="H8" s="20"/>
      <c r="I8" s="21"/>
    </row>
    <row r="9" spans="1:11" ht="18.75" customHeight="1" x14ac:dyDescent="0.2">
      <c r="A9" s="27"/>
      <c r="B9" s="22"/>
      <c r="C9" s="129" t="s">
        <v>81</v>
      </c>
      <c r="D9" s="130"/>
      <c r="E9" s="131"/>
      <c r="F9" s="82" t="s">
        <v>82</v>
      </c>
      <c r="G9" s="96">
        <f>G17</f>
        <v>0.68</v>
      </c>
      <c r="H9" s="97" t="s">
        <v>39</v>
      </c>
      <c r="I9" s="64" t="s">
        <v>102</v>
      </c>
    </row>
    <row r="10" spans="1:11" ht="33.75" customHeight="1" x14ac:dyDescent="0.2">
      <c r="A10" s="27"/>
      <c r="B10" s="22"/>
      <c r="C10" s="132" t="s">
        <v>100</v>
      </c>
      <c r="D10" s="133"/>
      <c r="E10" s="134"/>
      <c r="F10" s="83" t="s">
        <v>83</v>
      </c>
      <c r="G10" s="98">
        <v>0.53300000000000003</v>
      </c>
      <c r="H10" s="99" t="s">
        <v>39</v>
      </c>
      <c r="I10" s="67" t="s">
        <v>101</v>
      </c>
    </row>
    <row r="11" spans="1:11" ht="18.75" customHeight="1" thickBot="1" x14ac:dyDescent="0.25">
      <c r="A11" s="25" t="s">
        <v>84</v>
      </c>
      <c r="B11" s="16"/>
      <c r="C11" s="15"/>
      <c r="D11" s="17"/>
      <c r="E11" s="17"/>
      <c r="F11" s="17"/>
      <c r="G11" s="25"/>
      <c r="H11" s="16"/>
      <c r="I11" s="17"/>
    </row>
    <row r="12" spans="1:11" ht="18.75" customHeight="1" thickBot="1" x14ac:dyDescent="0.25">
      <c r="A12" s="27"/>
      <c r="B12" s="28" t="s">
        <v>85</v>
      </c>
      <c r="C12" s="19"/>
      <c r="D12" s="19"/>
      <c r="E12" s="19"/>
      <c r="F12" s="47" t="s">
        <v>115</v>
      </c>
      <c r="G12" s="63" t="str">
        <f>IF('MPS(input_separate)_Option1'!B9&gt;0,'MPS(input_separate)_Option1'!B9*'MPS(input_separate)_Option1'!D9,IF('MPS(input_separate)_Option2'!B9&gt;0,('MPS(input_separate)_Option2'!B9-'MPS(input_separate)_Option2'!C9+'MPS(input_separate)_Option2'!D9)*'MPS(input_separate)_Option2'!F9,"0"))</f>
        <v>0</v>
      </c>
      <c r="H12" s="46" t="s">
        <v>77</v>
      </c>
      <c r="I12" s="21" t="s">
        <v>86</v>
      </c>
    </row>
    <row r="13" spans="1:11" ht="18.75" customHeight="1" thickBot="1" x14ac:dyDescent="0.25">
      <c r="A13" s="25" t="s">
        <v>87</v>
      </c>
      <c r="B13" s="15"/>
      <c r="C13" s="15"/>
      <c r="D13" s="15"/>
      <c r="E13" s="16"/>
      <c r="F13" s="17"/>
      <c r="G13" s="48"/>
      <c r="H13" s="16"/>
      <c r="I13" s="17"/>
    </row>
    <row r="14" spans="1:11" ht="18.75" customHeight="1" thickBot="1" x14ac:dyDescent="0.25">
      <c r="A14" s="27"/>
      <c r="B14" s="28" t="s">
        <v>88</v>
      </c>
      <c r="C14" s="19"/>
      <c r="D14" s="19"/>
      <c r="E14" s="19"/>
      <c r="F14" s="47" t="s">
        <v>114</v>
      </c>
      <c r="G14" s="63" t="str">
        <f>IF('MPS(input_separate)_Option1'!C9&gt;0, ('MPS(input_separate)_Option1'!C9* 'MPS(input_separate)_Option1'!D9), IF('MPS(input_separate)_Option2'!B9&gt;0, ('MPS(input_separate)_Option2'!E9* 'MPS(input_separate)_Option2'!F9), "0"))</f>
        <v>0</v>
      </c>
      <c r="H14" s="46" t="s">
        <v>77</v>
      </c>
      <c r="I14" s="21" t="s">
        <v>89</v>
      </c>
    </row>
    <row r="15" spans="1:11" x14ac:dyDescent="0.2">
      <c r="C15" s="5"/>
      <c r="E15" s="5"/>
      <c r="F15" s="7"/>
      <c r="G15" s="6"/>
      <c r="H15" s="6"/>
      <c r="I15" s="4"/>
    </row>
    <row r="16" spans="1:11" ht="21.75" customHeight="1" x14ac:dyDescent="0.2">
      <c r="E16" s="1" t="s">
        <v>90</v>
      </c>
    </row>
    <row r="17" spans="5:8" ht="39" customHeight="1" x14ac:dyDescent="0.2">
      <c r="E17" s="43" t="s">
        <v>91</v>
      </c>
      <c r="F17" s="44" t="s">
        <v>82</v>
      </c>
      <c r="G17" s="45">
        <v>0.68</v>
      </c>
      <c r="H17" s="2"/>
    </row>
    <row r="18" spans="5:8" s="2" customFormat="1" ht="39" customHeight="1" x14ac:dyDescent="0.2">
      <c r="E18" s="68" t="s">
        <v>103</v>
      </c>
      <c r="F18" s="69" t="s">
        <v>83</v>
      </c>
      <c r="G18" s="69">
        <v>0.53300000000000003</v>
      </c>
      <c r="H18" s="1"/>
    </row>
  </sheetData>
  <sheetProtection algorithmName="SHA-512" hashValue="+SHxfzGfxEBiU+jR2Mt/4gaoAxv3AjOYSRPF+33ZGENL50mHCO0whdp2w2XvMdV5ToZ7FTmhQ18cq3fNXpT7XQ==" saltValue="nqmenSJ1KhFwmv+4dr9QHA==" spinCount="100000" sheet="1" objects="1" scenarios="1"/>
  <mergeCells count="3">
    <mergeCell ref="A3:I3"/>
    <mergeCell ref="C9:E9"/>
    <mergeCell ref="C10:E10"/>
  </mergeCells>
  <phoneticPr fontId="16"/>
  <pageMargins left="0.7" right="0.7" top="0.75" bottom="0.75" header="0.3" footer="0.3"/>
  <pageSetup paperSize="9" scale="7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D048-6FB2-481B-B75C-874FB101F833}">
  <sheetPr>
    <tabColor theme="3" tint="0.39997558519241921"/>
  </sheetPr>
  <dimension ref="A1:C12"/>
  <sheetViews>
    <sheetView showGridLines="0" view="pageBreakPreview" zoomScaleNormal="100" zoomScaleSheetLayoutView="100" workbookViewId="0"/>
  </sheetViews>
  <sheetFormatPr defaultRowHeight="13.2" x14ac:dyDescent="0.2"/>
  <cols>
    <col min="1" max="1" width="3.6640625" style="78" customWidth="1"/>
    <col min="2" max="2" width="36.33203125" style="78" customWidth="1"/>
    <col min="3" max="3" width="49.109375" style="78" customWidth="1"/>
    <col min="4" max="256" width="8.88671875" style="78"/>
    <col min="257" max="257" width="3.6640625" style="78" customWidth="1"/>
    <col min="258" max="258" width="36.33203125" style="78" customWidth="1"/>
    <col min="259" max="259" width="49.109375" style="78" customWidth="1"/>
    <col min="260" max="512" width="8.88671875" style="78"/>
    <col min="513" max="513" width="3.6640625" style="78" customWidth="1"/>
    <col min="514" max="514" width="36.33203125" style="78" customWidth="1"/>
    <col min="515" max="515" width="49.109375" style="78" customWidth="1"/>
    <col min="516" max="768" width="8.88671875" style="78"/>
    <col min="769" max="769" width="3.6640625" style="78" customWidth="1"/>
    <col min="770" max="770" width="36.33203125" style="78" customWidth="1"/>
    <col min="771" max="771" width="49.109375" style="78" customWidth="1"/>
    <col min="772" max="1024" width="8.88671875" style="78"/>
    <col min="1025" max="1025" width="3.6640625" style="78" customWidth="1"/>
    <col min="1026" max="1026" width="36.33203125" style="78" customWidth="1"/>
    <col min="1027" max="1027" width="49.109375" style="78" customWidth="1"/>
    <col min="1028" max="1280" width="8.88671875" style="78"/>
    <col min="1281" max="1281" width="3.6640625" style="78" customWidth="1"/>
    <col min="1282" max="1282" width="36.33203125" style="78" customWidth="1"/>
    <col min="1283" max="1283" width="49.109375" style="78" customWidth="1"/>
    <col min="1284" max="1536" width="8.88671875" style="78"/>
    <col min="1537" max="1537" width="3.6640625" style="78" customWidth="1"/>
    <col min="1538" max="1538" width="36.33203125" style="78" customWidth="1"/>
    <col min="1539" max="1539" width="49.109375" style="78" customWidth="1"/>
    <col min="1540" max="1792" width="8.88671875" style="78"/>
    <col min="1793" max="1793" width="3.6640625" style="78" customWidth="1"/>
    <col min="1794" max="1794" width="36.33203125" style="78" customWidth="1"/>
    <col min="1795" max="1795" width="49.109375" style="78" customWidth="1"/>
    <col min="1796" max="2048" width="8.88671875" style="78"/>
    <col min="2049" max="2049" width="3.6640625" style="78" customWidth="1"/>
    <col min="2050" max="2050" width="36.33203125" style="78" customWidth="1"/>
    <col min="2051" max="2051" width="49.109375" style="78" customWidth="1"/>
    <col min="2052" max="2304" width="8.88671875" style="78"/>
    <col min="2305" max="2305" width="3.6640625" style="78" customWidth="1"/>
    <col min="2306" max="2306" width="36.33203125" style="78" customWidth="1"/>
    <col min="2307" max="2307" width="49.109375" style="78" customWidth="1"/>
    <col min="2308" max="2560" width="8.88671875" style="78"/>
    <col min="2561" max="2561" width="3.6640625" style="78" customWidth="1"/>
    <col min="2562" max="2562" width="36.33203125" style="78" customWidth="1"/>
    <col min="2563" max="2563" width="49.109375" style="78" customWidth="1"/>
    <col min="2564" max="2816" width="8.88671875" style="78"/>
    <col min="2817" max="2817" width="3.6640625" style="78" customWidth="1"/>
    <col min="2818" max="2818" width="36.33203125" style="78" customWidth="1"/>
    <col min="2819" max="2819" width="49.109375" style="78" customWidth="1"/>
    <col min="2820" max="3072" width="8.88671875" style="78"/>
    <col min="3073" max="3073" width="3.6640625" style="78" customWidth="1"/>
    <col min="3074" max="3074" width="36.33203125" style="78" customWidth="1"/>
    <col min="3075" max="3075" width="49.109375" style="78" customWidth="1"/>
    <col min="3076" max="3328" width="8.88671875" style="78"/>
    <col min="3329" max="3329" width="3.6640625" style="78" customWidth="1"/>
    <col min="3330" max="3330" width="36.33203125" style="78" customWidth="1"/>
    <col min="3331" max="3331" width="49.109375" style="78" customWidth="1"/>
    <col min="3332" max="3584" width="8.88671875" style="78"/>
    <col min="3585" max="3585" width="3.6640625" style="78" customWidth="1"/>
    <col min="3586" max="3586" width="36.33203125" style="78" customWidth="1"/>
    <col min="3587" max="3587" width="49.109375" style="78" customWidth="1"/>
    <col min="3588" max="3840" width="8.88671875" style="78"/>
    <col min="3841" max="3841" width="3.6640625" style="78" customWidth="1"/>
    <col min="3842" max="3842" width="36.33203125" style="78" customWidth="1"/>
    <col min="3843" max="3843" width="49.109375" style="78" customWidth="1"/>
    <col min="3844" max="4096" width="8.88671875" style="78"/>
    <col min="4097" max="4097" width="3.6640625" style="78" customWidth="1"/>
    <col min="4098" max="4098" width="36.33203125" style="78" customWidth="1"/>
    <col min="4099" max="4099" width="49.109375" style="78" customWidth="1"/>
    <col min="4100" max="4352" width="8.88671875" style="78"/>
    <col min="4353" max="4353" width="3.6640625" style="78" customWidth="1"/>
    <col min="4354" max="4354" width="36.33203125" style="78" customWidth="1"/>
    <col min="4355" max="4355" width="49.109375" style="78" customWidth="1"/>
    <col min="4356" max="4608" width="8.88671875" style="78"/>
    <col min="4609" max="4609" width="3.6640625" style="78" customWidth="1"/>
    <col min="4610" max="4610" width="36.33203125" style="78" customWidth="1"/>
    <col min="4611" max="4611" width="49.109375" style="78" customWidth="1"/>
    <col min="4612" max="4864" width="8.88671875" style="78"/>
    <col min="4865" max="4865" width="3.6640625" style="78" customWidth="1"/>
    <col min="4866" max="4866" width="36.33203125" style="78" customWidth="1"/>
    <col min="4867" max="4867" width="49.109375" style="78" customWidth="1"/>
    <col min="4868" max="5120" width="8.88671875" style="78"/>
    <col min="5121" max="5121" width="3.6640625" style="78" customWidth="1"/>
    <col min="5122" max="5122" width="36.33203125" style="78" customWidth="1"/>
    <col min="5123" max="5123" width="49.109375" style="78" customWidth="1"/>
    <col min="5124" max="5376" width="8.88671875" style="78"/>
    <col min="5377" max="5377" width="3.6640625" style="78" customWidth="1"/>
    <col min="5378" max="5378" width="36.33203125" style="78" customWidth="1"/>
    <col min="5379" max="5379" width="49.109375" style="78" customWidth="1"/>
    <col min="5380" max="5632" width="8.88671875" style="78"/>
    <col min="5633" max="5633" width="3.6640625" style="78" customWidth="1"/>
    <col min="5634" max="5634" width="36.33203125" style="78" customWidth="1"/>
    <col min="5635" max="5635" width="49.109375" style="78" customWidth="1"/>
    <col min="5636" max="5888" width="8.88671875" style="78"/>
    <col min="5889" max="5889" width="3.6640625" style="78" customWidth="1"/>
    <col min="5890" max="5890" width="36.33203125" style="78" customWidth="1"/>
    <col min="5891" max="5891" width="49.109375" style="78" customWidth="1"/>
    <col min="5892" max="6144" width="8.88671875" style="78"/>
    <col min="6145" max="6145" width="3.6640625" style="78" customWidth="1"/>
    <col min="6146" max="6146" width="36.33203125" style="78" customWidth="1"/>
    <col min="6147" max="6147" width="49.109375" style="78" customWidth="1"/>
    <col min="6148" max="6400" width="8.88671875" style="78"/>
    <col min="6401" max="6401" width="3.6640625" style="78" customWidth="1"/>
    <col min="6402" max="6402" width="36.33203125" style="78" customWidth="1"/>
    <col min="6403" max="6403" width="49.109375" style="78" customWidth="1"/>
    <col min="6404" max="6656" width="8.88671875" style="78"/>
    <col min="6657" max="6657" width="3.6640625" style="78" customWidth="1"/>
    <col min="6658" max="6658" width="36.33203125" style="78" customWidth="1"/>
    <col min="6659" max="6659" width="49.109375" style="78" customWidth="1"/>
    <col min="6660" max="6912" width="8.88671875" style="78"/>
    <col min="6913" max="6913" width="3.6640625" style="78" customWidth="1"/>
    <col min="6914" max="6914" width="36.33203125" style="78" customWidth="1"/>
    <col min="6915" max="6915" width="49.109375" style="78" customWidth="1"/>
    <col min="6916" max="7168" width="8.88671875" style="78"/>
    <col min="7169" max="7169" width="3.6640625" style="78" customWidth="1"/>
    <col min="7170" max="7170" width="36.33203125" style="78" customWidth="1"/>
    <col min="7171" max="7171" width="49.109375" style="78" customWidth="1"/>
    <col min="7172" max="7424" width="8.88671875" style="78"/>
    <col min="7425" max="7425" width="3.6640625" style="78" customWidth="1"/>
    <col min="7426" max="7426" width="36.33203125" style="78" customWidth="1"/>
    <col min="7427" max="7427" width="49.109375" style="78" customWidth="1"/>
    <col min="7428" max="7680" width="8.88671875" style="78"/>
    <col min="7681" max="7681" width="3.6640625" style="78" customWidth="1"/>
    <col min="7682" max="7682" width="36.33203125" style="78" customWidth="1"/>
    <col min="7683" max="7683" width="49.109375" style="78" customWidth="1"/>
    <col min="7684" max="7936" width="8.88671875" style="78"/>
    <col min="7937" max="7937" width="3.6640625" style="78" customWidth="1"/>
    <col min="7938" max="7938" width="36.33203125" style="78" customWidth="1"/>
    <col min="7939" max="7939" width="49.109375" style="78" customWidth="1"/>
    <col min="7940" max="8192" width="8.88671875" style="78"/>
    <col min="8193" max="8193" width="3.6640625" style="78" customWidth="1"/>
    <col min="8194" max="8194" width="36.33203125" style="78" customWidth="1"/>
    <col min="8195" max="8195" width="49.109375" style="78" customWidth="1"/>
    <col min="8196" max="8448" width="8.88671875" style="78"/>
    <col min="8449" max="8449" width="3.6640625" style="78" customWidth="1"/>
    <col min="8450" max="8450" width="36.33203125" style="78" customWidth="1"/>
    <col min="8451" max="8451" width="49.109375" style="78" customWidth="1"/>
    <col min="8452" max="8704" width="8.88671875" style="78"/>
    <col min="8705" max="8705" width="3.6640625" style="78" customWidth="1"/>
    <col min="8706" max="8706" width="36.33203125" style="78" customWidth="1"/>
    <col min="8707" max="8707" width="49.109375" style="78" customWidth="1"/>
    <col min="8708" max="8960" width="8.88671875" style="78"/>
    <col min="8961" max="8961" width="3.6640625" style="78" customWidth="1"/>
    <col min="8962" max="8962" width="36.33203125" style="78" customWidth="1"/>
    <col min="8963" max="8963" width="49.109375" style="78" customWidth="1"/>
    <col min="8964" max="9216" width="8.88671875" style="78"/>
    <col min="9217" max="9217" width="3.6640625" style="78" customWidth="1"/>
    <col min="9218" max="9218" width="36.33203125" style="78" customWidth="1"/>
    <col min="9219" max="9219" width="49.109375" style="78" customWidth="1"/>
    <col min="9220" max="9472" width="8.88671875" style="78"/>
    <col min="9473" max="9473" width="3.6640625" style="78" customWidth="1"/>
    <col min="9474" max="9474" width="36.33203125" style="78" customWidth="1"/>
    <col min="9475" max="9475" width="49.109375" style="78" customWidth="1"/>
    <col min="9476" max="9728" width="8.88671875" style="78"/>
    <col min="9729" max="9729" width="3.6640625" style="78" customWidth="1"/>
    <col min="9730" max="9730" width="36.33203125" style="78" customWidth="1"/>
    <col min="9731" max="9731" width="49.109375" style="78" customWidth="1"/>
    <col min="9732" max="9984" width="8.88671875" style="78"/>
    <col min="9985" max="9985" width="3.6640625" style="78" customWidth="1"/>
    <col min="9986" max="9986" width="36.33203125" style="78" customWidth="1"/>
    <col min="9987" max="9987" width="49.109375" style="78" customWidth="1"/>
    <col min="9988" max="10240" width="8.88671875" style="78"/>
    <col min="10241" max="10241" width="3.6640625" style="78" customWidth="1"/>
    <col min="10242" max="10242" width="36.33203125" style="78" customWidth="1"/>
    <col min="10243" max="10243" width="49.109375" style="78" customWidth="1"/>
    <col min="10244" max="10496" width="8.88671875" style="78"/>
    <col min="10497" max="10497" width="3.6640625" style="78" customWidth="1"/>
    <col min="10498" max="10498" width="36.33203125" style="78" customWidth="1"/>
    <col min="10499" max="10499" width="49.109375" style="78" customWidth="1"/>
    <col min="10500" max="10752" width="8.88671875" style="78"/>
    <col min="10753" max="10753" width="3.6640625" style="78" customWidth="1"/>
    <col min="10754" max="10754" width="36.33203125" style="78" customWidth="1"/>
    <col min="10755" max="10755" width="49.109375" style="78" customWidth="1"/>
    <col min="10756" max="11008" width="8.88671875" style="78"/>
    <col min="11009" max="11009" width="3.6640625" style="78" customWidth="1"/>
    <col min="11010" max="11010" width="36.33203125" style="78" customWidth="1"/>
    <col min="11011" max="11011" width="49.109375" style="78" customWidth="1"/>
    <col min="11012" max="11264" width="8.88671875" style="78"/>
    <col min="11265" max="11265" width="3.6640625" style="78" customWidth="1"/>
    <col min="11266" max="11266" width="36.33203125" style="78" customWidth="1"/>
    <col min="11267" max="11267" width="49.109375" style="78" customWidth="1"/>
    <col min="11268" max="11520" width="8.88671875" style="78"/>
    <col min="11521" max="11521" width="3.6640625" style="78" customWidth="1"/>
    <col min="11522" max="11522" width="36.33203125" style="78" customWidth="1"/>
    <col min="11523" max="11523" width="49.109375" style="78" customWidth="1"/>
    <col min="11524" max="11776" width="8.88671875" style="78"/>
    <col min="11777" max="11777" width="3.6640625" style="78" customWidth="1"/>
    <col min="11778" max="11778" width="36.33203125" style="78" customWidth="1"/>
    <col min="11779" max="11779" width="49.109375" style="78" customWidth="1"/>
    <col min="11780" max="12032" width="8.88671875" style="78"/>
    <col min="12033" max="12033" width="3.6640625" style="78" customWidth="1"/>
    <col min="12034" max="12034" width="36.33203125" style="78" customWidth="1"/>
    <col min="12035" max="12035" width="49.109375" style="78" customWidth="1"/>
    <col min="12036" max="12288" width="8.88671875" style="78"/>
    <col min="12289" max="12289" width="3.6640625" style="78" customWidth="1"/>
    <col min="12290" max="12290" width="36.33203125" style="78" customWidth="1"/>
    <col min="12291" max="12291" width="49.109375" style="78" customWidth="1"/>
    <col min="12292" max="12544" width="8.88671875" style="78"/>
    <col min="12545" max="12545" width="3.6640625" style="78" customWidth="1"/>
    <col min="12546" max="12546" width="36.33203125" style="78" customWidth="1"/>
    <col min="12547" max="12547" width="49.109375" style="78" customWidth="1"/>
    <col min="12548" max="12800" width="8.88671875" style="78"/>
    <col min="12801" max="12801" width="3.6640625" style="78" customWidth="1"/>
    <col min="12802" max="12802" width="36.33203125" style="78" customWidth="1"/>
    <col min="12803" max="12803" width="49.109375" style="78" customWidth="1"/>
    <col min="12804" max="13056" width="8.88671875" style="78"/>
    <col min="13057" max="13057" width="3.6640625" style="78" customWidth="1"/>
    <col min="13058" max="13058" width="36.33203125" style="78" customWidth="1"/>
    <col min="13059" max="13059" width="49.109375" style="78" customWidth="1"/>
    <col min="13060" max="13312" width="8.88671875" style="78"/>
    <col min="13313" max="13313" width="3.6640625" style="78" customWidth="1"/>
    <col min="13314" max="13314" width="36.33203125" style="78" customWidth="1"/>
    <col min="13315" max="13315" width="49.109375" style="78" customWidth="1"/>
    <col min="13316" max="13568" width="8.88671875" style="78"/>
    <col min="13569" max="13569" width="3.6640625" style="78" customWidth="1"/>
    <col min="13570" max="13570" width="36.33203125" style="78" customWidth="1"/>
    <col min="13571" max="13571" width="49.109375" style="78" customWidth="1"/>
    <col min="13572" max="13824" width="8.88671875" style="78"/>
    <col min="13825" max="13825" width="3.6640625" style="78" customWidth="1"/>
    <col min="13826" max="13826" width="36.33203125" style="78" customWidth="1"/>
    <col min="13827" max="13827" width="49.109375" style="78" customWidth="1"/>
    <col min="13828" max="14080" width="8.88671875" style="78"/>
    <col min="14081" max="14081" width="3.6640625" style="78" customWidth="1"/>
    <col min="14082" max="14082" width="36.33203125" style="78" customWidth="1"/>
    <col min="14083" max="14083" width="49.109375" style="78" customWidth="1"/>
    <col min="14084" max="14336" width="8.88671875" style="78"/>
    <col min="14337" max="14337" width="3.6640625" style="78" customWidth="1"/>
    <col min="14338" max="14338" width="36.33203125" style="78" customWidth="1"/>
    <col min="14339" max="14339" width="49.109375" style="78" customWidth="1"/>
    <col min="14340" max="14592" width="8.88671875" style="78"/>
    <col min="14593" max="14593" width="3.6640625" style="78" customWidth="1"/>
    <col min="14594" max="14594" width="36.33203125" style="78" customWidth="1"/>
    <col min="14595" max="14595" width="49.109375" style="78" customWidth="1"/>
    <col min="14596" max="14848" width="8.88671875" style="78"/>
    <col min="14849" max="14849" width="3.6640625" style="78" customWidth="1"/>
    <col min="14850" max="14850" width="36.33203125" style="78" customWidth="1"/>
    <col min="14851" max="14851" width="49.109375" style="78" customWidth="1"/>
    <col min="14852" max="15104" width="8.88671875" style="78"/>
    <col min="15105" max="15105" width="3.6640625" style="78" customWidth="1"/>
    <col min="15106" max="15106" width="36.33203125" style="78" customWidth="1"/>
    <col min="15107" max="15107" width="49.109375" style="78" customWidth="1"/>
    <col min="15108" max="15360" width="8.88671875" style="78"/>
    <col min="15361" max="15361" width="3.6640625" style="78" customWidth="1"/>
    <col min="15362" max="15362" width="36.33203125" style="78" customWidth="1"/>
    <col min="15363" max="15363" width="49.109375" style="78" customWidth="1"/>
    <col min="15364" max="15616" width="8.88671875" style="78"/>
    <col min="15617" max="15617" width="3.6640625" style="78" customWidth="1"/>
    <col min="15618" max="15618" width="36.33203125" style="78" customWidth="1"/>
    <col min="15619" max="15619" width="49.109375" style="78" customWidth="1"/>
    <col min="15620" max="15872" width="8.88671875" style="78"/>
    <col min="15873" max="15873" width="3.6640625" style="78" customWidth="1"/>
    <col min="15874" max="15874" width="36.33203125" style="78" customWidth="1"/>
    <col min="15875" max="15875" width="49.109375" style="78" customWidth="1"/>
    <col min="15876" max="16128" width="8.88671875" style="78"/>
    <col min="16129" max="16129" width="3.6640625" style="78" customWidth="1"/>
    <col min="16130" max="16130" width="36.33203125" style="78" customWidth="1"/>
    <col min="16131" max="16131" width="49.109375" style="78" customWidth="1"/>
    <col min="16132" max="16384" width="8.88671875" style="78"/>
  </cols>
  <sheetData>
    <row r="1" spans="1:3" ht="13.8" x14ac:dyDescent="0.2">
      <c r="C1" s="79" t="str">
        <f>'MPS(input)'!K1</f>
        <v>Monitoring Spreadsheet: JCM_MN_AM004_ver01.0</v>
      </c>
    </row>
    <row r="2" spans="1:3" ht="13.8" x14ac:dyDescent="0.2">
      <c r="C2" s="79" t="str">
        <f>'MPS(input)'!K2</f>
        <v>Reference Number:</v>
      </c>
    </row>
    <row r="3" spans="1:3" ht="15.6" x14ac:dyDescent="0.2">
      <c r="A3" s="135" t="s">
        <v>110</v>
      </c>
      <c r="B3" s="135"/>
      <c r="C3" s="135"/>
    </row>
    <row r="5" spans="1:3" ht="13.8" x14ac:dyDescent="0.2">
      <c r="B5" s="80" t="s">
        <v>138</v>
      </c>
      <c r="C5" s="80" t="s">
        <v>111</v>
      </c>
    </row>
    <row r="6" spans="1:3" ht="54" customHeight="1" x14ac:dyDescent="0.2">
      <c r="B6" s="81"/>
      <c r="C6" s="81"/>
    </row>
    <row r="7" spans="1:3" ht="54" customHeight="1" x14ac:dyDescent="0.2">
      <c r="B7" s="81"/>
      <c r="C7" s="81"/>
    </row>
    <row r="8" spans="1:3" ht="54" customHeight="1" x14ac:dyDescent="0.2">
      <c r="B8" s="81"/>
      <c r="C8" s="81"/>
    </row>
    <row r="9" spans="1:3" ht="54" customHeight="1" x14ac:dyDescent="0.2">
      <c r="B9" s="81"/>
      <c r="C9" s="81"/>
    </row>
    <row r="10" spans="1:3" ht="54" customHeight="1" x14ac:dyDescent="0.2">
      <c r="B10" s="81"/>
      <c r="C10" s="81"/>
    </row>
    <row r="11" spans="1:3" ht="54" customHeight="1" x14ac:dyDescent="0.2">
      <c r="B11" s="81"/>
      <c r="C11" s="81"/>
    </row>
    <row r="12" spans="1:3" ht="54" customHeight="1" x14ac:dyDescent="0.2">
      <c r="B12" s="81"/>
      <c r="C12" s="81"/>
    </row>
  </sheetData>
  <sheetProtection algorithmName="SHA-512" hashValue="pce7QUwKUY0dyM1gyifYBhCsoJXP+QRpmaV4ep/LSrEOtsNzBewv8w9+Lp6JYGfW4VKzeRh80/jz9pUchyZMqA==" saltValue="X1BqwtP96h8NKjwIDVrcfg==" spinCount="100000" sheet="1" objects="1" scenarios="1" formatCells="0" formatRows="0" insertRows="0"/>
  <mergeCells count="1">
    <mergeCell ref="A3:C3"/>
  </mergeCells>
  <phoneticPr fontId="16"/>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B762-19BF-4C9A-BE3D-B16D6180A69C}">
  <sheetPr>
    <tabColor theme="5" tint="0.39997558519241921"/>
    <pageSetUpPr fitToPage="1"/>
  </sheetPr>
  <dimension ref="A1:M26"/>
  <sheetViews>
    <sheetView showGridLines="0" view="pageBreakPreview" zoomScale="70" zoomScaleNormal="70" zoomScaleSheetLayoutView="70" workbookViewId="0"/>
  </sheetViews>
  <sheetFormatPr defaultColWidth="9" defaultRowHeight="13.8" x14ac:dyDescent="0.2"/>
  <cols>
    <col min="1" max="1" width="3.6640625" style="1" customWidth="1"/>
    <col min="2" max="3" width="15.6640625" style="1" customWidth="1"/>
    <col min="4" max="4" width="16.88671875" style="1" customWidth="1"/>
    <col min="5" max="5" width="28.5546875" style="1" customWidth="1"/>
    <col min="6" max="6" width="14.6640625" style="1" bestFit="1" customWidth="1"/>
    <col min="7" max="7" width="14.109375" style="1" customWidth="1"/>
    <col min="8" max="8" width="17.88671875" style="1" customWidth="1"/>
    <col min="9" max="9" width="49.88671875" style="1" customWidth="1"/>
    <col min="10" max="10" width="95.5546875" style="1" customWidth="1"/>
    <col min="11" max="11" width="47.5546875" style="1" customWidth="1"/>
    <col min="12" max="12" width="40" style="1" customWidth="1"/>
    <col min="13" max="13" width="30.109375" style="1" customWidth="1"/>
    <col min="14" max="16384" width="9" style="1"/>
  </cols>
  <sheetData>
    <row r="1" spans="1:13" ht="18" customHeight="1" x14ac:dyDescent="0.2">
      <c r="M1" s="12" t="str">
        <f>'MPS(input)'!K1</f>
        <v>Monitoring Spreadsheet: JCM_MN_AM004_ver01.0</v>
      </c>
    </row>
    <row r="2" spans="1:13" ht="18" customHeight="1" x14ac:dyDescent="0.2">
      <c r="M2" s="12" t="str">
        <f>'MPS(input)'!K2</f>
        <v>Reference Number:</v>
      </c>
    </row>
    <row r="3" spans="1:13" ht="27.75" customHeight="1" x14ac:dyDescent="0.2">
      <c r="A3" s="13" t="s">
        <v>139</v>
      </c>
      <c r="B3" s="13"/>
      <c r="C3" s="13"/>
      <c r="D3" s="13"/>
      <c r="E3" s="13"/>
      <c r="F3" s="13"/>
      <c r="G3" s="13"/>
      <c r="H3" s="13"/>
      <c r="I3" s="13"/>
      <c r="J3" s="13"/>
      <c r="K3" s="13"/>
      <c r="L3" s="13"/>
      <c r="M3" s="14"/>
    </row>
    <row r="5" spans="1:13" ht="18.75" customHeight="1" x14ac:dyDescent="0.2">
      <c r="A5" s="3" t="s">
        <v>134</v>
      </c>
      <c r="B5" s="3"/>
      <c r="C5" s="3"/>
    </row>
    <row r="6" spans="1:13" ht="18.75" customHeight="1" x14ac:dyDescent="0.2">
      <c r="A6" s="3"/>
      <c r="B6" s="87" t="s">
        <v>0</v>
      </c>
      <c r="C6" s="87" t="s">
        <v>1</v>
      </c>
      <c r="D6" s="87" t="s">
        <v>2</v>
      </c>
      <c r="E6" s="87" t="s">
        <v>3</v>
      </c>
      <c r="F6" s="87" t="s">
        <v>4</v>
      </c>
      <c r="G6" s="87" t="s">
        <v>5</v>
      </c>
      <c r="H6" s="87" t="s">
        <v>6</v>
      </c>
      <c r="I6" s="87" t="s">
        <v>7</v>
      </c>
      <c r="J6" s="87" t="s">
        <v>8</v>
      </c>
      <c r="K6" s="87" t="s">
        <v>9</v>
      </c>
      <c r="L6" s="87" t="s">
        <v>121</v>
      </c>
    </row>
    <row r="7" spans="1:13" s="8" customFormat="1" ht="39" customHeight="1" x14ac:dyDescent="0.2">
      <c r="B7" s="87" t="s">
        <v>123</v>
      </c>
      <c r="C7" s="87" t="s">
        <v>10</v>
      </c>
      <c r="D7" s="87" t="s">
        <v>11</v>
      </c>
      <c r="E7" s="87" t="s">
        <v>12</v>
      </c>
      <c r="F7" s="87" t="s">
        <v>120</v>
      </c>
      <c r="G7" s="87" t="s">
        <v>14</v>
      </c>
      <c r="H7" s="87" t="s">
        <v>15</v>
      </c>
      <c r="I7" s="87" t="s">
        <v>16</v>
      </c>
      <c r="J7" s="87" t="s">
        <v>17</v>
      </c>
      <c r="K7" s="87" t="s">
        <v>18</v>
      </c>
      <c r="L7" s="87" t="s">
        <v>19</v>
      </c>
    </row>
    <row r="8" spans="1:13" ht="177.6" customHeight="1" x14ac:dyDescent="0.2">
      <c r="B8" s="104"/>
      <c r="C8" s="65" t="s">
        <v>20</v>
      </c>
      <c r="D8" s="36" t="s">
        <v>94</v>
      </c>
      <c r="E8" s="73" t="s">
        <v>104</v>
      </c>
      <c r="F8" s="84" t="s">
        <v>21</v>
      </c>
      <c r="G8" s="30" t="s">
        <v>22</v>
      </c>
      <c r="H8" s="31" t="s">
        <v>23</v>
      </c>
      <c r="I8" s="31" t="s">
        <v>24</v>
      </c>
      <c r="J8" s="31" t="s">
        <v>25</v>
      </c>
      <c r="K8" s="32" t="s">
        <v>26</v>
      </c>
      <c r="L8" s="66" t="s">
        <v>116</v>
      </c>
    </row>
    <row r="9" spans="1:13" ht="177.6" customHeight="1" x14ac:dyDescent="0.2">
      <c r="B9" s="105"/>
      <c r="C9" s="33" t="s">
        <v>28</v>
      </c>
      <c r="D9" s="36" t="s">
        <v>95</v>
      </c>
      <c r="E9" s="73" t="s">
        <v>124</v>
      </c>
      <c r="F9" s="85" t="s">
        <v>21</v>
      </c>
      <c r="G9" s="30" t="s">
        <v>22</v>
      </c>
      <c r="H9" s="31" t="s">
        <v>23</v>
      </c>
      <c r="I9" s="31" t="s">
        <v>24</v>
      </c>
      <c r="J9" s="31" t="s">
        <v>25</v>
      </c>
      <c r="K9" s="32" t="s">
        <v>26</v>
      </c>
      <c r="L9" s="66" t="s">
        <v>117</v>
      </c>
    </row>
    <row r="10" spans="1:13" ht="148.5" customHeight="1" x14ac:dyDescent="0.2">
      <c r="B10" s="105"/>
      <c r="C10" s="33" t="s">
        <v>30</v>
      </c>
      <c r="D10" s="36" t="s">
        <v>96</v>
      </c>
      <c r="E10" s="73" t="s">
        <v>125</v>
      </c>
      <c r="F10" s="85" t="s">
        <v>21</v>
      </c>
      <c r="G10" s="34" t="s">
        <v>22</v>
      </c>
      <c r="H10" s="35" t="s">
        <v>23</v>
      </c>
      <c r="I10" s="35" t="s">
        <v>31</v>
      </c>
      <c r="J10" s="31" t="s">
        <v>99</v>
      </c>
      <c r="K10" s="32" t="s">
        <v>26</v>
      </c>
      <c r="L10" s="66" t="s">
        <v>117</v>
      </c>
    </row>
    <row r="11" spans="1:13" ht="170.1" customHeight="1" x14ac:dyDescent="0.2">
      <c r="B11" s="105"/>
      <c r="C11" s="33" t="s">
        <v>32</v>
      </c>
      <c r="D11" s="36" t="s">
        <v>97</v>
      </c>
      <c r="E11" s="73" t="s">
        <v>126</v>
      </c>
      <c r="F11" s="85" t="s">
        <v>21</v>
      </c>
      <c r="G11" s="34" t="s">
        <v>22</v>
      </c>
      <c r="H11" s="35" t="s">
        <v>23</v>
      </c>
      <c r="I11" s="35" t="s">
        <v>31</v>
      </c>
      <c r="J11" s="31" t="s">
        <v>33</v>
      </c>
      <c r="K11" s="32" t="s">
        <v>26</v>
      </c>
      <c r="L11" s="66" t="s">
        <v>117</v>
      </c>
    </row>
    <row r="12" spans="1:13" ht="177" customHeight="1" x14ac:dyDescent="0.2">
      <c r="B12" s="105"/>
      <c r="C12" s="33" t="s">
        <v>34</v>
      </c>
      <c r="D12" s="36" t="s">
        <v>98</v>
      </c>
      <c r="E12" s="73" t="s">
        <v>127</v>
      </c>
      <c r="F12" s="85" t="s">
        <v>21</v>
      </c>
      <c r="G12" s="34" t="s">
        <v>35</v>
      </c>
      <c r="H12" s="35" t="s">
        <v>23</v>
      </c>
      <c r="I12" s="35" t="s">
        <v>31</v>
      </c>
      <c r="J12" s="31" t="s">
        <v>36</v>
      </c>
      <c r="K12" s="32" t="s">
        <v>26</v>
      </c>
      <c r="L12" s="66" t="s">
        <v>118</v>
      </c>
    </row>
    <row r="13" spans="1:13" ht="8.25" customHeight="1" x14ac:dyDescent="0.2"/>
    <row r="14" spans="1:13" ht="20.100000000000001" customHeight="1" x14ac:dyDescent="0.2">
      <c r="A14" s="3" t="s">
        <v>135</v>
      </c>
    </row>
    <row r="15" spans="1:13" ht="20.100000000000001" customHeight="1" x14ac:dyDescent="0.2">
      <c r="B15" s="136" t="s">
        <v>0</v>
      </c>
      <c r="C15" s="137"/>
      <c r="D15" s="136" t="s">
        <v>1</v>
      </c>
      <c r="E15" s="137"/>
      <c r="F15" s="90" t="s">
        <v>2</v>
      </c>
      <c r="G15" s="90" t="s">
        <v>3</v>
      </c>
      <c r="H15" s="136" t="s">
        <v>4</v>
      </c>
      <c r="I15" s="142"/>
      <c r="J15" s="137"/>
      <c r="K15" s="136" t="s">
        <v>5</v>
      </c>
      <c r="L15" s="137"/>
    </row>
    <row r="16" spans="1:13" ht="39" customHeight="1" x14ac:dyDescent="0.2">
      <c r="B16" s="136" t="s">
        <v>11</v>
      </c>
      <c r="C16" s="137"/>
      <c r="D16" s="136" t="s">
        <v>12</v>
      </c>
      <c r="E16" s="137"/>
      <c r="F16" s="90" t="s">
        <v>120</v>
      </c>
      <c r="G16" s="90" t="s">
        <v>14</v>
      </c>
      <c r="H16" s="138" t="s">
        <v>16</v>
      </c>
      <c r="I16" s="143"/>
      <c r="J16" s="139"/>
      <c r="K16" s="138" t="s">
        <v>19</v>
      </c>
      <c r="L16" s="139"/>
    </row>
    <row r="17" spans="1:12" ht="150" customHeight="1" x14ac:dyDescent="0.2">
      <c r="B17" s="149" t="s">
        <v>93</v>
      </c>
      <c r="C17" s="150"/>
      <c r="D17" s="147" t="s">
        <v>38</v>
      </c>
      <c r="E17" s="148"/>
      <c r="F17" s="84" t="str">
        <f>'MPS(input)'!E17</f>
        <v>-</v>
      </c>
      <c r="G17" s="38" t="s">
        <v>128</v>
      </c>
      <c r="H17" s="144" t="str">
        <f>'MPS(input)'!G17</f>
        <v>In case the renewable energy system in a proposed project activity is connected to the national grid (CES, WES, AUES, EES, and/or SES) including through internal grid which is not connected to a captive power generator, EF, 0.68 tCO2/MWh is applied.
In case the renewable energy system in a proposed project activity is connected to internal grid which is connected to both the national grid (CES, WES, AUES, EES, and/or SES) and a captive power generator, EF, 0.533 tCO2/MWh is applied.
In case the renewable energy system in a proposed project activity is connected to an internal grid which is not connected to the national grid, EF, 0.533 tCO2/MWh is applied.</v>
      </c>
      <c r="I17" s="145"/>
      <c r="J17" s="146"/>
      <c r="K17" s="140" t="str">
        <f>'MPS(input)'!J17</f>
        <v>Input on MPS(input_separate)_Option1,
Input on MPS(input_separate)_Option2</v>
      </c>
      <c r="L17" s="141"/>
    </row>
    <row r="18" spans="1:12" ht="6.75" customHeight="1" x14ac:dyDescent="0.2"/>
    <row r="19" spans="1:12" ht="18.75" customHeight="1" x14ac:dyDescent="0.2">
      <c r="A19" s="3" t="s">
        <v>140</v>
      </c>
      <c r="B19" s="3"/>
      <c r="C19" s="3"/>
    </row>
    <row r="20" spans="1:12" ht="16.8" thickBot="1" x14ac:dyDescent="0.25">
      <c r="B20" s="151" t="s">
        <v>122</v>
      </c>
      <c r="C20" s="152"/>
      <c r="D20" s="155" t="s">
        <v>136</v>
      </c>
      <c r="E20" s="156"/>
      <c r="F20" s="90" t="s">
        <v>14</v>
      </c>
    </row>
    <row r="21" spans="1:12" ht="16.8" thickBot="1" x14ac:dyDescent="0.25">
      <c r="B21" s="153"/>
      <c r="C21" s="154"/>
      <c r="D21" s="157">
        <f>ROUNDDOWN('MRS(calc_process)'!G6, 0)</f>
        <v>0</v>
      </c>
      <c r="E21" s="158"/>
      <c r="F21" s="100" t="s">
        <v>137</v>
      </c>
    </row>
    <row r="22" spans="1:12" ht="20.100000000000001" customHeight="1" x14ac:dyDescent="0.2">
      <c r="H22" s="9"/>
      <c r="I22" s="9"/>
    </row>
    <row r="23" spans="1:12" ht="18.75" customHeight="1" x14ac:dyDescent="0.2">
      <c r="A23" s="3" t="s">
        <v>40</v>
      </c>
    </row>
    <row r="24" spans="1:12" ht="18" customHeight="1" x14ac:dyDescent="0.2">
      <c r="B24" s="20" t="s">
        <v>41</v>
      </c>
      <c r="C24" s="20"/>
      <c r="D24" s="112" t="s">
        <v>42</v>
      </c>
      <c r="E24" s="112"/>
      <c r="F24" s="112"/>
      <c r="G24" s="112"/>
      <c r="H24" s="112"/>
      <c r="I24" s="112"/>
      <c r="J24" s="112"/>
      <c r="K24" s="112"/>
      <c r="L24" s="10"/>
    </row>
    <row r="25" spans="1:12" ht="18" customHeight="1" x14ac:dyDescent="0.2">
      <c r="B25" s="20" t="s">
        <v>43</v>
      </c>
      <c r="C25" s="20"/>
      <c r="D25" s="112" t="s">
        <v>44</v>
      </c>
      <c r="E25" s="112"/>
      <c r="F25" s="112"/>
      <c r="G25" s="112"/>
      <c r="H25" s="112"/>
      <c r="I25" s="112"/>
      <c r="J25" s="112"/>
      <c r="K25" s="112"/>
      <c r="L25" s="10"/>
    </row>
    <row r="26" spans="1:12" ht="18" customHeight="1" x14ac:dyDescent="0.2">
      <c r="B26" s="20" t="s">
        <v>23</v>
      </c>
      <c r="C26" s="20"/>
      <c r="D26" s="112" t="s">
        <v>45</v>
      </c>
      <c r="E26" s="112"/>
      <c r="F26" s="112"/>
      <c r="G26" s="112"/>
      <c r="H26" s="112"/>
      <c r="I26" s="112"/>
      <c r="J26" s="112"/>
      <c r="K26" s="112"/>
      <c r="L26" s="10"/>
    </row>
  </sheetData>
  <sheetProtection algorithmName="SHA-512" hashValue="LUxRiMs0RTN+xCmI7caA9+5H3ANRiQUarQttcAJKxLZLXNx4iO6A7e7pXC9AtxjlDqQGJv3eu9GW1TuFw+ze5w==" saltValue="bI9HWIwYFQKvoiy05TlWwQ==" spinCount="100000" sheet="1" objects="1" scenarios="1" formatCells="0" formatRows="0"/>
  <mergeCells count="19">
    <mergeCell ref="D26:K26"/>
    <mergeCell ref="D24:K24"/>
    <mergeCell ref="B20:C20"/>
    <mergeCell ref="B21:C21"/>
    <mergeCell ref="D20:E20"/>
    <mergeCell ref="D21:E21"/>
    <mergeCell ref="D25:K25"/>
    <mergeCell ref="D15:E15"/>
    <mergeCell ref="D16:E16"/>
    <mergeCell ref="B15:C15"/>
    <mergeCell ref="B16:C16"/>
    <mergeCell ref="D17:E17"/>
    <mergeCell ref="B17:C17"/>
    <mergeCell ref="K15:L15"/>
    <mergeCell ref="K16:L16"/>
    <mergeCell ref="K17:L17"/>
    <mergeCell ref="H15:J15"/>
    <mergeCell ref="H16:J16"/>
    <mergeCell ref="H17:J17"/>
  </mergeCells>
  <phoneticPr fontId="2"/>
  <pageMargins left="0.70866141732283472" right="0.70866141732283472" top="0.74803149606299213" bottom="0.74803149606299213" header="0.31496062992125984" footer="0.31496062992125984"/>
  <pageSetup paperSize="9" scale="33" orientation="landscape" r:id="rId1"/>
  <headerFooter>
    <oddFooter>&amp;C_x000D_&amp;1#&amp;"Calibri"&amp;8&amp;K000000 INTERNAL. This information is accessible to ADB Management and staff. It may be shared outside ADB with appropriate permission.</oddFooter>
  </headerFooter>
  <ignoredErrors>
    <ignoredError sqref="C8:C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9D89-6770-4FF9-AB97-2348E0A98686}">
  <sheetPr>
    <tabColor theme="5" tint="0.39997558519241921"/>
  </sheetPr>
  <dimension ref="A1:H115"/>
  <sheetViews>
    <sheetView showGridLines="0" view="pageBreakPreview" zoomScale="70" zoomScaleNormal="85" zoomScaleSheetLayoutView="70" workbookViewId="0"/>
  </sheetViews>
  <sheetFormatPr defaultColWidth="9" defaultRowHeight="13.2" x14ac:dyDescent="0.2"/>
  <cols>
    <col min="1" max="1" width="14.109375" style="39" customWidth="1"/>
    <col min="2" max="2" width="52.88671875" style="39" customWidth="1"/>
    <col min="3" max="3" width="42.88671875" style="39" customWidth="1"/>
    <col min="4" max="4" width="52.109375" style="39" customWidth="1"/>
    <col min="5" max="16384" width="9" style="39"/>
  </cols>
  <sheetData>
    <row r="1" spans="1:8" ht="13.8" x14ac:dyDescent="0.2">
      <c r="D1" s="77" t="str">
        <f>'MPS(input)'!K1</f>
        <v>Monitoring Spreadsheet: JCM_MN_AM004_ver01.0</v>
      </c>
    </row>
    <row r="2" spans="1:8" ht="13.8" x14ac:dyDescent="0.2">
      <c r="D2" s="77" t="str">
        <f>'MPS(input)'!K2</f>
        <v>Reference Number:</v>
      </c>
    </row>
    <row r="3" spans="1:8" s="107" customFormat="1" ht="27.9" customHeight="1" x14ac:dyDescent="0.2">
      <c r="A3" s="159" t="s">
        <v>144</v>
      </c>
      <c r="B3" s="159"/>
      <c r="C3" s="159"/>
      <c r="D3" s="159"/>
      <c r="E3" s="159"/>
      <c r="F3" s="159"/>
      <c r="G3" s="159"/>
      <c r="H3" s="159"/>
    </row>
    <row r="4" spans="1:8" s="108" customFormat="1" ht="13.8" x14ac:dyDescent="0.2"/>
    <row r="5" spans="1:8" ht="13.8" x14ac:dyDescent="0.2">
      <c r="A5" s="74"/>
      <c r="B5" s="75" t="s">
        <v>113</v>
      </c>
      <c r="C5" s="76"/>
      <c r="D5" s="76" t="s">
        <v>119</v>
      </c>
    </row>
    <row r="6" spans="1:8" ht="16.2" x14ac:dyDescent="0.2">
      <c r="A6" s="72" t="s">
        <v>48</v>
      </c>
      <c r="B6" s="40" t="s">
        <v>49</v>
      </c>
      <c r="C6" s="40" t="s">
        <v>50</v>
      </c>
      <c r="D6" s="40" t="s">
        <v>51</v>
      </c>
    </row>
    <row r="7" spans="1:8" ht="30" x14ac:dyDescent="0.2">
      <c r="A7" s="117" t="s">
        <v>63</v>
      </c>
      <c r="B7" s="40" t="s">
        <v>52</v>
      </c>
      <c r="C7" s="40" t="s">
        <v>53</v>
      </c>
      <c r="D7" s="40" t="s">
        <v>54</v>
      </c>
    </row>
    <row r="8" spans="1:8" ht="16.2" x14ac:dyDescent="0.2">
      <c r="A8" s="118"/>
      <c r="B8" s="40" t="s">
        <v>55</v>
      </c>
      <c r="C8" s="40" t="s">
        <v>55</v>
      </c>
      <c r="D8" s="40" t="s">
        <v>56</v>
      </c>
    </row>
    <row r="9" spans="1:8" ht="13.8" x14ac:dyDescent="0.2">
      <c r="A9" s="101">
        <v>1</v>
      </c>
      <c r="B9" s="102">
        <f>SUM(B16:B115)</f>
        <v>0</v>
      </c>
      <c r="C9" s="41"/>
      <c r="D9" s="106"/>
    </row>
    <row r="10" spans="1:8" ht="13.8" x14ac:dyDescent="0.2">
      <c r="A10" s="121"/>
      <c r="B10" s="122"/>
      <c r="C10" s="122"/>
      <c r="D10" s="122"/>
    </row>
    <row r="11" spans="1:8" ht="14.4" x14ac:dyDescent="0.2">
      <c r="A11" s="119" t="s">
        <v>57</v>
      </c>
      <c r="B11" s="120"/>
      <c r="C11" s="120"/>
      <c r="D11" s="120"/>
    </row>
    <row r="12" spans="1:8" ht="13.8" x14ac:dyDescent="0.2">
      <c r="A12" s="74"/>
      <c r="B12" s="75" t="s">
        <v>113</v>
      </c>
      <c r="C12"/>
      <c r="D12"/>
    </row>
    <row r="13" spans="1:8" ht="16.2" x14ac:dyDescent="0.2">
      <c r="A13" s="74"/>
      <c r="B13" s="40" t="s">
        <v>105</v>
      </c>
      <c r="C13"/>
      <c r="D13"/>
    </row>
    <row r="14" spans="1:8" ht="27.6" x14ac:dyDescent="0.2">
      <c r="A14" s="117" t="s">
        <v>58</v>
      </c>
      <c r="B14" s="40" t="s">
        <v>106</v>
      </c>
      <c r="C14"/>
      <c r="D14"/>
    </row>
    <row r="15" spans="1:8" ht="13.8" x14ac:dyDescent="0.2">
      <c r="A15" s="118"/>
      <c r="B15" s="40" t="s">
        <v>55</v>
      </c>
      <c r="C15"/>
      <c r="D15"/>
    </row>
    <row r="16" spans="1:8" s="53" customFormat="1" ht="13.8" x14ac:dyDescent="0.2">
      <c r="A16" s="55">
        <v>1</v>
      </c>
      <c r="B16" s="52"/>
      <c r="C16" s="42"/>
      <c r="D16" s="62"/>
    </row>
    <row r="17" spans="1:4" s="53" customFormat="1" ht="13.8" x14ac:dyDescent="0.2">
      <c r="A17" s="55">
        <v>2</v>
      </c>
      <c r="B17" s="52"/>
      <c r="C17" s="42"/>
      <c r="D17" s="62"/>
    </row>
    <row r="18" spans="1:4" s="53" customFormat="1" ht="13.8" x14ac:dyDescent="0.2">
      <c r="A18" s="55">
        <v>3</v>
      </c>
      <c r="B18" s="52"/>
      <c r="C18" s="42"/>
      <c r="D18" s="42"/>
    </row>
    <row r="19" spans="1:4" s="53" customFormat="1" ht="13.8" x14ac:dyDescent="0.2">
      <c r="A19" s="55">
        <v>4</v>
      </c>
      <c r="B19" s="54"/>
      <c r="C19" s="42"/>
      <c r="D19" s="42">
        <v>0</v>
      </c>
    </row>
    <row r="20" spans="1:4" s="53" customFormat="1" ht="13.8" x14ac:dyDescent="0.2">
      <c r="A20" s="56">
        <v>5</v>
      </c>
      <c r="B20" s="52"/>
      <c r="D20" s="42"/>
    </row>
    <row r="21" spans="1:4" s="53" customFormat="1" ht="13.8" x14ac:dyDescent="0.2">
      <c r="A21" s="56">
        <v>6</v>
      </c>
      <c r="B21" s="52"/>
      <c r="D21" s="42"/>
    </row>
    <row r="22" spans="1:4" s="53" customFormat="1" ht="13.8" x14ac:dyDescent="0.2">
      <c r="A22" s="56">
        <v>7</v>
      </c>
      <c r="B22" s="52"/>
      <c r="D22" s="42"/>
    </row>
    <row r="23" spans="1:4" s="53" customFormat="1" ht="13.8" x14ac:dyDescent="0.2">
      <c r="A23" s="56">
        <v>8</v>
      </c>
      <c r="B23" s="54"/>
      <c r="D23" s="42"/>
    </row>
    <row r="24" spans="1:4" s="53" customFormat="1" ht="13.8" x14ac:dyDescent="0.2">
      <c r="A24" s="56">
        <v>9</v>
      </c>
      <c r="B24" s="60"/>
      <c r="D24" s="42"/>
    </row>
    <row r="25" spans="1:4" s="53" customFormat="1" ht="13.8" x14ac:dyDescent="0.2">
      <c r="A25" s="56">
        <v>10</v>
      </c>
      <c r="B25" s="61"/>
      <c r="D25" s="42"/>
    </row>
    <row r="26" spans="1:4" ht="13.8" x14ac:dyDescent="0.2">
      <c r="A26" s="56">
        <v>11</v>
      </c>
      <c r="B26" s="60"/>
      <c r="C26" s="53"/>
      <c r="D26" s="42"/>
    </row>
    <row r="27" spans="1:4" ht="13.8" x14ac:dyDescent="0.2">
      <c r="A27" s="55">
        <v>12</v>
      </c>
      <c r="B27" s="59"/>
      <c r="C27" s="53"/>
    </row>
    <row r="28" spans="1:4" ht="13.8" x14ac:dyDescent="0.2">
      <c r="A28" s="55">
        <v>13</v>
      </c>
      <c r="B28" s="52"/>
      <c r="C28" s="53"/>
    </row>
    <row r="29" spans="1:4" ht="13.8" x14ac:dyDescent="0.2">
      <c r="A29" s="55">
        <v>14</v>
      </c>
      <c r="B29" s="52"/>
      <c r="C29" s="53"/>
    </row>
    <row r="30" spans="1:4" ht="13.8" x14ac:dyDescent="0.2">
      <c r="A30" s="55">
        <v>15</v>
      </c>
      <c r="B30" s="52"/>
    </row>
    <row r="31" spans="1:4" ht="13.8" x14ac:dyDescent="0.2">
      <c r="A31" s="55">
        <v>16</v>
      </c>
      <c r="B31" s="52"/>
    </row>
    <row r="32" spans="1:4"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YX3tsJYtO4ZzurLLGi3UjGXGdYkKy4yZyE7geP2cISSoBKqFkU/aZfyWsPfODZwc146E6VlhzSM0tqu26Y/TzQ==" saltValue="9GRCZBeNkXVADlN4z90X2g==" spinCount="100000" sheet="1" objects="1" scenarios="1"/>
  <mergeCells count="5">
    <mergeCell ref="A7:A8"/>
    <mergeCell ref="A10:D10"/>
    <mergeCell ref="A11:D11"/>
    <mergeCell ref="A14:A15"/>
    <mergeCell ref="A3:H3"/>
  </mergeCells>
  <phoneticPr fontId="16"/>
  <dataValidations count="1">
    <dataValidation type="list" allowBlank="1" showInputMessage="1" showErrorMessage="1" sqref="D9" xr:uid="{C784E3D2-5CB2-4303-AA67-696713409686}">
      <formula1>"0.68, 0.533"</formula1>
    </dataValidation>
  </dataValidations>
  <pageMargins left="0.7" right="0.7" top="0.75" bottom="0.75" header="0.3" footer="0.3"/>
  <pageSetup paperSize="9" scale="40" orientation="portrait" horizontalDpi="300" verticalDpi="300"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6E561-D6BB-4592-9EBF-25EFECA63D6D}">
  <sheetPr>
    <tabColor theme="5" tint="0.39997558519241921"/>
  </sheetPr>
  <dimension ref="A1:H115"/>
  <sheetViews>
    <sheetView showGridLines="0" view="pageBreakPreview" zoomScale="60" zoomScaleNormal="70" workbookViewId="0"/>
  </sheetViews>
  <sheetFormatPr defaultColWidth="9" defaultRowHeight="13.2" x14ac:dyDescent="0.2"/>
  <cols>
    <col min="1" max="1" width="14.109375" style="39" customWidth="1"/>
    <col min="2" max="2" width="45.6640625" style="39" customWidth="1"/>
    <col min="3" max="3" width="43.88671875" style="39" customWidth="1"/>
    <col min="4" max="4" width="45.6640625" style="39" customWidth="1"/>
    <col min="5" max="5" width="42.88671875" style="39" customWidth="1"/>
    <col min="6" max="6" width="50.88671875" style="39" customWidth="1"/>
    <col min="7" max="16384" width="9" style="39"/>
  </cols>
  <sheetData>
    <row r="1" spans="1:8" ht="13.8" x14ac:dyDescent="0.2">
      <c r="F1" s="77" t="str">
        <f>'MPS(input)'!K1</f>
        <v>Monitoring Spreadsheet: JCM_MN_AM004_ver01.0</v>
      </c>
    </row>
    <row r="2" spans="1:8" ht="13.8" x14ac:dyDescent="0.2">
      <c r="F2" s="77" t="str">
        <f>'MPS(input)'!K2</f>
        <v>Reference Number:</v>
      </c>
    </row>
    <row r="3" spans="1:8" s="107" customFormat="1" ht="27.9" customHeight="1" x14ac:dyDescent="0.2">
      <c r="A3" s="159" t="s">
        <v>144</v>
      </c>
      <c r="B3" s="159"/>
      <c r="C3" s="159"/>
      <c r="D3" s="159"/>
      <c r="E3" s="159"/>
      <c r="F3" s="159"/>
      <c r="G3" s="39"/>
      <c r="H3" s="39"/>
    </row>
    <row r="4" spans="1:8" s="108" customFormat="1" ht="13.8" x14ac:dyDescent="0.2"/>
    <row r="5" spans="1:8" ht="13.8" x14ac:dyDescent="0.2">
      <c r="A5" s="74"/>
      <c r="B5" s="125" t="s">
        <v>113</v>
      </c>
      <c r="C5" s="126"/>
      <c r="D5" s="127"/>
      <c r="E5" s="127"/>
      <c r="F5" s="76" t="s">
        <v>119</v>
      </c>
    </row>
    <row r="6" spans="1:8" ht="16.2" x14ac:dyDescent="0.2">
      <c r="A6" s="58" t="s">
        <v>59</v>
      </c>
      <c r="B6" s="40" t="s">
        <v>60</v>
      </c>
      <c r="C6" s="40" t="s">
        <v>61</v>
      </c>
      <c r="D6" s="40" t="s">
        <v>62</v>
      </c>
      <c r="E6" s="40" t="s">
        <v>50</v>
      </c>
      <c r="F6" s="40" t="s">
        <v>51</v>
      </c>
    </row>
    <row r="7" spans="1:8" ht="58.5" customHeight="1" x14ac:dyDescent="0.2">
      <c r="A7" s="117" t="s">
        <v>63</v>
      </c>
      <c r="B7" s="40" t="s">
        <v>64</v>
      </c>
      <c r="C7" s="40" t="s">
        <v>65</v>
      </c>
      <c r="D7" s="40" t="s">
        <v>66</v>
      </c>
      <c r="E7" s="40" t="s">
        <v>53</v>
      </c>
      <c r="F7" s="40" t="s">
        <v>54</v>
      </c>
    </row>
    <row r="8" spans="1:8" ht="16.2" x14ac:dyDescent="0.2">
      <c r="A8" s="124"/>
      <c r="B8" s="40" t="s">
        <v>55</v>
      </c>
      <c r="C8" s="40" t="s">
        <v>55</v>
      </c>
      <c r="D8" s="40" t="s">
        <v>55</v>
      </c>
      <c r="E8" s="40" t="s">
        <v>55</v>
      </c>
      <c r="F8" s="40" t="s">
        <v>56</v>
      </c>
    </row>
    <row r="9" spans="1:8" ht="13.8" x14ac:dyDescent="0.2">
      <c r="A9" s="57">
        <v>1</v>
      </c>
      <c r="B9" s="103">
        <f>SUM(B16:B115)</f>
        <v>0</v>
      </c>
      <c r="C9" s="41"/>
      <c r="D9" s="41"/>
      <c r="E9" s="41"/>
      <c r="F9" s="106"/>
    </row>
    <row r="10" spans="1:8" ht="13.8" x14ac:dyDescent="0.2">
      <c r="A10" s="42"/>
      <c r="B10" s="42"/>
      <c r="C10" s="42"/>
      <c r="D10" s="42"/>
      <c r="E10" s="42"/>
      <c r="F10" s="42"/>
    </row>
    <row r="11" spans="1:8" ht="14.4" x14ac:dyDescent="0.2">
      <c r="A11" s="119" t="s">
        <v>67</v>
      </c>
      <c r="B11" s="120"/>
      <c r="C11" s="120"/>
    </row>
    <row r="12" spans="1:8" s="53" customFormat="1" ht="16.5" customHeight="1" x14ac:dyDescent="0.2">
      <c r="A12" s="74"/>
      <c r="B12" s="75" t="s">
        <v>68</v>
      </c>
      <c r="C12" s="42"/>
      <c r="D12" s="42"/>
      <c r="E12" s="42"/>
    </row>
    <row r="13" spans="1:8" s="53" customFormat="1" ht="16.2" x14ac:dyDescent="0.2">
      <c r="A13" s="72" t="s">
        <v>69</v>
      </c>
      <c r="B13" s="40" t="s">
        <v>107</v>
      </c>
      <c r="C13" s="42"/>
      <c r="D13" s="42"/>
      <c r="E13" s="42"/>
    </row>
    <row r="14" spans="1:8" s="53" customFormat="1" ht="27.6" x14ac:dyDescent="0.2">
      <c r="A14" s="117" t="s">
        <v>70</v>
      </c>
      <c r="B14" s="40" t="s">
        <v>108</v>
      </c>
      <c r="C14" s="42"/>
      <c r="D14" s="42"/>
      <c r="E14" s="42"/>
    </row>
    <row r="15" spans="1:8" s="53" customFormat="1" ht="13.8" x14ac:dyDescent="0.2">
      <c r="A15" s="123"/>
      <c r="B15" s="40" t="s">
        <v>22</v>
      </c>
      <c r="C15" s="42"/>
      <c r="D15" s="42"/>
      <c r="E15" s="42"/>
    </row>
    <row r="16" spans="1:8" s="53" customFormat="1" ht="13.8" x14ac:dyDescent="0.2">
      <c r="A16" s="56">
        <v>1</v>
      </c>
      <c r="B16" s="52"/>
      <c r="C16" s="42"/>
    </row>
    <row r="17" spans="1:3" s="53" customFormat="1" ht="13.8" x14ac:dyDescent="0.2">
      <c r="A17" s="56">
        <v>2</v>
      </c>
      <c r="B17" s="52"/>
      <c r="C17" s="42"/>
    </row>
    <row r="18" spans="1:3" s="53" customFormat="1" ht="13.8" x14ac:dyDescent="0.2">
      <c r="A18" s="56">
        <v>3</v>
      </c>
      <c r="B18" s="52"/>
      <c r="C18" s="42"/>
    </row>
    <row r="19" spans="1:3" s="53" customFormat="1" ht="13.8" x14ac:dyDescent="0.2">
      <c r="A19" s="56">
        <v>4</v>
      </c>
      <c r="B19" s="52"/>
      <c r="C19" s="42"/>
    </row>
    <row r="20" spans="1:3" s="53" customFormat="1" ht="13.8" x14ac:dyDescent="0.2">
      <c r="A20" s="56">
        <v>5</v>
      </c>
      <c r="B20" s="52"/>
      <c r="C20" s="42"/>
    </row>
    <row r="21" spans="1:3" s="53" customFormat="1" ht="13.8" x14ac:dyDescent="0.2">
      <c r="A21" s="56">
        <v>6</v>
      </c>
      <c r="B21" s="52"/>
      <c r="C21" s="42"/>
    </row>
    <row r="22" spans="1:3" s="53" customFormat="1" ht="13.8" x14ac:dyDescent="0.2">
      <c r="A22" s="56">
        <v>7</v>
      </c>
      <c r="B22" s="52"/>
      <c r="C22" s="42"/>
    </row>
    <row r="23" spans="1:3" s="53" customFormat="1" ht="13.8" x14ac:dyDescent="0.2">
      <c r="A23" s="56">
        <v>8</v>
      </c>
      <c r="B23" s="52"/>
      <c r="C23" s="42"/>
    </row>
    <row r="24" spans="1:3" s="53" customFormat="1" ht="13.8" x14ac:dyDescent="0.2">
      <c r="A24" s="56">
        <v>9</v>
      </c>
      <c r="B24" s="52"/>
      <c r="C24" s="42"/>
    </row>
    <row r="25" spans="1:3" s="53" customFormat="1" ht="13.8" x14ac:dyDescent="0.2">
      <c r="A25" s="55">
        <v>10</v>
      </c>
      <c r="B25" s="52"/>
      <c r="C25" s="42"/>
    </row>
    <row r="26" spans="1:3" ht="13.8" x14ac:dyDescent="0.2">
      <c r="A26" s="55">
        <v>11</v>
      </c>
      <c r="B26" s="52"/>
    </row>
    <row r="27" spans="1:3" ht="13.8" x14ac:dyDescent="0.2">
      <c r="A27" s="55">
        <v>12</v>
      </c>
      <c r="B27" s="52"/>
    </row>
    <row r="28" spans="1:3" ht="13.8" x14ac:dyDescent="0.2">
      <c r="A28" s="55">
        <v>13</v>
      </c>
      <c r="B28" s="52"/>
    </row>
    <row r="29" spans="1:3" ht="13.8" x14ac:dyDescent="0.2">
      <c r="A29" s="55">
        <v>14</v>
      </c>
      <c r="B29" s="52"/>
    </row>
    <row r="30" spans="1:3" ht="13.8" x14ac:dyDescent="0.2">
      <c r="A30" s="55">
        <v>15</v>
      </c>
      <c r="B30" s="52"/>
    </row>
    <row r="31" spans="1:3" ht="13.8" x14ac:dyDescent="0.2">
      <c r="A31" s="55">
        <v>16</v>
      </c>
      <c r="B31" s="52"/>
    </row>
    <row r="32" spans="1:3" ht="13.8" x14ac:dyDescent="0.2">
      <c r="A32" s="55">
        <v>17</v>
      </c>
      <c r="B32" s="52"/>
    </row>
    <row r="33" spans="1:2" ht="13.8" x14ac:dyDescent="0.2">
      <c r="A33" s="55">
        <v>18</v>
      </c>
      <c r="B33" s="52"/>
    </row>
    <row r="34" spans="1:2" ht="13.8" x14ac:dyDescent="0.2">
      <c r="A34" s="55">
        <v>19</v>
      </c>
      <c r="B34" s="52"/>
    </row>
    <row r="35" spans="1:2" ht="13.8" x14ac:dyDescent="0.2">
      <c r="A35" s="55">
        <v>20</v>
      </c>
      <c r="B35" s="52"/>
    </row>
    <row r="36" spans="1:2" ht="13.8" x14ac:dyDescent="0.2">
      <c r="A36" s="55">
        <v>21</v>
      </c>
      <c r="B36" s="52"/>
    </row>
    <row r="37" spans="1:2" ht="13.8" x14ac:dyDescent="0.2">
      <c r="A37" s="55">
        <v>22</v>
      </c>
      <c r="B37" s="52"/>
    </row>
    <row r="38" spans="1:2" ht="13.8" x14ac:dyDescent="0.2">
      <c r="A38" s="55">
        <v>23</v>
      </c>
      <c r="B38" s="52"/>
    </row>
    <row r="39" spans="1:2" ht="13.8" x14ac:dyDescent="0.2">
      <c r="A39" s="55">
        <v>24</v>
      </c>
      <c r="B39" s="52"/>
    </row>
    <row r="40" spans="1:2" ht="13.8" x14ac:dyDescent="0.2">
      <c r="A40" s="55">
        <v>25</v>
      </c>
      <c r="B40" s="52"/>
    </row>
    <row r="41" spans="1:2" ht="13.8" x14ac:dyDescent="0.2">
      <c r="A41" s="55">
        <v>26</v>
      </c>
      <c r="B41" s="52"/>
    </row>
    <row r="42" spans="1:2" ht="13.8" x14ac:dyDescent="0.2">
      <c r="A42" s="55">
        <v>27</v>
      </c>
      <c r="B42" s="52"/>
    </row>
    <row r="43" spans="1:2" ht="13.8" x14ac:dyDescent="0.2">
      <c r="A43" s="55">
        <v>28</v>
      </c>
      <c r="B43" s="52"/>
    </row>
    <row r="44" spans="1:2" ht="13.8" x14ac:dyDescent="0.2">
      <c r="A44" s="55">
        <v>29</v>
      </c>
      <c r="B44" s="52"/>
    </row>
    <row r="45" spans="1:2" ht="13.8" x14ac:dyDescent="0.2">
      <c r="A45" s="55">
        <v>30</v>
      </c>
      <c r="B45" s="52"/>
    </row>
    <row r="46" spans="1:2" ht="13.8" x14ac:dyDescent="0.2">
      <c r="A46" s="55">
        <v>31</v>
      </c>
      <c r="B46" s="52"/>
    </row>
    <row r="47" spans="1:2" ht="13.8" x14ac:dyDescent="0.2">
      <c r="A47" s="55">
        <v>32</v>
      </c>
      <c r="B47" s="52"/>
    </row>
    <row r="48" spans="1:2" ht="13.8" x14ac:dyDescent="0.2">
      <c r="A48" s="55">
        <v>33</v>
      </c>
      <c r="B48" s="52"/>
    </row>
    <row r="49" spans="1:2" ht="13.8" x14ac:dyDescent="0.2">
      <c r="A49" s="55">
        <v>34</v>
      </c>
      <c r="B49" s="52"/>
    </row>
    <row r="50" spans="1:2" ht="13.8" x14ac:dyDescent="0.2">
      <c r="A50" s="55">
        <v>35</v>
      </c>
      <c r="B50" s="52"/>
    </row>
    <row r="51" spans="1:2" ht="13.8" x14ac:dyDescent="0.2">
      <c r="A51" s="55">
        <v>36</v>
      </c>
      <c r="B51" s="52"/>
    </row>
    <row r="52" spans="1:2" ht="13.8" x14ac:dyDescent="0.2">
      <c r="A52" s="55">
        <v>37</v>
      </c>
      <c r="B52" s="52"/>
    </row>
    <row r="53" spans="1:2" ht="13.8" x14ac:dyDescent="0.2">
      <c r="A53" s="55">
        <v>38</v>
      </c>
      <c r="B53" s="52"/>
    </row>
    <row r="54" spans="1:2" ht="13.8" x14ac:dyDescent="0.2">
      <c r="A54" s="55">
        <v>39</v>
      </c>
      <c r="B54" s="52"/>
    </row>
    <row r="55" spans="1:2" ht="13.8" x14ac:dyDescent="0.2">
      <c r="A55" s="55">
        <v>40</v>
      </c>
      <c r="B55" s="52"/>
    </row>
    <row r="56" spans="1:2" ht="13.8" x14ac:dyDescent="0.2">
      <c r="A56" s="55">
        <v>41</v>
      </c>
      <c r="B56" s="52"/>
    </row>
    <row r="57" spans="1:2" ht="13.8" x14ac:dyDescent="0.2">
      <c r="A57" s="55">
        <v>42</v>
      </c>
      <c r="B57" s="52"/>
    </row>
    <row r="58" spans="1:2" ht="13.8" x14ac:dyDescent="0.2">
      <c r="A58" s="55">
        <v>43</v>
      </c>
      <c r="B58" s="52"/>
    </row>
    <row r="59" spans="1:2" ht="13.8" x14ac:dyDescent="0.2">
      <c r="A59" s="55">
        <v>44</v>
      </c>
      <c r="B59" s="52"/>
    </row>
    <row r="60" spans="1:2" ht="13.8" x14ac:dyDescent="0.2">
      <c r="A60" s="55">
        <v>45</v>
      </c>
      <c r="B60" s="52"/>
    </row>
    <row r="61" spans="1:2" ht="13.8" x14ac:dyDescent="0.2">
      <c r="A61" s="55">
        <v>46</v>
      </c>
      <c r="B61" s="52"/>
    </row>
    <row r="62" spans="1:2" ht="13.8" x14ac:dyDescent="0.2">
      <c r="A62" s="55">
        <v>47</v>
      </c>
      <c r="B62" s="52"/>
    </row>
    <row r="63" spans="1:2" ht="13.8" x14ac:dyDescent="0.2">
      <c r="A63" s="55">
        <v>48</v>
      </c>
      <c r="B63" s="52"/>
    </row>
    <row r="64" spans="1:2" ht="13.8" x14ac:dyDescent="0.2">
      <c r="A64" s="55">
        <v>49</v>
      </c>
      <c r="B64" s="52"/>
    </row>
    <row r="65" spans="1:2" ht="13.8" x14ac:dyDescent="0.2">
      <c r="A65" s="55">
        <v>50</v>
      </c>
      <c r="B65" s="52"/>
    </row>
    <row r="66" spans="1:2" ht="13.8" x14ac:dyDescent="0.2">
      <c r="A66" s="55">
        <v>51</v>
      </c>
      <c r="B66" s="52"/>
    </row>
    <row r="67" spans="1:2" ht="13.8" x14ac:dyDescent="0.2">
      <c r="A67" s="55">
        <v>52</v>
      </c>
      <c r="B67" s="52"/>
    </row>
    <row r="68" spans="1:2" ht="13.8" x14ac:dyDescent="0.2">
      <c r="A68" s="55">
        <v>53</v>
      </c>
      <c r="B68" s="52"/>
    </row>
    <row r="69" spans="1:2" ht="13.8" x14ac:dyDescent="0.2">
      <c r="A69" s="55">
        <v>54</v>
      </c>
      <c r="B69" s="52"/>
    </row>
    <row r="70" spans="1:2" ht="13.8" x14ac:dyDescent="0.2">
      <c r="A70" s="55">
        <v>55</v>
      </c>
      <c r="B70" s="52"/>
    </row>
    <row r="71" spans="1:2" ht="13.8" x14ac:dyDescent="0.2">
      <c r="A71" s="55">
        <v>56</v>
      </c>
      <c r="B71" s="52"/>
    </row>
    <row r="72" spans="1:2" ht="13.8" x14ac:dyDescent="0.2">
      <c r="A72" s="55">
        <v>57</v>
      </c>
      <c r="B72" s="52"/>
    </row>
    <row r="73" spans="1:2" ht="13.8" x14ac:dyDescent="0.2">
      <c r="A73" s="55">
        <v>58</v>
      </c>
      <c r="B73" s="52"/>
    </row>
    <row r="74" spans="1:2" ht="13.8" x14ac:dyDescent="0.2">
      <c r="A74" s="55">
        <v>59</v>
      </c>
      <c r="B74" s="52"/>
    </row>
    <row r="75" spans="1:2" ht="13.8" x14ac:dyDescent="0.2">
      <c r="A75" s="55">
        <v>60</v>
      </c>
      <c r="B75" s="52"/>
    </row>
    <row r="76" spans="1:2" ht="13.8" x14ac:dyDescent="0.2">
      <c r="A76" s="55">
        <v>61</v>
      </c>
      <c r="B76" s="52"/>
    </row>
    <row r="77" spans="1:2" ht="13.8" x14ac:dyDescent="0.2">
      <c r="A77" s="55">
        <v>62</v>
      </c>
      <c r="B77" s="52"/>
    </row>
    <row r="78" spans="1:2" ht="13.8" x14ac:dyDescent="0.2">
      <c r="A78" s="55">
        <v>63</v>
      </c>
      <c r="B78" s="52"/>
    </row>
    <row r="79" spans="1:2" ht="13.8" x14ac:dyDescent="0.2">
      <c r="A79" s="55">
        <v>64</v>
      </c>
      <c r="B79" s="52"/>
    </row>
    <row r="80" spans="1:2" ht="13.8" x14ac:dyDescent="0.2">
      <c r="A80" s="55">
        <v>65</v>
      </c>
      <c r="B80" s="52"/>
    </row>
    <row r="81" spans="1:2" ht="13.8" x14ac:dyDescent="0.2">
      <c r="A81" s="55">
        <v>66</v>
      </c>
      <c r="B81" s="52"/>
    </row>
    <row r="82" spans="1:2" ht="13.8" x14ac:dyDescent="0.2">
      <c r="A82" s="55">
        <v>67</v>
      </c>
      <c r="B82" s="52"/>
    </row>
    <row r="83" spans="1:2" ht="13.8" x14ac:dyDescent="0.2">
      <c r="A83" s="55">
        <v>68</v>
      </c>
      <c r="B83" s="52"/>
    </row>
    <row r="84" spans="1:2" ht="13.8" x14ac:dyDescent="0.2">
      <c r="A84" s="55">
        <v>69</v>
      </c>
      <c r="B84" s="52"/>
    </row>
    <row r="85" spans="1:2" ht="13.8" x14ac:dyDescent="0.2">
      <c r="A85" s="55">
        <v>70</v>
      </c>
      <c r="B85" s="52"/>
    </row>
    <row r="86" spans="1:2" ht="13.8" x14ac:dyDescent="0.2">
      <c r="A86" s="55">
        <v>71</v>
      </c>
      <c r="B86" s="52"/>
    </row>
    <row r="87" spans="1:2" ht="13.8" x14ac:dyDescent="0.2">
      <c r="A87" s="55">
        <v>72</v>
      </c>
      <c r="B87" s="52"/>
    </row>
    <row r="88" spans="1:2" ht="13.8" x14ac:dyDescent="0.2">
      <c r="A88" s="55">
        <v>73</v>
      </c>
      <c r="B88" s="52"/>
    </row>
    <row r="89" spans="1:2" ht="13.8" x14ac:dyDescent="0.2">
      <c r="A89" s="55">
        <v>74</v>
      </c>
      <c r="B89" s="52"/>
    </row>
    <row r="90" spans="1:2" ht="13.8" x14ac:dyDescent="0.2">
      <c r="A90" s="55">
        <v>75</v>
      </c>
      <c r="B90" s="52"/>
    </row>
    <row r="91" spans="1:2" ht="13.8" x14ac:dyDescent="0.2">
      <c r="A91" s="55">
        <v>76</v>
      </c>
      <c r="B91" s="52"/>
    </row>
    <row r="92" spans="1:2" ht="13.8" x14ac:dyDescent="0.2">
      <c r="A92" s="55">
        <v>77</v>
      </c>
      <c r="B92" s="52"/>
    </row>
    <row r="93" spans="1:2" ht="13.8" x14ac:dyDescent="0.2">
      <c r="A93" s="55">
        <v>78</v>
      </c>
      <c r="B93" s="52"/>
    </row>
    <row r="94" spans="1:2" ht="13.8" x14ac:dyDescent="0.2">
      <c r="A94" s="55">
        <v>79</v>
      </c>
      <c r="B94" s="52"/>
    </row>
    <row r="95" spans="1:2" ht="13.8" x14ac:dyDescent="0.2">
      <c r="A95" s="55">
        <v>80</v>
      </c>
      <c r="B95" s="52"/>
    </row>
    <row r="96" spans="1:2" ht="13.8" x14ac:dyDescent="0.2">
      <c r="A96" s="55">
        <v>81</v>
      </c>
      <c r="B96" s="52"/>
    </row>
    <row r="97" spans="1:2" ht="13.8" x14ac:dyDescent="0.2">
      <c r="A97" s="55">
        <v>82</v>
      </c>
      <c r="B97" s="52"/>
    </row>
    <row r="98" spans="1:2" ht="13.8" x14ac:dyDescent="0.2">
      <c r="A98" s="55">
        <v>83</v>
      </c>
      <c r="B98" s="52"/>
    </row>
    <row r="99" spans="1:2" ht="13.8" x14ac:dyDescent="0.2">
      <c r="A99" s="55">
        <v>84</v>
      </c>
      <c r="B99" s="52"/>
    </row>
    <row r="100" spans="1:2" ht="13.8" x14ac:dyDescent="0.2">
      <c r="A100" s="55">
        <v>85</v>
      </c>
      <c r="B100" s="52"/>
    </row>
    <row r="101" spans="1:2" ht="13.8" x14ac:dyDescent="0.2">
      <c r="A101" s="55">
        <v>86</v>
      </c>
      <c r="B101" s="52"/>
    </row>
    <row r="102" spans="1:2" ht="13.8" x14ac:dyDescent="0.2">
      <c r="A102" s="55">
        <v>87</v>
      </c>
      <c r="B102" s="52"/>
    </row>
    <row r="103" spans="1:2" ht="13.8" x14ac:dyDescent="0.2">
      <c r="A103" s="55">
        <v>88</v>
      </c>
      <c r="B103" s="52"/>
    </row>
    <row r="104" spans="1:2" ht="13.8" x14ac:dyDescent="0.2">
      <c r="A104" s="55">
        <v>89</v>
      </c>
      <c r="B104" s="52"/>
    </row>
    <row r="105" spans="1:2" ht="13.8" x14ac:dyDescent="0.2">
      <c r="A105" s="55">
        <v>90</v>
      </c>
      <c r="B105" s="52"/>
    </row>
    <row r="106" spans="1:2" ht="13.8" x14ac:dyDescent="0.2">
      <c r="A106" s="55">
        <v>91</v>
      </c>
      <c r="B106" s="52"/>
    </row>
    <row r="107" spans="1:2" ht="13.8" x14ac:dyDescent="0.2">
      <c r="A107" s="55">
        <v>92</v>
      </c>
      <c r="B107" s="52"/>
    </row>
    <row r="108" spans="1:2" ht="13.8" x14ac:dyDescent="0.2">
      <c r="A108" s="55">
        <v>93</v>
      </c>
      <c r="B108" s="52"/>
    </row>
    <row r="109" spans="1:2" ht="13.8" x14ac:dyDescent="0.2">
      <c r="A109" s="55">
        <v>94</v>
      </c>
      <c r="B109" s="52"/>
    </row>
    <row r="110" spans="1:2" ht="13.8" x14ac:dyDescent="0.2">
      <c r="A110" s="55">
        <v>95</v>
      </c>
      <c r="B110" s="52"/>
    </row>
    <row r="111" spans="1:2" ht="13.8" x14ac:dyDescent="0.2">
      <c r="A111" s="55">
        <v>96</v>
      </c>
      <c r="B111" s="52"/>
    </row>
    <row r="112" spans="1:2" ht="13.8" x14ac:dyDescent="0.2">
      <c r="A112" s="55">
        <v>97</v>
      </c>
      <c r="B112" s="52"/>
    </row>
    <row r="113" spans="1:2" ht="13.8" x14ac:dyDescent="0.2">
      <c r="A113" s="55">
        <v>98</v>
      </c>
      <c r="B113" s="52"/>
    </row>
    <row r="114" spans="1:2" ht="13.8" x14ac:dyDescent="0.2">
      <c r="A114" s="55">
        <v>99</v>
      </c>
      <c r="B114" s="52"/>
    </row>
    <row r="115" spans="1:2" ht="13.8" x14ac:dyDescent="0.2">
      <c r="A115" s="55">
        <v>100</v>
      </c>
      <c r="B115" s="52"/>
    </row>
  </sheetData>
  <sheetProtection algorithmName="SHA-512" hashValue="BE2wYfIUiJl2dWjREp7ioBr+jrAGJIXJZtUEKjkqqst8CUkiCXjnO0kQA7z1pg0U8hJv9luFWRRIWT+Nmc3m5g==" saltValue="lOgy4zo+y+TMRYbLyrhL4g==" spinCount="100000" sheet="1" objects="1" scenarios="1" formatCells="0" formatRows="0"/>
  <mergeCells count="5">
    <mergeCell ref="B5:E5"/>
    <mergeCell ref="A7:A8"/>
    <mergeCell ref="A11:C11"/>
    <mergeCell ref="A14:A15"/>
    <mergeCell ref="A3:F3"/>
  </mergeCells>
  <phoneticPr fontId="16"/>
  <dataValidations count="1">
    <dataValidation type="list" allowBlank="1" showInputMessage="1" showErrorMessage="1" sqref="F9" xr:uid="{48A7244A-F2E7-4F9A-A9FA-460C9C6886F6}">
      <formula1>"0.68, 0.533"</formula1>
    </dataValidation>
  </dataValidations>
  <pageMargins left="0.7" right="0.7" top="0.75" bottom="0.75" header="0.3" footer="0.3"/>
  <pageSetup paperSize="9" scale="35" orientation="portrait" horizontalDpi="300" verticalDpi="300" r:id="rId1"/>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A5D37-DDC5-44B1-8934-46210B7D75E1}">
  <sheetPr>
    <tabColor theme="5" tint="0.39997558519241921"/>
  </sheetPr>
  <dimension ref="A1:K18"/>
  <sheetViews>
    <sheetView showGridLines="0" view="pageBreakPreview" zoomScaleNormal="100" zoomScaleSheetLayoutView="100" workbookViewId="0"/>
  </sheetViews>
  <sheetFormatPr defaultColWidth="9" defaultRowHeight="13.8" x14ac:dyDescent="0.2"/>
  <cols>
    <col min="1" max="4" width="3.6640625" style="1" customWidth="1"/>
    <col min="5" max="5" width="52.44140625" style="1" customWidth="1"/>
    <col min="6" max="7" width="12.6640625" style="1" customWidth="1"/>
    <col min="8" max="8" width="14.6640625" style="1" customWidth="1"/>
    <col min="9" max="9" width="9" style="2"/>
    <col min="10" max="16384" width="9" style="1"/>
  </cols>
  <sheetData>
    <row r="1" spans="1:11" ht="18" customHeight="1" x14ac:dyDescent="0.2">
      <c r="I1" s="12" t="str">
        <f>'MPS(input)'!K1</f>
        <v>Monitoring Spreadsheet: JCM_MN_AM004_ver01.0</v>
      </c>
    </row>
    <row r="2" spans="1:11" ht="18" customHeight="1" x14ac:dyDescent="0.2">
      <c r="I2" s="12" t="str">
        <f>'MPS(input)'!K2</f>
        <v>Reference Number:</v>
      </c>
    </row>
    <row r="3" spans="1:11" ht="27.75" customHeight="1" x14ac:dyDescent="0.2">
      <c r="A3" s="128" t="s">
        <v>112</v>
      </c>
      <c r="B3" s="128"/>
      <c r="C3" s="128"/>
      <c r="D3" s="128"/>
      <c r="E3" s="128"/>
      <c r="F3" s="128"/>
      <c r="G3" s="128"/>
      <c r="H3" s="128"/>
      <c r="I3" s="128"/>
    </row>
    <row r="4" spans="1:11" ht="11.25" customHeight="1" x14ac:dyDescent="0.2"/>
    <row r="5" spans="1:11" ht="18.75" customHeight="1" thickBot="1" x14ac:dyDescent="0.25">
      <c r="A5" s="25" t="s">
        <v>71</v>
      </c>
      <c r="B5" s="15"/>
      <c r="C5" s="15"/>
      <c r="D5" s="15"/>
      <c r="E5" s="16"/>
      <c r="F5" s="17" t="s">
        <v>72</v>
      </c>
      <c r="G5" s="17" t="s">
        <v>73</v>
      </c>
      <c r="H5" s="17" t="s">
        <v>14</v>
      </c>
      <c r="I5" s="18" t="s">
        <v>74</v>
      </c>
    </row>
    <row r="6" spans="1:11" ht="18.75" customHeight="1" thickBot="1" x14ac:dyDescent="0.25">
      <c r="A6" s="26"/>
      <c r="B6" s="19" t="s">
        <v>75</v>
      </c>
      <c r="C6" s="19"/>
      <c r="D6" s="19"/>
      <c r="E6" s="19"/>
      <c r="F6" s="21" t="s">
        <v>76</v>
      </c>
      <c r="G6" s="49">
        <f>G12-G14</f>
        <v>0</v>
      </c>
      <c r="H6" s="20" t="s">
        <v>77</v>
      </c>
      <c r="I6" s="21" t="s">
        <v>78</v>
      </c>
    </row>
    <row r="7" spans="1:11" ht="18.75" customHeight="1" x14ac:dyDescent="0.2">
      <c r="A7" s="25" t="s">
        <v>79</v>
      </c>
      <c r="B7" s="15"/>
      <c r="C7" s="15"/>
      <c r="D7" s="15"/>
      <c r="E7" s="16"/>
      <c r="F7" s="16"/>
      <c r="G7" s="16"/>
      <c r="H7" s="16"/>
      <c r="I7" s="17"/>
      <c r="J7" s="11"/>
      <c r="K7" s="11"/>
    </row>
    <row r="8" spans="1:11" ht="18.75" customHeight="1" x14ac:dyDescent="0.2">
      <c r="A8" s="27"/>
      <c r="B8" s="28" t="s">
        <v>80</v>
      </c>
      <c r="C8" s="23"/>
      <c r="D8" s="23"/>
      <c r="E8" s="24"/>
      <c r="F8" s="21" t="s">
        <v>114</v>
      </c>
      <c r="G8" s="20"/>
      <c r="H8" s="20"/>
      <c r="I8" s="21"/>
    </row>
    <row r="9" spans="1:11" ht="18.75" customHeight="1" x14ac:dyDescent="0.2">
      <c r="A9" s="27"/>
      <c r="B9" s="22"/>
      <c r="C9" s="129" t="s">
        <v>81</v>
      </c>
      <c r="D9" s="130"/>
      <c r="E9" s="131"/>
      <c r="F9" s="82" t="s">
        <v>82</v>
      </c>
      <c r="G9" s="96">
        <f>G17</f>
        <v>0.68</v>
      </c>
      <c r="H9" s="97" t="s">
        <v>39</v>
      </c>
      <c r="I9" s="64" t="s">
        <v>102</v>
      </c>
    </row>
    <row r="10" spans="1:11" ht="33.75" customHeight="1" x14ac:dyDescent="0.2">
      <c r="A10" s="27"/>
      <c r="B10" s="22"/>
      <c r="C10" s="132" t="s">
        <v>100</v>
      </c>
      <c r="D10" s="133"/>
      <c r="E10" s="134"/>
      <c r="F10" s="83" t="s">
        <v>83</v>
      </c>
      <c r="G10" s="98">
        <v>0.53300000000000003</v>
      </c>
      <c r="H10" s="99" t="s">
        <v>39</v>
      </c>
      <c r="I10" s="67" t="s">
        <v>101</v>
      </c>
    </row>
    <row r="11" spans="1:11" ht="18.75" customHeight="1" thickBot="1" x14ac:dyDescent="0.25">
      <c r="A11" s="25" t="s">
        <v>84</v>
      </c>
      <c r="B11" s="16"/>
      <c r="C11" s="15"/>
      <c r="D11" s="17"/>
      <c r="E11" s="17"/>
      <c r="F11" s="17"/>
      <c r="G11" s="25"/>
      <c r="H11" s="16"/>
      <c r="I11" s="17"/>
    </row>
    <row r="12" spans="1:11" ht="18.75" customHeight="1" thickBot="1" x14ac:dyDescent="0.25">
      <c r="A12" s="27"/>
      <c r="B12" s="28" t="s">
        <v>85</v>
      </c>
      <c r="C12" s="19"/>
      <c r="D12" s="19"/>
      <c r="E12" s="19"/>
      <c r="F12" s="47" t="s">
        <v>114</v>
      </c>
      <c r="G12" s="63" t="str">
        <f>IF('MRS(input_separate)_Option1'!B9&gt;0,'MRS(input_separate)_Option1'!B9*'MRS(input_separate)_Option1'!D9,IF('MRS(input_separate)_Option2'!B9&gt;0,('MRS(input_separate)_Option2'!B9-'MRS(input_separate)_Option2'!C9+'MRS(input_separate)_Option2'!D9)*'MRS(input_separate)_Option2'!F9,"0"))</f>
        <v>0</v>
      </c>
      <c r="H12" s="46" t="s">
        <v>77</v>
      </c>
      <c r="I12" s="21" t="s">
        <v>86</v>
      </c>
    </row>
    <row r="13" spans="1:11" ht="18.75" customHeight="1" thickBot="1" x14ac:dyDescent="0.25">
      <c r="A13" s="25" t="s">
        <v>87</v>
      </c>
      <c r="B13" s="15"/>
      <c r="C13" s="15"/>
      <c r="D13" s="15"/>
      <c r="E13" s="16"/>
      <c r="F13" s="17"/>
      <c r="G13" s="48"/>
      <c r="H13" s="16"/>
      <c r="I13" s="17"/>
    </row>
    <row r="14" spans="1:11" ht="18.75" customHeight="1" thickBot="1" x14ac:dyDescent="0.25">
      <c r="A14" s="27"/>
      <c r="B14" s="28" t="s">
        <v>88</v>
      </c>
      <c r="C14" s="19"/>
      <c r="D14" s="19"/>
      <c r="E14" s="19"/>
      <c r="F14" s="47" t="s">
        <v>114</v>
      </c>
      <c r="G14" s="63" t="str">
        <f>IF('MRS(input_separate)_Option1'!C9&gt;0, ('MRS(input_separate)_Option1'!C9* 'MRS(input_separate)_Option1'!D9), IF('MRS(input_separate)_Option2'!B9&gt;0, ('MRS(input_separate)_Option2'!E9* 'MRS(input_separate)_Option2'!F9), "0"))</f>
        <v>0</v>
      </c>
      <c r="H14" s="46" t="s">
        <v>77</v>
      </c>
      <c r="I14" s="21" t="s">
        <v>89</v>
      </c>
    </row>
    <row r="15" spans="1:11" x14ac:dyDescent="0.2">
      <c r="C15" s="5"/>
      <c r="E15" s="5"/>
      <c r="F15" s="7"/>
      <c r="G15" s="6"/>
      <c r="H15" s="6"/>
      <c r="I15" s="4"/>
    </row>
    <row r="16" spans="1:11" ht="21.75" customHeight="1" x14ac:dyDescent="0.2">
      <c r="E16" s="1" t="s">
        <v>90</v>
      </c>
    </row>
    <row r="17" spans="5:8" ht="39" customHeight="1" x14ac:dyDescent="0.2">
      <c r="E17" s="43" t="s">
        <v>91</v>
      </c>
      <c r="F17" s="44" t="s">
        <v>82</v>
      </c>
      <c r="G17" s="45">
        <v>0.68</v>
      </c>
      <c r="H17" s="2"/>
    </row>
    <row r="18" spans="5:8" s="2" customFormat="1" ht="39" customHeight="1" x14ac:dyDescent="0.2">
      <c r="E18" s="68" t="s">
        <v>103</v>
      </c>
      <c r="F18" s="69" t="s">
        <v>83</v>
      </c>
      <c r="G18" s="69">
        <v>0.53300000000000003</v>
      </c>
      <c r="H18" s="1"/>
    </row>
  </sheetData>
  <sheetProtection algorithmName="SHA-512" hashValue="vWHsxmqkgCYbKa7lM0QkEixZS9Hvpk3gYnnh7dNB8cU8Mc60qYJRxTzbcvC+qu8B032bEVvSHdAuOFgoWLbyfA==" saltValue="UOIf7fHiO7SyyEYDNgyqZQ==" spinCount="100000" sheet="1" objects="1" scenarios="1"/>
  <mergeCells count="3">
    <mergeCell ref="A3:I3"/>
    <mergeCell ref="C9:E9"/>
    <mergeCell ref="C10:E10"/>
  </mergeCells>
  <phoneticPr fontId="16"/>
  <pageMargins left="0.7" right="0.7" top="0.75" bottom="0.75" header="0.3" footer="0.3"/>
  <pageSetup paperSize="9" scale="75" orientation="portrait" r:id="rId1"/>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D1491A-2A0B-4A26-B8DD-A1404AF8BB5A}">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2.xml><?xml version="1.0" encoding="utf-8"?>
<ds:datastoreItem xmlns:ds="http://schemas.openxmlformats.org/officeDocument/2006/customXml" ds:itemID="{6CEC05E5-DF70-4B50-9CA8-39FB0C96A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F81E86-1204-4A53-8F0B-704DEEFD2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MPS(input)</vt:lpstr>
      <vt:lpstr>MPS(input_separate)_Option1</vt:lpstr>
      <vt:lpstr>MPS(input_separate)_Option2</vt:lpstr>
      <vt:lpstr>MPS(calc_process)</vt:lpstr>
      <vt:lpstr>MSS</vt:lpstr>
      <vt:lpstr>MRS(input)</vt:lpstr>
      <vt:lpstr>MRS(input_separate)_Option1</vt:lpstr>
      <vt:lpstr>MRS(input_separate)_Option2</vt:lpstr>
      <vt:lpstr>MRS(calc_process)</vt:lpstr>
      <vt:lpstr>'MPS(calc_process)'!_Hlk171671407</vt:lpstr>
      <vt:lpstr>'MRS(calc_process)'!_Hlk171671407</vt:lpstr>
      <vt:lpstr>'MPS(calc_process)'!Print_Area</vt:lpstr>
      <vt:lpstr>'MPS(input)'!Print_Area</vt:lpstr>
      <vt:lpstr>'MRS(input)'!Print_Area</vt:lpstr>
      <vt:lpstr>'MRS(input_separate)_Option1'!Print_Area</vt:lpstr>
      <vt:lpstr>'MRS(input_separate)_Option2'!Print_Area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2024-12-20T01:23:26Z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2024-07-12T08:10:23Z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887d72b0-6c14-42f8-a5a7-2b6a800d3904</vt:lpwstr>
  </property>
  <property fmtid="{D5CDD505-2E9C-101B-9397-08002B2CF9AE}" pid="8" name="MSIP_Label_817d4574-7375-4d17-b29c-6e4c6df0fcb0_ContentBits">
    <vt:lpwstr>2</vt:lpwstr>
  </property>
  <property fmtid="{D5CDD505-2E9C-101B-9397-08002B2CF9AE}" pid="9" name="ContentTypeId">
    <vt:lpwstr>0x010100C211D74D6178BC4D9F9CB4682A845950</vt:lpwstr>
  </property>
  <property fmtid="{D5CDD505-2E9C-101B-9397-08002B2CF9AE}" pid="10" name="MediaServiceImageTags">
    <vt:lpwstr/>
  </property>
</Properties>
</file>