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2130"/>
  <workbookPr codeName="ThisWorkbook" defaultThemeVersion="124226"/>
  <mc:AlternateContent xmlns:mc="http://schemas.openxmlformats.org/markup-compatibility/2006">
    <mc:Choice Requires="x15">
      <x15ac:absPath xmlns:x15ac="http://schemas.microsoft.com/office/spreadsheetml/2010/11/ac" url="\\azabu\project\2018\P180330801_二国間クレジット制度の効率的な運用のための検討・実施事業\02_作業\02_各種申請\01_Methodology\15_MM\MM_PM004(フジタ、もみ殻)\5_MM_AM004_ver01.0\"/>
    </mc:Choice>
  </mc:AlternateContent>
  <xr:revisionPtr revIDLastSave="0" documentId="13_ncr:1_{FE390D91-085E-4CFF-A282-07DAE9CAF61D}" xr6:coauthVersionLast="45" xr6:coauthVersionMax="45" xr10:uidLastSave="{00000000-0000-0000-0000-000000000000}"/>
  <bookViews>
    <workbookView xWindow="70690" yWindow="-110" windowWidth="29020" windowHeight="15970" tabRatio="587" xr2:uid="{00000000-000D-0000-FFFF-FFFF00000000}"/>
  </bookViews>
  <sheets>
    <sheet name="MPS(input)" sheetId="30" r:id="rId1"/>
    <sheet name="MPS(calc_process)" sheetId="31" r:id="rId2"/>
    <sheet name="MSS" sheetId="32" r:id="rId3"/>
    <sheet name="MRS(input)" sheetId="33" r:id="rId4"/>
    <sheet name="MRS(calc_process)" sheetId="34" r:id="rId5"/>
  </sheets>
  <definedNames>
    <definedName name="EF">'MPS(calc_process)'!$G$25:$G$26</definedName>
    <definedName name="_xlnm.Print_Area" localSheetId="1">'MPS(calc_process)'!$A$1:$J$27</definedName>
    <definedName name="_xlnm.Print_Area" localSheetId="0">'MPS(input)'!$A$1:$K$27</definedName>
    <definedName name="_xlnm.Print_Area" localSheetId="4">'MRS(calc_process)'!$A$1:$J$27</definedName>
    <definedName name="_xlnm.Print_Area" localSheetId="3">'MRS(input)'!$A$1:$L$27</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F18" i="33" l="1"/>
  <c r="F17" i="33"/>
  <c r="F16" i="33"/>
  <c r="F15" i="33"/>
  <c r="K18" i="33" l="1"/>
  <c r="K17" i="33"/>
  <c r="K16" i="33"/>
  <c r="K15" i="33"/>
  <c r="H18" i="33"/>
  <c r="H17" i="33"/>
  <c r="H16" i="33"/>
  <c r="H15" i="33"/>
  <c r="J2" i="34" l="1"/>
  <c r="J1" i="34"/>
  <c r="L2" i="33"/>
  <c r="L1" i="33"/>
  <c r="H20" i="34"/>
  <c r="H19" i="34"/>
  <c r="H18" i="34"/>
  <c r="H16" i="34"/>
  <c r="H10" i="34" s="1"/>
  <c r="H15" i="34"/>
  <c r="H14" i="34"/>
  <c r="H12" i="34"/>
  <c r="H13" i="34" l="1"/>
  <c r="H11" i="34" s="1"/>
  <c r="H17" i="34" s="1"/>
  <c r="H9" i="34"/>
  <c r="C2" i="32"/>
  <c r="C1" i="32"/>
  <c r="J2" i="31"/>
  <c r="H8" i="34" l="1"/>
  <c r="H6" i="34" s="1"/>
  <c r="C22" i="33" s="1"/>
  <c r="H20" i="31"/>
  <c r="H19" i="31"/>
  <c r="H18" i="31"/>
  <c r="H16" i="31"/>
  <c r="H9" i="31" s="1"/>
  <c r="H14" i="31" l="1"/>
  <c r="H15" i="31"/>
  <c r="H12" i="31"/>
  <c r="H13" i="31" l="1"/>
  <c r="H11" i="31" s="1"/>
  <c r="H17" i="31" l="1"/>
  <c r="J1" i="31"/>
  <c r="H10" i="31" l="1"/>
  <c r="H8" i="31" s="1"/>
  <c r="H6" i="31" s="1"/>
  <c r="B22" i="30" s="1"/>
</calcChain>
</file>

<file path=xl/sharedStrings.xml><?xml version="1.0" encoding="utf-8"?>
<sst xmlns="http://schemas.openxmlformats.org/spreadsheetml/2006/main" count="329" uniqueCount="127">
  <si>
    <t>Value</t>
    <phoneticPr fontId="2"/>
  </si>
  <si>
    <t>Units</t>
    <phoneticPr fontId="2"/>
  </si>
  <si>
    <t>1. Calculations for emission reductions</t>
    <phoneticPr fontId="2"/>
  </si>
  <si>
    <t>Fuel type</t>
    <phoneticPr fontId="2"/>
  </si>
  <si>
    <t>Parameter</t>
  </si>
  <si>
    <t>[Monitoring option]</t>
    <phoneticPr fontId="2"/>
  </si>
  <si>
    <t>(a)</t>
    <phoneticPr fontId="2"/>
  </si>
  <si>
    <t>(b)</t>
    <phoneticPr fontId="2"/>
  </si>
  <si>
    <t>(c)</t>
    <phoneticPr fontId="2"/>
  </si>
  <si>
    <t>(d)</t>
    <phoneticPr fontId="2"/>
  </si>
  <si>
    <t>(e)</t>
    <phoneticPr fontId="2"/>
  </si>
  <si>
    <t>(f)</t>
    <phoneticPr fontId="2"/>
  </si>
  <si>
    <t>(g)</t>
    <phoneticPr fontId="2"/>
  </si>
  <si>
    <t>(h)</t>
    <phoneticPr fontId="2"/>
  </si>
  <si>
    <t>(i)</t>
    <phoneticPr fontId="2"/>
  </si>
  <si>
    <t>(j)</t>
    <phoneticPr fontId="2"/>
  </si>
  <si>
    <t>Monitoring point No.</t>
    <phoneticPr fontId="2"/>
  </si>
  <si>
    <t>Parameters</t>
    <phoneticPr fontId="2"/>
  </si>
  <si>
    <t>Description of data</t>
    <phoneticPr fontId="2"/>
  </si>
  <si>
    <t>Estimated Values</t>
    <phoneticPr fontId="2"/>
  </si>
  <si>
    <t>Units</t>
    <phoneticPr fontId="2"/>
  </si>
  <si>
    <t>Monitoring option</t>
    <phoneticPr fontId="2"/>
  </si>
  <si>
    <t>Source of data</t>
    <phoneticPr fontId="2"/>
  </si>
  <si>
    <t>Measurement methods and procedures</t>
    <phoneticPr fontId="2"/>
  </si>
  <si>
    <t>Monitoring frequency</t>
    <phoneticPr fontId="2"/>
  </si>
  <si>
    <t>Other comments</t>
    <phoneticPr fontId="2"/>
  </si>
  <si>
    <t>Option B</t>
    <phoneticPr fontId="2"/>
  </si>
  <si>
    <t>Option A</t>
    <phoneticPr fontId="2"/>
  </si>
  <si>
    <t>Based on public data which is measured by entities other than the project participants (Data used: publicly recognized data such as statistical data and specifications)</t>
    <phoneticPr fontId="2"/>
  </si>
  <si>
    <t>Based on the amount of transaction which is measured directly using measuring equipments (Data used: commercial evidence such as invoices)</t>
    <phoneticPr fontId="2"/>
  </si>
  <si>
    <t>Option C</t>
    <phoneticPr fontId="2"/>
  </si>
  <si>
    <t>Based on the actual measurement using measuring equipments (Data used: measured values)</t>
    <phoneticPr fontId="2"/>
  </si>
  <si>
    <r>
      <t xml:space="preserve">Emission reductions during the period </t>
    </r>
    <r>
      <rPr>
        <i/>
        <sz val="11"/>
        <color indexed="8"/>
        <rFont val="Arial"/>
        <family val="2"/>
      </rPr>
      <t>p</t>
    </r>
    <phoneticPr fontId="2"/>
  </si>
  <si>
    <r>
      <t xml:space="preserve">Reference emissions during the period </t>
    </r>
    <r>
      <rPr>
        <i/>
        <sz val="11"/>
        <color indexed="8"/>
        <rFont val="Arial"/>
        <family val="2"/>
      </rPr>
      <t>p</t>
    </r>
    <phoneticPr fontId="2"/>
  </si>
  <si>
    <r>
      <t xml:space="preserve">Project emissions during the period </t>
    </r>
    <r>
      <rPr>
        <i/>
        <sz val="11"/>
        <color indexed="8"/>
        <rFont val="Arial"/>
        <family val="2"/>
      </rPr>
      <t>p</t>
    </r>
    <phoneticPr fontId="2"/>
  </si>
  <si>
    <r>
      <t>tCO</t>
    </r>
    <r>
      <rPr>
        <vertAlign val="subscript"/>
        <sz val="11"/>
        <color indexed="8"/>
        <rFont val="Arial"/>
        <family val="2"/>
      </rPr>
      <t>2</t>
    </r>
    <r>
      <rPr>
        <sz val="11"/>
        <color indexed="8"/>
        <rFont val="Arial"/>
        <family val="2"/>
      </rPr>
      <t>/p</t>
    </r>
    <phoneticPr fontId="2"/>
  </si>
  <si>
    <r>
      <t>ER</t>
    </r>
    <r>
      <rPr>
        <vertAlign val="subscript"/>
        <sz val="11"/>
        <color indexed="8"/>
        <rFont val="Arial"/>
        <family val="2"/>
      </rPr>
      <t>p</t>
    </r>
    <phoneticPr fontId="2"/>
  </si>
  <si>
    <r>
      <t>RE</t>
    </r>
    <r>
      <rPr>
        <vertAlign val="subscript"/>
        <sz val="11"/>
        <color indexed="8"/>
        <rFont val="Arial"/>
        <family val="2"/>
      </rPr>
      <t>p</t>
    </r>
    <phoneticPr fontId="2"/>
  </si>
  <si>
    <r>
      <t>PE</t>
    </r>
    <r>
      <rPr>
        <vertAlign val="subscript"/>
        <sz val="11"/>
        <color indexed="8"/>
        <rFont val="Arial"/>
        <family val="2"/>
      </rPr>
      <t>p</t>
    </r>
    <phoneticPr fontId="2"/>
  </si>
  <si>
    <t>(1)</t>
    <phoneticPr fontId="2"/>
  </si>
  <si>
    <t>MWh/p</t>
  </si>
  <si>
    <t>MWh/p</t>
    <phoneticPr fontId="2"/>
  </si>
  <si>
    <t>Option C</t>
    <phoneticPr fontId="2"/>
  </si>
  <si>
    <t>day/p</t>
    <phoneticPr fontId="2"/>
  </si>
  <si>
    <t>N/A</t>
    <phoneticPr fontId="2"/>
  </si>
  <si>
    <t>Counted by project participants</t>
    <phoneticPr fontId="2"/>
  </si>
  <si>
    <t>Project participants count the number of days for a certain monitoring period.</t>
    <phoneticPr fontId="2"/>
  </si>
  <si>
    <t>Once at the end of a certain monitoring period</t>
    <phoneticPr fontId="2"/>
  </si>
  <si>
    <t>MW</t>
    <phoneticPr fontId="2"/>
  </si>
  <si>
    <t>2. Calculations for reference emissions</t>
    <phoneticPr fontId="2"/>
  </si>
  <si>
    <t>3. Calculations of the project emissions</t>
    <phoneticPr fontId="2"/>
  </si>
  <si>
    <r>
      <t>EC</t>
    </r>
    <r>
      <rPr>
        <vertAlign val="subscript"/>
        <sz val="11"/>
        <color indexed="8"/>
        <rFont val="Arial"/>
        <family val="2"/>
      </rPr>
      <t>aux,p</t>
    </r>
    <phoneticPr fontId="2"/>
  </si>
  <si>
    <t>MW</t>
    <phoneticPr fontId="2"/>
  </si>
  <si>
    <t>day/p</t>
    <phoneticPr fontId="2"/>
  </si>
  <si>
    <r>
      <t>tCO</t>
    </r>
    <r>
      <rPr>
        <vertAlign val="subscript"/>
        <sz val="11"/>
        <color indexed="8"/>
        <rFont val="Arial"/>
        <family val="2"/>
      </rPr>
      <t>2</t>
    </r>
    <r>
      <rPr>
        <sz val="11"/>
        <color indexed="8"/>
        <rFont val="Arial"/>
        <family val="2"/>
      </rPr>
      <t>/MWh</t>
    </r>
    <phoneticPr fontId="2"/>
  </si>
  <si>
    <t>N/A</t>
    <phoneticPr fontId="2"/>
  </si>
  <si>
    <t>N/A</t>
    <phoneticPr fontId="2"/>
  </si>
  <si>
    <t>Electricity</t>
    <phoneticPr fontId="2"/>
  </si>
  <si>
    <t>N/A</t>
    <phoneticPr fontId="2"/>
  </si>
  <si>
    <t>N/A</t>
    <phoneticPr fontId="2"/>
  </si>
  <si>
    <t>Option B
/Option C</t>
    <phoneticPr fontId="2"/>
  </si>
  <si>
    <t>Invoice
/Monitored data</t>
    <phoneticPr fontId="2"/>
  </si>
  <si>
    <t>Monthly</t>
    <phoneticPr fontId="2"/>
  </si>
  <si>
    <t>(2)</t>
  </si>
  <si>
    <r>
      <t>ES</t>
    </r>
    <r>
      <rPr>
        <vertAlign val="subscript"/>
        <sz val="11"/>
        <color indexed="8"/>
        <rFont val="Arial"/>
        <family val="2"/>
      </rPr>
      <t>grid,p</t>
    </r>
    <phoneticPr fontId="2"/>
  </si>
  <si>
    <r>
      <t>NEG</t>
    </r>
    <r>
      <rPr>
        <vertAlign val="subscript"/>
        <sz val="11"/>
        <color theme="1"/>
        <rFont val="Arial"/>
        <family val="2"/>
      </rPr>
      <t>p</t>
    </r>
    <r>
      <rPr>
        <sz val="11"/>
        <color theme="1"/>
        <rFont val="Arial"/>
        <family val="2"/>
      </rPr>
      <t xml:space="preserve"> - ES</t>
    </r>
    <r>
      <rPr>
        <vertAlign val="subscript"/>
        <sz val="11"/>
        <color theme="1"/>
        <rFont val="Arial"/>
        <family val="2"/>
      </rPr>
      <t>grid,p</t>
    </r>
    <phoneticPr fontId="2"/>
  </si>
  <si>
    <r>
      <t>CO</t>
    </r>
    <r>
      <rPr>
        <vertAlign val="subscript"/>
        <sz val="11"/>
        <color indexed="8"/>
        <rFont val="Arial"/>
        <family val="2"/>
      </rPr>
      <t>2</t>
    </r>
    <r>
      <rPr>
        <sz val="11"/>
        <color indexed="8"/>
        <rFont val="Arial"/>
        <family val="2"/>
      </rPr>
      <t xml:space="preserve"> emission factor for grid electricity
(In case the rice husk power plant is connected to the recipient facility)</t>
    </r>
    <phoneticPr fontId="2"/>
  </si>
  <si>
    <r>
      <t>CO</t>
    </r>
    <r>
      <rPr>
        <vertAlign val="subscript"/>
        <sz val="11"/>
        <color indexed="8"/>
        <rFont val="Arial"/>
        <family val="2"/>
      </rPr>
      <t>2</t>
    </r>
    <r>
      <rPr>
        <sz val="11"/>
        <color indexed="8"/>
        <rFont val="Arial"/>
        <family val="2"/>
      </rPr>
      <t xml:space="preserve"> emission factor for captive electricity
(In case the rice husk power plant is connected to the recipient facility)</t>
    </r>
    <phoneticPr fontId="2"/>
  </si>
  <si>
    <r>
      <t xml:space="preserve">Reference emissions from grid electricity generation during the period </t>
    </r>
    <r>
      <rPr>
        <i/>
        <sz val="11"/>
        <color indexed="8"/>
        <rFont val="Arial"/>
        <family val="2"/>
      </rPr>
      <t>p</t>
    </r>
    <phoneticPr fontId="2"/>
  </si>
  <si>
    <r>
      <t xml:space="preserve">Reference emissions from electricity use in the recipient facility during the period </t>
    </r>
    <r>
      <rPr>
        <i/>
        <sz val="11"/>
        <color indexed="8"/>
        <rFont val="Arial"/>
        <family val="2"/>
      </rPr>
      <t>p</t>
    </r>
    <phoneticPr fontId="2"/>
  </si>
  <si>
    <t>N/A</t>
  </si>
  <si>
    <t>Input the value if the rice husk power plant is connected to the national grid. Otherwise, leave the cell blank.</t>
    <phoneticPr fontId="2"/>
  </si>
  <si>
    <t>For grid electricity: PDD of the most recently registered CDM project hosted in Myanmar or the latest version of the “Tool to calculate the emission factor for an electricity system” under the CDM at the time of validation.</t>
    <phoneticPr fontId="2"/>
  </si>
  <si>
    <t>For captive electricity with diesel fuel: CDM approved small scale methodology AMS-I.A.
For captive electricity with natural gas: 2006 IPCC Guidelines on National GHG Inventories for the source of EF of natural gas, and CDM Methodological tool "Determining the baseline efficiency of thermal or electric energy generation systems version02.0" for the default efficiency for off-grid power plants.</t>
    <phoneticPr fontId="2"/>
  </si>
  <si>
    <t>[List of Default Values]</t>
    <phoneticPr fontId="2"/>
  </si>
  <si>
    <r>
      <t>EF</t>
    </r>
    <r>
      <rPr>
        <vertAlign val="subscript"/>
        <sz val="11"/>
        <color indexed="8"/>
        <rFont val="Arial"/>
        <family val="2"/>
      </rPr>
      <t>RE,elec</t>
    </r>
    <phoneticPr fontId="2"/>
  </si>
  <si>
    <r>
      <t>CO</t>
    </r>
    <r>
      <rPr>
        <vertAlign val="subscript"/>
        <sz val="11"/>
        <color indexed="8"/>
        <rFont val="Arial"/>
        <family val="2"/>
      </rPr>
      <t>2</t>
    </r>
    <r>
      <rPr>
        <sz val="11"/>
        <color indexed="8"/>
        <rFont val="Arial"/>
        <family val="2"/>
      </rPr>
      <t xml:space="preserve"> emission factor for captive electricity (diesel)</t>
    </r>
    <phoneticPr fontId="2"/>
  </si>
  <si>
    <r>
      <t>CO</t>
    </r>
    <r>
      <rPr>
        <vertAlign val="subscript"/>
        <sz val="11"/>
        <color indexed="8"/>
        <rFont val="Arial"/>
        <family val="2"/>
      </rPr>
      <t>2</t>
    </r>
    <r>
      <rPr>
        <sz val="11"/>
        <color indexed="8"/>
        <rFont val="Arial"/>
        <family val="2"/>
      </rPr>
      <t xml:space="preserve"> emission factor for captive electricity (otherwise)</t>
    </r>
    <phoneticPr fontId="2"/>
  </si>
  <si>
    <t>Input the value if the rice husk power plant is connected to the recipient facility, and also:
- if the recipient facility is connected to the national grid; or
- if the recipient facility is connected to neither the national grid nor captive power generator.
Otherwise, leave the cell blank.</t>
    <phoneticPr fontId="2"/>
  </si>
  <si>
    <t>Input the value if the rice husk power plant is connected to the recipient facility, and also:
- if the recipient facility is connected to captive power generator; or
- if the recipient facility is connected to neither the national grid nor captive power generator.
Otherwise, leave the cell blank.</t>
    <phoneticPr fontId="2"/>
  </si>
  <si>
    <r>
      <t>RE</t>
    </r>
    <r>
      <rPr>
        <vertAlign val="subscript"/>
        <sz val="11"/>
        <color indexed="8"/>
        <rFont val="Arial"/>
        <family val="2"/>
      </rPr>
      <t>fac,p</t>
    </r>
    <phoneticPr fontId="2"/>
  </si>
  <si>
    <r>
      <t>RE</t>
    </r>
    <r>
      <rPr>
        <vertAlign val="subscript"/>
        <sz val="11"/>
        <color indexed="8"/>
        <rFont val="Arial"/>
        <family val="2"/>
      </rPr>
      <t>grid,p</t>
    </r>
    <phoneticPr fontId="2"/>
  </si>
  <si>
    <r>
      <t xml:space="preserve">Net amount of electricity generated by the rice husk power plant during the period </t>
    </r>
    <r>
      <rPr>
        <i/>
        <sz val="11"/>
        <rFont val="Arial"/>
        <family val="2"/>
      </rPr>
      <t>p</t>
    </r>
    <phoneticPr fontId="2"/>
  </si>
  <si>
    <r>
      <t xml:space="preserve">Amount of electricity generated by the rice husk power plant during the period </t>
    </r>
    <r>
      <rPr>
        <i/>
        <sz val="11"/>
        <rFont val="Arial"/>
        <family val="2"/>
      </rPr>
      <t>p</t>
    </r>
    <phoneticPr fontId="2"/>
  </si>
  <si>
    <r>
      <t xml:space="preserve">Amount of electricity consumed by the auxiliary equipment of the rice husk power plant during the period </t>
    </r>
    <r>
      <rPr>
        <i/>
        <sz val="11"/>
        <rFont val="Arial"/>
        <family val="2"/>
      </rPr>
      <t>p</t>
    </r>
    <phoneticPr fontId="2"/>
  </si>
  <si>
    <t>Total rated power consumption of the auxiliary equipment of the rice husk power plant</t>
    <phoneticPr fontId="2"/>
  </si>
  <si>
    <r>
      <t xml:space="preserve">Number of days during the period </t>
    </r>
    <r>
      <rPr>
        <i/>
        <sz val="11"/>
        <rFont val="Arial"/>
        <family val="2"/>
      </rPr>
      <t>p</t>
    </r>
    <phoneticPr fontId="2"/>
  </si>
  <si>
    <r>
      <t xml:space="preserve">Amount of electricity supplied by the rice husk power plant to the national grid during the period </t>
    </r>
    <r>
      <rPr>
        <i/>
        <sz val="11"/>
        <rFont val="Arial"/>
        <family val="2"/>
      </rPr>
      <t>p</t>
    </r>
    <phoneticPr fontId="2"/>
  </si>
  <si>
    <r>
      <t xml:space="preserve">The remaining amount of electricity supplied by the rice husk power plant during the period </t>
    </r>
    <r>
      <rPr>
        <i/>
        <sz val="11"/>
        <rFont val="Arial"/>
        <family val="2"/>
      </rPr>
      <t>p</t>
    </r>
    <phoneticPr fontId="2"/>
  </si>
  <si>
    <r>
      <t>CO</t>
    </r>
    <r>
      <rPr>
        <vertAlign val="subscript"/>
        <sz val="11"/>
        <rFont val="Arial"/>
        <family val="2"/>
      </rPr>
      <t>2</t>
    </r>
    <r>
      <rPr>
        <sz val="11"/>
        <rFont val="Arial"/>
        <family val="2"/>
      </rPr>
      <t xml:space="preserve"> emission factor for grid electricity
(In case the rice husk power plant is connected to the national grid)</t>
    </r>
    <phoneticPr fontId="2"/>
  </si>
  <si>
    <r>
      <t>EF</t>
    </r>
    <r>
      <rPr>
        <vertAlign val="subscript"/>
        <sz val="11"/>
        <rFont val="Arial"/>
        <family val="2"/>
      </rPr>
      <t>RE,elec</t>
    </r>
    <phoneticPr fontId="2"/>
  </si>
  <si>
    <t>Specification of all the auxiliary equipment included in the rice husk power plant, provided by the manufacturer.</t>
    <phoneticPr fontId="2"/>
  </si>
  <si>
    <t>[Option B]
Data on invoice provided by the project participant to the national grid
[Option C]
Measuring instrument(s) is installed at the point(s) where the electricity generated by the rice husk power plant and supplied to the national grid can be measured.
The measuring instrument(s) is replaced or calibrated at an interval following the regulations in the country in which the measuring instrument(s) is commonly used or according to the manufacturer’s recommendation, unless a type approval, manufacturer’s specification, or certification issued by an entity accredited under international/national standards for the measuring instrument(s) has been prepared by the time of validation.</t>
    <phoneticPr fontId="2"/>
  </si>
  <si>
    <t>Monitoring Spreadsheet: JCM_MM_AM004_ver01.0</t>
    <phoneticPr fontId="2"/>
  </si>
  <si>
    <t>Reference Number:</t>
    <phoneticPr fontId="2"/>
  </si>
  <si>
    <t>Monitoring Plan Sheet (Input Sheet) [Attachment to Project Design Document]</t>
    <phoneticPr fontId="2"/>
  </si>
  <si>
    <t>Monitoring Plan Sheet (Calculation Process Sheet) [Attachment to Project Design Document]</t>
    <phoneticPr fontId="2"/>
  </si>
  <si>
    <r>
      <t>NEG</t>
    </r>
    <r>
      <rPr>
        <vertAlign val="subscript"/>
        <sz val="11"/>
        <color theme="1"/>
        <rFont val="Arial"/>
        <family val="2"/>
      </rPr>
      <t>p</t>
    </r>
    <phoneticPr fontId="2"/>
  </si>
  <si>
    <r>
      <t>EG</t>
    </r>
    <r>
      <rPr>
        <vertAlign val="subscript"/>
        <sz val="11"/>
        <color theme="1"/>
        <rFont val="Arial"/>
        <family val="2"/>
      </rPr>
      <t>p</t>
    </r>
    <phoneticPr fontId="2"/>
  </si>
  <si>
    <r>
      <t>RPC</t>
    </r>
    <r>
      <rPr>
        <vertAlign val="subscript"/>
        <sz val="11"/>
        <color theme="1"/>
        <rFont val="Arial"/>
        <family val="2"/>
      </rPr>
      <t>aux</t>
    </r>
    <phoneticPr fontId="2"/>
  </si>
  <si>
    <r>
      <t>D</t>
    </r>
    <r>
      <rPr>
        <vertAlign val="subscript"/>
        <sz val="11"/>
        <color theme="1"/>
        <rFont val="Arial"/>
        <family val="2"/>
      </rPr>
      <t>p</t>
    </r>
    <phoneticPr fontId="2"/>
  </si>
  <si>
    <r>
      <t xml:space="preserve">Table 1: Parameters to be monitored </t>
    </r>
    <r>
      <rPr>
        <b/>
        <i/>
        <sz val="11"/>
        <color indexed="8"/>
        <rFont val="Arial"/>
        <family val="2"/>
      </rPr>
      <t>ex post</t>
    </r>
    <phoneticPr fontId="2"/>
  </si>
  <si>
    <r>
      <t xml:space="preserve">Amount of electricity generated by the rice husk power plant during the period </t>
    </r>
    <r>
      <rPr>
        <i/>
        <sz val="11"/>
        <color theme="1"/>
        <rFont val="Arial"/>
        <family val="2"/>
      </rPr>
      <t>p</t>
    </r>
    <phoneticPr fontId="2"/>
  </si>
  <si>
    <t>[Option B]
Data on invoice provided by the project participant to the national grid and/or the recipient facility
[Option C]
Measuring instrument(s) is installed at either of the following point(s):
- where the electricity generated by the rice husk power plant can be measured (e.g., at generating-end); or
- where the electricity generated by the rice husk power plant and supplied to the national grid and/or the recipient facility can be measured (e.g., at sending-end).
The measuring instrument(s) is replaced or calibrated at an interval following the regulations in the country in which the measuring instrument(s) is commonly used or according to the manufacturer’s recommendation, unless a type approval, manufacturer’s specification, or certification issued by an entity accredited under international/national standards for the measuring instrument(s) has been prepared by the time of validation.</t>
    <phoneticPr fontId="2"/>
  </si>
  <si>
    <r>
      <t>ES</t>
    </r>
    <r>
      <rPr>
        <vertAlign val="subscript"/>
        <sz val="11"/>
        <color theme="1"/>
        <rFont val="Arial"/>
        <family val="2"/>
      </rPr>
      <t>grid,p</t>
    </r>
    <phoneticPr fontId="2"/>
  </si>
  <si>
    <r>
      <t xml:space="preserve">Amount of electricity supplied by the rice husk power plant to the national grid during the period </t>
    </r>
    <r>
      <rPr>
        <i/>
        <sz val="11"/>
        <color theme="1"/>
        <rFont val="Arial"/>
        <family val="2"/>
      </rPr>
      <t>p</t>
    </r>
    <phoneticPr fontId="2"/>
  </si>
  <si>
    <r>
      <t>Input the value if the rice husk power plant is connected to both the national grid and a recipient facility, and ES</t>
    </r>
    <r>
      <rPr>
        <vertAlign val="subscript"/>
        <sz val="11"/>
        <color theme="1"/>
        <rFont val="Arial"/>
        <family val="2"/>
      </rPr>
      <t>grid,p</t>
    </r>
    <r>
      <rPr>
        <sz val="11"/>
        <color theme="1"/>
        <rFont val="Arial"/>
        <family val="2"/>
      </rPr>
      <t xml:space="preserve"> is identified. Otherwise, leave the cell blank.</t>
    </r>
    <phoneticPr fontId="2"/>
  </si>
  <si>
    <r>
      <t xml:space="preserve">Number of days during the period </t>
    </r>
    <r>
      <rPr>
        <i/>
        <sz val="11"/>
        <color theme="1"/>
        <rFont val="Arial"/>
        <family val="2"/>
      </rPr>
      <t>p</t>
    </r>
    <phoneticPr fontId="2"/>
  </si>
  <si>
    <r>
      <t xml:space="preserve">Table 2: Project-specific parameters to be fixed </t>
    </r>
    <r>
      <rPr>
        <b/>
        <i/>
        <sz val="11"/>
        <color indexed="8"/>
        <rFont val="Arial"/>
        <family val="2"/>
      </rPr>
      <t>ex ante</t>
    </r>
    <phoneticPr fontId="2"/>
  </si>
  <si>
    <r>
      <t>EF</t>
    </r>
    <r>
      <rPr>
        <vertAlign val="subscript"/>
        <sz val="11"/>
        <color theme="1"/>
        <rFont val="Arial"/>
        <family val="2"/>
      </rPr>
      <t>RE,elec</t>
    </r>
    <phoneticPr fontId="2"/>
  </si>
  <si>
    <r>
      <t>CO</t>
    </r>
    <r>
      <rPr>
        <vertAlign val="subscript"/>
        <sz val="11"/>
        <color theme="1"/>
        <rFont val="Arial"/>
        <family val="2"/>
      </rPr>
      <t>2</t>
    </r>
    <r>
      <rPr>
        <sz val="11"/>
        <color theme="1"/>
        <rFont val="Arial"/>
        <family val="2"/>
      </rPr>
      <t xml:space="preserve"> emission factor for grid electricity
(In case the rice husk power plant is connected to the national grid)</t>
    </r>
    <phoneticPr fontId="2"/>
  </si>
  <si>
    <r>
      <t>tCO</t>
    </r>
    <r>
      <rPr>
        <vertAlign val="subscript"/>
        <sz val="11"/>
        <color theme="1"/>
        <rFont val="Arial"/>
        <family val="2"/>
      </rPr>
      <t>2</t>
    </r>
    <r>
      <rPr>
        <sz val="11"/>
        <color theme="1"/>
        <rFont val="Arial"/>
        <family val="2"/>
      </rPr>
      <t>/MWh</t>
    </r>
    <phoneticPr fontId="2"/>
  </si>
  <si>
    <r>
      <t>CO</t>
    </r>
    <r>
      <rPr>
        <vertAlign val="subscript"/>
        <sz val="11"/>
        <color theme="1"/>
        <rFont val="Arial"/>
        <family val="2"/>
      </rPr>
      <t>2</t>
    </r>
    <r>
      <rPr>
        <sz val="11"/>
        <color theme="1"/>
        <rFont val="Arial"/>
        <family val="2"/>
      </rPr>
      <t xml:space="preserve"> emission factor for grid electricity
(In case the rice husk power plant is connected to the recipient facility)</t>
    </r>
    <phoneticPr fontId="2"/>
  </si>
  <si>
    <r>
      <t xml:space="preserve">Table3: </t>
    </r>
    <r>
      <rPr>
        <b/>
        <i/>
        <sz val="11"/>
        <color indexed="8"/>
        <rFont val="Arial"/>
        <family val="2"/>
      </rPr>
      <t>Ex-ante</t>
    </r>
    <r>
      <rPr>
        <b/>
        <sz val="11"/>
        <color indexed="8"/>
        <rFont val="Arial"/>
        <family val="2"/>
      </rPr>
      <t xml:space="preserve"> estimation of CO</t>
    </r>
    <r>
      <rPr>
        <b/>
        <vertAlign val="subscript"/>
        <sz val="11"/>
        <color indexed="8"/>
        <rFont val="Arial"/>
        <family val="2"/>
      </rPr>
      <t>2</t>
    </r>
    <r>
      <rPr>
        <b/>
        <sz val="11"/>
        <color indexed="8"/>
        <rFont val="Arial"/>
        <family val="2"/>
      </rPr>
      <t xml:space="preserve"> emission reductions</t>
    </r>
    <phoneticPr fontId="2"/>
  </si>
  <si>
    <r>
      <t>CO</t>
    </r>
    <r>
      <rPr>
        <b/>
        <vertAlign val="subscript"/>
        <sz val="11"/>
        <color indexed="9"/>
        <rFont val="Arial"/>
        <family val="2"/>
      </rPr>
      <t>2</t>
    </r>
    <r>
      <rPr>
        <b/>
        <sz val="11"/>
        <color indexed="9"/>
        <rFont val="Arial"/>
        <family val="2"/>
      </rPr>
      <t xml:space="preserve"> emission reductions</t>
    </r>
    <phoneticPr fontId="2"/>
  </si>
  <si>
    <t>Monitoring Structure Sheet [Attachment to Project Design Document]</t>
    <phoneticPr fontId="2"/>
  </si>
  <si>
    <t>Responsible personnel</t>
  </si>
  <si>
    <t>Role</t>
    <phoneticPr fontId="2"/>
  </si>
  <si>
    <t>Monitoring Report Sheet (Input Sheet) [For Verification]</t>
    <phoneticPr fontId="2"/>
  </si>
  <si>
    <t>Monitoring Report Sheet (Calculation Process Sheet) [For Verification]</t>
    <phoneticPr fontId="2"/>
  </si>
  <si>
    <r>
      <t xml:space="preserve">Table 1: Parameters monitored </t>
    </r>
    <r>
      <rPr>
        <b/>
        <i/>
        <sz val="11"/>
        <color indexed="8"/>
        <rFont val="Arial"/>
        <family val="2"/>
      </rPr>
      <t>ex post</t>
    </r>
    <phoneticPr fontId="2"/>
  </si>
  <si>
    <r>
      <t xml:space="preserve">Table 2: Project-specific parameters fixed </t>
    </r>
    <r>
      <rPr>
        <b/>
        <i/>
        <sz val="11"/>
        <color indexed="8"/>
        <rFont val="Arial"/>
        <family val="2"/>
      </rPr>
      <t>ex ante</t>
    </r>
    <phoneticPr fontId="2"/>
  </si>
  <si>
    <r>
      <t xml:space="preserve">Table3: </t>
    </r>
    <r>
      <rPr>
        <b/>
        <i/>
        <sz val="11"/>
        <color indexed="8"/>
        <rFont val="Arial"/>
        <family val="2"/>
      </rPr>
      <t>Ex-post</t>
    </r>
    <r>
      <rPr>
        <b/>
        <sz val="11"/>
        <color indexed="8"/>
        <rFont val="Arial"/>
        <family val="2"/>
      </rPr>
      <t xml:space="preserve"> calculation of CO</t>
    </r>
    <r>
      <rPr>
        <b/>
        <vertAlign val="subscript"/>
        <sz val="11"/>
        <color indexed="8"/>
        <rFont val="Arial"/>
        <family val="2"/>
      </rPr>
      <t>2</t>
    </r>
    <r>
      <rPr>
        <b/>
        <sz val="11"/>
        <color indexed="8"/>
        <rFont val="Arial"/>
        <family val="2"/>
      </rPr>
      <t xml:space="preserve"> emission reductions</t>
    </r>
    <phoneticPr fontId="2"/>
  </si>
  <si>
    <t>Monitored Values</t>
    <phoneticPr fontId="2"/>
  </si>
  <si>
    <t>(k)</t>
    <phoneticPr fontId="2"/>
  </si>
  <si>
    <t>Monitoring period</t>
    <phoneticPr fontId="2"/>
  </si>
  <si>
    <r>
      <t>CO</t>
    </r>
    <r>
      <rPr>
        <vertAlign val="subscript"/>
        <sz val="11"/>
        <color theme="1"/>
        <rFont val="Arial"/>
        <family val="2"/>
      </rPr>
      <t>2</t>
    </r>
    <r>
      <rPr>
        <sz val="11"/>
        <color theme="1"/>
        <rFont val="Arial"/>
        <family val="2"/>
      </rPr>
      <t xml:space="preserve"> emission factor for captive electricity
(In case the rice husk power plant is connected to the recipient facility)
In case the captive electricity is solely generated by diesel fuel, apply 0.8 tCO</t>
    </r>
    <r>
      <rPr>
        <vertAlign val="subscript"/>
        <sz val="11"/>
        <color theme="1"/>
        <rFont val="Arial"/>
        <family val="2"/>
      </rPr>
      <t>2</t>
    </r>
    <r>
      <rPr>
        <sz val="11"/>
        <color theme="1"/>
        <rFont val="Arial"/>
        <family val="2"/>
      </rPr>
      <t>/MWh, otherwise (regardless of the energy sources) apply 0.46 tCO</t>
    </r>
    <r>
      <rPr>
        <vertAlign val="subscript"/>
        <sz val="11"/>
        <color theme="1"/>
        <rFont val="Arial"/>
        <family val="2"/>
      </rPr>
      <t>2</t>
    </r>
    <r>
      <rPr>
        <sz val="11"/>
        <color theme="1"/>
        <rFont val="Arial"/>
        <family val="2"/>
      </rPr>
      <t>/MWh.</t>
    </r>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</si>
</sst>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_ ;[Red]\-#,##0.0\ "/>
    <numFmt numFmtId="177" formatCode="#,##0.000_ ;[Red]\-#,##0.000\ "/>
    <numFmt numFmtId="178" formatCode="#,##0_ ;[Red]\-#,##0\ "/>
  </numFmts>
  <fonts count="21" x14ac:knownFonts="1">
    <font>
      <sz val="11"/>
      <color theme="1"/>
      <name val="ＭＳ Ｐゴシック"/>
      <family val="3"/>
      <charset val="128"/>
      <scheme val="minor"/>
    </font>
    <font>
      <sz val="11"/>
      <color indexed="8"/>
      <name val="ＭＳ Ｐゴシック"/>
      <family val="3"/>
      <charset val="128"/>
    </font>
    <font>
      <sz val="6"/>
      <name val="ＭＳ Ｐゴシック"/>
      <family val="3"/>
      <charset val="128"/>
    </font>
    <font>
      <sz val="11"/>
      <color indexed="8"/>
      <name val="Arial"/>
      <family val="2"/>
    </font>
    <font>
      <vertAlign val="subscript"/>
      <sz val="11"/>
      <color indexed="8"/>
      <name val="Arial"/>
      <family val="2"/>
    </font>
    <font>
      <b/>
      <sz val="11"/>
      <color indexed="9"/>
      <name val="Arial"/>
      <family val="2"/>
    </font>
    <font>
      <b/>
      <sz val="11"/>
      <color indexed="8"/>
      <name val="Arial"/>
      <family val="2"/>
    </font>
    <font>
      <sz val="11"/>
      <name val="Arial"/>
      <family val="2"/>
    </font>
    <font>
      <b/>
      <sz val="12"/>
      <color indexed="9"/>
      <name val="Arial"/>
      <family val="2"/>
    </font>
    <font>
      <sz val="11"/>
      <color theme="1"/>
      <name val="ＭＳ Ｐゴシック"/>
      <family val="3"/>
      <charset val="128"/>
      <scheme val="minor"/>
    </font>
    <font>
      <i/>
      <sz val="11"/>
      <color indexed="8"/>
      <name val="Arial"/>
      <family val="2"/>
    </font>
    <font>
      <vertAlign val="subscript"/>
      <sz val="11"/>
      <color theme="1"/>
      <name val="Arial"/>
      <family val="2"/>
    </font>
    <font>
      <sz val="11"/>
      <color theme="1"/>
      <name val="Arial"/>
      <family val="2"/>
    </font>
    <font>
      <i/>
      <sz val="11"/>
      <name val="Arial"/>
      <family val="2"/>
    </font>
    <font>
      <vertAlign val="subscript"/>
      <sz val="11"/>
      <name val="Arial"/>
      <family val="2"/>
    </font>
    <font>
      <b/>
      <i/>
      <sz val="11"/>
      <color indexed="8"/>
      <name val="Arial"/>
      <family val="2"/>
    </font>
    <font>
      <i/>
      <sz val="11"/>
      <color theme="1"/>
      <name val="Arial"/>
      <family val="2"/>
    </font>
    <font>
      <b/>
      <vertAlign val="subscript"/>
      <sz val="11"/>
      <color indexed="8"/>
      <name val="Arial"/>
      <family val="2"/>
    </font>
    <font>
      <b/>
      <vertAlign val="subscript"/>
      <sz val="11"/>
      <color indexed="9"/>
      <name val="Arial"/>
      <family val="2"/>
    </font>
    <font>
      <sz val="11"/>
      <color indexed="10"/>
      <name val="Arial"/>
      <family val="2"/>
    </font>
    <font>
      <sz val="6"/>
      <name val="ＭＳ Ｐゴシック"/>
      <family val="3"/>
      <charset val="128"/>
      <scheme val="minor"/>
    </font>
  </fonts>
  <fills count="10">
    <fill>
      <patternFill patternType="none"/>
    </fill>
    <fill>
      <patternFill patternType="gray125"/>
    </fill>
    <fill>
      <patternFill patternType="solid">
        <fgColor indexed="9"/>
        <bgColor indexed="64"/>
      </patternFill>
    </fill>
    <fill>
      <patternFill patternType="solid">
        <fgColor theme="9" tint="0.59999389629810485"/>
        <bgColor indexed="65"/>
      </patternFill>
    </fill>
    <fill>
      <patternFill patternType="solid">
        <fgColor theme="3" tint="-0.499984740745262"/>
        <bgColor indexed="64"/>
      </patternFill>
    </fill>
    <fill>
      <patternFill patternType="solid">
        <fgColor theme="3" tint="-0.24994659260841701"/>
        <bgColor indexed="64"/>
      </patternFill>
    </fill>
    <fill>
      <patternFill patternType="solid">
        <fgColor theme="3" tint="0.79998168889431442"/>
        <bgColor indexed="64"/>
      </patternFill>
    </fill>
    <fill>
      <patternFill patternType="solid">
        <fgColor theme="3" tint="0.59996337778862885"/>
        <bgColor indexed="64"/>
      </patternFill>
    </fill>
    <fill>
      <patternFill patternType="solid">
        <fgColor rgb="FFF2DCDB"/>
        <bgColor indexed="64"/>
      </patternFill>
    </fill>
    <fill>
      <patternFill patternType="solid">
        <fgColor theme="7" tint="0.79998168889431442"/>
        <bgColor indexed="64"/>
      </patternFill>
    </fill>
  </fills>
  <borders count="20">
    <border>
      <left/>
      <right/>
      <top/>
      <bottom/>
      <diagonal/>
    </border>
    <border>
      <left style="thin">
        <color indexed="23"/>
      </left>
      <right style="thin">
        <color indexed="23"/>
      </right>
      <top style="thin">
        <color indexed="23"/>
      </top>
      <bottom style="thin">
        <color indexed="23"/>
      </bottom>
      <diagonal/>
    </border>
    <border>
      <left/>
      <right style="thin">
        <color indexed="23"/>
      </right>
      <top style="thin">
        <color indexed="23"/>
      </top>
      <bottom style="thin">
        <color indexed="23"/>
      </bottom>
      <diagonal/>
    </border>
    <border>
      <left style="thin">
        <color indexed="23"/>
      </left>
      <right style="thin">
        <color indexed="23"/>
      </right>
      <top style="thin">
        <color indexed="23"/>
      </top>
      <bottom/>
      <diagonal/>
    </border>
    <border>
      <left style="medium">
        <color rgb="FFFF0000"/>
      </left>
      <right style="thin">
        <color indexed="23"/>
      </right>
      <top style="medium">
        <color rgb="FFFF0000"/>
      </top>
      <bottom style="medium">
        <color rgb="FFFF0000"/>
      </bottom>
      <diagonal/>
    </border>
    <border>
      <left style="thin">
        <color indexed="23"/>
      </left>
      <right style="medium">
        <color rgb="FFFF0000"/>
      </right>
      <top style="medium">
        <color rgb="FFFF0000"/>
      </top>
      <bottom style="medium">
        <color rgb="FFFF0000"/>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top style="thin">
        <color theme="1" tint="0.34998626667073579"/>
      </top>
      <bottom style="thin">
        <color theme="1" tint="0.34998626667073579"/>
      </bottom>
      <diagonal/>
    </border>
    <border>
      <left/>
      <right/>
      <top style="thin">
        <color theme="1" tint="0.34998626667073579"/>
      </top>
      <bottom style="thin">
        <color theme="1" tint="0.34998626667073579"/>
      </bottom>
      <diagonal/>
    </border>
    <border>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diagonal/>
    </border>
    <border>
      <left style="thin">
        <color theme="1" tint="0.34998626667073579"/>
      </left>
      <right style="thin">
        <color theme="1" tint="0.34998626667073579"/>
      </right>
      <top/>
      <bottom style="thin">
        <color theme="1" tint="0.34998626667073579"/>
      </bottom>
      <diagonal/>
    </border>
    <border>
      <left style="thin">
        <color theme="1" tint="0.34998626667073579"/>
      </left>
      <right style="thin">
        <color theme="1" tint="0.34998626667073579"/>
      </right>
      <top/>
      <bottom/>
      <diagonal/>
    </border>
    <border>
      <left style="thin">
        <color theme="1" tint="0.34998626667073579"/>
      </left>
      <right/>
      <top style="thin">
        <color theme="1" tint="0.34998626667073579"/>
      </top>
      <bottom/>
      <diagonal/>
    </border>
    <border>
      <left style="thin">
        <color theme="1" tint="0.34998626667073579"/>
      </left>
      <right/>
      <top/>
      <bottom style="thin">
        <color theme="1" tint="0.34998626667073579"/>
      </bottom>
      <diagonal/>
    </border>
    <border>
      <left style="thin">
        <color theme="1" tint="0.34998626667073579"/>
      </left>
      <right/>
      <top/>
      <bottom/>
      <diagonal/>
    </border>
    <border>
      <left/>
      <right/>
      <top style="thin">
        <color theme="1" tint="0.34998626667073579"/>
      </top>
      <bottom/>
      <diagonal/>
    </border>
    <border>
      <left/>
      <right style="thin">
        <color theme="1" tint="0.34998626667073579"/>
      </right>
      <top style="thin">
        <color theme="1" tint="0.34998626667073579"/>
      </top>
      <bottom/>
      <diagonal/>
    </border>
    <border>
      <left style="medium">
        <color rgb="FFFF0000"/>
      </left>
      <right style="medium">
        <color rgb="FFFF0000"/>
      </right>
      <top style="medium">
        <color rgb="FFFF0000"/>
      </top>
      <bottom style="medium">
        <color rgb="FFFF0000"/>
      </bottom>
      <diagonal/>
    </border>
    <border>
      <left style="thin">
        <color indexed="23"/>
      </left>
      <right/>
      <top style="thin">
        <color indexed="23"/>
      </top>
      <bottom style="thin">
        <color indexed="23"/>
      </bottom>
      <diagonal/>
    </border>
  </borders>
  <cellStyleXfs count="4">
    <xf numFmtId="0" fontId="0" fillId="0" borderId="0">
      <alignment vertical="center"/>
    </xf>
    <xf numFmtId="0" fontId="9" fillId="3" borderId="0" applyNumberFormat="0" applyBorder="0" applyAlignment="0" applyProtection="0">
      <alignment vertical="center"/>
    </xf>
    <xf numFmtId="38" fontId="1" fillId="0" borderId="0" applyFont="0" applyFill="0" applyBorder="0" applyAlignment="0" applyProtection="0">
      <alignment vertical="center"/>
    </xf>
    <xf numFmtId="0" fontId="9" fillId="0" borderId="0">
      <alignment vertical="center"/>
    </xf>
  </cellStyleXfs>
  <cellXfs count="115">
    <xf numFmtId="0" fontId="0" fillId="0" borderId="0" xfId="0">
      <alignment vertical="center"/>
    </xf>
    <xf numFmtId="0" fontId="3" fillId="0" borderId="0" xfId="0" applyFont="1">
      <alignment vertical="center"/>
    </xf>
    <xf numFmtId="0" fontId="3" fillId="0" borderId="0" xfId="0" applyFont="1" applyFill="1" applyBorder="1">
      <alignment vertical="center"/>
    </xf>
    <xf numFmtId="0" fontId="6" fillId="0" borderId="0" xfId="0" applyFont="1">
      <alignment vertical="center"/>
    </xf>
    <xf numFmtId="0" fontId="3" fillId="0" borderId="0" xfId="0" applyFont="1" applyBorder="1">
      <alignment vertical="center"/>
    </xf>
    <xf numFmtId="0" fontId="6" fillId="0" borderId="0" xfId="0" applyFont="1" applyFill="1" applyBorder="1">
      <alignment vertical="center"/>
    </xf>
    <xf numFmtId="0" fontId="3" fillId="0" borderId="0" xfId="0" applyFont="1" applyAlignment="1">
      <alignment horizontal="center" vertical="center"/>
    </xf>
    <xf numFmtId="0" fontId="7" fillId="0" borderId="0" xfId="0" applyFont="1" applyFill="1" applyBorder="1">
      <alignment vertical="center"/>
    </xf>
    <xf numFmtId="0" fontId="7" fillId="0" borderId="0" xfId="0" applyFont="1" applyFill="1" applyBorder="1" applyAlignment="1">
      <alignment horizontal="left" vertical="center"/>
    </xf>
    <xf numFmtId="0" fontId="3" fillId="0" borderId="0" xfId="0" applyFont="1" applyAlignment="1">
      <alignment vertical="center" wrapText="1"/>
    </xf>
    <xf numFmtId="38" fontId="3" fillId="0" borderId="0" xfId="2" applyFont="1">
      <alignment vertical="center"/>
    </xf>
    <xf numFmtId="0" fontId="3" fillId="0" borderId="0" xfId="0" applyFont="1" applyFill="1" applyBorder="1" applyAlignment="1">
      <alignment horizontal="left" vertical="center" wrapText="1"/>
    </xf>
    <xf numFmtId="0" fontId="3" fillId="0" borderId="0" xfId="0" applyFont="1" applyAlignment="1">
      <alignment horizontal="right" vertical="center"/>
    </xf>
    <xf numFmtId="0" fontId="5" fillId="4" borderId="0" xfId="0" applyFont="1" applyFill="1" applyAlignment="1">
      <alignment vertical="center"/>
    </xf>
    <xf numFmtId="0" fontId="5" fillId="4" borderId="0" xfId="0" applyFont="1" applyFill="1" applyAlignment="1">
      <alignment horizontal="right" vertical="center"/>
    </xf>
    <xf numFmtId="0" fontId="3" fillId="5" borderId="6" xfId="0" applyFont="1" applyFill="1" applyBorder="1">
      <alignment vertical="center"/>
    </xf>
    <xf numFmtId="0" fontId="5" fillId="5" borderId="6" xfId="0" applyFont="1" applyFill="1" applyBorder="1">
      <alignment vertical="center"/>
    </xf>
    <xf numFmtId="0" fontId="5" fillId="5" borderId="6" xfId="0" applyFont="1" applyFill="1" applyBorder="1" applyAlignment="1">
      <alignment horizontal="center" vertical="center"/>
    </xf>
    <xf numFmtId="0" fontId="5" fillId="5" borderId="6" xfId="0" applyFont="1" applyFill="1" applyBorder="1" applyAlignment="1">
      <alignment horizontal="center" vertical="center" shrinkToFit="1"/>
    </xf>
    <xf numFmtId="0" fontId="3" fillId="7" borderId="6" xfId="0" applyFont="1" applyFill="1" applyBorder="1">
      <alignment vertical="center"/>
    </xf>
    <xf numFmtId="0" fontId="3" fillId="0" borderId="6" xfId="0" applyFont="1" applyFill="1" applyBorder="1" applyAlignment="1">
      <alignment horizontal="center" vertical="center"/>
    </xf>
    <xf numFmtId="0" fontId="3" fillId="0" borderId="6" xfId="0" applyFont="1" applyFill="1" applyBorder="1">
      <alignment vertical="center"/>
    </xf>
    <xf numFmtId="0" fontId="3" fillId="0" borderId="6" xfId="0" applyFont="1" applyBorder="1" applyAlignment="1">
      <alignment horizontal="center" vertical="center"/>
    </xf>
    <xf numFmtId="0" fontId="3" fillId="0" borderId="6" xfId="0" applyFont="1" applyBorder="1" applyAlignment="1">
      <alignment horizontal="left" vertical="center"/>
    </xf>
    <xf numFmtId="0" fontId="3" fillId="7" borderId="6" xfId="0" applyFont="1" applyFill="1" applyBorder="1" applyAlignment="1">
      <alignment vertical="center"/>
    </xf>
    <xf numFmtId="38" fontId="3" fillId="0" borderId="6" xfId="0" applyNumberFormat="1" applyFont="1" applyFill="1" applyBorder="1">
      <alignment vertical="center"/>
    </xf>
    <xf numFmtId="0" fontId="5" fillId="5" borderId="10" xfId="0" applyFont="1" applyFill="1" applyBorder="1">
      <alignment vertical="center"/>
    </xf>
    <xf numFmtId="0" fontId="3" fillId="5" borderId="11" xfId="0" applyFont="1" applyFill="1" applyBorder="1">
      <alignment vertical="center"/>
    </xf>
    <xf numFmtId="0" fontId="3" fillId="5" borderId="12" xfId="0" applyFont="1" applyFill="1" applyBorder="1">
      <alignment vertical="center"/>
    </xf>
    <xf numFmtId="0" fontId="3" fillId="7" borderId="12" xfId="0" applyFont="1" applyFill="1" applyBorder="1">
      <alignment vertical="center"/>
    </xf>
    <xf numFmtId="0" fontId="3" fillId="7" borderId="11" xfId="0" applyFont="1" applyFill="1" applyBorder="1">
      <alignment vertical="center"/>
    </xf>
    <xf numFmtId="0" fontId="3" fillId="7" borderId="10" xfId="0" applyFont="1" applyFill="1" applyBorder="1">
      <alignment vertical="center"/>
    </xf>
    <xf numFmtId="176" fontId="3" fillId="0" borderId="6" xfId="0" applyNumberFormat="1" applyFont="1" applyFill="1" applyBorder="1">
      <alignment vertical="center"/>
    </xf>
    <xf numFmtId="0" fontId="3" fillId="0" borderId="7" xfId="0" applyFont="1" applyBorder="1">
      <alignment vertical="center"/>
    </xf>
    <xf numFmtId="0" fontId="3" fillId="0" borderId="9" xfId="0" applyFont="1" applyBorder="1">
      <alignment vertical="center"/>
    </xf>
    <xf numFmtId="0" fontId="5" fillId="5" borderId="10" xfId="0" applyFont="1" applyFill="1" applyBorder="1" applyAlignment="1">
      <alignment horizontal="center" vertical="center"/>
    </xf>
    <xf numFmtId="176" fontId="3" fillId="0" borderId="18" xfId="0" applyNumberFormat="1" applyFont="1" applyBorder="1">
      <alignment vertical="center"/>
    </xf>
    <xf numFmtId="0" fontId="5" fillId="5" borderId="12" xfId="0" applyFont="1" applyFill="1" applyBorder="1">
      <alignment vertical="center"/>
    </xf>
    <xf numFmtId="176" fontId="3" fillId="0" borderId="11" xfId="0" applyNumberFormat="1" applyFont="1" applyFill="1" applyBorder="1">
      <alignment vertical="center"/>
    </xf>
    <xf numFmtId="0" fontId="3" fillId="7" borderId="15" xfId="0" applyFont="1" applyFill="1" applyBorder="1">
      <alignment vertical="center"/>
    </xf>
    <xf numFmtId="0" fontId="3" fillId="7" borderId="14" xfId="0" applyFont="1" applyFill="1" applyBorder="1">
      <alignment vertical="center"/>
    </xf>
    <xf numFmtId="0" fontId="3" fillId="7" borderId="16" xfId="0" applyFont="1" applyFill="1" applyBorder="1">
      <alignment vertical="center"/>
    </xf>
    <xf numFmtId="0" fontId="3" fillId="7" borderId="17" xfId="0" applyFont="1" applyFill="1" applyBorder="1">
      <alignment vertical="center"/>
    </xf>
    <xf numFmtId="0" fontId="3" fillId="7" borderId="7" xfId="0" applyFont="1" applyFill="1" applyBorder="1">
      <alignment vertical="center"/>
    </xf>
    <xf numFmtId="176" fontId="3" fillId="0" borderId="6" xfId="0" applyNumberFormat="1" applyFont="1" applyBorder="1" applyAlignment="1">
      <alignment vertical="center"/>
    </xf>
    <xf numFmtId="177" fontId="3" fillId="0" borderId="0" xfId="0" applyNumberFormat="1" applyFont="1">
      <alignment vertical="center"/>
    </xf>
    <xf numFmtId="0" fontId="3" fillId="8" borderId="6" xfId="0" applyFont="1" applyFill="1" applyBorder="1">
      <alignment vertical="center"/>
    </xf>
    <xf numFmtId="177" fontId="3" fillId="8" borderId="6" xfId="0" applyNumberFormat="1" applyFont="1" applyFill="1" applyBorder="1" applyAlignment="1">
      <alignment vertical="center"/>
    </xf>
    <xf numFmtId="0" fontId="3" fillId="8" borderId="6" xfId="1" applyFont="1" applyFill="1" applyBorder="1">
      <alignment vertical="center"/>
    </xf>
    <xf numFmtId="0" fontId="7" fillId="6" borderId="12" xfId="0" applyFont="1" applyFill="1" applyBorder="1" applyAlignment="1">
      <alignment vertical="center" wrapText="1"/>
    </xf>
    <xf numFmtId="0" fontId="7" fillId="6" borderId="15" xfId="0" applyFont="1" applyFill="1" applyBorder="1" applyAlignment="1">
      <alignment vertical="center" wrapText="1"/>
    </xf>
    <xf numFmtId="0" fontId="7" fillId="6" borderId="7" xfId="0" applyFont="1" applyFill="1" applyBorder="1" applyAlignment="1">
      <alignment vertical="center" wrapText="1"/>
    </xf>
    <xf numFmtId="0" fontId="7" fillId="6" borderId="14" xfId="0" applyFont="1" applyFill="1" applyBorder="1" applyAlignment="1">
      <alignment vertical="center" wrapText="1"/>
    </xf>
    <xf numFmtId="0" fontId="7" fillId="0" borderId="6" xfId="0" applyFont="1" applyBorder="1" applyAlignment="1">
      <alignment horizontal="center" vertical="center"/>
    </xf>
    <xf numFmtId="0" fontId="8" fillId="4" borderId="0" xfId="0" applyFont="1" applyFill="1" applyAlignment="1">
      <alignment vertical="center"/>
    </xf>
    <xf numFmtId="0" fontId="3" fillId="0" borderId="0" xfId="0" applyFont="1" applyFill="1" applyBorder="1" applyAlignment="1">
      <alignment horizontal="center" vertical="center"/>
    </xf>
    <xf numFmtId="0" fontId="5" fillId="5" borderId="1" xfId="0" applyFont="1" applyFill="1" applyBorder="1" applyAlignment="1">
      <alignment horizontal="center" vertical="center" wrapText="1"/>
    </xf>
    <xf numFmtId="0" fontId="12" fillId="6" borderId="1" xfId="0" quotePrefix="1" applyFont="1" applyFill="1" applyBorder="1" applyAlignment="1">
      <alignment horizontal="center" vertical="center"/>
    </xf>
    <xf numFmtId="0" fontId="12" fillId="6" borderId="1" xfId="0" applyFont="1" applyFill="1" applyBorder="1">
      <alignment vertical="center"/>
    </xf>
    <xf numFmtId="0" fontId="12" fillId="6" borderId="1" xfId="0" applyFont="1" applyFill="1" applyBorder="1" applyAlignment="1">
      <alignment vertical="center" wrapText="1"/>
    </xf>
    <xf numFmtId="0" fontId="5" fillId="5" borderId="1" xfId="0" applyFont="1" applyFill="1" applyBorder="1" applyAlignment="1">
      <alignment horizontal="center" vertical="center"/>
    </xf>
    <xf numFmtId="0" fontId="3" fillId="6" borderId="2" xfId="0" applyFont="1" applyFill="1" applyBorder="1">
      <alignment vertical="center"/>
    </xf>
    <xf numFmtId="176" fontId="12" fillId="2" borderId="1" xfId="2" applyNumberFormat="1" applyFont="1" applyFill="1" applyBorder="1" applyProtection="1">
      <alignment vertical="center"/>
      <protection locked="0"/>
    </xf>
    <xf numFmtId="178" fontId="12" fillId="2" borderId="1" xfId="2" applyNumberFormat="1" applyFont="1" applyFill="1" applyBorder="1" applyProtection="1">
      <alignment vertical="center"/>
      <protection locked="0"/>
    </xf>
    <xf numFmtId="0" fontId="12" fillId="0" borderId="1" xfId="0" applyFont="1" applyFill="1" applyBorder="1" applyAlignment="1" applyProtection="1">
      <alignment vertical="center" wrapText="1"/>
      <protection locked="0"/>
    </xf>
    <xf numFmtId="0" fontId="12" fillId="2" borderId="1" xfId="0" quotePrefix="1" applyFont="1" applyFill="1" applyBorder="1" applyAlignment="1" applyProtection="1">
      <alignment vertical="center" wrapText="1"/>
      <protection locked="0"/>
    </xf>
    <xf numFmtId="0" fontId="12" fillId="2" borderId="1" xfId="0" applyFont="1" applyFill="1" applyBorder="1" applyAlignment="1" applyProtection="1">
      <alignment vertical="center" wrapText="1"/>
      <protection locked="0"/>
    </xf>
    <xf numFmtId="0" fontId="7" fillId="2" borderId="1" xfId="0" quotePrefix="1" applyFont="1" applyFill="1" applyBorder="1" applyAlignment="1" applyProtection="1">
      <alignment vertical="center" wrapText="1"/>
      <protection locked="0"/>
    </xf>
    <xf numFmtId="177" fontId="12" fillId="0" borderId="1" xfId="0" applyNumberFormat="1" applyFont="1" applyBorder="1" applyProtection="1">
      <alignment vertical="center"/>
      <protection locked="0"/>
    </xf>
    <xf numFmtId="176" fontId="3" fillId="6" borderId="6" xfId="0" applyNumberFormat="1" applyFont="1" applyFill="1" applyBorder="1">
      <alignment vertical="center"/>
    </xf>
    <xf numFmtId="38" fontId="3" fillId="6" borderId="6" xfId="0" applyNumberFormat="1" applyFont="1" applyFill="1" applyBorder="1">
      <alignment vertical="center"/>
    </xf>
    <xf numFmtId="178" fontId="3" fillId="6" borderId="6" xfId="0" applyNumberFormat="1" applyFont="1" applyFill="1" applyBorder="1">
      <alignment vertical="center"/>
    </xf>
    <xf numFmtId="176" fontId="3" fillId="6" borderId="11" xfId="0" applyNumberFormat="1" applyFont="1" applyFill="1" applyBorder="1">
      <alignment vertical="center"/>
    </xf>
    <xf numFmtId="177" fontId="3" fillId="9" borderId="6" xfId="0" applyNumberFormat="1" applyFont="1" applyFill="1" applyBorder="1">
      <alignment vertical="center"/>
    </xf>
    <xf numFmtId="0" fontId="3" fillId="9" borderId="6" xfId="0" applyFont="1" applyFill="1" applyBorder="1">
      <alignment vertical="center"/>
    </xf>
    <xf numFmtId="177" fontId="3" fillId="9" borderId="6" xfId="1" applyNumberFormat="1" applyFont="1" applyFill="1" applyBorder="1">
      <alignment vertical="center"/>
    </xf>
    <xf numFmtId="0" fontId="3" fillId="9" borderId="6" xfId="1" applyFont="1" applyFill="1" applyBorder="1">
      <alignment vertical="center"/>
    </xf>
    <xf numFmtId="0" fontId="9" fillId="0" borderId="0" xfId="3" applyFont="1">
      <alignment vertical="center"/>
    </xf>
    <xf numFmtId="0" fontId="3" fillId="0" borderId="0" xfId="3" applyFont="1" applyAlignment="1">
      <alignment horizontal="right" vertical="center"/>
    </xf>
    <xf numFmtId="0" fontId="5" fillId="5" borderId="6" xfId="3" applyFont="1" applyFill="1" applyBorder="1" applyAlignment="1">
      <alignment horizontal="center" vertical="center" wrapText="1"/>
    </xf>
    <xf numFmtId="0" fontId="7" fillId="0" borderId="6" xfId="3" applyFont="1" applyFill="1" applyBorder="1" applyAlignment="1" applyProtection="1">
      <alignment vertical="center" wrapText="1"/>
      <protection locked="0"/>
    </xf>
    <xf numFmtId="0" fontId="12" fillId="0" borderId="1" xfId="0" quotePrefix="1" applyFont="1" applyFill="1" applyBorder="1" applyAlignment="1" applyProtection="1">
      <alignment horizontal="center" vertical="center" wrapText="1"/>
      <protection locked="0"/>
    </xf>
    <xf numFmtId="0" fontId="3" fillId="0" borderId="19" xfId="0" applyFont="1" applyBorder="1" applyAlignment="1" applyProtection="1">
      <alignment vertical="center" shrinkToFit="1"/>
      <protection locked="0"/>
    </xf>
    <xf numFmtId="177" fontId="12" fillId="6" borderId="1" xfId="0" applyNumberFormat="1" applyFont="1" applyFill="1" applyBorder="1" applyProtection="1">
      <alignment vertical="center"/>
    </xf>
    <xf numFmtId="0" fontId="12" fillId="6" borderId="1" xfId="0" applyFont="1" applyFill="1" applyBorder="1" applyProtection="1">
      <alignment vertical="center"/>
    </xf>
    <xf numFmtId="0" fontId="3" fillId="0" borderId="6" xfId="0" applyFont="1" applyFill="1" applyBorder="1" applyAlignment="1">
      <alignment vertical="center" wrapText="1"/>
    </xf>
    <xf numFmtId="0" fontId="7" fillId="0" borderId="1" xfId="0" applyFont="1" applyBorder="1" applyAlignment="1" applyProtection="1">
      <alignment horizontal="left" vertical="center" wrapText="1"/>
      <protection locked="0"/>
    </xf>
    <xf numFmtId="0" fontId="5" fillId="5" borderId="3" xfId="0" applyFont="1" applyFill="1" applyBorder="1" applyAlignment="1">
      <alignment horizontal="center" vertical="center"/>
    </xf>
    <xf numFmtId="38" fontId="19" fillId="2" borderId="4" xfId="2" applyFont="1" applyFill="1" applyBorder="1" applyAlignment="1">
      <alignment horizontal="right" vertical="center"/>
    </xf>
    <xf numFmtId="38" fontId="19" fillId="2" borderId="5" xfId="2" applyFont="1" applyFill="1" applyBorder="1" applyAlignment="1">
      <alignment horizontal="right" vertical="center"/>
    </xf>
    <xf numFmtId="0" fontId="5" fillId="5" borderId="1" xfId="0" applyFont="1" applyFill="1" applyBorder="1" applyAlignment="1">
      <alignment horizontal="center" vertical="center" wrapText="1"/>
    </xf>
    <xf numFmtId="0" fontId="12" fillId="0" borderId="1" xfId="0" applyFont="1" applyBorder="1" applyAlignment="1" applyProtection="1">
      <alignment horizontal="left" vertical="center" wrapText="1"/>
      <protection locked="0"/>
    </xf>
    <xf numFmtId="0" fontId="12" fillId="6" borderId="1" xfId="0" applyFont="1" applyFill="1" applyBorder="1" applyAlignment="1">
      <alignment vertical="center" wrapText="1"/>
    </xf>
    <xf numFmtId="0" fontId="7" fillId="6" borderId="1" xfId="0" applyFont="1" applyFill="1" applyBorder="1" applyAlignment="1">
      <alignment vertical="center" wrapText="1"/>
    </xf>
    <xf numFmtId="0" fontId="12" fillId="0" borderId="1" xfId="0" applyFont="1" applyBorder="1" applyAlignment="1" applyProtection="1">
      <alignment horizontal="center" vertical="center" wrapText="1"/>
      <protection locked="0"/>
    </xf>
    <xf numFmtId="0" fontId="8" fillId="4" borderId="0" xfId="0" applyFont="1" applyFill="1" applyAlignment="1">
      <alignment vertical="center"/>
    </xf>
    <xf numFmtId="0" fontId="7" fillId="6" borderId="7" xfId="0" applyFont="1" applyFill="1" applyBorder="1" applyAlignment="1">
      <alignment horizontal="left" vertical="center" wrapText="1"/>
    </xf>
    <xf numFmtId="0" fontId="7" fillId="6" borderId="8" xfId="0" applyFont="1" applyFill="1" applyBorder="1" applyAlignment="1">
      <alignment horizontal="left" vertical="center" wrapText="1"/>
    </xf>
    <xf numFmtId="0" fontId="7" fillId="6" borderId="9" xfId="0" applyFont="1" applyFill="1" applyBorder="1" applyAlignment="1">
      <alignment horizontal="left" vertical="center" wrapText="1"/>
    </xf>
    <xf numFmtId="0" fontId="3" fillId="6" borderId="7" xfId="0" applyFont="1" applyFill="1" applyBorder="1" applyAlignment="1">
      <alignment horizontal="left" vertical="center" wrapText="1"/>
    </xf>
    <xf numFmtId="0" fontId="3" fillId="6" borderId="8" xfId="0" applyFont="1" applyFill="1" applyBorder="1" applyAlignment="1">
      <alignment horizontal="left" vertical="center" wrapText="1"/>
    </xf>
    <xf numFmtId="0" fontId="3" fillId="6" borderId="9" xfId="0" applyFont="1" applyFill="1" applyBorder="1" applyAlignment="1">
      <alignment horizontal="left" vertical="center" wrapText="1"/>
    </xf>
    <xf numFmtId="0" fontId="3" fillId="8" borderId="6" xfId="0" applyFont="1" applyFill="1" applyBorder="1" applyAlignment="1">
      <alignment horizontal="center" vertical="center"/>
    </xf>
    <xf numFmtId="0" fontId="7" fillId="6" borderId="13" xfId="0" applyFont="1" applyFill="1" applyBorder="1" applyAlignment="1">
      <alignment horizontal="left" vertical="center" wrapText="1"/>
    </xf>
    <xf numFmtId="0" fontId="7" fillId="6" borderId="16" xfId="0" applyFont="1" applyFill="1" applyBorder="1" applyAlignment="1">
      <alignment horizontal="left" vertical="center" wrapText="1"/>
    </xf>
    <xf numFmtId="0" fontId="7" fillId="6" borderId="17" xfId="0" applyFont="1" applyFill="1" applyBorder="1" applyAlignment="1">
      <alignment horizontal="left" vertical="center" wrapText="1"/>
    </xf>
    <xf numFmtId="0" fontId="8" fillId="4" borderId="0" xfId="3" applyFont="1" applyFill="1" applyAlignment="1">
      <alignment horizontal="left" vertical="center"/>
    </xf>
    <xf numFmtId="0" fontId="12" fillId="6" borderId="1" xfId="0" applyFont="1" applyFill="1" applyBorder="1" applyAlignment="1" applyProtection="1">
      <alignment horizontal="left" vertical="center" wrapText="1"/>
    </xf>
    <xf numFmtId="0" fontId="7" fillId="6" borderId="1" xfId="0" applyFont="1" applyFill="1" applyBorder="1" applyAlignment="1" applyProtection="1">
      <alignment horizontal="left" vertical="center" wrapText="1"/>
    </xf>
    <xf numFmtId="0" fontId="12" fillId="6" borderId="1" xfId="0" applyFont="1" applyFill="1" applyBorder="1" applyAlignment="1" applyProtection="1">
      <alignment horizontal="center" vertical="center" wrapText="1"/>
    </xf>
    <xf numFmtId="0" fontId="3" fillId="0" borderId="6" xfId="0" applyFont="1" applyFill="1" applyBorder="1">
      <alignment vertical="center"/>
    </xf>
    <xf numFmtId="0" fontId="12" fillId="6" borderId="19" xfId="0" applyFont="1" applyFill="1" applyBorder="1">
      <alignment vertical="center"/>
    </xf>
    <xf numFmtId="0" fontId="12" fillId="6" borderId="2" xfId="0" applyFont="1" applyFill="1" applyBorder="1">
      <alignment vertical="center"/>
    </xf>
    <xf numFmtId="0" fontId="5" fillId="5" borderId="19" xfId="0" applyFont="1" applyFill="1" applyBorder="1" applyAlignment="1">
      <alignment horizontal="center" vertical="center" wrapText="1"/>
    </xf>
    <xf numFmtId="0" fontId="5" fillId="5" borderId="2" xfId="0" applyFont="1" applyFill="1" applyBorder="1" applyAlignment="1">
      <alignment horizontal="center" vertical="center" wrapText="1"/>
    </xf>
  </cellXfs>
  <cellStyles count="4">
    <cellStyle name="40% - アクセント 6" xfId="1" builtinId="51"/>
    <cellStyle name="桁区切り" xfId="2" builtinId="6"/>
    <cellStyle name="標準" xfId="0" builtinId="0"/>
    <cellStyle name="標準 3" xfId="3" xr:uid="{F8846C72-17E7-48D1-8EE5-D9D5BF0B10F0}"/>
  </cellStyles>
  <dxfs count="0"/>
  <tableStyles count="0" defaultTableStyle="TableStyleMedium9" defaultPivotStyle="PivotStyleLight16"/>
  <colors>
    <mruColors>
      <color rgb="FFF2DCD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3" tint="0.39997558519241921"/>
    <pageSetUpPr fitToPage="1"/>
  </sheetPr>
  <dimension ref="A1:K27"/>
  <sheetViews>
    <sheetView showGridLines="0" tabSelected="1" view="pageBreakPreview" zoomScale="60" zoomScaleNormal="60" workbookViewId="0"/>
  </sheetViews>
  <sheetFormatPr defaultColWidth="9" defaultRowHeight="14" x14ac:dyDescent="0.2"/>
  <cols>
    <col min="1" max="1" width="3.6328125" style="1" customWidth="1"/>
    <col min="2" max="3" width="13.6328125" style="1" customWidth="1"/>
    <col min="4" max="4" width="40.6328125" style="1" customWidth="1"/>
    <col min="5" max="5" width="20.6328125" style="1" customWidth="1"/>
    <col min="6" max="8" width="13.6328125" style="1" customWidth="1"/>
    <col min="9" max="9" width="80.6328125" style="1" customWidth="1"/>
    <col min="10" max="10" width="20.6328125" style="1" customWidth="1"/>
    <col min="11" max="11" width="40.6328125" style="1" customWidth="1"/>
    <col min="12" max="16384" width="9" style="1"/>
  </cols>
  <sheetData>
    <row r="1" spans="1:11" ht="18" customHeight="1" x14ac:dyDescent="0.2">
      <c r="K1" s="12" t="s">
        <v>93</v>
      </c>
    </row>
    <row r="2" spans="1:11" ht="18" customHeight="1" x14ac:dyDescent="0.2">
      <c r="K2" s="12" t="s">
        <v>94</v>
      </c>
    </row>
    <row r="3" spans="1:11" ht="27.75" customHeight="1" x14ac:dyDescent="0.2">
      <c r="A3" s="54" t="s">
        <v>95</v>
      </c>
      <c r="B3" s="13"/>
      <c r="C3" s="13"/>
      <c r="D3" s="13"/>
      <c r="E3" s="13"/>
      <c r="F3" s="13"/>
      <c r="G3" s="13"/>
      <c r="H3" s="13"/>
      <c r="I3" s="13"/>
      <c r="J3" s="13"/>
      <c r="K3" s="14"/>
    </row>
    <row r="5" spans="1:11" ht="18.75" customHeight="1" x14ac:dyDescent="0.2">
      <c r="A5" s="5" t="s">
        <v>101</v>
      </c>
      <c r="B5" s="5"/>
    </row>
    <row r="6" spans="1:11" ht="18.75" customHeight="1" x14ac:dyDescent="0.2">
      <c r="A6" s="5"/>
      <c r="B6" s="56" t="s">
        <v>6</v>
      </c>
      <c r="C6" s="56" t="s">
        <v>7</v>
      </c>
      <c r="D6" s="56" t="s">
        <v>8</v>
      </c>
      <c r="E6" s="56" t="s">
        <v>9</v>
      </c>
      <c r="F6" s="56" t="s">
        <v>10</v>
      </c>
      <c r="G6" s="56" t="s">
        <v>11</v>
      </c>
      <c r="H6" s="56" t="s">
        <v>12</v>
      </c>
      <c r="I6" s="56" t="s">
        <v>13</v>
      </c>
      <c r="J6" s="56" t="s">
        <v>14</v>
      </c>
      <c r="K6" s="56" t="s">
        <v>15</v>
      </c>
    </row>
    <row r="7" spans="1:11" s="9" customFormat="1" ht="39" customHeight="1" x14ac:dyDescent="0.2">
      <c r="B7" s="56" t="s">
        <v>16</v>
      </c>
      <c r="C7" s="56" t="s">
        <v>17</v>
      </c>
      <c r="D7" s="56" t="s">
        <v>18</v>
      </c>
      <c r="E7" s="56" t="s">
        <v>19</v>
      </c>
      <c r="F7" s="56" t="s">
        <v>20</v>
      </c>
      <c r="G7" s="56" t="s">
        <v>21</v>
      </c>
      <c r="H7" s="56" t="s">
        <v>22</v>
      </c>
      <c r="I7" s="56" t="s">
        <v>23</v>
      </c>
      <c r="J7" s="56" t="s">
        <v>24</v>
      </c>
      <c r="K7" s="56" t="s">
        <v>25</v>
      </c>
    </row>
    <row r="8" spans="1:11" ht="250" customHeight="1" x14ac:dyDescent="0.2">
      <c r="B8" s="57" t="s">
        <v>39</v>
      </c>
      <c r="C8" s="58" t="s">
        <v>98</v>
      </c>
      <c r="D8" s="59" t="s">
        <v>102</v>
      </c>
      <c r="E8" s="62"/>
      <c r="F8" s="58" t="s">
        <v>41</v>
      </c>
      <c r="G8" s="64" t="s">
        <v>60</v>
      </c>
      <c r="H8" s="64" t="s">
        <v>61</v>
      </c>
      <c r="I8" s="65" t="s">
        <v>103</v>
      </c>
      <c r="J8" s="66" t="s">
        <v>62</v>
      </c>
      <c r="K8" s="66"/>
    </row>
    <row r="9" spans="1:11" ht="250" customHeight="1" x14ac:dyDescent="0.2">
      <c r="B9" s="57" t="s">
        <v>63</v>
      </c>
      <c r="C9" s="58" t="s">
        <v>104</v>
      </c>
      <c r="D9" s="59" t="s">
        <v>105</v>
      </c>
      <c r="E9" s="62"/>
      <c r="F9" s="58" t="s">
        <v>41</v>
      </c>
      <c r="G9" s="64" t="s">
        <v>60</v>
      </c>
      <c r="H9" s="64" t="s">
        <v>61</v>
      </c>
      <c r="I9" s="67" t="s">
        <v>92</v>
      </c>
      <c r="J9" s="66" t="s">
        <v>62</v>
      </c>
      <c r="K9" s="66" t="s">
        <v>106</v>
      </c>
    </row>
    <row r="10" spans="1:11" ht="99.75" customHeight="1" x14ac:dyDescent="0.2">
      <c r="B10" s="57" t="s">
        <v>44</v>
      </c>
      <c r="C10" s="58" t="s">
        <v>100</v>
      </c>
      <c r="D10" s="59" t="s">
        <v>107</v>
      </c>
      <c r="E10" s="63"/>
      <c r="F10" s="58" t="s">
        <v>43</v>
      </c>
      <c r="G10" s="64" t="s">
        <v>42</v>
      </c>
      <c r="H10" s="64" t="s">
        <v>45</v>
      </c>
      <c r="I10" s="66" t="s">
        <v>46</v>
      </c>
      <c r="J10" s="66" t="s">
        <v>47</v>
      </c>
      <c r="K10" s="66"/>
    </row>
    <row r="11" spans="1:11" ht="8.25" customHeight="1" x14ac:dyDescent="0.2"/>
    <row r="12" spans="1:11" ht="20.149999999999999" customHeight="1" x14ac:dyDescent="0.2">
      <c r="A12" s="5" t="s">
        <v>108</v>
      </c>
    </row>
    <row r="13" spans="1:11" ht="20.149999999999999" customHeight="1" x14ac:dyDescent="0.2">
      <c r="B13" s="56" t="s">
        <v>6</v>
      </c>
      <c r="C13" s="90" t="s">
        <v>7</v>
      </c>
      <c r="D13" s="90"/>
      <c r="E13" s="56" t="s">
        <v>8</v>
      </c>
      <c r="F13" s="56" t="s">
        <v>9</v>
      </c>
      <c r="G13" s="90" t="s">
        <v>10</v>
      </c>
      <c r="H13" s="90"/>
      <c r="I13" s="90"/>
      <c r="J13" s="90" t="s">
        <v>11</v>
      </c>
      <c r="K13" s="90"/>
    </row>
    <row r="14" spans="1:11" ht="39" customHeight="1" x14ac:dyDescent="0.2">
      <c r="B14" s="56" t="s">
        <v>17</v>
      </c>
      <c r="C14" s="90" t="s">
        <v>18</v>
      </c>
      <c r="D14" s="90"/>
      <c r="E14" s="56" t="s">
        <v>19</v>
      </c>
      <c r="F14" s="56" t="s">
        <v>20</v>
      </c>
      <c r="G14" s="90" t="s">
        <v>22</v>
      </c>
      <c r="H14" s="90"/>
      <c r="I14" s="90"/>
      <c r="J14" s="90" t="s">
        <v>25</v>
      </c>
      <c r="K14" s="90"/>
    </row>
    <row r="15" spans="1:11" ht="100" customHeight="1" x14ac:dyDescent="0.2">
      <c r="B15" s="58" t="s">
        <v>109</v>
      </c>
      <c r="C15" s="92" t="s">
        <v>110</v>
      </c>
      <c r="D15" s="92"/>
      <c r="E15" s="68"/>
      <c r="F15" s="58" t="s">
        <v>111</v>
      </c>
      <c r="G15" s="91" t="s">
        <v>72</v>
      </c>
      <c r="H15" s="91"/>
      <c r="I15" s="91"/>
      <c r="J15" s="91" t="s">
        <v>71</v>
      </c>
      <c r="K15" s="91"/>
    </row>
    <row r="16" spans="1:11" ht="100" customHeight="1" x14ac:dyDescent="0.2">
      <c r="B16" s="58" t="s">
        <v>109</v>
      </c>
      <c r="C16" s="92" t="s">
        <v>112</v>
      </c>
      <c r="D16" s="92"/>
      <c r="E16" s="68"/>
      <c r="F16" s="58" t="s">
        <v>111</v>
      </c>
      <c r="G16" s="91" t="s">
        <v>72</v>
      </c>
      <c r="H16" s="91"/>
      <c r="I16" s="91"/>
      <c r="J16" s="91" t="s">
        <v>78</v>
      </c>
      <c r="K16" s="91"/>
    </row>
    <row r="17" spans="1:11" ht="100" customHeight="1" x14ac:dyDescent="0.2">
      <c r="B17" s="58" t="s">
        <v>109</v>
      </c>
      <c r="C17" s="92" t="s">
        <v>126</v>
      </c>
      <c r="D17" s="92"/>
      <c r="E17" s="68"/>
      <c r="F17" s="58" t="s">
        <v>111</v>
      </c>
      <c r="G17" s="91" t="s">
        <v>73</v>
      </c>
      <c r="H17" s="91"/>
      <c r="I17" s="91"/>
      <c r="J17" s="91" t="s">
        <v>79</v>
      </c>
      <c r="K17" s="91"/>
    </row>
    <row r="18" spans="1:11" ht="100" customHeight="1" x14ac:dyDescent="0.2">
      <c r="B18" s="58" t="s">
        <v>99</v>
      </c>
      <c r="C18" s="93" t="s">
        <v>85</v>
      </c>
      <c r="D18" s="93"/>
      <c r="E18" s="68"/>
      <c r="F18" s="58" t="s">
        <v>48</v>
      </c>
      <c r="G18" s="86" t="s">
        <v>91</v>
      </c>
      <c r="H18" s="86"/>
      <c r="I18" s="86"/>
      <c r="J18" s="94"/>
      <c r="K18" s="94"/>
    </row>
    <row r="19" spans="1:11" ht="6.75" customHeight="1" x14ac:dyDescent="0.2"/>
    <row r="20" spans="1:11" ht="18.75" customHeight="1" x14ac:dyDescent="0.2">
      <c r="A20" s="3" t="s">
        <v>113</v>
      </c>
      <c r="B20" s="3"/>
    </row>
    <row r="21" spans="1:11" ht="17.5" thickBot="1" x14ac:dyDescent="0.25">
      <c r="B21" s="87" t="s">
        <v>114</v>
      </c>
      <c r="C21" s="87"/>
      <c r="D21" s="60" t="s">
        <v>20</v>
      </c>
    </row>
    <row r="22" spans="1:11" ht="16.5" thickBot="1" x14ac:dyDescent="0.25">
      <c r="B22" s="88">
        <f>ROUNDDOWN('MPS(calc_process)'!H6, 0)</f>
        <v>0</v>
      </c>
      <c r="C22" s="89"/>
      <c r="D22" s="61" t="s">
        <v>35</v>
      </c>
    </row>
    <row r="23" spans="1:11" ht="20.149999999999999" customHeight="1" x14ac:dyDescent="0.2">
      <c r="B23" s="4"/>
      <c r="C23" s="4"/>
      <c r="F23" s="10"/>
      <c r="G23" s="10"/>
    </row>
    <row r="24" spans="1:11" ht="18.75" customHeight="1" x14ac:dyDescent="0.2">
      <c r="A24" s="5" t="s">
        <v>5</v>
      </c>
    </row>
    <row r="25" spans="1:11" ht="18" customHeight="1" x14ac:dyDescent="0.2">
      <c r="B25" s="21" t="s">
        <v>27</v>
      </c>
      <c r="C25" s="85" t="s">
        <v>28</v>
      </c>
      <c r="D25" s="85"/>
      <c r="E25" s="85"/>
      <c r="F25" s="85"/>
      <c r="G25" s="85"/>
      <c r="H25" s="85"/>
      <c r="I25" s="85"/>
      <c r="J25" s="11"/>
    </row>
    <row r="26" spans="1:11" ht="18" customHeight="1" x14ac:dyDescent="0.2">
      <c r="B26" s="21" t="s">
        <v>26</v>
      </c>
      <c r="C26" s="85" t="s">
        <v>29</v>
      </c>
      <c r="D26" s="85"/>
      <c r="E26" s="85"/>
      <c r="F26" s="85"/>
      <c r="G26" s="85"/>
      <c r="H26" s="85"/>
      <c r="I26" s="85"/>
      <c r="J26" s="11"/>
    </row>
    <row r="27" spans="1:11" ht="18" customHeight="1" x14ac:dyDescent="0.2">
      <c r="B27" s="21" t="s">
        <v>30</v>
      </c>
      <c r="C27" s="85" t="s">
        <v>31</v>
      </c>
      <c r="D27" s="85"/>
      <c r="E27" s="85"/>
      <c r="F27" s="85"/>
      <c r="G27" s="85"/>
      <c r="H27" s="85"/>
      <c r="I27" s="85"/>
      <c r="J27" s="11"/>
    </row>
  </sheetData>
  <sheetProtection algorithmName="SHA-512" hashValue="PQ0iqRg/+hgVcn4IN9WXyMthVUfLKR4Q0uMEsaTTJjtdu9PNdP4222rs9ePVGpv38IXlbacqW1kn86jwyyfcNQ==" saltValue="Q+RSw0D6e+cF4OKS/fS3Xg==" spinCount="100000" sheet="1" objects="1" scenarios="1" formatCells="0" formatRows="0"/>
  <mergeCells count="23">
    <mergeCell ref="J17:K17"/>
    <mergeCell ref="C15:D15"/>
    <mergeCell ref="C18:D18"/>
    <mergeCell ref="G14:I14"/>
    <mergeCell ref="G15:I15"/>
    <mergeCell ref="J18:K18"/>
    <mergeCell ref="C16:D16"/>
    <mergeCell ref="G16:I16"/>
    <mergeCell ref="J16:K16"/>
    <mergeCell ref="C17:D17"/>
    <mergeCell ref="G17:I17"/>
    <mergeCell ref="J13:K13"/>
    <mergeCell ref="J14:K14"/>
    <mergeCell ref="J15:K15"/>
    <mergeCell ref="G13:I13"/>
    <mergeCell ref="C13:D13"/>
    <mergeCell ref="C14:D14"/>
    <mergeCell ref="C26:I26"/>
    <mergeCell ref="C27:I27"/>
    <mergeCell ref="C25:I25"/>
    <mergeCell ref="G18:I18"/>
    <mergeCell ref="B21:C21"/>
    <mergeCell ref="B22:C22"/>
  </mergeCells>
  <phoneticPr fontId="2"/>
  <dataValidations count="1">
    <dataValidation type="list" allowBlank="1" showInputMessage="1" showErrorMessage="1" sqref="E17" xr:uid="{00000000-0002-0000-0000-000000000000}">
      <formula1>EF</formula1>
    </dataValidation>
  </dataValidations>
  <pageMargins left="0.70866141732283472" right="0.70866141732283472" top="0.74803149606299213" bottom="0.74803149606299213" header="0.31496062992125984" footer="0.31496062992125984"/>
  <pageSetup paperSize="9" scale="3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3" tint="0.39997558519241921"/>
  </sheetPr>
  <dimension ref="A1:O26"/>
  <sheetViews>
    <sheetView showGridLines="0" view="pageBreakPreview" zoomScale="70" zoomScaleNormal="100" zoomScaleSheetLayoutView="70" workbookViewId="0"/>
  </sheetViews>
  <sheetFormatPr defaultColWidth="9" defaultRowHeight="14" x14ac:dyDescent="0.2"/>
  <cols>
    <col min="1" max="5" width="3.6328125" style="1" customWidth="1"/>
    <col min="6" max="6" width="64.08984375" style="1" customWidth="1"/>
    <col min="7" max="7" width="12.6328125" style="1" customWidth="1"/>
    <col min="8" max="8" width="20.6328125" style="1" customWidth="1"/>
    <col min="9" max="9" width="12.6328125" style="1" customWidth="1"/>
    <col min="10" max="10" width="15.6328125" style="6" customWidth="1"/>
    <col min="11" max="16384" width="9" style="1"/>
  </cols>
  <sheetData>
    <row r="1" spans="1:10" ht="18" customHeight="1" x14ac:dyDescent="0.2">
      <c r="J1" s="12" t="str">
        <f>'MPS(input)'!K1</f>
        <v>Monitoring Spreadsheet: JCM_MM_AM004_ver01.0</v>
      </c>
    </row>
    <row r="2" spans="1:10" ht="18" customHeight="1" x14ac:dyDescent="0.2">
      <c r="J2" s="12" t="str">
        <f>'MPS(input)'!K2</f>
        <v>Reference Number:</v>
      </c>
    </row>
    <row r="3" spans="1:10" ht="27.75" customHeight="1" x14ac:dyDescent="0.2">
      <c r="A3" s="95" t="s">
        <v>96</v>
      </c>
      <c r="B3" s="95"/>
      <c r="C3" s="95"/>
      <c r="D3" s="95"/>
      <c r="E3" s="95"/>
      <c r="F3" s="95"/>
      <c r="G3" s="95"/>
      <c r="H3" s="95"/>
      <c r="I3" s="95"/>
      <c r="J3" s="95"/>
    </row>
    <row r="4" spans="1:10" ht="11.25" customHeight="1" x14ac:dyDescent="0.2"/>
    <row r="5" spans="1:10" ht="18.75" customHeight="1" thickBot="1" x14ac:dyDescent="0.25">
      <c r="A5" s="26" t="s">
        <v>2</v>
      </c>
      <c r="B5" s="15"/>
      <c r="C5" s="15"/>
      <c r="D5" s="15"/>
      <c r="E5" s="15"/>
      <c r="F5" s="16"/>
      <c r="G5" s="17" t="s">
        <v>3</v>
      </c>
      <c r="H5" s="35" t="s">
        <v>0</v>
      </c>
      <c r="I5" s="17" t="s">
        <v>1</v>
      </c>
      <c r="J5" s="18" t="s">
        <v>4</v>
      </c>
    </row>
    <row r="6" spans="1:10" ht="18.75" customHeight="1" thickBot="1" x14ac:dyDescent="0.25">
      <c r="A6" s="27"/>
      <c r="B6" s="19" t="s">
        <v>32</v>
      </c>
      <c r="C6" s="19"/>
      <c r="D6" s="19"/>
      <c r="E6" s="19"/>
      <c r="F6" s="19"/>
      <c r="G6" s="33" t="s">
        <v>55</v>
      </c>
      <c r="H6" s="36">
        <f>H8-H22</f>
        <v>0</v>
      </c>
      <c r="I6" s="34" t="s">
        <v>35</v>
      </c>
      <c r="J6" s="20" t="s">
        <v>36</v>
      </c>
    </row>
    <row r="7" spans="1:10" ht="18.75" customHeight="1" thickBot="1" x14ac:dyDescent="0.25">
      <c r="A7" s="26" t="s">
        <v>49</v>
      </c>
      <c r="B7" s="16"/>
      <c r="C7" s="16"/>
      <c r="D7" s="15"/>
      <c r="E7" s="17"/>
      <c r="F7" s="17"/>
      <c r="G7" s="17"/>
      <c r="H7" s="37"/>
      <c r="I7" s="16"/>
      <c r="J7" s="17"/>
    </row>
    <row r="8" spans="1:10" ht="18.75" customHeight="1" thickBot="1" x14ac:dyDescent="0.25">
      <c r="A8" s="28"/>
      <c r="B8" s="31" t="s">
        <v>33</v>
      </c>
      <c r="C8" s="31"/>
      <c r="D8" s="19"/>
      <c r="E8" s="19"/>
      <c r="F8" s="19"/>
      <c r="G8" s="33" t="s">
        <v>56</v>
      </c>
      <c r="H8" s="36">
        <f>IFERROR(IF(H16&lt;&gt;"",SUM('MPS(calc_process)'!H9:H10),H11*MIN(H18:H20)),0)</f>
        <v>0</v>
      </c>
      <c r="I8" s="34" t="s">
        <v>35</v>
      </c>
      <c r="J8" s="22" t="s">
        <v>37</v>
      </c>
    </row>
    <row r="9" spans="1:10" ht="18.75" customHeight="1" x14ac:dyDescent="0.2">
      <c r="A9" s="28"/>
      <c r="B9" s="29"/>
      <c r="C9" s="43" t="s">
        <v>68</v>
      </c>
      <c r="D9" s="41"/>
      <c r="E9" s="41"/>
      <c r="F9" s="42"/>
      <c r="G9" s="33" t="s">
        <v>70</v>
      </c>
      <c r="H9" s="44" t="str">
        <f>IF(H16&lt;&gt;"",H16*H18,"")</f>
        <v/>
      </c>
      <c r="I9" s="34" t="s">
        <v>35</v>
      </c>
      <c r="J9" s="22" t="s">
        <v>81</v>
      </c>
    </row>
    <row r="10" spans="1:10" ht="18.75" customHeight="1" x14ac:dyDescent="0.2">
      <c r="A10" s="28"/>
      <c r="B10" s="29"/>
      <c r="C10" s="43" t="s">
        <v>69</v>
      </c>
      <c r="D10" s="41"/>
      <c r="E10" s="41"/>
      <c r="F10" s="42"/>
      <c r="G10" s="33" t="s">
        <v>70</v>
      </c>
      <c r="H10" s="44" t="str">
        <f>IF(H16&lt;&gt;"",H17*MIN(H19:H20),"")</f>
        <v/>
      </c>
      <c r="I10" s="34" t="s">
        <v>35</v>
      </c>
      <c r="J10" s="22" t="s">
        <v>80</v>
      </c>
    </row>
    <row r="11" spans="1:10" ht="50.15" customHeight="1" x14ac:dyDescent="0.2">
      <c r="A11" s="28"/>
      <c r="B11" s="29"/>
      <c r="C11" s="39"/>
      <c r="D11" s="103" t="s">
        <v>82</v>
      </c>
      <c r="E11" s="104"/>
      <c r="F11" s="105"/>
      <c r="G11" s="23" t="s">
        <v>57</v>
      </c>
      <c r="H11" s="38">
        <f>H12-H13</f>
        <v>0</v>
      </c>
      <c r="I11" s="25" t="s">
        <v>40</v>
      </c>
      <c r="J11" s="22" t="s">
        <v>97</v>
      </c>
    </row>
    <row r="12" spans="1:10" ht="50.15" customHeight="1" x14ac:dyDescent="0.2">
      <c r="A12" s="28"/>
      <c r="B12" s="29"/>
      <c r="C12" s="29"/>
      <c r="D12" s="49"/>
      <c r="E12" s="96" t="s">
        <v>83</v>
      </c>
      <c r="F12" s="98"/>
      <c r="G12" s="23" t="s">
        <v>57</v>
      </c>
      <c r="H12" s="69">
        <f>'MPS(input)'!E8</f>
        <v>0</v>
      </c>
      <c r="I12" s="70" t="s">
        <v>40</v>
      </c>
      <c r="J12" s="22" t="s">
        <v>98</v>
      </c>
    </row>
    <row r="13" spans="1:10" ht="50.15" customHeight="1" x14ac:dyDescent="0.2">
      <c r="A13" s="28"/>
      <c r="B13" s="29"/>
      <c r="C13" s="39"/>
      <c r="D13" s="50"/>
      <c r="E13" s="103" t="s">
        <v>84</v>
      </c>
      <c r="F13" s="105"/>
      <c r="G13" s="23" t="s">
        <v>57</v>
      </c>
      <c r="H13" s="32">
        <f>H14*24*H15</f>
        <v>0</v>
      </c>
      <c r="I13" s="25" t="s">
        <v>40</v>
      </c>
      <c r="J13" s="22" t="s">
        <v>51</v>
      </c>
    </row>
    <row r="14" spans="1:10" ht="50.15" customHeight="1" x14ac:dyDescent="0.2">
      <c r="A14" s="28"/>
      <c r="B14" s="29"/>
      <c r="C14" s="29"/>
      <c r="D14" s="49"/>
      <c r="E14" s="49"/>
      <c r="F14" s="51" t="s">
        <v>85</v>
      </c>
      <c r="G14" s="23" t="s">
        <v>59</v>
      </c>
      <c r="H14" s="73">
        <f>'MPS(input)'!E18</f>
        <v>0</v>
      </c>
      <c r="I14" s="74" t="s">
        <v>52</v>
      </c>
      <c r="J14" s="22" t="s">
        <v>99</v>
      </c>
    </row>
    <row r="15" spans="1:10" ht="50.15" customHeight="1" x14ac:dyDescent="0.2">
      <c r="A15" s="28"/>
      <c r="B15" s="29"/>
      <c r="C15" s="39"/>
      <c r="D15" s="52"/>
      <c r="E15" s="52"/>
      <c r="F15" s="51" t="s">
        <v>86</v>
      </c>
      <c r="G15" s="23" t="s">
        <v>58</v>
      </c>
      <c r="H15" s="71">
        <f>'MPS(input)'!E10</f>
        <v>0</v>
      </c>
      <c r="I15" s="70" t="s">
        <v>53</v>
      </c>
      <c r="J15" s="22" t="s">
        <v>100</v>
      </c>
    </row>
    <row r="16" spans="1:10" ht="50.15" customHeight="1" x14ac:dyDescent="0.2">
      <c r="A16" s="28"/>
      <c r="B16" s="29"/>
      <c r="C16" s="39"/>
      <c r="D16" s="96" t="s">
        <v>87</v>
      </c>
      <c r="E16" s="97"/>
      <c r="F16" s="98"/>
      <c r="G16" s="23" t="s">
        <v>57</v>
      </c>
      <c r="H16" s="72" t="str">
        <f>IF('MPS(input)'!E9="","",'MPS(input)'!E9)</f>
        <v/>
      </c>
      <c r="I16" s="70" t="s">
        <v>40</v>
      </c>
      <c r="J16" s="22" t="s">
        <v>64</v>
      </c>
    </row>
    <row r="17" spans="1:15" ht="50.15" customHeight="1" x14ac:dyDescent="0.2">
      <c r="A17" s="28"/>
      <c r="B17" s="29"/>
      <c r="C17" s="39"/>
      <c r="D17" s="96" t="s">
        <v>88</v>
      </c>
      <c r="E17" s="97"/>
      <c r="F17" s="98"/>
      <c r="G17" s="23" t="s">
        <v>57</v>
      </c>
      <c r="H17" s="38" t="str">
        <f>IFERROR(H11-H16,"")</f>
        <v/>
      </c>
      <c r="I17" s="25" t="s">
        <v>40</v>
      </c>
      <c r="J17" s="22" t="s">
        <v>65</v>
      </c>
      <c r="O17" s="45"/>
    </row>
    <row r="18" spans="1:15" ht="50.15" customHeight="1" x14ac:dyDescent="0.2">
      <c r="A18" s="28"/>
      <c r="B18" s="29"/>
      <c r="C18" s="39"/>
      <c r="D18" s="96" t="s">
        <v>89</v>
      </c>
      <c r="E18" s="97"/>
      <c r="F18" s="98"/>
      <c r="G18" s="23" t="s">
        <v>57</v>
      </c>
      <c r="H18" s="75" t="str">
        <f>IF('MPS(input)'!E15&lt;&gt;"",'MPS(input)'!E15,"")</f>
        <v/>
      </c>
      <c r="I18" s="76" t="s">
        <v>54</v>
      </c>
      <c r="J18" s="53" t="s">
        <v>90</v>
      </c>
    </row>
    <row r="19" spans="1:15" ht="50.15" customHeight="1" x14ac:dyDescent="0.2">
      <c r="A19" s="28"/>
      <c r="B19" s="29"/>
      <c r="C19" s="39"/>
      <c r="D19" s="99" t="s">
        <v>66</v>
      </c>
      <c r="E19" s="100"/>
      <c r="F19" s="101"/>
      <c r="G19" s="23" t="s">
        <v>57</v>
      </c>
      <c r="H19" s="75" t="str">
        <f>IF('MPS(input)'!E16&lt;&gt;"",'MPS(input)'!E16,"")</f>
        <v/>
      </c>
      <c r="I19" s="76" t="s">
        <v>54</v>
      </c>
      <c r="J19" s="53" t="s">
        <v>90</v>
      </c>
    </row>
    <row r="20" spans="1:15" ht="50.15" customHeight="1" x14ac:dyDescent="0.2">
      <c r="A20" s="27"/>
      <c r="B20" s="30"/>
      <c r="C20" s="40"/>
      <c r="D20" s="99" t="s">
        <v>67</v>
      </c>
      <c r="E20" s="100"/>
      <c r="F20" s="101"/>
      <c r="G20" s="23" t="s">
        <v>57</v>
      </c>
      <c r="H20" s="75" t="str">
        <f>IF('MPS(input)'!E17&lt;&gt;"",'MPS(input)'!E17,"")</f>
        <v/>
      </c>
      <c r="I20" s="76" t="s">
        <v>54</v>
      </c>
      <c r="J20" s="53" t="s">
        <v>90</v>
      </c>
    </row>
    <row r="21" spans="1:15" ht="18.75" customHeight="1" thickBot="1" x14ac:dyDescent="0.25">
      <c r="A21" s="26" t="s">
        <v>50</v>
      </c>
      <c r="B21" s="15"/>
      <c r="C21" s="15"/>
      <c r="D21" s="15"/>
      <c r="E21" s="15"/>
      <c r="F21" s="16"/>
      <c r="G21" s="17"/>
      <c r="H21" s="26"/>
      <c r="I21" s="16"/>
      <c r="J21" s="17"/>
    </row>
    <row r="22" spans="1:15" ht="18.75" customHeight="1" thickBot="1" x14ac:dyDescent="0.25">
      <c r="A22" s="27"/>
      <c r="B22" s="24" t="s">
        <v>34</v>
      </c>
      <c r="C22" s="24"/>
      <c r="D22" s="24"/>
      <c r="E22" s="24"/>
      <c r="F22" s="24"/>
      <c r="G22" s="33" t="s">
        <v>56</v>
      </c>
      <c r="H22" s="36">
        <v>0</v>
      </c>
      <c r="I22" s="34" t="s">
        <v>35</v>
      </c>
      <c r="J22" s="22" t="s">
        <v>38</v>
      </c>
    </row>
    <row r="23" spans="1:15" x14ac:dyDescent="0.2">
      <c r="A23" s="2"/>
      <c r="B23" s="2"/>
      <c r="C23" s="2"/>
      <c r="D23" s="2"/>
      <c r="E23" s="2"/>
      <c r="F23" s="2"/>
      <c r="G23" s="8"/>
      <c r="H23" s="7"/>
      <c r="I23" s="7"/>
      <c r="J23" s="55"/>
    </row>
    <row r="24" spans="1:15" x14ac:dyDescent="0.2">
      <c r="C24" s="7" t="s">
        <v>74</v>
      </c>
      <c r="F24" s="4"/>
    </row>
    <row r="25" spans="1:15" ht="16" x14ac:dyDescent="0.2">
      <c r="C25" s="102" t="s">
        <v>75</v>
      </c>
      <c r="D25" s="102"/>
      <c r="E25" s="102"/>
      <c r="F25" s="46" t="s">
        <v>76</v>
      </c>
      <c r="G25" s="47">
        <v>0.8</v>
      </c>
      <c r="H25" s="48" t="s">
        <v>54</v>
      </c>
    </row>
    <row r="26" spans="1:15" ht="16" x14ac:dyDescent="0.2">
      <c r="C26" s="102"/>
      <c r="D26" s="102"/>
      <c r="E26" s="102"/>
      <c r="F26" s="46" t="s">
        <v>77</v>
      </c>
      <c r="G26" s="47">
        <v>0.46</v>
      </c>
      <c r="H26" s="48" t="s">
        <v>54</v>
      </c>
    </row>
  </sheetData>
  <sheetProtection algorithmName="SHA-512" hashValue="349q3xCHn7+Yo2BP2WdIOf6eAMEdNdTugVgjGZrrsyOUIY0sJxnkBztcH2Wu/bYJJv9lfLGsEDT3Im5NQDwovw==" saltValue="QP1EOk2Fa10odrEwMNg97g==" spinCount="100000" sheet="1" objects="1" scenarios="1"/>
  <mergeCells count="10">
    <mergeCell ref="C25:E26"/>
    <mergeCell ref="D18:F18"/>
    <mergeCell ref="D11:F11"/>
    <mergeCell ref="E12:F12"/>
    <mergeCell ref="E13:F13"/>
    <mergeCell ref="A3:J3"/>
    <mergeCell ref="D16:F16"/>
    <mergeCell ref="D17:F17"/>
    <mergeCell ref="D20:F20"/>
    <mergeCell ref="D19:F19"/>
  </mergeCells>
  <phoneticPr fontId="2"/>
  <pageMargins left="0.70866141732283472" right="0.70866141732283472" top="0.74803149606299213" bottom="0.74803149606299213" header="0.31496062992125984" footer="0.31496062992125984"/>
  <pageSetup paperSize="9" scale="63" fitToHeight="2"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3CA404-B4AB-4117-B5CC-5040DE8D834C}">
  <sheetPr codeName="Sheet6">
    <tabColor theme="3" tint="0.39997558519241921"/>
  </sheetPr>
  <dimension ref="A1:C12"/>
  <sheetViews>
    <sheetView showGridLines="0" view="pageBreakPreview" zoomScale="80" zoomScaleNormal="80" zoomScaleSheetLayoutView="80" workbookViewId="0"/>
  </sheetViews>
  <sheetFormatPr defaultRowHeight="13" x14ac:dyDescent="0.2"/>
  <cols>
    <col min="1" max="1" width="3.6328125" style="77" customWidth="1"/>
    <col min="2" max="2" width="36.36328125" style="77" customWidth="1"/>
    <col min="3" max="3" width="49.08984375" style="77" customWidth="1"/>
    <col min="4" max="256" width="9.08984375" style="77"/>
    <col min="257" max="257" width="3.6328125" style="77" customWidth="1"/>
    <col min="258" max="258" width="36.36328125" style="77" customWidth="1"/>
    <col min="259" max="259" width="49.08984375" style="77" customWidth="1"/>
    <col min="260" max="512" width="9.08984375" style="77"/>
    <col min="513" max="513" width="3.6328125" style="77" customWidth="1"/>
    <col min="514" max="514" width="36.36328125" style="77" customWidth="1"/>
    <col min="515" max="515" width="49.08984375" style="77" customWidth="1"/>
    <col min="516" max="768" width="9.08984375" style="77"/>
    <col min="769" max="769" width="3.6328125" style="77" customWidth="1"/>
    <col min="770" max="770" width="36.36328125" style="77" customWidth="1"/>
    <col min="771" max="771" width="49.08984375" style="77" customWidth="1"/>
    <col min="772" max="1024" width="9.08984375" style="77"/>
    <col min="1025" max="1025" width="3.6328125" style="77" customWidth="1"/>
    <col min="1026" max="1026" width="36.36328125" style="77" customWidth="1"/>
    <col min="1027" max="1027" width="49.08984375" style="77" customWidth="1"/>
    <col min="1028" max="1280" width="9.08984375" style="77"/>
    <col min="1281" max="1281" width="3.6328125" style="77" customWidth="1"/>
    <col min="1282" max="1282" width="36.36328125" style="77" customWidth="1"/>
    <col min="1283" max="1283" width="49.08984375" style="77" customWidth="1"/>
    <col min="1284" max="1536" width="9.08984375" style="77"/>
    <col min="1537" max="1537" width="3.6328125" style="77" customWidth="1"/>
    <col min="1538" max="1538" width="36.36328125" style="77" customWidth="1"/>
    <col min="1539" max="1539" width="49.08984375" style="77" customWidth="1"/>
    <col min="1540" max="1792" width="9.08984375" style="77"/>
    <col min="1793" max="1793" width="3.6328125" style="77" customWidth="1"/>
    <col min="1794" max="1794" width="36.36328125" style="77" customWidth="1"/>
    <col min="1795" max="1795" width="49.08984375" style="77" customWidth="1"/>
    <col min="1796" max="2048" width="9.08984375" style="77"/>
    <col min="2049" max="2049" width="3.6328125" style="77" customWidth="1"/>
    <col min="2050" max="2050" width="36.36328125" style="77" customWidth="1"/>
    <col min="2051" max="2051" width="49.08984375" style="77" customWidth="1"/>
    <col min="2052" max="2304" width="9.08984375" style="77"/>
    <col min="2305" max="2305" width="3.6328125" style="77" customWidth="1"/>
    <col min="2306" max="2306" width="36.36328125" style="77" customWidth="1"/>
    <col min="2307" max="2307" width="49.08984375" style="77" customWidth="1"/>
    <col min="2308" max="2560" width="9.08984375" style="77"/>
    <col min="2561" max="2561" width="3.6328125" style="77" customWidth="1"/>
    <col min="2562" max="2562" width="36.36328125" style="77" customWidth="1"/>
    <col min="2563" max="2563" width="49.08984375" style="77" customWidth="1"/>
    <col min="2564" max="2816" width="9.08984375" style="77"/>
    <col min="2817" max="2817" width="3.6328125" style="77" customWidth="1"/>
    <col min="2818" max="2818" width="36.36328125" style="77" customWidth="1"/>
    <col min="2819" max="2819" width="49.08984375" style="77" customWidth="1"/>
    <col min="2820" max="3072" width="9.08984375" style="77"/>
    <col min="3073" max="3073" width="3.6328125" style="77" customWidth="1"/>
    <col min="3074" max="3074" width="36.36328125" style="77" customWidth="1"/>
    <col min="3075" max="3075" width="49.08984375" style="77" customWidth="1"/>
    <col min="3076" max="3328" width="9.08984375" style="77"/>
    <col min="3329" max="3329" width="3.6328125" style="77" customWidth="1"/>
    <col min="3330" max="3330" width="36.36328125" style="77" customWidth="1"/>
    <col min="3331" max="3331" width="49.08984375" style="77" customWidth="1"/>
    <col min="3332" max="3584" width="9.08984375" style="77"/>
    <col min="3585" max="3585" width="3.6328125" style="77" customWidth="1"/>
    <col min="3586" max="3586" width="36.36328125" style="77" customWidth="1"/>
    <col min="3587" max="3587" width="49.08984375" style="77" customWidth="1"/>
    <col min="3588" max="3840" width="9.08984375" style="77"/>
    <col min="3841" max="3841" width="3.6328125" style="77" customWidth="1"/>
    <col min="3842" max="3842" width="36.36328125" style="77" customWidth="1"/>
    <col min="3843" max="3843" width="49.08984375" style="77" customWidth="1"/>
    <col min="3844" max="4096" width="9.08984375" style="77"/>
    <col min="4097" max="4097" width="3.6328125" style="77" customWidth="1"/>
    <col min="4098" max="4098" width="36.36328125" style="77" customWidth="1"/>
    <col min="4099" max="4099" width="49.08984375" style="77" customWidth="1"/>
    <col min="4100" max="4352" width="9.08984375" style="77"/>
    <col min="4353" max="4353" width="3.6328125" style="77" customWidth="1"/>
    <col min="4354" max="4354" width="36.36328125" style="77" customWidth="1"/>
    <col min="4355" max="4355" width="49.08984375" style="77" customWidth="1"/>
    <col min="4356" max="4608" width="9.08984375" style="77"/>
    <col min="4609" max="4609" width="3.6328125" style="77" customWidth="1"/>
    <col min="4610" max="4610" width="36.36328125" style="77" customWidth="1"/>
    <col min="4611" max="4611" width="49.08984375" style="77" customWidth="1"/>
    <col min="4612" max="4864" width="9.08984375" style="77"/>
    <col min="4865" max="4865" width="3.6328125" style="77" customWidth="1"/>
    <col min="4866" max="4866" width="36.36328125" style="77" customWidth="1"/>
    <col min="4867" max="4867" width="49.08984375" style="77" customWidth="1"/>
    <col min="4868" max="5120" width="9.08984375" style="77"/>
    <col min="5121" max="5121" width="3.6328125" style="77" customWidth="1"/>
    <col min="5122" max="5122" width="36.36328125" style="77" customWidth="1"/>
    <col min="5123" max="5123" width="49.08984375" style="77" customWidth="1"/>
    <col min="5124" max="5376" width="9.08984375" style="77"/>
    <col min="5377" max="5377" width="3.6328125" style="77" customWidth="1"/>
    <col min="5378" max="5378" width="36.36328125" style="77" customWidth="1"/>
    <col min="5379" max="5379" width="49.08984375" style="77" customWidth="1"/>
    <col min="5380" max="5632" width="9.08984375" style="77"/>
    <col min="5633" max="5633" width="3.6328125" style="77" customWidth="1"/>
    <col min="5634" max="5634" width="36.36328125" style="77" customWidth="1"/>
    <col min="5635" max="5635" width="49.08984375" style="77" customWidth="1"/>
    <col min="5636" max="5888" width="9.08984375" style="77"/>
    <col min="5889" max="5889" width="3.6328125" style="77" customWidth="1"/>
    <col min="5890" max="5890" width="36.36328125" style="77" customWidth="1"/>
    <col min="5891" max="5891" width="49.08984375" style="77" customWidth="1"/>
    <col min="5892" max="6144" width="9.08984375" style="77"/>
    <col min="6145" max="6145" width="3.6328125" style="77" customWidth="1"/>
    <col min="6146" max="6146" width="36.36328125" style="77" customWidth="1"/>
    <col min="6147" max="6147" width="49.08984375" style="77" customWidth="1"/>
    <col min="6148" max="6400" width="9.08984375" style="77"/>
    <col min="6401" max="6401" width="3.6328125" style="77" customWidth="1"/>
    <col min="6402" max="6402" width="36.36328125" style="77" customWidth="1"/>
    <col min="6403" max="6403" width="49.08984375" style="77" customWidth="1"/>
    <col min="6404" max="6656" width="9.08984375" style="77"/>
    <col min="6657" max="6657" width="3.6328125" style="77" customWidth="1"/>
    <col min="6658" max="6658" width="36.36328125" style="77" customWidth="1"/>
    <col min="6659" max="6659" width="49.08984375" style="77" customWidth="1"/>
    <col min="6660" max="6912" width="9.08984375" style="77"/>
    <col min="6913" max="6913" width="3.6328125" style="77" customWidth="1"/>
    <col min="6914" max="6914" width="36.36328125" style="77" customWidth="1"/>
    <col min="6915" max="6915" width="49.08984375" style="77" customWidth="1"/>
    <col min="6916" max="7168" width="9.08984375" style="77"/>
    <col min="7169" max="7169" width="3.6328125" style="77" customWidth="1"/>
    <col min="7170" max="7170" width="36.36328125" style="77" customWidth="1"/>
    <col min="7171" max="7171" width="49.08984375" style="77" customWidth="1"/>
    <col min="7172" max="7424" width="9.08984375" style="77"/>
    <col min="7425" max="7425" width="3.6328125" style="77" customWidth="1"/>
    <col min="7426" max="7426" width="36.36328125" style="77" customWidth="1"/>
    <col min="7427" max="7427" width="49.08984375" style="77" customWidth="1"/>
    <col min="7428" max="7680" width="9.08984375" style="77"/>
    <col min="7681" max="7681" width="3.6328125" style="77" customWidth="1"/>
    <col min="7682" max="7682" width="36.36328125" style="77" customWidth="1"/>
    <col min="7683" max="7683" width="49.08984375" style="77" customWidth="1"/>
    <col min="7684" max="7936" width="9.08984375" style="77"/>
    <col min="7937" max="7937" width="3.6328125" style="77" customWidth="1"/>
    <col min="7938" max="7938" width="36.36328125" style="77" customWidth="1"/>
    <col min="7939" max="7939" width="49.08984375" style="77" customWidth="1"/>
    <col min="7940" max="8192" width="9.08984375" style="77"/>
    <col min="8193" max="8193" width="3.6328125" style="77" customWidth="1"/>
    <col min="8194" max="8194" width="36.36328125" style="77" customWidth="1"/>
    <col min="8195" max="8195" width="49.08984375" style="77" customWidth="1"/>
    <col min="8196" max="8448" width="9.08984375" style="77"/>
    <col min="8449" max="8449" width="3.6328125" style="77" customWidth="1"/>
    <col min="8450" max="8450" width="36.36328125" style="77" customWidth="1"/>
    <col min="8451" max="8451" width="49.08984375" style="77" customWidth="1"/>
    <col min="8452" max="8704" width="9.08984375" style="77"/>
    <col min="8705" max="8705" width="3.6328125" style="77" customWidth="1"/>
    <col min="8706" max="8706" width="36.36328125" style="77" customWidth="1"/>
    <col min="8707" max="8707" width="49.08984375" style="77" customWidth="1"/>
    <col min="8708" max="8960" width="9.08984375" style="77"/>
    <col min="8961" max="8961" width="3.6328125" style="77" customWidth="1"/>
    <col min="8962" max="8962" width="36.36328125" style="77" customWidth="1"/>
    <col min="8963" max="8963" width="49.08984375" style="77" customWidth="1"/>
    <col min="8964" max="9216" width="9.08984375" style="77"/>
    <col min="9217" max="9217" width="3.6328125" style="77" customWidth="1"/>
    <col min="9218" max="9218" width="36.36328125" style="77" customWidth="1"/>
    <col min="9219" max="9219" width="49.08984375" style="77" customWidth="1"/>
    <col min="9220" max="9472" width="9.08984375" style="77"/>
    <col min="9473" max="9473" width="3.6328125" style="77" customWidth="1"/>
    <col min="9474" max="9474" width="36.36328125" style="77" customWidth="1"/>
    <col min="9475" max="9475" width="49.08984375" style="77" customWidth="1"/>
    <col min="9476" max="9728" width="9.08984375" style="77"/>
    <col min="9729" max="9729" width="3.6328125" style="77" customWidth="1"/>
    <col min="9730" max="9730" width="36.36328125" style="77" customWidth="1"/>
    <col min="9731" max="9731" width="49.08984375" style="77" customWidth="1"/>
    <col min="9732" max="9984" width="9.08984375" style="77"/>
    <col min="9985" max="9985" width="3.6328125" style="77" customWidth="1"/>
    <col min="9986" max="9986" width="36.36328125" style="77" customWidth="1"/>
    <col min="9987" max="9987" width="49.08984375" style="77" customWidth="1"/>
    <col min="9988" max="10240" width="9.08984375" style="77"/>
    <col min="10241" max="10241" width="3.6328125" style="77" customWidth="1"/>
    <col min="10242" max="10242" width="36.36328125" style="77" customWidth="1"/>
    <col min="10243" max="10243" width="49.08984375" style="77" customWidth="1"/>
    <col min="10244" max="10496" width="9.08984375" style="77"/>
    <col min="10497" max="10497" width="3.6328125" style="77" customWidth="1"/>
    <col min="10498" max="10498" width="36.36328125" style="77" customWidth="1"/>
    <col min="10499" max="10499" width="49.08984375" style="77" customWidth="1"/>
    <col min="10500" max="10752" width="9.08984375" style="77"/>
    <col min="10753" max="10753" width="3.6328125" style="77" customWidth="1"/>
    <col min="10754" max="10754" width="36.36328125" style="77" customWidth="1"/>
    <col min="10755" max="10755" width="49.08984375" style="77" customWidth="1"/>
    <col min="10756" max="11008" width="9.08984375" style="77"/>
    <col min="11009" max="11009" width="3.6328125" style="77" customWidth="1"/>
    <col min="11010" max="11010" width="36.36328125" style="77" customWidth="1"/>
    <col min="11011" max="11011" width="49.08984375" style="77" customWidth="1"/>
    <col min="11012" max="11264" width="9.08984375" style="77"/>
    <col min="11265" max="11265" width="3.6328125" style="77" customWidth="1"/>
    <col min="11266" max="11266" width="36.36328125" style="77" customWidth="1"/>
    <col min="11267" max="11267" width="49.08984375" style="77" customWidth="1"/>
    <col min="11268" max="11520" width="9.08984375" style="77"/>
    <col min="11521" max="11521" width="3.6328125" style="77" customWidth="1"/>
    <col min="11522" max="11522" width="36.36328125" style="77" customWidth="1"/>
    <col min="11523" max="11523" width="49.08984375" style="77" customWidth="1"/>
    <col min="11524" max="11776" width="9.08984375" style="77"/>
    <col min="11777" max="11777" width="3.6328125" style="77" customWidth="1"/>
    <col min="11778" max="11778" width="36.36328125" style="77" customWidth="1"/>
    <col min="11779" max="11779" width="49.08984375" style="77" customWidth="1"/>
    <col min="11780" max="12032" width="9.08984375" style="77"/>
    <col min="12033" max="12033" width="3.6328125" style="77" customWidth="1"/>
    <col min="12034" max="12034" width="36.36328125" style="77" customWidth="1"/>
    <col min="12035" max="12035" width="49.08984375" style="77" customWidth="1"/>
    <col min="12036" max="12288" width="9.08984375" style="77"/>
    <col min="12289" max="12289" width="3.6328125" style="77" customWidth="1"/>
    <col min="12290" max="12290" width="36.36328125" style="77" customWidth="1"/>
    <col min="12291" max="12291" width="49.08984375" style="77" customWidth="1"/>
    <col min="12292" max="12544" width="9.08984375" style="77"/>
    <col min="12545" max="12545" width="3.6328125" style="77" customWidth="1"/>
    <col min="12546" max="12546" width="36.36328125" style="77" customWidth="1"/>
    <col min="12547" max="12547" width="49.08984375" style="77" customWidth="1"/>
    <col min="12548" max="12800" width="9.08984375" style="77"/>
    <col min="12801" max="12801" width="3.6328125" style="77" customWidth="1"/>
    <col min="12802" max="12802" width="36.36328125" style="77" customWidth="1"/>
    <col min="12803" max="12803" width="49.08984375" style="77" customWidth="1"/>
    <col min="12804" max="13056" width="9.08984375" style="77"/>
    <col min="13057" max="13057" width="3.6328125" style="77" customWidth="1"/>
    <col min="13058" max="13058" width="36.36328125" style="77" customWidth="1"/>
    <col min="13059" max="13059" width="49.08984375" style="77" customWidth="1"/>
    <col min="13060" max="13312" width="9.08984375" style="77"/>
    <col min="13313" max="13313" width="3.6328125" style="77" customWidth="1"/>
    <col min="13314" max="13314" width="36.36328125" style="77" customWidth="1"/>
    <col min="13315" max="13315" width="49.08984375" style="77" customWidth="1"/>
    <col min="13316" max="13568" width="9.08984375" style="77"/>
    <col min="13569" max="13569" width="3.6328125" style="77" customWidth="1"/>
    <col min="13570" max="13570" width="36.36328125" style="77" customWidth="1"/>
    <col min="13571" max="13571" width="49.08984375" style="77" customWidth="1"/>
    <col min="13572" max="13824" width="9.08984375" style="77"/>
    <col min="13825" max="13825" width="3.6328125" style="77" customWidth="1"/>
    <col min="13826" max="13826" width="36.36328125" style="77" customWidth="1"/>
    <col min="13827" max="13827" width="49.08984375" style="77" customWidth="1"/>
    <col min="13828" max="14080" width="9.08984375" style="77"/>
    <col min="14081" max="14081" width="3.6328125" style="77" customWidth="1"/>
    <col min="14082" max="14082" width="36.36328125" style="77" customWidth="1"/>
    <col min="14083" max="14083" width="49.08984375" style="77" customWidth="1"/>
    <col min="14084" max="14336" width="9.08984375" style="77"/>
    <col min="14337" max="14337" width="3.6328125" style="77" customWidth="1"/>
    <col min="14338" max="14338" width="36.36328125" style="77" customWidth="1"/>
    <col min="14339" max="14339" width="49.08984375" style="77" customWidth="1"/>
    <col min="14340" max="14592" width="9.08984375" style="77"/>
    <col min="14593" max="14593" width="3.6328125" style="77" customWidth="1"/>
    <col min="14594" max="14594" width="36.36328125" style="77" customWidth="1"/>
    <col min="14595" max="14595" width="49.08984375" style="77" customWidth="1"/>
    <col min="14596" max="14848" width="9.08984375" style="77"/>
    <col min="14849" max="14849" width="3.6328125" style="77" customWidth="1"/>
    <col min="14850" max="14850" width="36.36328125" style="77" customWidth="1"/>
    <col min="14851" max="14851" width="49.08984375" style="77" customWidth="1"/>
    <col min="14852" max="15104" width="9.08984375" style="77"/>
    <col min="15105" max="15105" width="3.6328125" style="77" customWidth="1"/>
    <col min="15106" max="15106" width="36.36328125" style="77" customWidth="1"/>
    <col min="15107" max="15107" width="49.08984375" style="77" customWidth="1"/>
    <col min="15108" max="15360" width="9.08984375" style="77"/>
    <col min="15361" max="15361" width="3.6328125" style="77" customWidth="1"/>
    <col min="15362" max="15362" width="36.36328125" style="77" customWidth="1"/>
    <col min="15363" max="15363" width="49.08984375" style="77" customWidth="1"/>
    <col min="15364" max="15616" width="9.08984375" style="77"/>
    <col min="15617" max="15617" width="3.6328125" style="77" customWidth="1"/>
    <col min="15618" max="15618" width="36.36328125" style="77" customWidth="1"/>
    <col min="15619" max="15619" width="49.08984375" style="77" customWidth="1"/>
    <col min="15620" max="15872" width="9.08984375" style="77"/>
    <col min="15873" max="15873" width="3.6328125" style="77" customWidth="1"/>
    <col min="15874" max="15874" width="36.36328125" style="77" customWidth="1"/>
    <col min="15875" max="15875" width="49.08984375" style="77" customWidth="1"/>
    <col min="15876" max="16128" width="9.08984375" style="77"/>
    <col min="16129" max="16129" width="3.6328125" style="77" customWidth="1"/>
    <col min="16130" max="16130" width="36.36328125" style="77" customWidth="1"/>
    <col min="16131" max="16131" width="49.08984375" style="77" customWidth="1"/>
    <col min="16132" max="16384" width="9.08984375" style="77"/>
  </cols>
  <sheetData>
    <row r="1" spans="1:3" ht="18" customHeight="1" x14ac:dyDescent="0.2">
      <c r="C1" s="78" t="str">
        <f>'MPS(input)'!K1</f>
        <v>Monitoring Spreadsheet: JCM_MM_AM004_ver01.0</v>
      </c>
    </row>
    <row r="2" spans="1:3" ht="18" customHeight="1" x14ac:dyDescent="0.2">
      <c r="C2" s="78" t="str">
        <f>'MPS(input)'!K2</f>
        <v>Reference Number:</v>
      </c>
    </row>
    <row r="3" spans="1:3" ht="24" customHeight="1" x14ac:dyDescent="0.2">
      <c r="A3" s="106" t="s">
        <v>115</v>
      </c>
      <c r="B3" s="106"/>
      <c r="C3" s="106"/>
    </row>
    <row r="5" spans="1:3" ht="21" customHeight="1" x14ac:dyDescent="0.2">
      <c r="B5" s="79" t="s">
        <v>116</v>
      </c>
      <c r="C5" s="79" t="s">
        <v>117</v>
      </c>
    </row>
    <row r="6" spans="1:3" ht="54" customHeight="1" x14ac:dyDescent="0.2">
      <c r="B6" s="80"/>
      <c r="C6" s="80"/>
    </row>
    <row r="7" spans="1:3" ht="54" customHeight="1" x14ac:dyDescent="0.2">
      <c r="B7" s="80"/>
      <c r="C7" s="80"/>
    </row>
    <row r="8" spans="1:3" ht="54" customHeight="1" x14ac:dyDescent="0.2">
      <c r="B8" s="80"/>
      <c r="C8" s="80"/>
    </row>
    <row r="9" spans="1:3" ht="54" customHeight="1" x14ac:dyDescent="0.2">
      <c r="B9" s="80"/>
      <c r="C9" s="80"/>
    </row>
    <row r="10" spans="1:3" ht="54" customHeight="1" x14ac:dyDescent="0.2">
      <c r="B10" s="80"/>
      <c r="C10" s="80"/>
    </row>
    <row r="11" spans="1:3" ht="54" customHeight="1" x14ac:dyDescent="0.2">
      <c r="B11" s="80"/>
      <c r="C11" s="80"/>
    </row>
    <row r="12" spans="1:3" ht="54" customHeight="1" x14ac:dyDescent="0.2">
      <c r="B12" s="80"/>
      <c r="C12" s="80"/>
    </row>
  </sheetData>
  <sheetProtection algorithmName="SHA-512" hashValue="fnQlWRBQYjoAqNdN/jvvowmH4nYQlUBKH7rTu9qFpob0iaFl1ClaS+TXeScREyZpG8T2GXep9oX/MaJH0dkv8g==" saltValue="vky+MduwsMOQHkhPgeSDCw==" spinCount="100000" sheet="1" formatCells="0" formatRows="0" insertRows="0"/>
  <mergeCells count="1">
    <mergeCell ref="A3:C3"/>
  </mergeCells>
  <phoneticPr fontId="20"/>
  <pageMargins left="0.70866141732283472" right="0.70866141732283472" top="0.74803149606299213" bottom="0.74803149606299213" header="0.31496062992125984" footer="0.31496062992125984"/>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7A4EFD-5389-49DA-801B-D9E25DE72664}">
  <sheetPr codeName="Sheet3">
    <tabColor theme="5" tint="0.39997558519241921"/>
    <pageSetUpPr fitToPage="1"/>
  </sheetPr>
  <dimension ref="A1:L27"/>
  <sheetViews>
    <sheetView showGridLines="0" view="pageBreakPreview" zoomScale="60" zoomScaleNormal="60" workbookViewId="0"/>
  </sheetViews>
  <sheetFormatPr defaultColWidth="9" defaultRowHeight="14" x14ac:dyDescent="0.2"/>
  <cols>
    <col min="1" max="1" width="3.6328125" style="1" customWidth="1"/>
    <col min="2" max="2" width="20.6328125" style="1" customWidth="1"/>
    <col min="3" max="4" width="13.6328125" style="1" customWidth="1"/>
    <col min="5" max="5" width="40.6328125" style="1" customWidth="1"/>
    <col min="6" max="6" width="20.6328125" style="1" customWidth="1"/>
    <col min="7" max="9" width="13.6328125" style="1" customWidth="1"/>
    <col min="10" max="10" width="80.6328125" style="1" customWidth="1"/>
    <col min="11" max="11" width="20.6328125" style="1" customWidth="1"/>
    <col min="12" max="12" width="40.6328125" style="1" customWidth="1"/>
    <col min="13" max="16384" width="9" style="1"/>
  </cols>
  <sheetData>
    <row r="1" spans="1:12" ht="18" customHeight="1" x14ac:dyDescent="0.2">
      <c r="L1" s="12" t="str">
        <f>'MPS(input)'!K1</f>
        <v>Monitoring Spreadsheet: JCM_MM_AM004_ver01.0</v>
      </c>
    </row>
    <row r="2" spans="1:12" ht="18" customHeight="1" x14ac:dyDescent="0.2">
      <c r="L2" s="12" t="str">
        <f>'MPS(input)'!K2</f>
        <v>Reference Number:</v>
      </c>
    </row>
    <row r="3" spans="1:12" ht="27.75" customHeight="1" x14ac:dyDescent="0.2">
      <c r="A3" s="54" t="s">
        <v>118</v>
      </c>
      <c r="B3" s="54"/>
      <c r="C3" s="13"/>
      <c r="D3" s="13"/>
      <c r="E3" s="13"/>
      <c r="F3" s="13"/>
      <c r="G3" s="13"/>
      <c r="H3" s="13"/>
      <c r="I3" s="13"/>
      <c r="J3" s="13"/>
      <c r="K3" s="13"/>
      <c r="L3" s="14"/>
    </row>
    <row r="5" spans="1:12" ht="18.75" customHeight="1" x14ac:dyDescent="0.2">
      <c r="A5" s="5" t="s">
        <v>120</v>
      </c>
      <c r="B5" s="5"/>
      <c r="C5" s="5"/>
    </row>
    <row r="6" spans="1:12" ht="18.75" customHeight="1" x14ac:dyDescent="0.2">
      <c r="A6" s="5"/>
      <c r="B6" s="56" t="s">
        <v>6</v>
      </c>
      <c r="C6" s="56" t="s">
        <v>7</v>
      </c>
      <c r="D6" s="56" t="s">
        <v>8</v>
      </c>
      <c r="E6" s="56" t="s">
        <v>9</v>
      </c>
      <c r="F6" s="56" t="s">
        <v>10</v>
      </c>
      <c r="G6" s="56" t="s">
        <v>11</v>
      </c>
      <c r="H6" s="56" t="s">
        <v>12</v>
      </c>
      <c r="I6" s="56" t="s">
        <v>13</v>
      </c>
      <c r="J6" s="56" t="s">
        <v>14</v>
      </c>
      <c r="K6" s="56" t="s">
        <v>15</v>
      </c>
      <c r="L6" s="56" t="s">
        <v>124</v>
      </c>
    </row>
    <row r="7" spans="1:12" s="9" customFormat="1" ht="39" customHeight="1" x14ac:dyDescent="0.2">
      <c r="B7" s="56" t="s">
        <v>125</v>
      </c>
      <c r="C7" s="56" t="s">
        <v>16</v>
      </c>
      <c r="D7" s="56" t="s">
        <v>17</v>
      </c>
      <c r="E7" s="56" t="s">
        <v>18</v>
      </c>
      <c r="F7" s="56" t="s">
        <v>123</v>
      </c>
      <c r="G7" s="56" t="s">
        <v>1</v>
      </c>
      <c r="H7" s="56" t="s">
        <v>21</v>
      </c>
      <c r="I7" s="56" t="s">
        <v>22</v>
      </c>
      <c r="J7" s="56" t="s">
        <v>23</v>
      </c>
      <c r="K7" s="56" t="s">
        <v>24</v>
      </c>
      <c r="L7" s="56" t="s">
        <v>25</v>
      </c>
    </row>
    <row r="8" spans="1:12" ht="250" customHeight="1" x14ac:dyDescent="0.2">
      <c r="B8" s="81"/>
      <c r="C8" s="57" t="s">
        <v>39</v>
      </c>
      <c r="D8" s="58" t="s">
        <v>98</v>
      </c>
      <c r="E8" s="59" t="s">
        <v>102</v>
      </c>
      <c r="F8" s="62"/>
      <c r="G8" s="58" t="s">
        <v>41</v>
      </c>
      <c r="H8" s="64" t="s">
        <v>60</v>
      </c>
      <c r="I8" s="64" t="s">
        <v>61</v>
      </c>
      <c r="J8" s="65" t="s">
        <v>103</v>
      </c>
      <c r="K8" s="66" t="s">
        <v>62</v>
      </c>
      <c r="L8" s="66"/>
    </row>
    <row r="9" spans="1:12" ht="250" customHeight="1" x14ac:dyDescent="0.2">
      <c r="B9" s="81"/>
      <c r="C9" s="57" t="s">
        <v>63</v>
      </c>
      <c r="D9" s="58" t="s">
        <v>104</v>
      </c>
      <c r="E9" s="59" t="s">
        <v>105</v>
      </c>
      <c r="F9" s="62"/>
      <c r="G9" s="58" t="s">
        <v>41</v>
      </c>
      <c r="H9" s="64" t="s">
        <v>60</v>
      </c>
      <c r="I9" s="64" t="s">
        <v>61</v>
      </c>
      <c r="J9" s="67" t="s">
        <v>92</v>
      </c>
      <c r="K9" s="66" t="s">
        <v>62</v>
      </c>
      <c r="L9" s="66" t="s">
        <v>106</v>
      </c>
    </row>
    <row r="10" spans="1:12" ht="99.75" customHeight="1" x14ac:dyDescent="0.2">
      <c r="B10" s="81"/>
      <c r="C10" s="57" t="s">
        <v>44</v>
      </c>
      <c r="D10" s="58" t="s">
        <v>100</v>
      </c>
      <c r="E10" s="59" t="s">
        <v>107</v>
      </c>
      <c r="F10" s="63"/>
      <c r="G10" s="58" t="s">
        <v>43</v>
      </c>
      <c r="H10" s="64" t="s">
        <v>30</v>
      </c>
      <c r="I10" s="64" t="s">
        <v>45</v>
      </c>
      <c r="J10" s="66" t="s">
        <v>46</v>
      </c>
      <c r="K10" s="66" t="s">
        <v>47</v>
      </c>
      <c r="L10" s="66"/>
    </row>
    <row r="11" spans="1:12" ht="8.25" customHeight="1" x14ac:dyDescent="0.2"/>
    <row r="12" spans="1:12" ht="20.149999999999999" customHeight="1" x14ac:dyDescent="0.2">
      <c r="A12" s="5" t="s">
        <v>121</v>
      </c>
      <c r="B12" s="5"/>
    </row>
    <row r="13" spans="1:12" ht="20.149999999999999" customHeight="1" x14ac:dyDescent="0.2">
      <c r="B13" s="113" t="s">
        <v>6</v>
      </c>
      <c r="C13" s="114"/>
      <c r="D13" s="90" t="s">
        <v>7</v>
      </c>
      <c r="E13" s="90"/>
      <c r="F13" s="56" t="s">
        <v>8</v>
      </c>
      <c r="G13" s="56" t="s">
        <v>9</v>
      </c>
      <c r="H13" s="90" t="s">
        <v>10</v>
      </c>
      <c r="I13" s="90"/>
      <c r="J13" s="90"/>
      <c r="K13" s="90" t="s">
        <v>11</v>
      </c>
      <c r="L13" s="90"/>
    </row>
    <row r="14" spans="1:12" ht="39" customHeight="1" x14ac:dyDescent="0.2">
      <c r="B14" s="113" t="s">
        <v>17</v>
      </c>
      <c r="C14" s="114"/>
      <c r="D14" s="90" t="s">
        <v>18</v>
      </c>
      <c r="E14" s="90"/>
      <c r="F14" s="56" t="s">
        <v>19</v>
      </c>
      <c r="G14" s="56" t="s">
        <v>1</v>
      </c>
      <c r="H14" s="90" t="s">
        <v>22</v>
      </c>
      <c r="I14" s="90"/>
      <c r="J14" s="90"/>
      <c r="K14" s="90" t="s">
        <v>25</v>
      </c>
      <c r="L14" s="90"/>
    </row>
    <row r="15" spans="1:12" ht="100" customHeight="1" x14ac:dyDescent="0.2">
      <c r="B15" s="111" t="s">
        <v>109</v>
      </c>
      <c r="C15" s="112"/>
      <c r="D15" s="92" t="s">
        <v>110</v>
      </c>
      <c r="E15" s="92"/>
      <c r="F15" s="83" t="str">
        <f>IF('MPS(input)'!E15="","",'MPS(input)'!E15)</f>
        <v/>
      </c>
      <c r="G15" s="84" t="s">
        <v>111</v>
      </c>
      <c r="H15" s="107" t="str">
        <f>IF('MPS(input)'!G15="","",'MPS(input)'!G15)</f>
        <v>For grid electricity: PDD of the most recently registered CDM project hosted in Myanmar or the latest version of the “Tool to calculate the emission factor for an electricity system” under the CDM at the time of validation.</v>
      </c>
      <c r="I15" s="107"/>
      <c r="J15" s="107"/>
      <c r="K15" s="107" t="str">
        <f>IF('MPS(input)'!J15="","",'MPS(input)'!J15)</f>
        <v>Input the value if the rice husk power plant is connected to the national grid. Otherwise, leave the cell blank.</v>
      </c>
      <c r="L15" s="107"/>
    </row>
    <row r="16" spans="1:12" ht="100" customHeight="1" x14ac:dyDescent="0.2">
      <c r="B16" s="111" t="s">
        <v>109</v>
      </c>
      <c r="C16" s="112"/>
      <c r="D16" s="92" t="s">
        <v>112</v>
      </c>
      <c r="E16" s="92"/>
      <c r="F16" s="83" t="str">
        <f>IF('MPS(input)'!E16="","",'MPS(input)'!E16)</f>
        <v/>
      </c>
      <c r="G16" s="84" t="s">
        <v>111</v>
      </c>
      <c r="H16" s="107" t="str">
        <f>IF('MPS(input)'!G16="","",'MPS(input)'!G16)</f>
        <v>For grid electricity: PDD of the most recently registered CDM project hosted in Myanmar or the latest version of the “Tool to calculate the emission factor for an electricity system” under the CDM at the time of validation.</v>
      </c>
      <c r="I16" s="107"/>
      <c r="J16" s="107"/>
      <c r="K16" s="107" t="str">
        <f>IF('MPS(input)'!J16="","",'MPS(input)'!J16)</f>
        <v>Input the value if the rice husk power plant is connected to the recipient facility, and also:
- if the recipient facility is connected to the national grid; or
- if the recipient facility is connected to neither the national grid nor captive power generator.
Otherwise, leave the cell blank.</v>
      </c>
      <c r="L16" s="107"/>
    </row>
    <row r="17" spans="1:12" ht="99.75" customHeight="1" x14ac:dyDescent="0.2">
      <c r="B17" s="111" t="s">
        <v>109</v>
      </c>
      <c r="C17" s="112"/>
      <c r="D17" s="92" t="s">
        <v>126</v>
      </c>
      <c r="E17" s="92"/>
      <c r="F17" s="83" t="str">
        <f>IF('MPS(input)'!E17="","",'MPS(input)'!E17)</f>
        <v/>
      </c>
      <c r="G17" s="84" t="s">
        <v>111</v>
      </c>
      <c r="H17" s="107" t="str">
        <f>IF('MPS(input)'!G17="","",'MPS(input)'!G17)</f>
        <v>For captive electricity with diesel fuel: CDM approved small scale methodology AMS-I.A.
For captive electricity with natural gas: 2006 IPCC Guidelines on National GHG Inventories for the source of EF of natural gas, and CDM Methodological tool "Determining the baseline efficiency of thermal or electric energy generation systems version02.0" for the default efficiency for off-grid power plants.</v>
      </c>
      <c r="I17" s="107"/>
      <c r="J17" s="107"/>
      <c r="K17" s="107" t="str">
        <f>IF('MPS(input)'!J17="","",'MPS(input)'!J17)</f>
        <v>Input the value if the rice husk power plant is connected to the recipient facility, and also:
- if the recipient facility is connected to captive power generator; or
- if the recipient facility is connected to neither the national grid nor captive power generator.
Otherwise, leave the cell blank.</v>
      </c>
      <c r="L17" s="107"/>
    </row>
    <row r="18" spans="1:12" ht="100" customHeight="1" x14ac:dyDescent="0.2">
      <c r="B18" s="111" t="s">
        <v>99</v>
      </c>
      <c r="C18" s="112"/>
      <c r="D18" s="93" t="s">
        <v>85</v>
      </c>
      <c r="E18" s="93"/>
      <c r="F18" s="83" t="str">
        <f>IF('MPS(input)'!E18="","",'MPS(input)'!E18)</f>
        <v/>
      </c>
      <c r="G18" s="84" t="s">
        <v>48</v>
      </c>
      <c r="H18" s="108" t="str">
        <f>IF('MPS(input)'!G18="","",'MPS(input)'!G18)</f>
        <v>Specification of all the auxiliary equipment included in the rice husk power plant, provided by the manufacturer.</v>
      </c>
      <c r="I18" s="108"/>
      <c r="J18" s="108"/>
      <c r="K18" s="109" t="str">
        <f>IF('MPS(input)'!J18="","",'MPS(input)'!J18)</f>
        <v/>
      </c>
      <c r="L18" s="109"/>
    </row>
    <row r="19" spans="1:12" ht="6.75" customHeight="1" x14ac:dyDescent="0.2"/>
    <row r="20" spans="1:12" ht="18.75" customHeight="1" x14ac:dyDescent="0.2">
      <c r="A20" s="3" t="s">
        <v>122</v>
      </c>
      <c r="B20" s="3"/>
      <c r="C20" s="3"/>
    </row>
    <row r="21" spans="1:12" ht="17.5" thickBot="1" x14ac:dyDescent="0.25">
      <c r="B21" s="56" t="s">
        <v>125</v>
      </c>
      <c r="C21" s="87" t="s">
        <v>114</v>
      </c>
      <c r="D21" s="87"/>
      <c r="E21" s="60" t="s">
        <v>1</v>
      </c>
    </row>
    <row r="22" spans="1:12" ht="16.5" thickBot="1" x14ac:dyDescent="0.25">
      <c r="B22" s="82"/>
      <c r="C22" s="88">
        <f>ROUNDDOWN('MRS(calc_process)'!H6, 0)</f>
        <v>0</v>
      </c>
      <c r="D22" s="89"/>
      <c r="E22" s="61" t="s">
        <v>35</v>
      </c>
    </row>
    <row r="23" spans="1:12" ht="20.149999999999999" customHeight="1" x14ac:dyDescent="0.2">
      <c r="C23" s="4"/>
      <c r="D23" s="4"/>
      <c r="G23" s="10"/>
      <c r="H23" s="10"/>
    </row>
    <row r="24" spans="1:12" ht="18.75" customHeight="1" x14ac:dyDescent="0.2">
      <c r="A24" s="5" t="s">
        <v>5</v>
      </c>
      <c r="B24" s="5"/>
    </row>
    <row r="25" spans="1:12" ht="18" customHeight="1" x14ac:dyDescent="0.2">
      <c r="B25" s="110" t="s">
        <v>27</v>
      </c>
      <c r="C25" s="110"/>
      <c r="D25" s="85" t="s">
        <v>28</v>
      </c>
      <c r="E25" s="85"/>
      <c r="F25" s="85"/>
      <c r="G25" s="85"/>
      <c r="H25" s="85"/>
      <c r="I25" s="85"/>
      <c r="J25" s="85"/>
      <c r="K25" s="11"/>
    </row>
    <row r="26" spans="1:12" ht="18" customHeight="1" x14ac:dyDescent="0.2">
      <c r="B26" s="110" t="s">
        <v>26</v>
      </c>
      <c r="C26" s="110"/>
      <c r="D26" s="85" t="s">
        <v>29</v>
      </c>
      <c r="E26" s="85"/>
      <c r="F26" s="85"/>
      <c r="G26" s="85"/>
      <c r="H26" s="85"/>
      <c r="I26" s="85"/>
      <c r="J26" s="85"/>
      <c r="K26" s="11"/>
    </row>
    <row r="27" spans="1:12" ht="18" customHeight="1" x14ac:dyDescent="0.2">
      <c r="B27" s="110" t="s">
        <v>30</v>
      </c>
      <c r="C27" s="110"/>
      <c r="D27" s="85" t="s">
        <v>31</v>
      </c>
      <c r="E27" s="85"/>
      <c r="F27" s="85"/>
      <c r="G27" s="85"/>
      <c r="H27" s="85"/>
      <c r="I27" s="85"/>
      <c r="J27" s="85"/>
      <c r="K27" s="11"/>
    </row>
  </sheetData>
  <sheetProtection algorithmName="SHA-512" hashValue="n/xh8IzGRR2WfI4Igx/Uzus8NRnd4w52BR4nkazRAAm42P3A1FrbMCCEMuQKYLGBooZcH0WHjry5g+yxJjvjQA==" saltValue="2u+HhSUY6jGK53iqeI/Wlw==" spinCount="100000" sheet="1" objects="1" scenarios="1" formatCells="0" formatRows="0"/>
  <mergeCells count="32">
    <mergeCell ref="B13:C13"/>
    <mergeCell ref="B14:C14"/>
    <mergeCell ref="B15:C15"/>
    <mergeCell ref="B16:C16"/>
    <mergeCell ref="B17:C17"/>
    <mergeCell ref="D27:J27"/>
    <mergeCell ref="B25:C25"/>
    <mergeCell ref="B26:C26"/>
    <mergeCell ref="B27:C27"/>
    <mergeCell ref="D17:E17"/>
    <mergeCell ref="H17:J17"/>
    <mergeCell ref="B18:C18"/>
    <mergeCell ref="C21:D21"/>
    <mergeCell ref="C22:D22"/>
    <mergeCell ref="D25:J25"/>
    <mergeCell ref="D26:J26"/>
    <mergeCell ref="K17:L17"/>
    <mergeCell ref="D18:E18"/>
    <mergeCell ref="H18:J18"/>
    <mergeCell ref="K18:L18"/>
    <mergeCell ref="D15:E15"/>
    <mergeCell ref="H15:J15"/>
    <mergeCell ref="K15:L15"/>
    <mergeCell ref="D16:E16"/>
    <mergeCell ref="H16:J16"/>
    <mergeCell ref="K16:L16"/>
    <mergeCell ref="D13:E13"/>
    <mergeCell ref="H13:J13"/>
    <mergeCell ref="K13:L13"/>
    <mergeCell ref="D14:E14"/>
    <mergeCell ref="H14:J14"/>
    <mergeCell ref="K14:L14"/>
  </mergeCells>
  <phoneticPr fontId="20"/>
  <pageMargins left="0.70866141732283472" right="0.70866141732283472" top="0.74803149606299213" bottom="0.74803149606299213" header="0.31496062992125984" footer="0.31496062992125984"/>
  <pageSetup paperSize="9" scale="36"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7DDDF6-765F-4DCE-90E6-0B3FA8773DA1}">
  <sheetPr codeName="Sheet4">
    <tabColor theme="5" tint="0.39997558519241921"/>
  </sheetPr>
  <dimension ref="A1:O26"/>
  <sheetViews>
    <sheetView showGridLines="0" view="pageBreakPreview" zoomScale="70" zoomScaleNormal="100" zoomScaleSheetLayoutView="70" workbookViewId="0"/>
  </sheetViews>
  <sheetFormatPr defaultColWidth="9" defaultRowHeight="14" x14ac:dyDescent="0.2"/>
  <cols>
    <col min="1" max="5" width="3.6328125" style="1" customWidth="1"/>
    <col min="6" max="6" width="64.08984375" style="1" customWidth="1"/>
    <col min="7" max="7" width="12.6328125" style="1" customWidth="1"/>
    <col min="8" max="8" width="20.6328125" style="1" customWidth="1"/>
    <col min="9" max="9" width="12.6328125" style="1" customWidth="1"/>
    <col min="10" max="10" width="15.6328125" style="6" customWidth="1"/>
    <col min="11" max="16384" width="9" style="1"/>
  </cols>
  <sheetData>
    <row r="1" spans="1:10" ht="18" customHeight="1" x14ac:dyDescent="0.2">
      <c r="J1" s="12" t="str">
        <f>'MPS(input)'!K1</f>
        <v>Monitoring Spreadsheet: JCM_MM_AM004_ver01.0</v>
      </c>
    </row>
    <row r="2" spans="1:10" ht="18" customHeight="1" x14ac:dyDescent="0.2">
      <c r="J2" s="12" t="str">
        <f>'MPS(input)'!K2</f>
        <v>Reference Number:</v>
      </c>
    </row>
    <row r="3" spans="1:10" ht="27.75" customHeight="1" x14ac:dyDescent="0.2">
      <c r="A3" s="95" t="s">
        <v>119</v>
      </c>
      <c r="B3" s="95"/>
      <c r="C3" s="95"/>
      <c r="D3" s="95"/>
      <c r="E3" s="95"/>
      <c r="F3" s="95"/>
      <c r="G3" s="95"/>
      <c r="H3" s="95"/>
      <c r="I3" s="95"/>
      <c r="J3" s="95"/>
    </row>
    <row r="4" spans="1:10" ht="11.25" customHeight="1" x14ac:dyDescent="0.2"/>
    <row r="5" spans="1:10" ht="18.75" customHeight="1" thickBot="1" x14ac:dyDescent="0.25">
      <c r="A5" s="26" t="s">
        <v>2</v>
      </c>
      <c r="B5" s="15"/>
      <c r="C5" s="15"/>
      <c r="D5" s="15"/>
      <c r="E5" s="15"/>
      <c r="F5" s="16"/>
      <c r="G5" s="17" t="s">
        <v>3</v>
      </c>
      <c r="H5" s="35" t="s">
        <v>0</v>
      </c>
      <c r="I5" s="17" t="s">
        <v>1</v>
      </c>
      <c r="J5" s="18" t="s">
        <v>4</v>
      </c>
    </row>
    <row r="6" spans="1:10" ht="18.75" customHeight="1" thickBot="1" x14ac:dyDescent="0.25">
      <c r="A6" s="27"/>
      <c r="B6" s="19" t="s">
        <v>32</v>
      </c>
      <c r="C6" s="19"/>
      <c r="D6" s="19"/>
      <c r="E6" s="19"/>
      <c r="F6" s="19"/>
      <c r="G6" s="33" t="s">
        <v>44</v>
      </c>
      <c r="H6" s="36">
        <f>H8-H22</f>
        <v>0</v>
      </c>
      <c r="I6" s="34" t="s">
        <v>35</v>
      </c>
      <c r="J6" s="20" t="s">
        <v>36</v>
      </c>
    </row>
    <row r="7" spans="1:10" ht="18.75" customHeight="1" thickBot="1" x14ac:dyDescent="0.25">
      <c r="A7" s="26" t="s">
        <v>49</v>
      </c>
      <c r="B7" s="16"/>
      <c r="C7" s="16"/>
      <c r="D7" s="15"/>
      <c r="E7" s="17"/>
      <c r="F7" s="17"/>
      <c r="G7" s="17"/>
      <c r="H7" s="37"/>
      <c r="I7" s="16"/>
      <c r="J7" s="17"/>
    </row>
    <row r="8" spans="1:10" ht="18.75" customHeight="1" thickBot="1" x14ac:dyDescent="0.25">
      <c r="A8" s="28"/>
      <c r="B8" s="31" t="s">
        <v>33</v>
      </c>
      <c r="C8" s="31"/>
      <c r="D8" s="19"/>
      <c r="E8" s="19"/>
      <c r="F8" s="19"/>
      <c r="G8" s="33" t="s">
        <v>44</v>
      </c>
      <c r="H8" s="36">
        <f>IFERROR(IF(H16&lt;&gt;"",SUM('MRS(calc_process)'!H9:H10),H11*MIN(H18:H20)),0)</f>
        <v>0</v>
      </c>
      <c r="I8" s="34" t="s">
        <v>35</v>
      </c>
      <c r="J8" s="22" t="s">
        <v>37</v>
      </c>
    </row>
    <row r="9" spans="1:10" ht="18.75" customHeight="1" x14ac:dyDescent="0.2">
      <c r="A9" s="28"/>
      <c r="B9" s="29"/>
      <c r="C9" s="43" t="s">
        <v>68</v>
      </c>
      <c r="D9" s="41"/>
      <c r="E9" s="41"/>
      <c r="F9" s="42"/>
      <c r="G9" s="33" t="s">
        <v>70</v>
      </c>
      <c r="H9" s="44" t="str">
        <f>IF(H16&lt;&gt;"",H16*H18,"")</f>
        <v/>
      </c>
      <c r="I9" s="34" t="s">
        <v>35</v>
      </c>
      <c r="J9" s="22" t="s">
        <v>81</v>
      </c>
    </row>
    <row r="10" spans="1:10" ht="18.75" customHeight="1" x14ac:dyDescent="0.2">
      <c r="A10" s="28"/>
      <c r="B10" s="29"/>
      <c r="C10" s="43" t="s">
        <v>69</v>
      </c>
      <c r="D10" s="41"/>
      <c r="E10" s="41"/>
      <c r="F10" s="42"/>
      <c r="G10" s="33" t="s">
        <v>70</v>
      </c>
      <c r="H10" s="44" t="str">
        <f>IF(H16&lt;&gt;"",H17*MIN(H19:H20),"")</f>
        <v/>
      </c>
      <c r="I10" s="34" t="s">
        <v>35</v>
      </c>
      <c r="J10" s="22" t="s">
        <v>80</v>
      </c>
    </row>
    <row r="11" spans="1:10" ht="50.15" customHeight="1" x14ac:dyDescent="0.2">
      <c r="A11" s="28"/>
      <c r="B11" s="29"/>
      <c r="C11" s="39"/>
      <c r="D11" s="103" t="s">
        <v>82</v>
      </c>
      <c r="E11" s="104"/>
      <c r="F11" s="105"/>
      <c r="G11" s="23" t="s">
        <v>57</v>
      </c>
      <c r="H11" s="38" t="e">
        <f>H12-H13</f>
        <v>#VALUE!</v>
      </c>
      <c r="I11" s="25" t="s">
        <v>40</v>
      </c>
      <c r="J11" s="22" t="s">
        <v>97</v>
      </c>
    </row>
    <row r="12" spans="1:10" ht="50.15" customHeight="1" x14ac:dyDescent="0.2">
      <c r="A12" s="28"/>
      <c r="B12" s="29"/>
      <c r="C12" s="29"/>
      <c r="D12" s="49"/>
      <c r="E12" s="96" t="s">
        <v>83</v>
      </c>
      <c r="F12" s="98"/>
      <c r="G12" s="23" t="s">
        <v>57</v>
      </c>
      <c r="H12" s="69">
        <f>'MRS(input)'!F8</f>
        <v>0</v>
      </c>
      <c r="I12" s="70" t="s">
        <v>40</v>
      </c>
      <c r="J12" s="22" t="s">
        <v>98</v>
      </c>
    </row>
    <row r="13" spans="1:10" ht="50.15" customHeight="1" x14ac:dyDescent="0.2">
      <c r="A13" s="28"/>
      <c r="B13" s="29"/>
      <c r="C13" s="39"/>
      <c r="D13" s="50"/>
      <c r="E13" s="103" t="s">
        <v>84</v>
      </c>
      <c r="F13" s="105"/>
      <c r="G13" s="23" t="s">
        <v>57</v>
      </c>
      <c r="H13" s="32" t="e">
        <f>H14*24*H15</f>
        <v>#VALUE!</v>
      </c>
      <c r="I13" s="25" t="s">
        <v>40</v>
      </c>
      <c r="J13" s="22" t="s">
        <v>51</v>
      </c>
    </row>
    <row r="14" spans="1:10" ht="50.15" customHeight="1" x14ac:dyDescent="0.2">
      <c r="A14" s="28"/>
      <c r="B14" s="29"/>
      <c r="C14" s="29"/>
      <c r="D14" s="49"/>
      <c r="E14" s="49"/>
      <c r="F14" s="51" t="s">
        <v>85</v>
      </c>
      <c r="G14" s="23" t="s">
        <v>44</v>
      </c>
      <c r="H14" s="73" t="str">
        <f>'MRS(input)'!F18</f>
        <v/>
      </c>
      <c r="I14" s="74" t="s">
        <v>48</v>
      </c>
      <c r="J14" s="22" t="s">
        <v>99</v>
      </c>
    </row>
    <row r="15" spans="1:10" ht="50.15" customHeight="1" x14ac:dyDescent="0.2">
      <c r="A15" s="28"/>
      <c r="B15" s="29"/>
      <c r="C15" s="39"/>
      <c r="D15" s="52"/>
      <c r="E15" s="52"/>
      <c r="F15" s="51" t="s">
        <v>86</v>
      </c>
      <c r="G15" s="23" t="s">
        <v>44</v>
      </c>
      <c r="H15" s="71">
        <f>'MRS(input)'!F10</f>
        <v>0</v>
      </c>
      <c r="I15" s="70" t="s">
        <v>43</v>
      </c>
      <c r="J15" s="22" t="s">
        <v>100</v>
      </c>
    </row>
    <row r="16" spans="1:10" ht="50.15" customHeight="1" x14ac:dyDescent="0.2">
      <c r="A16" s="28"/>
      <c r="B16" s="29"/>
      <c r="C16" s="39"/>
      <c r="D16" s="96" t="s">
        <v>87</v>
      </c>
      <c r="E16" s="97"/>
      <c r="F16" s="98"/>
      <c r="G16" s="23" t="s">
        <v>57</v>
      </c>
      <c r="H16" s="72" t="str">
        <f>IF('MRS(input)'!F9="","",'MRS(input)'!F9)</f>
        <v/>
      </c>
      <c r="I16" s="70" t="s">
        <v>40</v>
      </c>
      <c r="J16" s="22" t="s">
        <v>64</v>
      </c>
    </row>
    <row r="17" spans="1:15" ht="50.15" customHeight="1" x14ac:dyDescent="0.2">
      <c r="A17" s="28"/>
      <c r="B17" s="29"/>
      <c r="C17" s="39"/>
      <c r="D17" s="96" t="s">
        <v>88</v>
      </c>
      <c r="E17" s="97"/>
      <c r="F17" s="98"/>
      <c r="G17" s="23" t="s">
        <v>57</v>
      </c>
      <c r="H17" s="38" t="str">
        <f>IFERROR(H11-H16,"")</f>
        <v/>
      </c>
      <c r="I17" s="25" t="s">
        <v>40</v>
      </c>
      <c r="J17" s="22" t="s">
        <v>65</v>
      </c>
      <c r="O17" s="45"/>
    </row>
    <row r="18" spans="1:15" ht="50.15" customHeight="1" x14ac:dyDescent="0.2">
      <c r="A18" s="28"/>
      <c r="B18" s="29"/>
      <c r="C18" s="39"/>
      <c r="D18" s="96" t="s">
        <v>89</v>
      </c>
      <c r="E18" s="97"/>
      <c r="F18" s="98"/>
      <c r="G18" s="23" t="s">
        <v>57</v>
      </c>
      <c r="H18" s="75" t="str">
        <f>IF('MRS(input)'!F15&lt;&gt;"",'MRS(input)'!F15,"")</f>
        <v/>
      </c>
      <c r="I18" s="76" t="s">
        <v>54</v>
      </c>
      <c r="J18" s="53" t="s">
        <v>90</v>
      </c>
    </row>
    <row r="19" spans="1:15" ht="50.15" customHeight="1" x14ac:dyDescent="0.2">
      <c r="A19" s="28"/>
      <c r="B19" s="29"/>
      <c r="C19" s="39"/>
      <c r="D19" s="99" t="s">
        <v>66</v>
      </c>
      <c r="E19" s="100"/>
      <c r="F19" s="101"/>
      <c r="G19" s="23" t="s">
        <v>57</v>
      </c>
      <c r="H19" s="75" t="str">
        <f>IF('MRS(input)'!F16&lt;&gt;"",'MRS(input)'!F16,"")</f>
        <v/>
      </c>
      <c r="I19" s="76" t="s">
        <v>54</v>
      </c>
      <c r="J19" s="53" t="s">
        <v>90</v>
      </c>
    </row>
    <row r="20" spans="1:15" ht="50.15" customHeight="1" x14ac:dyDescent="0.2">
      <c r="A20" s="27"/>
      <c r="B20" s="30"/>
      <c r="C20" s="40"/>
      <c r="D20" s="99" t="s">
        <v>67</v>
      </c>
      <c r="E20" s="100"/>
      <c r="F20" s="101"/>
      <c r="G20" s="23" t="s">
        <v>57</v>
      </c>
      <c r="H20" s="75" t="str">
        <f>IF('MRS(input)'!F17&lt;&gt;"",'MRS(input)'!F17,"")</f>
        <v/>
      </c>
      <c r="I20" s="76" t="s">
        <v>54</v>
      </c>
      <c r="J20" s="53" t="s">
        <v>90</v>
      </c>
    </row>
    <row r="21" spans="1:15" ht="18.75" customHeight="1" thickBot="1" x14ac:dyDescent="0.25">
      <c r="A21" s="26" t="s">
        <v>50</v>
      </c>
      <c r="B21" s="15"/>
      <c r="C21" s="15"/>
      <c r="D21" s="15"/>
      <c r="E21" s="15"/>
      <c r="F21" s="16"/>
      <c r="G21" s="17"/>
      <c r="H21" s="26"/>
      <c r="I21" s="16"/>
      <c r="J21" s="17"/>
    </row>
    <row r="22" spans="1:15" ht="18.75" customHeight="1" thickBot="1" x14ac:dyDescent="0.25">
      <c r="A22" s="27"/>
      <c r="B22" s="24" t="s">
        <v>34</v>
      </c>
      <c r="C22" s="24"/>
      <c r="D22" s="24"/>
      <c r="E22" s="24"/>
      <c r="F22" s="24"/>
      <c r="G22" s="33" t="s">
        <v>44</v>
      </c>
      <c r="H22" s="36">
        <v>0</v>
      </c>
      <c r="I22" s="34" t="s">
        <v>35</v>
      </c>
      <c r="J22" s="22" t="s">
        <v>38</v>
      </c>
    </row>
    <row r="23" spans="1:15" x14ac:dyDescent="0.2">
      <c r="A23" s="2"/>
      <c r="B23" s="2"/>
      <c r="C23" s="2"/>
      <c r="D23" s="2"/>
      <c r="E23" s="2"/>
      <c r="F23" s="2"/>
      <c r="G23" s="8"/>
      <c r="H23" s="7"/>
      <c r="I23" s="7"/>
      <c r="J23" s="55"/>
    </row>
    <row r="24" spans="1:15" x14ac:dyDescent="0.2">
      <c r="C24" s="7" t="s">
        <v>74</v>
      </c>
      <c r="F24" s="4"/>
    </row>
    <row r="25" spans="1:15" ht="16" x14ac:dyDescent="0.2">
      <c r="C25" s="102" t="s">
        <v>75</v>
      </c>
      <c r="D25" s="102"/>
      <c r="E25" s="102"/>
      <c r="F25" s="46" t="s">
        <v>76</v>
      </c>
      <c r="G25" s="47">
        <v>0.8</v>
      </c>
      <c r="H25" s="48" t="s">
        <v>54</v>
      </c>
    </row>
    <row r="26" spans="1:15" ht="16" x14ac:dyDescent="0.2">
      <c r="C26" s="102"/>
      <c r="D26" s="102"/>
      <c r="E26" s="102"/>
      <c r="F26" s="46" t="s">
        <v>77</v>
      </c>
      <c r="G26" s="47">
        <v>0.46</v>
      </c>
      <c r="H26" s="48" t="s">
        <v>54</v>
      </c>
    </row>
  </sheetData>
  <sheetProtection algorithmName="SHA-512" hashValue="ly2YSJ5N1gWqU7a5GKH19iUFJAeDWAOvcZJW64bw9mJ9jxBykHM1Jm2QcL3v/CToIB2cVzsEw7MBvvqa2avE8g==" saltValue="llcZpHiYjFNZT0YsNFKwIg==" spinCount="100000" sheet="1" objects="1" scenarios="1"/>
  <mergeCells count="10">
    <mergeCell ref="D18:F18"/>
    <mergeCell ref="D19:F19"/>
    <mergeCell ref="D20:F20"/>
    <mergeCell ref="C25:E26"/>
    <mergeCell ref="A3:J3"/>
    <mergeCell ref="D11:F11"/>
    <mergeCell ref="E12:F12"/>
    <mergeCell ref="E13:F13"/>
    <mergeCell ref="D16:F16"/>
    <mergeCell ref="D17:F17"/>
  </mergeCells>
  <phoneticPr fontId="20"/>
  <pageMargins left="0.70866141732283472" right="0.70866141732283472" top="0.74803149606299213" bottom="0.74803149606299213" header="0.31496062992125984" footer="0.31496062992125984"/>
  <pageSetup paperSize="9" scale="63" fitToHeight="2" orientation="landscape"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5</vt:i4>
      </vt:variant>
    </vt:vector>
  </HeadingPairs>
  <TitlesOfParts>
    <vt:vector size="10" baseType="lpstr">
      <vt:lpstr>MPS(input)</vt:lpstr>
      <vt:lpstr>MPS(calc_process)</vt:lpstr>
      <vt:lpstr>MSS</vt:lpstr>
      <vt:lpstr>MRS(input)</vt:lpstr>
      <vt:lpstr>MRS(calc_process)</vt:lpstr>
      <vt:lpstr>EF</vt:lpstr>
      <vt:lpstr>'MPS(calc_process)'!Print_Area</vt:lpstr>
      <vt:lpstr>'MPS(input)'!Print_Area</vt:lpstr>
      <vt:lpstr>'MRS(calc_process)'!Print_Area</vt:lpstr>
      <vt:lpstr>'MRS(input)'!Print_Area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2018-11-26T09:41:00Z</cp:lastPrinted>
  <dcterms:created xsi:type="dcterms:W3CDTF">2012-01-13T02:28:29Z</dcterms:created>
  <dcterms:modified xsi:type="dcterms:W3CDTF">2020-02-04T10:10:55Z</dcterms:modified>
</cp:coreProperties>
</file>