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misako-otsuka\Downloads\"/>
    </mc:Choice>
  </mc:AlternateContent>
  <xr:revisionPtr revIDLastSave="0" documentId="13_ncr:1_{62C32F1D-C806-46AA-8855-378CA7B9295A}" xr6:coauthVersionLast="47" xr6:coauthVersionMax="47" xr10:uidLastSave="{00000000-0000-0000-0000-000000000000}"/>
  <bookViews>
    <workbookView xWindow="-120" yWindow="-120" windowWidth="29040" windowHeight="15990" xr2:uid="{00000000-000D-0000-FFFF-FFFF00000000}"/>
  </bookViews>
  <sheets>
    <sheet name="PMS(input)" sheetId="1" r:id="rId1"/>
    <sheet name="PMS(input_separate)" sheetId="4" r:id="rId2"/>
    <sheet name="PMS(calc_process)" sheetId="3" r:id="rId3"/>
  </sheets>
  <definedNames>
    <definedName name="_xlnm.Print_Area" localSheetId="2">'PMS(calc_process)'!$A$1:$I$38</definedName>
    <definedName name="_xlnm.Print_Area" localSheetId="0">'PMS(input)'!$A$1:$K$30</definedName>
    <definedName name="Z_4E185C9F_08F7_4343_A93C_5E78D8FF657E_.wvu.PrintArea" localSheetId="2" hidden="1">'PMS(calc_process)'!$A$1:$I$38</definedName>
    <definedName name="Z_4E185C9F_08F7_4343_A93C_5E78D8FF657E_.wvu.PrintArea" localSheetId="0" hidden="1">'PMS(input)'!$A$1:$K$30</definedName>
  </definedNames>
  <calcPr calcId="191029"/>
  <customWorkbookViews>
    <customWorkbookView name="ADMIN - Personal View" guid="{4E185C9F-08F7-4343-A93C-5E78D8FF657E}" mergeInterval="0" personalView="1" maximized="1" xWindow="-8" yWindow="-8" windowWidth="1936" windowHeight="104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 l="1"/>
  <c r="G19" i="3"/>
  <c r="G18" i="3"/>
  <c r="G23" i="3"/>
  <c r="G22" i="3"/>
  <c r="M23" i="4" l="1"/>
  <c r="M24" i="4"/>
  <c r="M25" i="4"/>
  <c r="M26" i="4"/>
  <c r="M27" i="4"/>
  <c r="M28" i="4"/>
  <c r="M29" i="4"/>
  <c r="M30" i="4"/>
  <c r="M31" i="4"/>
  <c r="M32" i="4"/>
  <c r="M33" i="4"/>
  <c r="M34" i="4"/>
  <c r="M35" i="4"/>
  <c r="M36" i="4"/>
  <c r="M37" i="4"/>
  <c r="M38" i="4"/>
  <c r="M39" i="4"/>
  <c r="M40" i="4"/>
  <c r="M41" i="4"/>
  <c r="M42" i="4"/>
  <c r="M43" i="4"/>
  <c r="M44" i="4"/>
  <c r="M45" i="4"/>
  <c r="M46" i="4"/>
  <c r="M47" i="4"/>
  <c r="M22" i="4"/>
  <c r="F23" i="4"/>
  <c r="F24" i="4"/>
  <c r="F25" i="4"/>
  <c r="F26" i="4"/>
  <c r="F27" i="4"/>
  <c r="F28" i="4"/>
  <c r="F29" i="4"/>
  <c r="F30" i="4"/>
  <c r="F31" i="4"/>
  <c r="F32" i="4"/>
  <c r="F33" i="4"/>
  <c r="F34" i="4"/>
  <c r="F35" i="4"/>
  <c r="F36" i="4"/>
  <c r="F37" i="4"/>
  <c r="F38" i="4"/>
  <c r="F39" i="4"/>
  <c r="F40" i="4"/>
  <c r="F41" i="4"/>
  <c r="F42" i="4"/>
  <c r="F43" i="4"/>
  <c r="F44" i="4"/>
  <c r="F45" i="4"/>
  <c r="F46" i="4"/>
  <c r="F47" i="4"/>
  <c r="F22" i="4"/>
  <c r="E23" i="4"/>
  <c r="E24" i="4"/>
  <c r="E25" i="4"/>
  <c r="E26" i="4"/>
  <c r="E27" i="4"/>
  <c r="E28" i="4"/>
  <c r="E29" i="4"/>
  <c r="E30" i="4"/>
  <c r="E31" i="4"/>
  <c r="E32" i="4"/>
  <c r="E33" i="4"/>
  <c r="E34" i="4"/>
  <c r="E35" i="4"/>
  <c r="E36" i="4"/>
  <c r="E37" i="4"/>
  <c r="E38" i="4"/>
  <c r="E39" i="4"/>
  <c r="E40" i="4"/>
  <c r="E41" i="4"/>
  <c r="E42" i="4"/>
  <c r="E43" i="4"/>
  <c r="E44" i="4"/>
  <c r="E45" i="4"/>
  <c r="E46" i="4"/>
  <c r="E47" i="4"/>
  <c r="E22" i="4"/>
  <c r="D23" i="4"/>
  <c r="D24" i="4"/>
  <c r="D25" i="4"/>
  <c r="D26" i="4"/>
  <c r="D27" i="4"/>
  <c r="D28" i="4"/>
  <c r="D29" i="4"/>
  <c r="D30" i="4"/>
  <c r="D31" i="4"/>
  <c r="D32" i="4"/>
  <c r="D33" i="4"/>
  <c r="D34" i="4"/>
  <c r="D35" i="4"/>
  <c r="D36" i="4"/>
  <c r="D37" i="4"/>
  <c r="D38" i="4"/>
  <c r="D39" i="4"/>
  <c r="D40" i="4"/>
  <c r="D41" i="4"/>
  <c r="D42" i="4"/>
  <c r="D43" i="4"/>
  <c r="D44" i="4"/>
  <c r="D45" i="4"/>
  <c r="D46" i="4"/>
  <c r="D47" i="4"/>
  <c r="D22" i="4"/>
  <c r="H23" i="4" l="1"/>
  <c r="H24" i="4"/>
  <c r="H25" i="4"/>
  <c r="H26" i="4"/>
  <c r="H27" i="4"/>
  <c r="H28" i="4"/>
  <c r="H29" i="4"/>
  <c r="H30" i="4"/>
  <c r="H31" i="4"/>
  <c r="H32" i="4"/>
  <c r="H33" i="4"/>
  <c r="H34" i="4"/>
  <c r="H35" i="4"/>
  <c r="H36" i="4"/>
  <c r="H37" i="4"/>
  <c r="H38" i="4"/>
  <c r="H39" i="4"/>
  <c r="H40" i="4"/>
  <c r="H41" i="4"/>
  <c r="H42" i="4"/>
  <c r="H43" i="4"/>
  <c r="H44" i="4"/>
  <c r="H45" i="4"/>
  <c r="H46" i="4"/>
  <c r="H47" i="4"/>
  <c r="H22" i="4"/>
  <c r="G47" i="4" l="1"/>
  <c r="P47" i="4" s="1"/>
  <c r="G46" i="4"/>
  <c r="P46" i="4" s="1"/>
  <c r="G45" i="4"/>
  <c r="P45" i="4" s="1"/>
  <c r="G44" i="4"/>
  <c r="P44" i="4" s="1"/>
  <c r="G43" i="4"/>
  <c r="P43" i="4" s="1"/>
  <c r="G42" i="4"/>
  <c r="P42" i="4" s="1"/>
  <c r="G41" i="4"/>
  <c r="P41" i="4" s="1"/>
  <c r="G40" i="4"/>
  <c r="P40" i="4" s="1"/>
  <c r="G39" i="4"/>
  <c r="P39" i="4" s="1"/>
  <c r="G38" i="4"/>
  <c r="P38" i="4" s="1"/>
  <c r="G37" i="4"/>
  <c r="P37" i="4" s="1"/>
  <c r="G36" i="4"/>
  <c r="P36" i="4" s="1"/>
  <c r="G35" i="4"/>
  <c r="P35" i="4" s="1"/>
  <c r="G34" i="4"/>
  <c r="P34" i="4" s="1"/>
  <c r="G33" i="4"/>
  <c r="P33" i="4" s="1"/>
  <c r="G32" i="4"/>
  <c r="P32" i="4" s="1"/>
  <c r="G31" i="4"/>
  <c r="P31" i="4" s="1"/>
  <c r="G30" i="4"/>
  <c r="P30" i="4" s="1"/>
  <c r="G29" i="4"/>
  <c r="P29" i="4" s="1"/>
  <c r="G28" i="4"/>
  <c r="P28" i="4" s="1"/>
  <c r="G27" i="4"/>
  <c r="P27" i="4" s="1"/>
  <c r="G26" i="4"/>
  <c r="P26" i="4" s="1"/>
  <c r="G25" i="4"/>
  <c r="P25" i="4" s="1"/>
  <c r="G24" i="4"/>
  <c r="P24" i="4" s="1"/>
  <c r="G23" i="4"/>
  <c r="P23" i="4" s="1"/>
  <c r="G22" i="4"/>
  <c r="P22" i="4" s="1"/>
  <c r="P48" i="4" l="1"/>
  <c r="O37" i="4"/>
  <c r="O36" i="4"/>
  <c r="O26" i="4"/>
  <c r="O28" i="4"/>
  <c r="O42" i="4"/>
  <c r="O24" i="4"/>
  <c r="O38" i="4"/>
  <c r="O40" i="4"/>
  <c r="O32" i="4"/>
  <c r="O44" i="4"/>
  <c r="O27" i="4"/>
  <c r="O29" i="4"/>
  <c r="O31" i="4"/>
  <c r="O43" i="4"/>
  <c r="O46" i="4"/>
  <c r="Q46" i="4" s="1"/>
  <c r="O25" i="4"/>
  <c r="O39" i="4"/>
  <c r="O41" i="4"/>
  <c r="O30" i="4"/>
  <c r="O33" i="4"/>
  <c r="O45" i="4"/>
  <c r="O22" i="4"/>
  <c r="O34" i="4"/>
  <c r="O23" i="4"/>
  <c r="O35" i="4"/>
  <c r="O47" i="4"/>
  <c r="O48" i="4" l="1"/>
  <c r="Q33" i="4"/>
  <c r="Q27" i="4"/>
  <c r="Q45" i="4"/>
  <c r="Q44" i="4"/>
  <c r="Q42" i="4"/>
  <c r="Q40" i="4"/>
  <c r="Q39" i="4"/>
  <c r="Q23" i="4"/>
  <c r="Q24" i="4"/>
  <c r="Q38" i="4"/>
  <c r="Q47" i="4"/>
  <c r="Q25" i="4"/>
  <c r="Q26" i="4"/>
  <c r="Q34" i="4"/>
  <c r="Q30" i="4"/>
  <c r="Q35" i="4"/>
  <c r="Q31" i="4"/>
  <c r="Q22" i="4"/>
  <c r="Q29" i="4"/>
  <c r="Q32" i="4"/>
  <c r="Q43" i="4"/>
  <c r="Q36" i="4"/>
  <c r="Q41" i="4"/>
  <c r="Q28" i="4"/>
  <c r="I1" i="3" l="1"/>
  <c r="Q37" i="4"/>
  <c r="B25" i="1" l="1"/>
  <c r="Q48" i="4"/>
</calcChain>
</file>

<file path=xl/sharedStrings.xml><?xml version="1.0" encoding="utf-8"?>
<sst xmlns="http://schemas.openxmlformats.org/spreadsheetml/2006/main" count="228" uniqueCount="146">
  <si>
    <t>JCM_KH_F_PMS_ver01.0</t>
  </si>
  <si>
    <r>
      <rPr>
        <b/>
        <sz val="16"/>
        <color indexed="9"/>
        <rFont val="Arial"/>
        <family val="2"/>
      </rPr>
      <t xml:space="preserve">JCM Proposed Methodology Spreadsheet Form (Input Sheet) </t>
    </r>
    <r>
      <rPr>
        <b/>
        <sz val="12"/>
        <color indexed="9"/>
        <rFont val="Arial"/>
        <family val="2"/>
      </rPr>
      <t xml:space="preserve">[Attachment to Proposed Methodology Form]  </t>
    </r>
  </si>
  <si>
    <r>
      <rPr>
        <b/>
        <sz val="14"/>
        <color indexed="8"/>
        <rFont val="Arial"/>
        <family val="2"/>
      </rPr>
      <t xml:space="preserve">Table 1: Parameters to be monitored </t>
    </r>
    <r>
      <rPr>
        <b/>
        <i/>
        <sz val="14"/>
        <color indexed="8"/>
        <rFont val="Arial"/>
        <family val="2"/>
      </rPr>
      <t>ex post</t>
    </r>
  </si>
  <si>
    <t>(a)</t>
  </si>
  <si>
    <t>(b)</t>
  </si>
  <si>
    <t>(c)</t>
  </si>
  <si>
    <t>(d)</t>
  </si>
  <si>
    <t>(e)</t>
  </si>
  <si>
    <t>(f)</t>
  </si>
  <si>
    <t>(g)</t>
  </si>
  <si>
    <t>(h)</t>
  </si>
  <si>
    <t>(i)</t>
  </si>
  <si>
    <t>(j)</t>
  </si>
  <si>
    <t>Monitoring point No.</t>
  </si>
  <si>
    <t>Parameters</t>
  </si>
  <si>
    <t>Description of data</t>
  </si>
  <si>
    <t>Estimated Values</t>
  </si>
  <si>
    <t>Units</t>
  </si>
  <si>
    <t>Monitoring option</t>
  </si>
  <si>
    <t>Source of data</t>
  </si>
  <si>
    <t>Measurement methods and procedures</t>
  </si>
  <si>
    <t>Monitoring frequency</t>
  </si>
  <si>
    <t>Other comments</t>
  </si>
  <si>
    <t>(1)</t>
  </si>
  <si>
    <r>
      <t>BC</t>
    </r>
    <r>
      <rPr>
        <b/>
        <vertAlign val="subscript"/>
        <sz val="14"/>
        <color theme="1"/>
        <rFont val="Arial"/>
        <family val="2"/>
      </rPr>
      <t>pro,i,p</t>
    </r>
  </si>
  <si>
    <r>
      <t xml:space="preserve">Quantity of fuel used per day for each project cookstove of type </t>
    </r>
    <r>
      <rPr>
        <i/>
        <sz val="14"/>
        <color theme="1"/>
        <rFont val="Arial"/>
        <family val="2"/>
      </rPr>
      <t xml:space="preserve">i </t>
    </r>
    <r>
      <rPr>
        <sz val="14"/>
        <color theme="1"/>
        <rFont val="Arial"/>
        <family val="2"/>
      </rPr>
      <t xml:space="preserve"> during the period </t>
    </r>
    <r>
      <rPr>
        <i/>
        <sz val="14"/>
        <color theme="1"/>
        <rFont val="Arial"/>
        <family val="2"/>
      </rPr>
      <t>p</t>
    </r>
  </si>
  <si>
    <t>-</t>
  </si>
  <si>
    <r>
      <t>tonnes or m</t>
    </r>
    <r>
      <rPr>
        <vertAlign val="superscript"/>
        <sz val="14"/>
        <color theme="1"/>
        <rFont val="Arial"/>
        <family val="2"/>
      </rPr>
      <t>3</t>
    </r>
  </si>
  <si>
    <t>Option C</t>
  </si>
  <si>
    <t>Monitored data</t>
  </si>
  <si>
    <t>Annually</t>
  </si>
  <si>
    <t>N/A</t>
  </si>
  <si>
    <t>(2)</t>
  </si>
  <si>
    <r>
      <t>N</t>
    </r>
    <r>
      <rPr>
        <b/>
        <vertAlign val="subscript"/>
        <sz val="14"/>
        <rFont val="Arial"/>
        <family val="2"/>
      </rPr>
      <t>pro,i,p</t>
    </r>
  </si>
  <si>
    <r>
      <t>Number of commissioned project devices of type</t>
    </r>
    <r>
      <rPr>
        <i/>
        <sz val="14"/>
        <rFont val="Arial"/>
        <family val="2"/>
      </rPr>
      <t xml:space="preserve"> i</t>
    </r>
    <r>
      <rPr>
        <sz val="14"/>
        <rFont val="Arial"/>
        <family val="2"/>
      </rPr>
      <t xml:space="preserve"> during the period </t>
    </r>
    <r>
      <rPr>
        <i/>
        <sz val="14"/>
        <rFont val="Arial"/>
        <family val="2"/>
      </rPr>
      <t>p</t>
    </r>
  </si>
  <si>
    <t>number</t>
  </si>
  <si>
    <t>The following data must be recorded during project activity implementation:
1) Number of new devices distributed under the project activity, identified by the type of device and date of commissioning; and
2) Identification information of the recipient of the device distributed under the project activity (e.g., name, address, phone number).
Data management and reporting of this information must adhere to both data privacy requirements and good practice.</t>
  </si>
  <si>
    <t>At least once every two years</t>
  </si>
  <si>
    <t>The number of project devices must be recorded in a database, sales record, or similar to ensure transparency</t>
  </si>
  <si>
    <t>(3)</t>
  </si>
  <si>
    <r>
      <rPr>
        <b/>
        <sz val="14"/>
        <rFont val="Calibri"/>
        <family val="2"/>
      </rPr>
      <t>η</t>
    </r>
    <r>
      <rPr>
        <b/>
        <vertAlign val="subscript"/>
        <sz val="14"/>
        <rFont val="Arial"/>
        <family val="2"/>
      </rPr>
      <t>pro,i,p</t>
    </r>
  </si>
  <si>
    <r>
      <t xml:space="preserve">Proportion of commissioned project devices of type </t>
    </r>
    <r>
      <rPr>
        <i/>
        <sz val="14"/>
        <rFont val="Arial"/>
        <family val="2"/>
      </rPr>
      <t>i</t>
    </r>
    <r>
      <rPr>
        <sz val="14"/>
        <rFont val="Arial"/>
        <family val="2"/>
      </rPr>
      <t xml:space="preserve"> during the period</t>
    </r>
    <r>
      <rPr>
        <i/>
        <sz val="14"/>
        <rFont val="Arial"/>
        <family val="2"/>
      </rPr>
      <t xml:space="preserve"> p </t>
    </r>
  </si>
  <si>
    <t>fraction</t>
  </si>
  <si>
    <t>Based on an adoption rate determined by a survey according to the most recent version of the CDM Standard for Sampling and Surveys for Project Activities and Programmes of Activities and achieving 90/10 confidence precision for the proportion of devices in
operation. The lower end of the 90% confidence interval must be used to ensure conservativeness. The adoption survey must include:
a) Kitchen observation (which includes visual and physical checks of the stove and its components), including photographic
evidence; and
b) Interview with the primary cook.
The project proponent must provide proof of training and supervision to ensure field teams have the capacity required to complete adoption surveys successfully.
The average of the sum of "yes" (1) responses to the adoption survey question "If yes, have you used the stove regularly since you installed it?" (where this response is cross-checked and confirmed with the physical check of the stove and the coherency with the responses to the following questions of the survey), and “no” (0) responses to the questions “do you use the project cookstove?” and "If yes, have you used the stove regularly since you installed it?".
Where the project does not achieve the target precision in a monitoring period, the project proponent must apply an appropriate conservativeness deduction as per Section 4 of the most recent version of the CDM Standard for Sampling and Surveys for CDM Project Activities and Programmes of Activities</t>
  </si>
  <si>
    <t>(4)</t>
  </si>
  <si>
    <r>
      <t>Days</t>
    </r>
    <r>
      <rPr>
        <b/>
        <vertAlign val="subscript"/>
        <sz val="14"/>
        <rFont val="Arial"/>
        <family val="2"/>
      </rPr>
      <t>p</t>
    </r>
  </si>
  <si>
    <r>
      <t>Days of the monitoring period during the period</t>
    </r>
    <r>
      <rPr>
        <i/>
        <sz val="14"/>
        <rFont val="Arial"/>
        <family val="2"/>
      </rPr>
      <t xml:space="preserve"> p</t>
    </r>
    <r>
      <rPr>
        <sz val="14"/>
        <rFont val="Arial"/>
        <family val="2"/>
      </rPr>
      <t xml:space="preserve"> </t>
    </r>
  </si>
  <si>
    <t>(5)</t>
  </si>
  <si>
    <r>
      <t>f</t>
    </r>
    <r>
      <rPr>
        <b/>
        <vertAlign val="subscript"/>
        <sz val="14"/>
        <rFont val="Arial"/>
        <family val="2"/>
      </rPr>
      <t>NRB</t>
    </r>
  </si>
  <si>
    <t>Fraction of woody biomass that can be established as non-renewable biomass</t>
  </si>
  <si>
    <t>See in the next column</t>
  </si>
  <si>
    <t>One of the following sources must be used:
1) The most recent national default value(s) published by UNFCCC supported MoFuSS model
2) Calculated based on CDM TOOL30 and applying an uncertainty discount of 26%
3) Default value of the most recent version of CDM TOOL33</t>
  </si>
  <si>
    <t>(6)</t>
  </si>
  <si>
    <r>
      <t xml:space="preserve">Efficiency of project devices of type i in the period </t>
    </r>
    <r>
      <rPr>
        <i/>
        <sz val="14"/>
        <rFont val="Arial"/>
        <family val="2"/>
      </rPr>
      <t>p</t>
    </r>
    <r>
      <rPr>
        <sz val="14"/>
        <rFont val="Arial"/>
        <family val="2"/>
      </rPr>
      <t xml:space="preserve"> </t>
    </r>
  </si>
  <si>
    <r>
      <rPr>
        <b/>
        <sz val="14"/>
        <color indexed="8"/>
        <rFont val="Arial"/>
        <family val="2"/>
      </rPr>
      <t xml:space="preserve">Table 2: Project-specific parameters to be fixed </t>
    </r>
    <r>
      <rPr>
        <b/>
        <i/>
        <sz val="14"/>
        <color indexed="8"/>
        <rFont val="Arial"/>
        <family val="2"/>
      </rPr>
      <t>ex ante</t>
    </r>
  </si>
  <si>
    <r>
      <t>tCO</t>
    </r>
    <r>
      <rPr>
        <vertAlign val="subscript"/>
        <sz val="14"/>
        <rFont val="Arial"/>
        <family val="2"/>
      </rPr>
      <t>2</t>
    </r>
    <r>
      <rPr>
        <sz val="14"/>
        <rFont val="Arial"/>
        <family val="2"/>
      </rPr>
      <t>/TJ</t>
    </r>
  </si>
  <si>
    <t>The following data sources may be used, listed in descending order of preference:
• Option 1: Project-specific value
• Option 2: Regional or national default values
• Option 3: Default value from the most recent version of the IPCC Guidelines for National Greenhouse Gas Inventories</t>
  </si>
  <si>
    <r>
      <t>NCV</t>
    </r>
    <r>
      <rPr>
        <b/>
        <vertAlign val="subscript"/>
        <sz val="14"/>
        <color theme="1"/>
        <rFont val="Arial"/>
        <family val="2"/>
      </rPr>
      <t>pro,i</t>
    </r>
  </si>
  <si>
    <r>
      <t>Net calorific value of project fuel used in project device type</t>
    </r>
    <r>
      <rPr>
        <i/>
        <sz val="14"/>
        <color theme="1"/>
        <rFont val="Arial"/>
        <family val="2"/>
      </rPr>
      <t xml:space="preserve"> i </t>
    </r>
  </si>
  <si>
    <r>
      <t>TJ/m</t>
    </r>
    <r>
      <rPr>
        <vertAlign val="superscript"/>
        <sz val="14"/>
        <color theme="1"/>
        <rFont val="Arial"/>
        <family val="2"/>
      </rPr>
      <t>3</t>
    </r>
  </si>
  <si>
    <t>The following data sources may be used, listed in descending order of preference:
• Option 1: Project-specific values
• Option 2: National default value
• Option 3: Default value from the most recent version of the IPCC Guidelines for National Greenhouse Gas Inventories</t>
  </si>
  <si>
    <r>
      <rPr>
        <b/>
        <sz val="14"/>
        <rFont val="Calibri"/>
        <family val="2"/>
      </rPr>
      <t>η</t>
    </r>
    <r>
      <rPr>
        <b/>
        <vertAlign val="subscript"/>
        <sz val="14"/>
        <rFont val="Arial"/>
        <family val="2"/>
      </rPr>
      <t>ref</t>
    </r>
  </si>
  <si>
    <t xml:space="preserve">Efficiency of reference devices that are replaced by project devices </t>
  </si>
  <si>
    <t>Additional information</t>
  </si>
  <si>
    <r>
      <t>HH</t>
    </r>
    <r>
      <rPr>
        <b/>
        <vertAlign val="subscript"/>
        <sz val="14"/>
        <color theme="1"/>
        <rFont val="Arial"/>
        <family val="2"/>
      </rPr>
      <t>s</t>
    </r>
  </si>
  <si>
    <t>Average household size</t>
  </si>
  <si>
    <t>person/ household</t>
  </si>
  <si>
    <r>
      <rPr>
        <b/>
        <sz val="14"/>
        <color indexed="8"/>
        <rFont val="Arial"/>
        <family val="2"/>
      </rP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</si>
  <si>
    <r>
      <rPr>
        <b/>
        <sz val="14"/>
        <color indexed="9"/>
        <rFont val="Arial"/>
        <family val="2"/>
      </rPr>
      <t>CO</t>
    </r>
    <r>
      <rPr>
        <b/>
        <vertAlign val="subscript"/>
        <sz val="14"/>
        <color indexed="9"/>
        <rFont val="Arial"/>
        <family val="2"/>
      </rPr>
      <t>2</t>
    </r>
    <r>
      <rPr>
        <b/>
        <sz val="14"/>
        <color indexed="9"/>
        <rFont val="Arial"/>
        <family val="2"/>
      </rPr>
      <t xml:space="preserve"> emission reductions</t>
    </r>
  </si>
  <si>
    <r>
      <rPr>
        <sz val="14"/>
        <color theme="1"/>
        <rFont val="Arial"/>
        <family val="2"/>
      </rPr>
      <t>tCO</t>
    </r>
    <r>
      <rPr>
        <vertAlign val="subscript"/>
        <sz val="14"/>
        <color theme="1"/>
        <rFont val="Arial"/>
        <family val="2"/>
      </rPr>
      <t>2</t>
    </r>
    <r>
      <rPr>
        <sz val="14"/>
        <color theme="1"/>
        <rFont val="Arial"/>
        <family val="2"/>
      </rPr>
      <t>/year</t>
    </r>
  </si>
  <si>
    <t>[Monitoring option]</t>
  </si>
  <si>
    <t>Option A</t>
  </si>
  <si>
    <t>Based on public data which is measured by entities other than the project participants (Data used: publicly recognized data such as statistical data and specifications)</t>
  </si>
  <si>
    <t>Option B</t>
  </si>
  <si>
    <t>Based on the amount of transaction which is measured directly using measuring equipments (Data used: commercial evidence such as invoices)</t>
  </si>
  <si>
    <t>Based on the actual measurement using measuring equipments (Data used: measured values)</t>
  </si>
  <si>
    <r>
      <rPr>
        <b/>
        <sz val="16"/>
        <color indexed="9"/>
        <rFont val="Arial"/>
        <family val="2"/>
      </rPr>
      <t xml:space="preserve">JCM Proposed Methodology Spreadsheet Form (Input Separate Sheet) </t>
    </r>
    <r>
      <rPr>
        <b/>
        <sz val="12"/>
        <color indexed="9"/>
        <rFont val="Arial"/>
        <family val="2"/>
      </rPr>
      <t xml:space="preserve">[Attachment to Proposed Methodology Form]  </t>
    </r>
  </si>
  <si>
    <t>Table 1: Efficiency of each type of project cookstove</t>
  </si>
  <si>
    <t>Type of project cookstove (i)</t>
  </si>
  <si>
    <t>Efficiency of project device</t>
  </si>
  <si>
    <t>Year 1</t>
  </si>
  <si>
    <t>Year 2</t>
  </si>
  <si>
    <t>Year 3</t>
  </si>
  <si>
    <t>Year 4</t>
  </si>
  <si>
    <t>Year 5</t>
  </si>
  <si>
    <t>Year 6</t>
  </si>
  <si>
    <t>Year 7</t>
  </si>
  <si>
    <t>Year 8</t>
  </si>
  <si>
    <t>Year 9</t>
  </si>
  <si>
    <t>Year 10</t>
  </si>
  <si>
    <t>Table 2: Caculation for emission reduction</t>
  </si>
  <si>
    <r>
      <t xml:space="preserve">Parameters to be fixed </t>
    </r>
    <r>
      <rPr>
        <b/>
        <i/>
        <sz val="14"/>
        <color theme="0"/>
        <rFont val="Arial"/>
        <family val="2"/>
      </rPr>
      <t>ex-ante</t>
    </r>
  </si>
  <si>
    <r>
      <rPr>
        <b/>
        <sz val="14"/>
        <color theme="0"/>
        <rFont val="Arial"/>
        <family val="2"/>
      </rPr>
      <t xml:space="preserve">Parameters to be monitored </t>
    </r>
    <r>
      <rPr>
        <b/>
        <i/>
        <sz val="14"/>
        <color theme="0"/>
        <rFont val="Arial"/>
        <family val="2"/>
      </rPr>
      <t>ex-post</t>
    </r>
  </si>
  <si>
    <t>Estimation of emission reductions</t>
  </si>
  <si>
    <t>i</t>
  </si>
  <si>
    <r>
      <rPr>
        <b/>
        <sz val="14"/>
        <rFont val="Calibri"/>
        <family val="2"/>
      </rPr>
      <t>η</t>
    </r>
    <r>
      <rPr>
        <b/>
        <vertAlign val="subscript"/>
        <sz val="14"/>
        <rFont val="Arial"/>
        <family val="2"/>
      </rPr>
      <t>new,p</t>
    </r>
  </si>
  <si>
    <r>
      <t>RE</t>
    </r>
    <r>
      <rPr>
        <b/>
        <vertAlign val="subscript"/>
        <sz val="14"/>
        <rFont val="Arial"/>
        <family val="2"/>
      </rPr>
      <t>p</t>
    </r>
  </si>
  <si>
    <r>
      <t>PE</t>
    </r>
    <r>
      <rPr>
        <b/>
        <vertAlign val="subscript"/>
        <sz val="14"/>
        <rFont val="Arial"/>
        <family val="2"/>
      </rPr>
      <t>p</t>
    </r>
  </si>
  <si>
    <r>
      <t>ER</t>
    </r>
    <r>
      <rPr>
        <b/>
        <vertAlign val="subscript"/>
        <sz val="14"/>
        <rFont val="Arial"/>
        <family val="2"/>
      </rPr>
      <t>p</t>
    </r>
  </si>
  <si>
    <t>Type of project cookstove</t>
  </si>
  <si>
    <r>
      <t>Net calorific value of project fuel used in project device type</t>
    </r>
    <r>
      <rPr>
        <i/>
        <sz val="14"/>
        <rFont val="Arial"/>
        <family val="2"/>
      </rPr>
      <t xml:space="preserve"> i</t>
    </r>
    <r>
      <rPr>
        <sz val="14"/>
        <rFont val="Arial"/>
        <family val="2"/>
      </rPr>
      <t xml:space="preserve"> </t>
    </r>
  </si>
  <si>
    <r>
      <t>Quantity of fuel used per day for each project cookstove of type</t>
    </r>
    <r>
      <rPr>
        <i/>
        <sz val="14"/>
        <color theme="1"/>
        <rFont val="Arial"/>
        <family val="2"/>
      </rPr>
      <t xml:space="preserve"> i</t>
    </r>
    <r>
      <rPr>
        <sz val="14"/>
        <color theme="1"/>
        <rFont val="Arial"/>
        <family val="2"/>
      </rPr>
      <t xml:space="preserve">  during the period </t>
    </r>
    <r>
      <rPr>
        <i/>
        <sz val="14"/>
        <color theme="1"/>
        <rFont val="Arial"/>
        <family val="2"/>
      </rPr>
      <t>p</t>
    </r>
  </si>
  <si>
    <r>
      <t>Proportion of commissioned project devices of type</t>
    </r>
    <r>
      <rPr>
        <i/>
        <sz val="14"/>
        <rFont val="Arial"/>
        <family val="2"/>
      </rPr>
      <t xml:space="preserve"> i</t>
    </r>
    <r>
      <rPr>
        <sz val="14"/>
        <rFont val="Arial"/>
        <family val="2"/>
      </rPr>
      <t xml:space="preserve"> during the period </t>
    </r>
    <r>
      <rPr>
        <i/>
        <sz val="14"/>
        <rFont val="Arial"/>
        <family val="2"/>
      </rPr>
      <t xml:space="preserve">p </t>
    </r>
  </si>
  <si>
    <r>
      <t xml:space="preserve">Efficiency of project devices type </t>
    </r>
    <r>
      <rPr>
        <i/>
        <sz val="14"/>
        <rFont val="Arial"/>
        <family val="2"/>
      </rPr>
      <t>i</t>
    </r>
    <r>
      <rPr>
        <sz val="14"/>
        <rFont val="Arial"/>
        <family val="2"/>
      </rPr>
      <t xml:space="preserve"> in the period </t>
    </r>
    <r>
      <rPr>
        <i/>
        <sz val="14"/>
        <rFont val="Arial"/>
        <family val="2"/>
      </rPr>
      <t>p</t>
    </r>
    <r>
      <rPr>
        <sz val="14"/>
        <rFont val="Arial"/>
        <family val="2"/>
      </rPr>
      <t xml:space="preserve"> </t>
    </r>
  </si>
  <si>
    <r>
      <t xml:space="preserve">Reference emissions during the period </t>
    </r>
    <r>
      <rPr>
        <i/>
        <sz val="14"/>
        <rFont val="Arial"/>
        <family val="2"/>
      </rPr>
      <t>p</t>
    </r>
  </si>
  <si>
    <r>
      <t xml:space="preserve">Project emissions during the period </t>
    </r>
    <r>
      <rPr>
        <i/>
        <sz val="14"/>
        <rFont val="Arial"/>
        <family val="2"/>
      </rPr>
      <t>p</t>
    </r>
  </si>
  <si>
    <r>
      <t xml:space="preserve">Emission reductions during the period </t>
    </r>
    <r>
      <rPr>
        <i/>
        <sz val="14"/>
        <rFont val="Arial"/>
        <family val="2"/>
      </rPr>
      <t>p</t>
    </r>
  </si>
  <si>
    <r>
      <t>(tonnes or m</t>
    </r>
    <r>
      <rPr>
        <vertAlign val="superscript"/>
        <sz val="14"/>
        <color theme="1"/>
        <rFont val="Arial"/>
        <family val="2"/>
      </rPr>
      <t>3</t>
    </r>
    <r>
      <rPr>
        <sz val="14"/>
        <color theme="1"/>
        <rFont val="Arial"/>
        <family val="2"/>
      </rPr>
      <t>)/day</t>
    </r>
  </si>
  <si>
    <r>
      <t>tCO</t>
    </r>
    <r>
      <rPr>
        <vertAlign val="subscript"/>
        <sz val="14"/>
        <rFont val="Arial"/>
        <family val="2"/>
      </rPr>
      <t>2</t>
    </r>
    <r>
      <rPr>
        <sz val="14"/>
        <rFont val="Arial"/>
        <family val="2"/>
      </rPr>
      <t>e/period</t>
    </r>
  </si>
  <si>
    <t>Estimated values</t>
  </si>
  <si>
    <t>Total</t>
  </si>
  <si>
    <t>JCM Proposed Methodology Spreadsheet Form (Calculation Process Sheet)</t>
  </si>
  <si>
    <t xml:space="preserve">[Attachment to Proposed Methodology Form]  </t>
  </si>
  <si>
    <t>1. Calculations for emission reductions</t>
  </si>
  <si>
    <t>Fuel type</t>
  </si>
  <si>
    <t>Value</t>
  </si>
  <si>
    <t>Parameter</t>
  </si>
  <si>
    <r>
      <t xml:space="preserve">Emission reductions during the period </t>
    </r>
    <r>
      <rPr>
        <i/>
        <sz val="11"/>
        <color theme="1"/>
        <rFont val="Arial"/>
        <family val="2"/>
      </rPr>
      <t>p</t>
    </r>
  </si>
  <si>
    <r>
      <t>tCO</t>
    </r>
    <r>
      <rPr>
        <vertAlign val="subscript"/>
        <sz val="11"/>
        <color theme="1"/>
        <rFont val="Arial"/>
        <family val="2"/>
      </rPr>
      <t>2</t>
    </r>
    <r>
      <rPr>
        <sz val="11"/>
        <color theme="1"/>
        <rFont val="Arial"/>
        <family val="2"/>
      </rPr>
      <t>/p</t>
    </r>
  </si>
  <si>
    <r>
      <t>ER</t>
    </r>
    <r>
      <rPr>
        <vertAlign val="subscript"/>
        <sz val="11"/>
        <color theme="1"/>
        <rFont val="Arial"/>
        <family val="2"/>
      </rPr>
      <t>p</t>
    </r>
  </si>
  <si>
    <t>2. Selected default values, etc.</t>
  </si>
  <si>
    <t>3. Calculations for reference emissions</t>
  </si>
  <si>
    <r>
      <t xml:space="preserve">Reference emissions during the period </t>
    </r>
    <r>
      <rPr>
        <i/>
        <sz val="11"/>
        <color theme="1"/>
        <rFont val="Arial"/>
        <family val="2"/>
      </rPr>
      <t>p</t>
    </r>
  </si>
  <si>
    <r>
      <t>RE</t>
    </r>
    <r>
      <rPr>
        <vertAlign val="subscript"/>
        <sz val="11"/>
        <color theme="1"/>
        <rFont val="Arial"/>
        <family val="2"/>
      </rPr>
      <t>p</t>
    </r>
  </si>
  <si>
    <r>
      <t xml:space="preserve">Refenrece emissions during the period </t>
    </r>
    <r>
      <rPr>
        <i/>
        <sz val="11"/>
        <color indexed="8"/>
        <rFont val="Arial"/>
        <family val="2"/>
      </rPr>
      <t>p</t>
    </r>
  </si>
  <si>
    <t>4. Calculations of the project emissions</t>
  </si>
  <si>
    <r>
      <t>Project emissions during the period</t>
    </r>
    <r>
      <rPr>
        <i/>
        <sz val="11"/>
        <color theme="1"/>
        <rFont val="Arial"/>
        <family val="2"/>
      </rPr>
      <t xml:space="preserve"> p</t>
    </r>
  </si>
  <si>
    <r>
      <t>PE</t>
    </r>
    <r>
      <rPr>
        <vertAlign val="subscript"/>
        <sz val="11"/>
        <color theme="1"/>
        <rFont val="Arial"/>
        <family val="2"/>
      </rPr>
      <t>p</t>
    </r>
  </si>
  <si>
    <r>
      <t>Project emissions during the period</t>
    </r>
    <r>
      <rPr>
        <i/>
        <sz val="11"/>
        <color indexed="8"/>
        <rFont val="Arial"/>
        <family val="2"/>
      </rPr>
      <t xml:space="preserve"> p</t>
    </r>
  </si>
  <si>
    <t>[List of Default Values]</t>
  </si>
  <si>
    <t>Efficiency of reference cookstove</t>
  </si>
  <si>
    <t>The efficiency must be established using one of the following methods, and the corresponding documentation must be presented:
1) Water Boiling Test campaigns achieving 90/10 confidence and precision levels as per the most recent version of the CDM
Standard for Sampling and Surveys for CDM Project Activities and Programmes of Activities;
2) Manufacturer-certified value that is determined via Water Boiling Test; or
3) Certification from the host country's national standards body or certifying agency.
The decrease in thermal efficiency of project device i due to aging must be accounted for during the monitoring period, one of the following options must be selected, listed in descending order of preference:
a) Standard Water Boiling Test campaigns
b) A linear decrease approach, applying a default schedule of linearly decreasing efficiency up to the terminal efficiency (assumed to be 26%) through the lifespan of the project device</t>
    <phoneticPr fontId="35"/>
  </si>
  <si>
    <r>
      <rPr>
        <b/>
        <sz val="14"/>
        <rFont val="Arial"/>
        <family val="2"/>
      </rPr>
      <t>Option 1: Kitchen Performance Test (KPT)</t>
    </r>
    <r>
      <rPr>
        <sz val="14"/>
        <rFont val="Arial"/>
        <family val="2"/>
      </rPr>
      <t xml:space="preserve">
A measurement campaign following the Kitchen Performance Test protocol must be designed, carried out, and analyzed in compliance with the most recent version of the CDM Standard for Sampling and Surveys for CDM Project Activities and Programmes of Activities. The campaign must achieve confidence and precision of at least 90/10 for the target parameter of average daily fuel consumption per adult equivalent. The result must be scaled appropriately using the average household size to obtain the value of BC</t>
    </r>
    <r>
      <rPr>
        <vertAlign val="subscript"/>
        <sz val="14"/>
        <rFont val="Arial"/>
        <family val="2"/>
      </rPr>
      <t>pro,i,p</t>
    </r>
    <r>
      <rPr>
        <sz val="14"/>
        <rFont val="Arial"/>
        <family val="2"/>
      </rPr>
      <t xml:space="preserve">.
Project activities applying KPTs must also measure the quantity of fuel used by pre-project devices that are still operational and provide it in the calculation sheet and monitoring reports (this is a reporting-only requirement).
</t>
    </r>
    <r>
      <rPr>
        <b/>
        <sz val="14"/>
        <rFont val="Arial"/>
        <family val="2"/>
      </rPr>
      <t>Option 2: Direct measurement</t>
    </r>
    <r>
      <rPr>
        <sz val="14"/>
        <rFont val="Arial"/>
        <family val="2"/>
      </rPr>
      <t xml:space="preserve">
Apply continuous direct measurement using equipment calibrated in accordance with national/international requirements. A sample of project devices may be measured in such a way that confidence and precision of 90/10 is achieved for the target parameter of total annual fuel use. The sampling must comply with the most recent version of the CDM Standard for Sampling and Surveys for CDM Project Activities and Programmes of Activities.
</t>
    </r>
    <phoneticPr fontId="35"/>
  </si>
  <si>
    <t>Baseline survey
The campaign must achieve a confidence and precision of at least 90/10 for the target parameter of average household size</t>
    <phoneticPr fontId="35"/>
  </si>
  <si>
    <t>Equivalent standard male adults according to Guidelines for Woodfuel Surveys for FAO by Keith Openshaw, cited in Joseph, S. (1990).
Guidelines for Planning, Monitoring and Evaluating Cookstove Programmes, UNFAO: Community Forestry Field Manual 1.</t>
    <phoneticPr fontId="35"/>
  </si>
  <si>
    <t>person/ household</t>
    <phoneticPr fontId="35"/>
  </si>
  <si>
    <t>UNFCCC has not approved the national default values at the time of publishing this methodology. Project proponents may use the most recent available draft fNRB default values but must apply the updated approved default values for any verification requests submitted after UNFCCC approval of the default values.</t>
    <phoneticPr fontId="35"/>
  </si>
  <si>
    <t>Ex-ante for each monitoring period</t>
    <phoneticPr fontId="35"/>
  </si>
  <si>
    <r>
      <t>CO</t>
    </r>
    <r>
      <rPr>
        <vertAlign val="subscript"/>
        <sz val="14"/>
        <rFont val="Arial"/>
        <family val="2"/>
      </rPr>
      <t xml:space="preserve">2 </t>
    </r>
    <r>
      <rPr>
        <sz val="14"/>
        <rFont val="Arial"/>
        <family val="2"/>
      </rPr>
      <t>emission factor for wood fuel use</t>
    </r>
    <phoneticPr fontId="35"/>
  </si>
  <si>
    <r>
      <t>Non-CO</t>
    </r>
    <r>
      <rPr>
        <vertAlign val="subscript"/>
        <sz val="14"/>
        <rFont val="Arial"/>
        <family val="2"/>
      </rPr>
      <t>2</t>
    </r>
    <r>
      <rPr>
        <sz val="14"/>
        <rFont val="Arial"/>
        <family val="2"/>
      </rPr>
      <t xml:space="preserve"> emission factor for wood fuel use</t>
    </r>
    <phoneticPr fontId="35"/>
  </si>
  <si>
    <r>
      <t>EF</t>
    </r>
    <r>
      <rPr>
        <b/>
        <vertAlign val="subscript"/>
        <sz val="14"/>
        <rFont val="Arial"/>
        <family val="2"/>
      </rPr>
      <t>wf,nonCO2</t>
    </r>
    <phoneticPr fontId="35"/>
  </si>
  <si>
    <r>
      <t>EF</t>
    </r>
    <r>
      <rPr>
        <b/>
        <vertAlign val="subscript"/>
        <sz val="14"/>
        <rFont val="Arial"/>
        <family val="2"/>
      </rPr>
      <t>wf,CO2</t>
    </r>
    <phoneticPr fontId="35"/>
  </si>
  <si>
    <r>
      <t>CO</t>
    </r>
    <r>
      <rPr>
        <vertAlign val="subscript"/>
        <sz val="14"/>
        <rFont val="Arial"/>
        <family val="2"/>
      </rPr>
      <t>2</t>
    </r>
    <r>
      <rPr>
        <sz val="14"/>
        <rFont val="Arial"/>
        <family val="2"/>
      </rPr>
      <t xml:space="preserve"> emission factor for wood fuel use</t>
    </r>
    <phoneticPr fontId="43"/>
  </si>
  <si>
    <r>
      <t>EF</t>
    </r>
    <r>
      <rPr>
        <b/>
        <vertAlign val="subscript"/>
        <sz val="14"/>
        <rFont val="Arial"/>
        <family val="2"/>
      </rPr>
      <t>wf,CO2</t>
    </r>
    <phoneticPr fontId="43"/>
  </si>
  <si>
    <r>
      <t>EF</t>
    </r>
    <r>
      <rPr>
        <b/>
        <vertAlign val="subscript"/>
        <sz val="14"/>
        <rFont val="Arial"/>
        <family val="2"/>
      </rPr>
      <t>wf,nonCO2</t>
    </r>
    <phoneticPr fontId="43"/>
  </si>
  <si>
    <r>
      <t>Non-CO</t>
    </r>
    <r>
      <rPr>
        <vertAlign val="subscript"/>
        <sz val="14"/>
        <rFont val="Arial"/>
        <family val="2"/>
      </rPr>
      <t>2</t>
    </r>
    <r>
      <rPr>
        <sz val="14"/>
        <rFont val="Arial"/>
        <family val="2"/>
      </rPr>
      <t xml:space="preserve"> emission factor for wood fuel use</t>
    </r>
    <phoneticPr fontId="4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</si>
</sst>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_-* #,##0.00_-;\-* #,##0.00_-;_-* &quot;-&quot;??_-;_-@_-"/>
    <numFmt numFmtId="177" formatCode="0.0_ "/>
    <numFmt numFmtId="178" formatCode="#,##0.00_ ;[Red]\-#,##0.00\ "/>
    <numFmt numFmtId="179" formatCode="#,##0_ ;[Red]\-#,##0\ "/>
    <numFmt numFmtId="180" formatCode="#,##0.0_ ;[Red]\-#,##0.0\ "/>
    <numFmt numFmtId="181" formatCode="0.000_ "/>
    <numFmt numFmtId="182" formatCode="0.0000_ "/>
    <numFmt numFmtId="183" formatCode="#,##0.000_ ;[Red]\-#,##0.000\ "/>
    <numFmt numFmtId="184" formatCode="#,##0.0000_ ;[Red]\-#,##0.0000\ "/>
    <numFmt numFmtId="185" formatCode="_-* #,##0_-;\-* #,##0_-;_-* &quot;-&quot;??_-;_-@_-"/>
    <numFmt numFmtId="186" formatCode="#,##0.00000_ ;[Red]\-#,##0.00000\ "/>
    <numFmt numFmtId="187" formatCode="0.00_ "/>
    <numFmt numFmtId="188" formatCode="0.0000"/>
  </numFmts>
  <fonts count="44" x14ac:knownFonts="1">
    <font>
      <sz val="11"/>
      <color theme="1"/>
      <name val="ＭＳ Ｐゴシック"/>
      <charset val="128"/>
      <scheme val="minor"/>
    </font>
    <font>
      <sz val="11"/>
      <color indexed="8"/>
      <name val="Arial"/>
      <family val="2"/>
    </font>
    <font>
      <b/>
      <sz val="12"/>
      <color indexed="9"/>
      <name val="Arial"/>
      <family val="2"/>
    </font>
    <font>
      <b/>
      <sz val="10"/>
      <color indexed="9"/>
      <name val="Arial"/>
      <family val="2"/>
    </font>
    <font>
      <b/>
      <sz val="11"/>
      <color indexed="9"/>
      <name val="Arial"/>
      <family val="2"/>
    </font>
    <font>
      <sz val="11"/>
      <color theme="1"/>
      <name val="Arial"/>
      <family val="2"/>
    </font>
    <font>
      <sz val="11"/>
      <name val="Arial"/>
      <family val="2"/>
    </font>
    <font>
      <sz val="10"/>
      <color indexed="8"/>
      <name val="Arial"/>
      <family val="2"/>
    </font>
    <font>
      <sz val="14"/>
      <color theme="1"/>
      <name val="ＭＳ Ｐゴシック"/>
      <family val="2"/>
      <scheme val="minor"/>
    </font>
    <font>
      <b/>
      <sz val="16"/>
      <color indexed="9"/>
      <name val="Arial"/>
      <family val="2"/>
    </font>
    <font>
      <b/>
      <sz val="14"/>
      <color indexed="8"/>
      <name val="Arial"/>
      <family val="2"/>
    </font>
    <font>
      <b/>
      <sz val="14"/>
      <color theme="0"/>
      <name val="Arial"/>
      <family val="2"/>
    </font>
    <font>
      <sz val="14"/>
      <color theme="0"/>
      <name val="Arial"/>
      <family val="2"/>
    </font>
    <font>
      <b/>
      <sz val="14"/>
      <color theme="1"/>
      <name val="Arial"/>
      <family val="2"/>
    </font>
    <font>
      <sz val="14"/>
      <color theme="1"/>
      <name val="Arial"/>
      <family val="2"/>
    </font>
    <font>
      <b/>
      <sz val="14"/>
      <name val="Arial"/>
      <family val="2"/>
    </font>
    <font>
      <sz val="14"/>
      <name val="Arial"/>
      <family val="2"/>
    </font>
    <font>
      <b/>
      <vertAlign val="subscript"/>
      <sz val="14"/>
      <color theme="1"/>
      <name val="Arial"/>
      <family val="2"/>
    </font>
    <font>
      <b/>
      <sz val="11"/>
      <color indexed="8"/>
      <name val="Arial"/>
      <family val="2"/>
    </font>
    <font>
      <b/>
      <sz val="14"/>
      <color indexed="9"/>
      <name val="Arial"/>
      <family val="2"/>
    </font>
    <font>
      <sz val="14"/>
      <color indexed="10"/>
      <name val="Arial"/>
      <family val="2"/>
    </font>
    <font>
      <sz val="12"/>
      <color indexed="8"/>
      <name val="Arial"/>
      <family val="2"/>
    </font>
    <font>
      <sz val="11"/>
      <color indexed="8"/>
      <name val="ＭＳ Ｐゴシック"/>
      <family val="3"/>
      <charset val="128"/>
    </font>
    <font>
      <i/>
      <sz val="11"/>
      <color theme="1"/>
      <name val="Arial"/>
      <family val="2"/>
    </font>
    <font>
      <vertAlign val="subscript"/>
      <sz val="11"/>
      <color theme="1"/>
      <name val="Arial"/>
      <family val="2"/>
    </font>
    <font>
      <b/>
      <vertAlign val="subscript"/>
      <sz val="14"/>
      <color indexed="8"/>
      <name val="Arial"/>
      <family val="2"/>
    </font>
    <font>
      <b/>
      <i/>
      <sz val="14"/>
      <color theme="0"/>
      <name val="Arial"/>
      <family val="2"/>
    </font>
    <font>
      <b/>
      <vertAlign val="subscript"/>
      <sz val="14"/>
      <name val="Arial"/>
      <family val="2"/>
    </font>
    <font>
      <i/>
      <sz val="14"/>
      <color theme="1"/>
      <name val="Arial"/>
      <family val="2"/>
    </font>
    <font>
      <i/>
      <sz val="14"/>
      <name val="Arial"/>
      <family val="2"/>
    </font>
    <font>
      <vertAlign val="subscript"/>
      <sz val="14"/>
      <name val="Arial"/>
      <family val="2"/>
    </font>
    <font>
      <b/>
      <i/>
      <sz val="14"/>
      <color indexed="8"/>
      <name val="Arial"/>
      <family val="2"/>
    </font>
    <font>
      <vertAlign val="subscript"/>
      <sz val="14"/>
      <color theme="1"/>
      <name val="Arial"/>
      <family val="2"/>
    </font>
    <font>
      <b/>
      <vertAlign val="subscript"/>
      <sz val="14"/>
      <color indexed="9"/>
      <name val="Arial"/>
      <family val="2"/>
    </font>
    <font>
      <sz val="11"/>
      <color theme="1"/>
      <name val="ＭＳ Ｐゴシック"/>
      <family val="2"/>
      <scheme val="minor"/>
    </font>
    <font>
      <sz val="6"/>
      <name val="ＭＳ Ｐゴシック"/>
      <family val="3"/>
      <charset val="128"/>
      <scheme val="minor"/>
    </font>
    <font>
      <i/>
      <sz val="11"/>
      <color indexed="8"/>
      <name val="Arial"/>
      <family val="2"/>
    </font>
    <font>
      <vertAlign val="superscript"/>
      <sz val="14"/>
      <color theme="1"/>
      <name val="Arial"/>
      <family val="2"/>
    </font>
    <font>
      <b/>
      <sz val="14"/>
      <name val="Calibri"/>
      <family val="2"/>
    </font>
    <font>
      <sz val="11"/>
      <color theme="1"/>
      <name val="ＭＳ Ｐゴシック"/>
      <family val="2"/>
      <scheme val="minor"/>
    </font>
    <font>
      <sz val="11"/>
      <color theme="0"/>
      <name val="Arial"/>
      <family val="2"/>
    </font>
    <font>
      <b/>
      <sz val="11"/>
      <color theme="0"/>
      <name val="Arial"/>
      <family val="2"/>
    </font>
    <font>
      <sz val="11"/>
      <color theme="1"/>
      <name val="Calibri"/>
      <family val="2"/>
    </font>
    <font>
      <sz val="6"/>
      <name val="ＭＳ Ｐゴシック"/>
      <family val="3"/>
      <charset val="128"/>
      <scheme val="minor"/>
    </font>
  </fonts>
  <fills count="12">
    <fill>
      <patternFill patternType="none"/>
    </fill>
    <fill>
      <patternFill patternType="gray125"/>
    </fill>
    <fill>
      <patternFill patternType="solid">
        <fgColor theme="3" tint="-0.499984740745262"/>
        <bgColor indexed="64"/>
      </patternFill>
    </fill>
    <fill>
      <patternFill patternType="solid">
        <fgColor theme="3" tint="-0.24994659260841701"/>
        <bgColor indexed="64"/>
      </patternFill>
    </fill>
    <fill>
      <patternFill patternType="solid">
        <fgColor theme="3" tint="0.59996337778862885"/>
        <bgColor indexed="64"/>
      </patternFill>
    </fill>
    <fill>
      <patternFill patternType="solid">
        <fgColor theme="3" tint="0.79995117038483843"/>
        <bgColor indexed="64"/>
      </patternFill>
    </fill>
    <fill>
      <patternFill patternType="solid">
        <fgColor theme="5" tint="0.79995117038483843"/>
        <bgColor indexed="64"/>
      </patternFill>
    </fill>
    <fill>
      <patternFill patternType="solid">
        <fgColor indexed="9"/>
        <bgColor indexed="64"/>
      </patternFill>
    </fill>
    <fill>
      <patternFill patternType="solid">
        <fgColor theme="3" tint="-0.249977111117893"/>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79998168889431442"/>
        <bgColor indexed="64"/>
      </patternFill>
    </fill>
  </fills>
  <borders count="31">
    <border>
      <left/>
      <right/>
      <top/>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auto="1"/>
      </left>
      <right/>
      <top/>
      <bottom/>
      <diagonal/>
    </border>
    <border>
      <left style="thin">
        <color indexed="23"/>
      </left>
      <right style="thin">
        <color indexed="23"/>
      </right>
      <top style="thin">
        <color indexed="23"/>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top style="thin">
        <color indexed="23"/>
      </top>
      <bottom/>
      <diagonal/>
    </border>
    <border>
      <left/>
      <right style="thin">
        <color indexed="23"/>
      </right>
      <top style="thin">
        <color indexed="23"/>
      </top>
      <bottom/>
      <diagonal/>
    </border>
    <border>
      <left/>
      <right/>
      <top style="thin">
        <color indexed="23"/>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style="thin">
        <color indexed="23"/>
      </top>
      <bottom style="thin">
        <color indexed="64"/>
      </bottom>
      <diagonal/>
    </border>
    <border>
      <left/>
      <right style="thin">
        <color indexed="23"/>
      </right>
      <top style="thin">
        <color indexed="23"/>
      </top>
      <bottom style="thin">
        <color indexed="64"/>
      </bottom>
      <diagonal/>
    </border>
    <border>
      <left/>
      <right/>
      <top style="thin">
        <color indexed="23"/>
      </top>
      <bottom style="thin">
        <color indexed="64"/>
      </bottom>
      <diagonal/>
    </border>
  </borders>
  <cellStyleXfs count="4">
    <xf numFmtId="0" fontId="0" fillId="0" borderId="0">
      <alignment vertical="center"/>
    </xf>
    <xf numFmtId="38" fontId="22" fillId="0" borderId="0" applyFont="0" applyFill="0" applyBorder="0" applyAlignment="0" applyProtection="0">
      <alignment vertical="center"/>
    </xf>
    <xf numFmtId="0" fontId="34" fillId="9" borderId="0" applyNumberFormat="0" applyBorder="0" applyAlignment="0" applyProtection="0">
      <alignment vertical="center"/>
    </xf>
    <xf numFmtId="176" fontId="39" fillId="0" borderId="0" applyFont="0" applyFill="0" applyBorder="0" applyAlignment="0" applyProtection="0"/>
  </cellStyleXfs>
  <cellXfs count="189">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4" fillId="3" borderId="1" xfId="0" applyFont="1" applyFill="1" applyBorder="1">
      <alignment vertical="center"/>
    </xf>
    <xf numFmtId="0" fontId="1" fillId="3" borderId="2" xfId="0" applyFont="1" applyFill="1" applyBorder="1">
      <alignment vertical="center"/>
    </xf>
    <xf numFmtId="0" fontId="4" fillId="3" borderId="2" xfId="0" applyFont="1" applyFill="1" applyBorder="1">
      <alignment vertical="center"/>
    </xf>
    <xf numFmtId="0" fontId="4" fillId="3" borderId="2" xfId="0" applyFont="1" applyFill="1" applyBorder="1" applyAlignment="1">
      <alignment horizontal="center" vertical="center"/>
    </xf>
    <xf numFmtId="0" fontId="1" fillId="3" borderId="3" xfId="0" applyFont="1" applyFill="1" applyBorder="1">
      <alignment vertical="center"/>
    </xf>
    <xf numFmtId="0" fontId="5" fillId="4" borderId="2" xfId="0" applyFont="1" applyFill="1" applyBorder="1">
      <alignment vertical="center"/>
    </xf>
    <xf numFmtId="0" fontId="1" fillId="4" borderId="2" xfId="0" applyFont="1" applyFill="1" applyBorder="1">
      <alignment vertical="center"/>
    </xf>
    <xf numFmtId="0" fontId="1" fillId="0" borderId="2" xfId="0" applyFont="1" applyBorder="1">
      <alignment vertical="center"/>
    </xf>
    <xf numFmtId="0" fontId="5" fillId="0" borderId="2" xfId="0" applyFont="1" applyBorder="1">
      <alignment vertical="center"/>
    </xf>
    <xf numFmtId="0" fontId="1" fillId="3" borderId="4" xfId="0" applyFont="1" applyFill="1" applyBorder="1">
      <alignment vertical="center"/>
    </xf>
    <xf numFmtId="0" fontId="1" fillId="4" borderId="5" xfId="0" applyFont="1" applyFill="1" applyBorder="1">
      <alignment vertical="center"/>
    </xf>
    <xf numFmtId="0" fontId="1" fillId="4" borderId="6" xfId="0" applyFont="1" applyFill="1" applyBorder="1">
      <alignment vertical="center"/>
    </xf>
    <xf numFmtId="0" fontId="1" fillId="4" borderId="7" xfId="0" applyFont="1" applyFill="1" applyBorder="1">
      <alignment vertical="center"/>
    </xf>
    <xf numFmtId="0" fontId="1" fillId="0" borderId="2" xfId="0" applyFont="1" applyBorder="1" applyAlignment="1">
      <alignment horizontal="left" vertical="center"/>
    </xf>
    <xf numFmtId="0" fontId="6" fillId="0" borderId="2" xfId="0" applyFont="1" applyBorder="1" applyAlignment="1">
      <alignment horizontal="left" vertical="center"/>
    </xf>
    <xf numFmtId="0" fontId="6" fillId="0" borderId="2" xfId="0" applyFont="1" applyBorder="1">
      <alignment vertical="center"/>
    </xf>
    <xf numFmtId="0" fontId="5" fillId="4" borderId="1" xfId="0" applyFont="1" applyFill="1" applyBorder="1">
      <alignment vertical="center"/>
    </xf>
    <xf numFmtId="0" fontId="1" fillId="4" borderId="4" xfId="0" applyFont="1" applyFill="1" applyBorder="1">
      <alignment vertical="center"/>
    </xf>
    <xf numFmtId="0" fontId="1" fillId="5" borderId="5" xfId="0" applyFont="1" applyFill="1" applyBorder="1">
      <alignment vertical="center"/>
    </xf>
    <xf numFmtId="0" fontId="1" fillId="5" borderId="6" xfId="0" applyFont="1" applyFill="1" applyBorder="1">
      <alignment vertical="center"/>
    </xf>
    <xf numFmtId="0" fontId="1" fillId="5" borderId="7" xfId="0" applyFont="1" applyFill="1" applyBorder="1">
      <alignment vertical="center"/>
    </xf>
    <xf numFmtId="0" fontId="1" fillId="4" borderId="3" xfId="0" applyFont="1" applyFill="1" applyBorder="1">
      <alignment vertical="center"/>
    </xf>
    <xf numFmtId="177" fontId="1" fillId="0" borderId="2" xfId="2" applyNumberFormat="1" applyFont="1" applyFill="1" applyBorder="1">
      <alignment vertical="center"/>
    </xf>
    <xf numFmtId="0" fontId="1" fillId="0" borderId="2" xfId="2" applyFont="1" applyFill="1" applyBorder="1">
      <alignment vertical="center"/>
    </xf>
    <xf numFmtId="0" fontId="1" fillId="0" borderId="2" xfId="0" applyFont="1" applyBorder="1" applyAlignment="1">
      <alignment horizontal="center" vertical="center"/>
    </xf>
    <xf numFmtId="0" fontId="1" fillId="5" borderId="8" xfId="0" applyFont="1" applyFill="1" applyBorder="1">
      <alignment vertical="center"/>
    </xf>
    <xf numFmtId="0" fontId="7" fillId="5" borderId="6" xfId="0" applyFont="1" applyFill="1" applyBorder="1">
      <alignment vertical="center"/>
    </xf>
    <xf numFmtId="0" fontId="7" fillId="5" borderId="7" xfId="0" applyFont="1" applyFill="1" applyBorder="1">
      <alignment vertical="center"/>
    </xf>
    <xf numFmtId="0" fontId="7" fillId="5" borderId="4" xfId="0" applyFont="1" applyFill="1" applyBorder="1">
      <alignment vertical="center"/>
    </xf>
    <xf numFmtId="38" fontId="1" fillId="0" borderId="2" xfId="0" applyNumberFormat="1" applyFont="1" applyBorder="1">
      <alignment vertical="center"/>
    </xf>
    <xf numFmtId="0" fontId="1" fillId="5" borderId="3" xfId="0" applyFont="1" applyFill="1" applyBorder="1">
      <alignment vertical="center"/>
    </xf>
    <xf numFmtId="0" fontId="7" fillId="5" borderId="5" xfId="0" applyFont="1" applyFill="1" applyBorder="1">
      <alignment vertical="center"/>
    </xf>
    <xf numFmtId="0" fontId="7" fillId="5" borderId="8" xfId="0" applyFont="1" applyFill="1" applyBorder="1">
      <alignment vertical="center"/>
    </xf>
    <xf numFmtId="0" fontId="1" fillId="5" borderId="4" xfId="0" applyFont="1" applyFill="1" applyBorder="1">
      <alignment vertical="center"/>
    </xf>
    <xf numFmtId="0" fontId="7" fillId="5" borderId="3" xfId="0" applyFont="1" applyFill="1" applyBorder="1">
      <alignment vertical="center"/>
    </xf>
    <xf numFmtId="0" fontId="7" fillId="0" borderId="0" xfId="0" applyFont="1">
      <alignment vertical="center"/>
    </xf>
    <xf numFmtId="0" fontId="6" fillId="0" borderId="0" xfId="0" applyFont="1" applyAlignment="1">
      <alignment horizontal="left" vertical="center"/>
    </xf>
    <xf numFmtId="0" fontId="6" fillId="0" borderId="0" xfId="0" applyFont="1">
      <alignment vertical="center"/>
    </xf>
    <xf numFmtId="0" fontId="1" fillId="6" borderId="2" xfId="0" applyFont="1" applyFill="1" applyBorder="1" applyAlignment="1">
      <alignment vertical="center" wrapText="1"/>
    </xf>
    <xf numFmtId="0" fontId="1" fillId="6" borderId="2" xfId="0" applyFont="1" applyFill="1" applyBorder="1" applyAlignment="1">
      <alignment horizontal="center" vertical="center"/>
    </xf>
    <xf numFmtId="0" fontId="1" fillId="7" borderId="0" xfId="0" applyFont="1" applyFill="1">
      <alignment vertical="center"/>
    </xf>
    <xf numFmtId="0" fontId="1" fillId="0" borderId="0" xfId="0" applyFont="1" applyAlignment="1">
      <alignment horizontal="right" vertical="center"/>
    </xf>
    <xf numFmtId="0" fontId="5" fillId="0" borderId="2" xfId="0" applyFont="1" applyBorder="1" applyAlignment="1">
      <alignment horizontal="center" vertical="center"/>
    </xf>
    <xf numFmtId="0" fontId="3" fillId="0" borderId="0" xfId="0" applyFont="1">
      <alignment vertical="center"/>
    </xf>
    <xf numFmtId="0" fontId="7" fillId="0" borderId="2" xfId="0" applyFont="1" applyBorder="1" applyAlignment="1">
      <alignment horizontal="center" vertical="center"/>
    </xf>
    <xf numFmtId="0" fontId="1" fillId="7" borderId="2" xfId="0" applyFont="1" applyFill="1" applyBorder="1" applyAlignment="1">
      <alignment horizontal="center" vertical="center"/>
    </xf>
    <xf numFmtId="0" fontId="7" fillId="0" borderId="0" xfId="0" applyFont="1" applyAlignment="1">
      <alignment horizontal="center" vertical="center"/>
    </xf>
    <xf numFmtId="0" fontId="8" fillId="0" borderId="0" xfId="0" applyFont="1">
      <alignment vertical="center"/>
    </xf>
    <xf numFmtId="0" fontId="9" fillId="2" borderId="0" xfId="0" applyFont="1" applyFill="1">
      <alignment vertical="center"/>
    </xf>
    <xf numFmtId="0" fontId="4" fillId="2" borderId="0" xfId="0" applyFont="1" applyFill="1">
      <alignment vertical="center"/>
    </xf>
    <xf numFmtId="0" fontId="10" fillId="0" borderId="0" xfId="0" applyFont="1">
      <alignment vertical="center"/>
    </xf>
    <xf numFmtId="0" fontId="12" fillId="8" borderId="3" xfId="0" applyFont="1" applyFill="1" applyBorder="1" applyAlignment="1">
      <alignment vertical="center" wrapText="1"/>
    </xf>
    <xf numFmtId="0" fontId="15" fillId="5" borderId="3" xfId="0" applyFont="1" applyFill="1" applyBorder="1" applyAlignment="1">
      <alignment horizontal="center" vertical="center"/>
    </xf>
    <xf numFmtId="0" fontId="16" fillId="5" borderId="2"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16" fillId="5" borderId="9" xfId="0" applyFont="1" applyFill="1" applyBorder="1" applyAlignment="1">
      <alignment horizontal="center" vertical="center"/>
    </xf>
    <xf numFmtId="179" fontId="16" fillId="0" borderId="2" xfId="1" applyNumberFormat="1" applyFont="1" applyBorder="1" applyProtection="1">
      <alignment vertical="center"/>
      <protection locked="0"/>
    </xf>
    <xf numFmtId="178" fontId="16" fillId="5" borderId="2" xfId="1" applyNumberFormat="1" applyFont="1" applyFill="1" applyBorder="1" applyProtection="1">
      <alignment vertical="center"/>
      <protection locked="0"/>
    </xf>
    <xf numFmtId="0" fontId="4" fillId="2" borderId="0" xfId="0" applyFont="1" applyFill="1" applyAlignment="1">
      <alignment horizontal="right" vertical="center"/>
    </xf>
    <xf numFmtId="0" fontId="14" fillId="5" borderId="9" xfId="0" applyFont="1" applyFill="1" applyBorder="1" applyAlignment="1">
      <alignment horizontal="center" vertical="center"/>
    </xf>
    <xf numFmtId="0" fontId="15" fillId="5" borderId="3" xfId="0" applyFont="1" applyFill="1" applyBorder="1" applyAlignment="1">
      <alignment horizontal="center" vertical="center" wrapText="1"/>
    </xf>
    <xf numFmtId="0" fontId="1" fillId="0" borderId="0" xfId="0" applyFont="1" applyAlignment="1">
      <alignment vertical="center" wrapText="1"/>
    </xf>
    <xf numFmtId="0" fontId="18" fillId="0" borderId="0" xfId="0" applyFont="1">
      <alignment vertical="center"/>
    </xf>
    <xf numFmtId="0" fontId="13" fillId="5" borderId="9" xfId="0" applyFont="1" applyFill="1" applyBorder="1" applyAlignment="1">
      <alignment horizontal="center" vertical="center"/>
    </xf>
    <xf numFmtId="0" fontId="14" fillId="5" borderId="9" xfId="0" applyFont="1" applyFill="1" applyBorder="1" applyAlignment="1">
      <alignment horizontal="left" vertical="center" wrapText="1"/>
    </xf>
    <xf numFmtId="0" fontId="14" fillId="5" borderId="10" xfId="0" applyFont="1" applyFill="1" applyBorder="1" applyAlignment="1">
      <alignment horizontal="center" vertical="center" wrapText="1"/>
    </xf>
    <xf numFmtId="0" fontId="14" fillId="0" borderId="9" xfId="0" applyFont="1" applyBorder="1" applyAlignment="1" applyProtection="1">
      <alignment vertical="center" wrapText="1"/>
      <protection locked="0"/>
    </xf>
    <xf numFmtId="0" fontId="14" fillId="0" borderId="9" xfId="0" applyFont="1" applyBorder="1" applyAlignment="1">
      <alignment vertical="center" wrapText="1"/>
    </xf>
    <xf numFmtId="0" fontId="13" fillId="5" borderId="9" xfId="0" applyFont="1" applyFill="1" applyBorder="1" applyAlignment="1">
      <alignment horizontal="center" vertical="center" wrapText="1"/>
    </xf>
    <xf numFmtId="0" fontId="19" fillId="3" borderId="9" xfId="0" applyFont="1" applyFill="1" applyBorder="1" applyAlignment="1">
      <alignment horizontal="center" vertical="center" wrapText="1"/>
    </xf>
    <xf numFmtId="177" fontId="14" fillId="0" borderId="9" xfId="0" applyNumberFormat="1" applyFont="1" applyBorder="1" applyAlignment="1">
      <alignment horizontal="center" vertical="center"/>
    </xf>
    <xf numFmtId="0" fontId="19" fillId="3" borderId="9" xfId="0" applyFont="1" applyFill="1" applyBorder="1" applyAlignment="1">
      <alignment horizontal="center" vertical="center"/>
    </xf>
    <xf numFmtId="0" fontId="14" fillId="5" borderId="12" xfId="0" applyFont="1" applyFill="1" applyBorder="1">
      <alignment vertical="center"/>
    </xf>
    <xf numFmtId="38" fontId="1" fillId="0" borderId="0" xfId="1" applyFont="1">
      <alignment vertical="center"/>
    </xf>
    <xf numFmtId="0" fontId="21" fillId="0" borderId="2" xfId="0" applyFont="1" applyBorder="1">
      <alignment vertical="center"/>
    </xf>
    <xf numFmtId="0" fontId="5" fillId="0" borderId="0" xfId="0" applyFont="1" applyAlignment="1">
      <alignment horizontal="right" vertical="center"/>
    </xf>
    <xf numFmtId="0" fontId="14" fillId="7" borderId="9" xfId="0" applyFont="1" applyFill="1" applyBorder="1" applyAlignment="1">
      <alignment vertical="center" wrapText="1"/>
    </xf>
    <xf numFmtId="0" fontId="1" fillId="0" borderId="0" xfId="0" applyFont="1" applyAlignment="1">
      <alignment horizontal="left" vertical="center" wrapText="1"/>
    </xf>
    <xf numFmtId="0" fontId="14" fillId="5" borderId="9" xfId="0" quotePrefix="1" applyFont="1" applyFill="1" applyBorder="1" applyAlignment="1">
      <alignment horizontal="center" vertical="center"/>
    </xf>
    <xf numFmtId="0" fontId="14" fillId="7" borderId="9" xfId="0" quotePrefix="1" applyFont="1" applyFill="1" applyBorder="1" applyAlignment="1">
      <alignment vertical="center" wrapText="1"/>
    </xf>
    <xf numFmtId="0" fontId="11" fillId="3" borderId="9" xfId="0" applyFont="1" applyFill="1" applyBorder="1" applyAlignment="1">
      <alignment horizontal="center" vertical="center" wrapText="1"/>
    </xf>
    <xf numFmtId="178" fontId="16" fillId="11" borderId="2" xfId="1" applyNumberFormat="1" applyFont="1" applyFill="1" applyBorder="1" applyProtection="1">
      <alignment vertical="center"/>
      <protection locked="0"/>
    </xf>
    <xf numFmtId="0" fontId="16" fillId="7" borderId="9" xfId="0" applyFont="1" applyFill="1" applyBorder="1" applyAlignment="1">
      <alignment vertical="center" wrapText="1"/>
    </xf>
    <xf numFmtId="0" fontId="16" fillId="0" borderId="9" xfId="0" applyFont="1" applyBorder="1" applyAlignment="1">
      <alignment vertical="center" wrapText="1"/>
    </xf>
    <xf numFmtId="0" fontId="16" fillId="5" borderId="9" xfId="0" quotePrefix="1" applyFont="1" applyFill="1" applyBorder="1" applyAlignment="1">
      <alignment horizontal="center" vertical="center"/>
    </xf>
    <xf numFmtId="0" fontId="15" fillId="5" borderId="9" xfId="0" applyFont="1" applyFill="1" applyBorder="1" applyAlignment="1">
      <alignment horizontal="center" vertical="center"/>
    </xf>
    <xf numFmtId="0" fontId="16" fillId="5" borderId="9" xfId="0" applyFont="1" applyFill="1" applyBorder="1" applyAlignment="1">
      <alignment horizontal="left" vertical="center" wrapText="1"/>
    </xf>
    <xf numFmtId="0" fontId="16" fillId="5" borderId="10" xfId="0" applyFont="1" applyFill="1" applyBorder="1" applyAlignment="1">
      <alignment horizontal="center" vertical="center" wrapText="1"/>
    </xf>
    <xf numFmtId="0" fontId="16" fillId="0" borderId="9" xfId="0" applyFont="1" applyBorder="1" applyAlignment="1" applyProtection="1">
      <alignment vertical="center" wrapText="1"/>
      <protection locked="0"/>
    </xf>
    <xf numFmtId="0" fontId="16" fillId="7" borderId="9" xfId="0" quotePrefix="1" applyFont="1" applyFill="1" applyBorder="1" applyAlignment="1">
      <alignment vertical="center" wrapText="1"/>
    </xf>
    <xf numFmtId="0" fontId="27" fillId="5" borderId="9" xfId="0" applyFont="1" applyFill="1" applyBorder="1" applyAlignment="1">
      <alignment horizontal="center" vertical="center"/>
    </xf>
    <xf numFmtId="0" fontId="16" fillId="0" borderId="9" xfId="0" applyFont="1" applyBorder="1">
      <alignment vertical="center"/>
    </xf>
    <xf numFmtId="0" fontId="16" fillId="5" borderId="10" xfId="0" quotePrefix="1" applyFont="1" applyFill="1" applyBorder="1" applyAlignment="1">
      <alignment horizontal="center" vertical="center"/>
    </xf>
    <xf numFmtId="0" fontId="15" fillId="5" borderId="10" xfId="0" applyFont="1" applyFill="1" applyBorder="1" applyAlignment="1">
      <alignment horizontal="center" vertical="center"/>
    </xf>
    <xf numFmtId="0" fontId="16" fillId="5" borderId="10" xfId="0" applyFont="1" applyFill="1" applyBorder="1" applyAlignment="1">
      <alignment horizontal="center" vertical="center"/>
    </xf>
    <xf numFmtId="0" fontId="16" fillId="0" borderId="10" xfId="0" applyFont="1" applyBorder="1" applyAlignment="1" applyProtection="1">
      <alignment vertical="center" wrapText="1"/>
      <protection locked="0"/>
    </xf>
    <xf numFmtId="0" fontId="16" fillId="7" borderId="10" xfId="0" applyFont="1" applyFill="1" applyBorder="1" applyAlignment="1">
      <alignment vertical="center" wrapText="1"/>
    </xf>
    <xf numFmtId="0" fontId="16" fillId="5" borderId="9" xfId="0" applyFont="1" applyFill="1" applyBorder="1" applyAlignment="1">
      <alignment vertical="center" wrapText="1"/>
    </xf>
    <xf numFmtId="0" fontId="16" fillId="0" borderId="9" xfId="0" quotePrefix="1" applyFont="1" applyBorder="1" applyAlignment="1">
      <alignment vertical="center" wrapText="1"/>
    </xf>
    <xf numFmtId="181" fontId="16" fillId="11" borderId="9" xfId="0" applyNumberFormat="1" applyFont="1" applyFill="1" applyBorder="1" applyAlignment="1">
      <alignment horizontal="center" vertical="center"/>
    </xf>
    <xf numFmtId="0" fontId="12" fillId="8" borderId="2" xfId="0" applyFont="1" applyFill="1" applyBorder="1" applyAlignment="1">
      <alignment vertical="center" wrapText="1"/>
    </xf>
    <xf numFmtId="38" fontId="16" fillId="7" borderId="9" xfId="1" quotePrefix="1" applyFont="1" applyFill="1" applyBorder="1" applyAlignment="1">
      <alignment vertical="center" wrapText="1"/>
    </xf>
    <xf numFmtId="0" fontId="16" fillId="0" borderId="16" xfId="0" applyFont="1" applyBorder="1" applyAlignment="1" applyProtection="1">
      <alignment vertical="center" wrapText="1"/>
      <protection locked="0"/>
    </xf>
    <xf numFmtId="180" fontId="16" fillId="10" borderId="2" xfId="1" applyNumberFormat="1" applyFont="1" applyFill="1" applyBorder="1" applyProtection="1">
      <alignment vertical="center"/>
      <protection locked="0"/>
    </xf>
    <xf numFmtId="178" fontId="16" fillId="0" borderId="2" xfId="1" applyNumberFormat="1" applyFont="1" applyFill="1" applyBorder="1" applyProtection="1">
      <alignment vertical="center"/>
      <protection locked="0"/>
    </xf>
    <xf numFmtId="0" fontId="14" fillId="5" borderId="17" xfId="0" applyFont="1" applyFill="1" applyBorder="1" applyAlignment="1">
      <alignment horizontal="center" vertical="center" wrapText="1"/>
    </xf>
    <xf numFmtId="0" fontId="14" fillId="5" borderId="10" xfId="0" applyFont="1" applyFill="1" applyBorder="1" applyAlignment="1">
      <alignment horizontal="center" vertical="center"/>
    </xf>
    <xf numFmtId="0" fontId="13" fillId="5" borderId="17" xfId="0" applyFont="1" applyFill="1" applyBorder="1" applyAlignment="1">
      <alignment horizontal="center" vertical="center" wrapText="1"/>
    </xf>
    <xf numFmtId="182" fontId="14" fillId="0" borderId="9" xfId="0" applyNumberFormat="1" applyFont="1" applyBorder="1" applyAlignment="1">
      <alignment horizontal="center" vertical="center"/>
    </xf>
    <xf numFmtId="184" fontId="16" fillId="11" borderId="2" xfId="1" applyNumberFormat="1" applyFont="1" applyFill="1" applyBorder="1" applyProtection="1">
      <alignment vertical="center"/>
      <protection locked="0"/>
    </xf>
    <xf numFmtId="184" fontId="14" fillId="11" borderId="2" xfId="1" applyNumberFormat="1" applyFont="1" applyFill="1" applyBorder="1" applyProtection="1">
      <alignment vertical="center"/>
      <protection locked="0"/>
    </xf>
    <xf numFmtId="178" fontId="16" fillId="10" borderId="2" xfId="1" applyNumberFormat="1" applyFont="1" applyFill="1" applyBorder="1" applyProtection="1">
      <alignment vertical="center"/>
      <protection locked="0"/>
    </xf>
    <xf numFmtId="183" fontId="16" fillId="10" borderId="2" xfId="1" applyNumberFormat="1" applyFont="1" applyFill="1" applyBorder="1" applyProtection="1">
      <alignment vertical="center"/>
      <protection locked="0"/>
    </xf>
    <xf numFmtId="1" fontId="1" fillId="0" borderId="2" xfId="0" applyNumberFormat="1" applyFont="1" applyBorder="1">
      <alignment vertical="center"/>
    </xf>
    <xf numFmtId="185" fontId="1" fillId="0" borderId="2" xfId="3" applyNumberFormat="1" applyFont="1" applyBorder="1" applyAlignment="1">
      <alignment vertical="center"/>
    </xf>
    <xf numFmtId="183" fontId="1" fillId="0" borderId="0" xfId="0" applyNumberFormat="1" applyFont="1">
      <alignment vertical="center"/>
    </xf>
    <xf numFmtId="186" fontId="16" fillId="10" borderId="2" xfId="1" applyNumberFormat="1" applyFont="1" applyFill="1" applyBorder="1" applyProtection="1">
      <alignment vertical="center"/>
      <protection locked="0"/>
    </xf>
    <xf numFmtId="0" fontId="1" fillId="0" borderId="17" xfId="0" applyFont="1" applyBorder="1">
      <alignment vertical="center"/>
    </xf>
    <xf numFmtId="0" fontId="1" fillId="0" borderId="17" xfId="0" applyFont="1" applyBorder="1" applyAlignment="1">
      <alignment horizontal="center" vertical="center"/>
    </xf>
    <xf numFmtId="0" fontId="40" fillId="8" borderId="17" xfId="0" applyFont="1" applyFill="1" applyBorder="1">
      <alignment vertical="center"/>
    </xf>
    <xf numFmtId="0" fontId="41" fillId="8" borderId="17" xfId="0" applyFont="1" applyFill="1" applyBorder="1" applyAlignment="1">
      <alignment horizontal="center" vertical="center" wrapText="1"/>
    </xf>
    <xf numFmtId="0" fontId="41" fillId="8" borderId="17" xfId="0" applyFont="1" applyFill="1" applyBorder="1" applyAlignment="1">
      <alignment horizontal="center" vertical="center"/>
    </xf>
    <xf numFmtId="187" fontId="14" fillId="0" borderId="9" xfId="0" applyNumberFormat="1" applyFont="1" applyBorder="1" applyAlignment="1">
      <alignment horizontal="center" vertical="center"/>
    </xf>
    <xf numFmtId="184" fontId="16" fillId="0" borderId="2" xfId="1" applyNumberFormat="1" applyFont="1" applyBorder="1" applyProtection="1">
      <alignment vertical="center"/>
      <protection locked="0"/>
    </xf>
    <xf numFmtId="188" fontId="42" fillId="0" borderId="17" xfId="0" applyNumberFormat="1" applyFont="1" applyBorder="1" applyAlignment="1"/>
    <xf numFmtId="0" fontId="13" fillId="8" borderId="17" xfId="0" applyFont="1" applyFill="1" applyBorder="1" applyAlignment="1">
      <alignment horizontal="center" vertical="center"/>
    </xf>
    <xf numFmtId="0" fontId="15" fillId="5" borderId="26" xfId="0" applyFont="1" applyFill="1" applyBorder="1" applyAlignment="1">
      <alignment horizontal="center" vertical="center"/>
    </xf>
    <xf numFmtId="0" fontId="13" fillId="5" borderId="26" xfId="0" applyFont="1" applyFill="1" applyBorder="1" applyAlignment="1">
      <alignment horizontal="center" vertical="center" wrapText="1"/>
    </xf>
    <xf numFmtId="0" fontId="13" fillId="5" borderId="26" xfId="0" applyFont="1" applyFill="1" applyBorder="1" applyAlignment="1">
      <alignment horizontal="center" vertical="center"/>
    </xf>
    <xf numFmtId="0" fontId="27" fillId="5" borderId="26" xfId="0" applyFont="1" applyFill="1" applyBorder="1" applyAlignment="1">
      <alignment horizontal="center" vertical="center"/>
    </xf>
    <xf numFmtId="0" fontId="15" fillId="5" borderId="27" xfId="0" applyFont="1" applyFill="1" applyBorder="1" applyAlignment="1">
      <alignment horizontal="center" vertical="center"/>
    </xf>
    <xf numFmtId="0" fontId="16" fillId="5" borderId="26" xfId="0" applyFont="1" applyFill="1" applyBorder="1" applyAlignment="1">
      <alignment horizontal="center" vertical="center" wrapText="1"/>
    </xf>
    <xf numFmtId="0" fontId="14" fillId="5" borderId="26" xfId="0" applyFont="1" applyFill="1" applyBorder="1" applyAlignment="1">
      <alignment horizontal="center" vertical="center" wrapText="1"/>
    </xf>
    <xf numFmtId="0" fontId="14" fillId="5" borderId="26" xfId="0" applyFont="1" applyFill="1" applyBorder="1" applyAlignment="1">
      <alignment horizontal="center" vertical="center"/>
    </xf>
    <xf numFmtId="0" fontId="16" fillId="5" borderId="26" xfId="0" applyFont="1" applyFill="1" applyBorder="1" applyAlignment="1">
      <alignment horizontal="center" vertical="center"/>
    </xf>
    <xf numFmtId="0" fontId="16" fillId="5" borderId="27" xfId="0" applyFont="1" applyFill="1" applyBorder="1" applyAlignment="1">
      <alignment horizontal="center" vertical="center"/>
    </xf>
    <xf numFmtId="178" fontId="15" fillId="5" borderId="17" xfId="0" applyNumberFormat="1" applyFont="1" applyFill="1" applyBorder="1">
      <alignment vertical="center"/>
    </xf>
    <xf numFmtId="0" fontId="16" fillId="0" borderId="9" xfId="0" quotePrefix="1" applyFont="1" applyBorder="1" applyAlignment="1">
      <alignment horizontal="left" vertical="center" wrapText="1"/>
    </xf>
    <xf numFmtId="0" fontId="15" fillId="5" borderId="16" xfId="0" applyFont="1" applyFill="1" applyBorder="1" applyAlignment="1">
      <alignment horizontal="center" vertical="center"/>
    </xf>
    <xf numFmtId="0" fontId="14" fillId="5" borderId="16" xfId="0" applyFont="1" applyFill="1" applyBorder="1" applyAlignment="1">
      <alignment horizontal="center" vertical="center"/>
    </xf>
    <xf numFmtId="0" fontId="14" fillId="10" borderId="28" xfId="0" applyFont="1" applyFill="1" applyBorder="1" applyAlignment="1">
      <alignment horizontal="center" vertical="center" wrapText="1"/>
    </xf>
    <xf numFmtId="0" fontId="16" fillId="10" borderId="10" xfId="0" applyFont="1" applyFill="1" applyBorder="1" applyAlignment="1">
      <alignment horizontal="center" vertical="center" wrapText="1"/>
    </xf>
    <xf numFmtId="0" fontId="19" fillId="3" borderId="9" xfId="0" applyFont="1" applyFill="1" applyBorder="1" applyAlignment="1">
      <alignment horizontal="center" vertical="center" wrapText="1"/>
    </xf>
    <xf numFmtId="0" fontId="16" fillId="5" borderId="11" xfId="0" applyFont="1" applyFill="1" applyBorder="1" applyAlignment="1">
      <alignment horizontal="left" vertical="center" wrapText="1"/>
    </xf>
    <xf numFmtId="0" fontId="16" fillId="5" borderId="12" xfId="0" applyFont="1" applyFill="1" applyBorder="1" applyAlignment="1">
      <alignment horizontal="left" vertical="center" wrapText="1"/>
    </xf>
    <xf numFmtId="0" fontId="16" fillId="0" borderId="9" xfId="0" applyFont="1" applyBorder="1" applyAlignment="1">
      <alignment horizontal="left" vertical="center" wrapText="1"/>
    </xf>
    <xf numFmtId="0" fontId="16" fillId="0" borderId="9" xfId="0" quotePrefix="1" applyFont="1" applyBorder="1" applyAlignment="1">
      <alignment horizontal="left" vertical="center" wrapText="1"/>
    </xf>
    <xf numFmtId="0" fontId="21" fillId="0" borderId="2" xfId="0" applyFont="1" applyBorder="1" applyAlignment="1">
      <alignment vertical="center" wrapText="1"/>
    </xf>
    <xf numFmtId="0" fontId="14" fillId="5" borderId="11" xfId="0" applyFont="1" applyFill="1" applyBorder="1" applyAlignment="1">
      <alignment horizontal="left" vertical="center" wrapText="1"/>
    </xf>
    <xf numFmtId="0" fontId="14" fillId="5" borderId="12" xfId="0" applyFont="1" applyFill="1" applyBorder="1" applyAlignment="1">
      <alignment horizontal="left" vertical="center" wrapText="1"/>
    </xf>
    <xf numFmtId="0" fontId="14" fillId="0" borderId="9" xfId="0" applyFont="1" applyBorder="1" applyAlignment="1">
      <alignment horizontal="left" vertical="center" wrapText="1"/>
    </xf>
    <xf numFmtId="0" fontId="14" fillId="5" borderId="28" xfId="0" applyFont="1" applyFill="1" applyBorder="1" applyAlignment="1">
      <alignment horizontal="left" vertical="center" wrapText="1"/>
    </xf>
    <xf numFmtId="0" fontId="14" fillId="5" borderId="29" xfId="0" applyFont="1" applyFill="1" applyBorder="1" applyAlignment="1">
      <alignment horizontal="left" vertical="center" wrapText="1"/>
    </xf>
    <xf numFmtId="0" fontId="14" fillId="0" borderId="28" xfId="0" applyFont="1" applyBorder="1" applyAlignment="1">
      <alignment horizontal="left" vertical="center" wrapText="1"/>
    </xf>
    <xf numFmtId="0" fontId="14" fillId="0" borderId="30" xfId="0" applyFont="1" applyBorder="1" applyAlignment="1">
      <alignment horizontal="left" vertical="center" wrapText="1"/>
    </xf>
    <xf numFmtId="0" fontId="14" fillId="0" borderId="29" xfId="0" applyFont="1" applyBorder="1" applyAlignment="1">
      <alignment horizontal="left" vertical="center" wrapText="1"/>
    </xf>
    <xf numFmtId="0" fontId="14" fillId="0" borderId="28" xfId="0" quotePrefix="1" applyFont="1" applyBorder="1" applyAlignment="1">
      <alignment horizontal="left" vertical="center" wrapText="1"/>
    </xf>
    <xf numFmtId="0" fontId="14" fillId="0" borderId="29" xfId="0" quotePrefix="1" applyFont="1" applyBorder="1" applyAlignment="1">
      <alignment horizontal="left" vertical="center" wrapText="1"/>
    </xf>
    <xf numFmtId="0" fontId="14" fillId="5" borderId="18" xfId="0" applyFont="1" applyFill="1" applyBorder="1" applyAlignment="1">
      <alignment horizontal="left" vertical="center" wrapText="1"/>
    </xf>
    <xf numFmtId="0" fontId="14" fillId="5" borderId="19" xfId="0" applyFont="1" applyFill="1" applyBorder="1" applyAlignment="1">
      <alignment horizontal="left" vertical="center" wrapText="1"/>
    </xf>
    <xf numFmtId="0" fontId="14" fillId="0" borderId="18" xfId="0" applyFont="1" applyBorder="1" applyAlignment="1">
      <alignment horizontal="left" vertical="center" wrapText="1"/>
    </xf>
    <xf numFmtId="0" fontId="14" fillId="0" borderId="20" xfId="0" applyFont="1" applyBorder="1" applyAlignment="1">
      <alignment horizontal="left" vertical="center" wrapText="1"/>
    </xf>
    <xf numFmtId="0" fontId="14" fillId="0" borderId="19" xfId="0" applyFont="1" applyBorder="1" applyAlignment="1">
      <alignment horizontal="left" vertical="center" wrapText="1"/>
    </xf>
    <xf numFmtId="0" fontId="14" fillId="0" borderId="18" xfId="0" quotePrefix="1" applyFont="1" applyBorder="1" applyAlignment="1">
      <alignment horizontal="left" vertical="center" wrapText="1"/>
    </xf>
    <xf numFmtId="0" fontId="14" fillId="0" borderId="19" xfId="0" quotePrefix="1" applyFont="1" applyBorder="1" applyAlignment="1">
      <alignment horizontal="left" vertical="center" wrapText="1"/>
    </xf>
    <xf numFmtId="0" fontId="19" fillId="3" borderId="10" xfId="0" applyFont="1" applyFill="1" applyBorder="1" applyAlignment="1">
      <alignment horizontal="center" vertical="center"/>
    </xf>
    <xf numFmtId="38" fontId="20" fillId="7" borderId="13" xfId="1" applyFont="1" applyFill="1" applyBorder="1" applyAlignment="1">
      <alignment horizontal="right" vertical="center"/>
    </xf>
    <xf numFmtId="38" fontId="20" fillId="7" borderId="14" xfId="1" applyFont="1" applyFill="1" applyBorder="1" applyAlignment="1">
      <alignment horizontal="right" vertical="center"/>
    </xf>
    <xf numFmtId="0" fontId="11" fillId="3" borderId="15" xfId="0" applyFont="1" applyFill="1" applyBorder="1" applyAlignment="1">
      <alignment horizontal="center" vertical="center" wrapText="1"/>
    </xf>
    <xf numFmtId="0" fontId="12" fillId="8" borderId="2" xfId="0" applyFont="1" applyFill="1" applyBorder="1" applyAlignment="1">
      <alignment vertical="center" wrapText="1"/>
    </xf>
    <xf numFmtId="178" fontId="11" fillId="3" borderId="24" xfId="0" applyNumberFormat="1" applyFont="1" applyFill="1" applyBorder="1" applyAlignment="1">
      <alignment horizontal="center" vertical="center" wrapText="1"/>
    </xf>
    <xf numFmtId="178" fontId="11" fillId="3" borderId="25" xfId="0" applyNumberFormat="1"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40" fillId="8" borderId="21" xfId="0" applyFont="1" applyFill="1" applyBorder="1" applyAlignment="1">
      <alignment horizontal="center" vertical="center" wrapText="1"/>
    </xf>
    <xf numFmtId="0" fontId="40" fillId="8" borderId="22" xfId="0" applyFont="1" applyFill="1" applyBorder="1" applyAlignment="1">
      <alignment horizontal="center" vertical="center" wrapText="1"/>
    </xf>
    <xf numFmtId="0" fontId="40" fillId="8" borderId="23" xfId="0" applyFont="1" applyFill="1" applyBorder="1" applyAlignment="1">
      <alignment horizontal="center" vertical="center" wrapText="1"/>
    </xf>
    <xf numFmtId="0" fontId="2" fillId="2" borderId="0" xfId="0" applyFont="1" applyFill="1" applyAlignment="1">
      <alignment vertical="center"/>
    </xf>
    <xf numFmtId="0" fontId="3" fillId="2" borderId="0" xfId="0" applyFont="1" applyFill="1" applyAlignment="1">
      <alignment horizontal="right" vertical="center"/>
    </xf>
    <xf numFmtId="0" fontId="2" fillId="2" borderId="0" xfId="0" applyFont="1" applyFill="1" applyAlignment="1">
      <alignment horizontal="right" vertical="center"/>
    </xf>
    <xf numFmtId="0" fontId="16" fillId="5" borderId="18"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 fillId="0" borderId="0" xfId="0" applyFont="1" applyAlignment="1">
      <alignment vertical="center"/>
    </xf>
    <xf numFmtId="0" fontId="15" fillId="5" borderId="5" xfId="0" applyFont="1" applyFill="1" applyBorder="1" applyAlignment="1">
      <alignment vertical="center"/>
    </xf>
    <xf numFmtId="0" fontId="15" fillId="5" borderId="6" xfId="0" applyFont="1" applyFill="1" applyBorder="1" applyAlignment="1">
      <alignment vertical="center"/>
    </xf>
    <xf numFmtId="0" fontId="6" fillId="6" borderId="2" xfId="0" applyFont="1" applyFill="1" applyBorder="1" applyAlignment="1">
      <alignment horizontal="center" vertical="center"/>
    </xf>
  </cellXfs>
  <cellStyles count="4">
    <cellStyle name="40% - アクセント 6" xfId="2" builtinId="51"/>
    <cellStyle name="桁区切り" xfId="1" builtinId="6"/>
    <cellStyle name="桁区切り [0.00]" xfId="3" builtinId="3"/>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4506668294322"/>
    <pageSetUpPr fitToPage="1"/>
  </sheetPr>
  <dimension ref="A1:K30"/>
  <sheetViews>
    <sheetView showGridLines="0" tabSelected="1" zoomScale="70" zoomScaleNormal="70" workbookViewId="0"/>
  </sheetViews>
  <sheetFormatPr defaultColWidth="9" defaultRowHeight="14.25" x14ac:dyDescent="0.15"/>
  <cols>
    <col min="1" max="1" width="3.75" style="1" customWidth="1"/>
    <col min="2" max="2" width="18.75" style="1" customWidth="1"/>
    <col min="3" max="3" width="20.25" style="1" customWidth="1"/>
    <col min="4" max="4" width="41.875" style="1" customWidth="1"/>
    <col min="5" max="5" width="17" style="1" customWidth="1"/>
    <col min="6" max="6" width="21.125" style="1" customWidth="1"/>
    <col min="7" max="7" width="15.25" style="1" customWidth="1"/>
    <col min="8" max="8" width="23.25" style="1" customWidth="1"/>
    <col min="9" max="9" width="156" style="1" customWidth="1"/>
    <col min="10" max="10" width="28" style="1" customWidth="1"/>
    <col min="11" max="11" width="56.875" style="1" customWidth="1"/>
    <col min="12" max="16384" width="9" style="1"/>
  </cols>
  <sheetData>
    <row r="1" spans="1:11" ht="18" customHeight="1" x14ac:dyDescent="0.15">
      <c r="K1" s="78" t="s">
        <v>0</v>
      </c>
    </row>
    <row r="2" spans="1:11" ht="27.75" customHeight="1" x14ac:dyDescent="0.15">
      <c r="A2" s="51" t="s">
        <v>1</v>
      </c>
      <c r="B2" s="52"/>
      <c r="C2" s="52"/>
      <c r="D2" s="52"/>
      <c r="E2" s="52"/>
      <c r="F2" s="52"/>
      <c r="G2" s="52"/>
      <c r="H2" s="52"/>
      <c r="I2" s="52"/>
      <c r="J2" s="52"/>
      <c r="K2" s="61"/>
    </row>
    <row r="4" spans="1:11" ht="18.75" customHeight="1" x14ac:dyDescent="0.15">
      <c r="A4" s="53" t="s">
        <v>2</v>
      </c>
      <c r="B4" s="65"/>
    </row>
    <row r="5" spans="1:11" ht="18.75" customHeight="1" x14ac:dyDescent="0.15">
      <c r="A5" s="65"/>
      <c r="B5" s="83" t="s">
        <v>3</v>
      </c>
      <c r="C5" s="83" t="s">
        <v>4</v>
      </c>
      <c r="D5" s="83" t="s">
        <v>5</v>
      </c>
      <c r="E5" s="83" t="s">
        <v>6</v>
      </c>
      <c r="F5" s="83" t="s">
        <v>7</v>
      </c>
      <c r="G5" s="83" t="s">
        <v>8</v>
      </c>
      <c r="H5" s="83" t="s">
        <v>9</v>
      </c>
      <c r="I5" s="83" t="s">
        <v>10</v>
      </c>
      <c r="J5" s="83" t="s">
        <v>11</v>
      </c>
      <c r="K5" s="83" t="s">
        <v>12</v>
      </c>
    </row>
    <row r="6" spans="1:11" s="64" customFormat="1" ht="39" customHeight="1" x14ac:dyDescent="0.15">
      <c r="B6" s="83" t="s">
        <v>13</v>
      </c>
      <c r="C6" s="83" t="s">
        <v>14</v>
      </c>
      <c r="D6" s="83" t="s">
        <v>15</v>
      </c>
      <c r="E6" s="83" t="s">
        <v>16</v>
      </c>
      <c r="F6" s="83" t="s">
        <v>17</v>
      </c>
      <c r="G6" s="83" t="s">
        <v>18</v>
      </c>
      <c r="H6" s="83" t="s">
        <v>19</v>
      </c>
      <c r="I6" s="83" t="s">
        <v>20</v>
      </c>
      <c r="J6" s="83" t="s">
        <v>21</v>
      </c>
      <c r="K6" s="83" t="s">
        <v>22</v>
      </c>
    </row>
    <row r="7" spans="1:11" ht="261" customHeight="1" x14ac:dyDescent="0.15">
      <c r="B7" s="81" t="s">
        <v>23</v>
      </c>
      <c r="C7" s="66" t="s">
        <v>24</v>
      </c>
      <c r="D7" s="67" t="s">
        <v>25</v>
      </c>
      <c r="E7" s="68" t="s">
        <v>26</v>
      </c>
      <c r="F7" s="62" t="s">
        <v>27</v>
      </c>
      <c r="G7" s="69" t="s">
        <v>28</v>
      </c>
      <c r="H7" s="70" t="s">
        <v>29</v>
      </c>
      <c r="I7" s="85" t="s">
        <v>132</v>
      </c>
      <c r="J7" s="79" t="s">
        <v>30</v>
      </c>
      <c r="K7" s="82" t="s">
        <v>31</v>
      </c>
    </row>
    <row r="8" spans="1:11" s="40" customFormat="1" ht="86.25" customHeight="1" x14ac:dyDescent="0.15">
      <c r="B8" s="87" t="s">
        <v>32</v>
      </c>
      <c r="C8" s="88" t="s">
        <v>33</v>
      </c>
      <c r="D8" s="89" t="s">
        <v>34</v>
      </c>
      <c r="E8" s="90" t="s">
        <v>26</v>
      </c>
      <c r="F8" s="58" t="s">
        <v>35</v>
      </c>
      <c r="G8" s="91" t="s">
        <v>28</v>
      </c>
      <c r="H8" s="86" t="s">
        <v>29</v>
      </c>
      <c r="I8" s="85" t="s">
        <v>36</v>
      </c>
      <c r="J8" s="85" t="s">
        <v>37</v>
      </c>
      <c r="K8" s="92" t="s">
        <v>38</v>
      </c>
    </row>
    <row r="9" spans="1:11" s="40" customFormat="1" ht="299.25" customHeight="1" x14ac:dyDescent="0.15">
      <c r="B9" s="87" t="s">
        <v>39</v>
      </c>
      <c r="C9" s="93" t="s">
        <v>40</v>
      </c>
      <c r="D9" s="89" t="s">
        <v>41</v>
      </c>
      <c r="E9" s="90" t="s">
        <v>26</v>
      </c>
      <c r="F9" s="58" t="s">
        <v>42</v>
      </c>
      <c r="G9" s="91" t="s">
        <v>28</v>
      </c>
      <c r="H9" s="94" t="s">
        <v>29</v>
      </c>
      <c r="I9" s="86" t="s">
        <v>43</v>
      </c>
      <c r="J9" s="85" t="s">
        <v>30</v>
      </c>
      <c r="K9" s="86" t="s">
        <v>31</v>
      </c>
    </row>
    <row r="10" spans="1:11" s="40" customFormat="1" ht="236.25" customHeight="1" x14ac:dyDescent="0.15">
      <c r="B10" s="95" t="s">
        <v>44</v>
      </c>
      <c r="C10" s="96" t="s">
        <v>45</v>
      </c>
      <c r="D10" s="89" t="s">
        <v>46</v>
      </c>
      <c r="E10" s="90" t="s">
        <v>26</v>
      </c>
      <c r="F10" s="97" t="s">
        <v>35</v>
      </c>
      <c r="G10" s="98" t="s">
        <v>28</v>
      </c>
      <c r="H10" s="86" t="s">
        <v>29</v>
      </c>
      <c r="I10" s="92" t="s">
        <v>26</v>
      </c>
      <c r="J10" s="99" t="s">
        <v>30</v>
      </c>
      <c r="K10" s="104" t="s">
        <v>26</v>
      </c>
    </row>
    <row r="11" spans="1:11" s="40" customFormat="1" ht="225.75" customHeight="1" x14ac:dyDescent="0.15">
      <c r="B11" s="95" t="s">
        <v>47</v>
      </c>
      <c r="C11" s="88" t="s">
        <v>48</v>
      </c>
      <c r="D11" s="100" t="s">
        <v>49</v>
      </c>
      <c r="E11" s="144"/>
      <c r="F11" s="58" t="s">
        <v>42</v>
      </c>
      <c r="G11" s="91" t="s">
        <v>28</v>
      </c>
      <c r="H11" s="86" t="s">
        <v>50</v>
      </c>
      <c r="I11" s="140" t="s">
        <v>51</v>
      </c>
      <c r="J11" s="86" t="s">
        <v>137</v>
      </c>
      <c r="K11" s="101" t="s">
        <v>136</v>
      </c>
    </row>
    <row r="12" spans="1:11" s="40" customFormat="1" ht="262.5" customHeight="1" x14ac:dyDescent="0.15">
      <c r="B12" s="95" t="s">
        <v>52</v>
      </c>
      <c r="C12" s="88" t="s">
        <v>40</v>
      </c>
      <c r="D12" s="100" t="s">
        <v>53</v>
      </c>
      <c r="E12" s="102" t="s">
        <v>26</v>
      </c>
      <c r="F12" s="58" t="s">
        <v>42</v>
      </c>
      <c r="G12" s="105" t="s">
        <v>28</v>
      </c>
      <c r="H12" s="86" t="s">
        <v>29</v>
      </c>
      <c r="I12" s="140" t="s">
        <v>131</v>
      </c>
      <c r="J12" s="86" t="s">
        <v>30</v>
      </c>
      <c r="K12" s="101" t="s">
        <v>26</v>
      </c>
    </row>
    <row r="13" spans="1:11" ht="8.25" customHeight="1" x14ac:dyDescent="0.15"/>
    <row r="14" spans="1:11" ht="20.100000000000001" customHeight="1" x14ac:dyDescent="0.15">
      <c r="A14" s="53" t="s">
        <v>54</v>
      </c>
    </row>
    <row r="15" spans="1:11" ht="20.100000000000001" customHeight="1" x14ac:dyDescent="0.15">
      <c r="B15" s="72" t="s">
        <v>3</v>
      </c>
      <c r="C15" s="145" t="s">
        <v>4</v>
      </c>
      <c r="D15" s="145"/>
      <c r="E15" s="72" t="s">
        <v>5</v>
      </c>
      <c r="F15" s="72" t="s">
        <v>6</v>
      </c>
      <c r="G15" s="145" t="s">
        <v>7</v>
      </c>
      <c r="H15" s="145"/>
      <c r="I15" s="145"/>
      <c r="J15" s="145" t="s">
        <v>8</v>
      </c>
      <c r="K15" s="145"/>
    </row>
    <row r="16" spans="1:11" ht="39" customHeight="1" x14ac:dyDescent="0.15">
      <c r="B16" s="72" t="s">
        <v>14</v>
      </c>
      <c r="C16" s="145" t="s">
        <v>15</v>
      </c>
      <c r="D16" s="145"/>
      <c r="E16" s="72" t="s">
        <v>16</v>
      </c>
      <c r="F16" s="72" t="s">
        <v>17</v>
      </c>
      <c r="G16" s="145" t="s">
        <v>19</v>
      </c>
      <c r="H16" s="145"/>
      <c r="I16" s="145"/>
      <c r="J16" s="145" t="s">
        <v>22</v>
      </c>
      <c r="K16" s="145"/>
    </row>
    <row r="17" spans="1:11" s="40" customFormat="1" ht="104.25" customHeight="1" x14ac:dyDescent="0.15">
      <c r="B17" s="88" t="s">
        <v>141</v>
      </c>
      <c r="C17" s="146" t="s">
        <v>138</v>
      </c>
      <c r="D17" s="147"/>
      <c r="E17" s="73"/>
      <c r="F17" s="57" t="s">
        <v>55</v>
      </c>
      <c r="G17" s="148" t="s">
        <v>56</v>
      </c>
      <c r="H17" s="148"/>
      <c r="I17" s="148"/>
      <c r="J17" s="149" t="s">
        <v>26</v>
      </c>
      <c r="K17" s="148"/>
    </row>
    <row r="18" spans="1:11" s="40" customFormat="1" ht="104.25" customHeight="1" x14ac:dyDescent="0.15">
      <c r="B18" s="88" t="s">
        <v>140</v>
      </c>
      <c r="C18" s="146" t="s">
        <v>139</v>
      </c>
      <c r="D18" s="147"/>
      <c r="E18" s="125"/>
      <c r="F18" s="57" t="s">
        <v>55</v>
      </c>
      <c r="G18" s="148" t="s">
        <v>56</v>
      </c>
      <c r="H18" s="148"/>
      <c r="I18" s="148"/>
      <c r="J18" s="149" t="s">
        <v>26</v>
      </c>
      <c r="K18" s="148"/>
    </row>
    <row r="19" spans="1:11" ht="78.75" customHeight="1" x14ac:dyDescent="0.15">
      <c r="B19" s="71" t="s">
        <v>57</v>
      </c>
      <c r="C19" s="151" t="s">
        <v>58</v>
      </c>
      <c r="D19" s="152"/>
      <c r="E19" s="111"/>
      <c r="F19" s="62" t="s">
        <v>59</v>
      </c>
      <c r="G19" s="153" t="s">
        <v>60</v>
      </c>
      <c r="H19" s="153"/>
      <c r="I19" s="153"/>
      <c r="J19" s="153" t="s">
        <v>26</v>
      </c>
      <c r="K19" s="153"/>
    </row>
    <row r="20" spans="1:11" ht="78.75" customHeight="1" x14ac:dyDescent="0.15">
      <c r="B20" s="96" t="s">
        <v>61</v>
      </c>
      <c r="C20" s="161" t="s">
        <v>62</v>
      </c>
      <c r="D20" s="162"/>
      <c r="E20" s="183">
        <v>0.26</v>
      </c>
      <c r="F20" s="109" t="s">
        <v>42</v>
      </c>
      <c r="G20" s="163" t="s">
        <v>63</v>
      </c>
      <c r="H20" s="164"/>
      <c r="I20" s="165"/>
      <c r="J20" s="166" t="s">
        <v>26</v>
      </c>
      <c r="K20" s="167"/>
    </row>
    <row r="21" spans="1:11" ht="78.75" customHeight="1" x14ac:dyDescent="0.15">
      <c r="B21" s="141" t="s">
        <v>64</v>
      </c>
      <c r="C21" s="154" t="s">
        <v>65</v>
      </c>
      <c r="D21" s="155"/>
      <c r="E21" s="143"/>
      <c r="F21" s="142" t="s">
        <v>135</v>
      </c>
      <c r="G21" s="156" t="s">
        <v>133</v>
      </c>
      <c r="H21" s="157"/>
      <c r="I21" s="158"/>
      <c r="J21" s="159" t="s">
        <v>134</v>
      </c>
      <c r="K21" s="160"/>
    </row>
    <row r="22" spans="1:11" ht="6.75" customHeight="1" x14ac:dyDescent="0.15"/>
    <row r="23" spans="1:11" ht="18.75" customHeight="1" x14ac:dyDescent="0.15">
      <c r="A23" s="53" t="s">
        <v>67</v>
      </c>
      <c r="B23" s="65"/>
    </row>
    <row r="24" spans="1:11" ht="21" x14ac:dyDescent="0.15">
      <c r="B24" s="168" t="s">
        <v>68</v>
      </c>
      <c r="C24" s="168"/>
      <c r="D24" s="74" t="s">
        <v>17</v>
      </c>
    </row>
    <row r="25" spans="1:11" ht="21" x14ac:dyDescent="0.15">
      <c r="B25" s="169">
        <f>ROUNDDOWN('PMS(calc_process)'!G6,0)</f>
        <v>0</v>
      </c>
      <c r="C25" s="170"/>
      <c r="D25" s="75" t="s">
        <v>69</v>
      </c>
    </row>
    <row r="26" spans="1:11" ht="20.100000000000001" customHeight="1" x14ac:dyDescent="0.15">
      <c r="F26" s="76"/>
      <c r="G26" s="76"/>
    </row>
    <row r="27" spans="1:11" ht="18.75" customHeight="1" x14ac:dyDescent="0.15">
      <c r="A27" s="53" t="s">
        <v>70</v>
      </c>
    </row>
    <row r="28" spans="1:11" ht="18" customHeight="1" x14ac:dyDescent="0.15">
      <c r="B28" s="77" t="s">
        <v>71</v>
      </c>
      <c r="C28" s="150" t="s">
        <v>72</v>
      </c>
      <c r="D28" s="150"/>
      <c r="E28" s="150"/>
      <c r="F28" s="150"/>
      <c r="G28" s="150"/>
      <c r="H28" s="150"/>
      <c r="I28" s="150"/>
      <c r="J28" s="80"/>
    </row>
    <row r="29" spans="1:11" ht="18" customHeight="1" x14ac:dyDescent="0.15">
      <c r="B29" s="77" t="s">
        <v>73</v>
      </c>
      <c r="C29" s="150" t="s">
        <v>74</v>
      </c>
      <c r="D29" s="150"/>
      <c r="E29" s="150"/>
      <c r="F29" s="150"/>
      <c r="G29" s="150"/>
      <c r="H29" s="150"/>
      <c r="I29" s="150"/>
      <c r="J29" s="80"/>
    </row>
    <row r="30" spans="1:11" ht="18" customHeight="1" x14ac:dyDescent="0.15">
      <c r="B30" s="77" t="s">
        <v>28</v>
      </c>
      <c r="C30" s="150" t="s">
        <v>75</v>
      </c>
      <c r="D30" s="150"/>
      <c r="E30" s="150"/>
      <c r="F30" s="150"/>
      <c r="G30" s="150"/>
      <c r="H30" s="150"/>
      <c r="I30" s="150"/>
      <c r="J30" s="80"/>
    </row>
  </sheetData>
  <customSheetViews>
    <customSheetView guid="{4E185C9F-08F7-4343-A93C-5E78D8FF657E}" showGridLines="0" fitToPage="1" topLeftCell="E6">
      <selection activeCell="I9" sqref="I9"/>
      <pageMargins left="0" right="0" top="0" bottom="0" header="0" footer="0"/>
      <pageSetup paperSize="9" scale="18" orientation="landscape" r:id="rId1"/>
    </customSheetView>
  </customSheetViews>
  <mergeCells count="26">
    <mergeCell ref="C30:I30"/>
    <mergeCell ref="C19:D19"/>
    <mergeCell ref="G19:I19"/>
    <mergeCell ref="J19:K19"/>
    <mergeCell ref="C21:D21"/>
    <mergeCell ref="G21:I21"/>
    <mergeCell ref="J21:K21"/>
    <mergeCell ref="C20:D20"/>
    <mergeCell ref="G20:I20"/>
    <mergeCell ref="J20:K20"/>
    <mergeCell ref="B24:C24"/>
    <mergeCell ref="B25:C25"/>
    <mergeCell ref="C28:I28"/>
    <mergeCell ref="C29:I29"/>
    <mergeCell ref="C17:D17"/>
    <mergeCell ref="G17:I17"/>
    <mergeCell ref="J17:K17"/>
    <mergeCell ref="C18:D18"/>
    <mergeCell ref="G18:I18"/>
    <mergeCell ref="J18:K18"/>
    <mergeCell ref="C15:D15"/>
    <mergeCell ref="G15:I15"/>
    <mergeCell ref="J15:K15"/>
    <mergeCell ref="C16:D16"/>
    <mergeCell ref="G16:I16"/>
    <mergeCell ref="J16:K16"/>
  </mergeCells>
  <phoneticPr fontId="35"/>
  <pageMargins left="0.70866141732283505" right="0.70866141732283505" top="0.74803149606299202" bottom="0.74803149606299202" header="0.31496062992126" footer="0.31496062992126"/>
  <pageSetup paperSize="9" scale="18"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4506668294322"/>
  </sheetPr>
  <dimension ref="A1:Q50"/>
  <sheetViews>
    <sheetView zoomScale="70" zoomScaleNormal="70" workbookViewId="0"/>
  </sheetViews>
  <sheetFormatPr defaultColWidth="9" defaultRowHeight="14.25" x14ac:dyDescent="0.15"/>
  <cols>
    <col min="1" max="1" width="2.75" style="1" customWidth="1"/>
    <col min="2" max="2" width="23.25" style="1" customWidth="1"/>
    <col min="3" max="3" width="18.75" style="1" customWidth="1"/>
    <col min="4" max="5" width="26.25" style="1" customWidth="1"/>
    <col min="6" max="6" width="25.875" style="1" customWidth="1"/>
    <col min="7" max="7" width="26.25" style="1" customWidth="1"/>
    <col min="8" max="8" width="30.25" style="1" customWidth="1"/>
    <col min="9" max="9" width="25.125" style="1" customWidth="1"/>
    <col min="10" max="10" width="21.25" style="1" customWidth="1"/>
    <col min="11" max="11" width="23.125" style="1" customWidth="1"/>
    <col min="12" max="12" width="22.375" style="1" bestFit="1" customWidth="1"/>
    <col min="13" max="13" width="22.25" style="1" customWidth="1"/>
    <col min="14" max="14" width="21.25" style="1" customWidth="1"/>
    <col min="15" max="15" width="22.75" style="1" customWidth="1"/>
    <col min="16" max="16" width="20.25" style="1" customWidth="1"/>
    <col min="17" max="17" width="23.25" style="1" customWidth="1"/>
    <col min="18" max="16384" width="9" style="1"/>
  </cols>
  <sheetData>
    <row r="1" spans="1:17" ht="15" customHeight="1" x14ac:dyDescent="0.15">
      <c r="Q1" s="185" t="s">
        <v>0</v>
      </c>
    </row>
    <row r="2" spans="1:17" ht="20.25" x14ac:dyDescent="0.15">
      <c r="A2" s="51" t="s">
        <v>76</v>
      </c>
      <c r="B2" s="52"/>
      <c r="C2" s="52"/>
      <c r="D2" s="52"/>
      <c r="E2" s="52"/>
      <c r="F2" s="52"/>
      <c r="G2" s="52"/>
      <c r="H2" s="52"/>
      <c r="I2" s="52"/>
      <c r="J2" s="52"/>
      <c r="K2" s="52"/>
      <c r="L2" s="61"/>
      <c r="M2" s="52"/>
      <c r="N2" s="52"/>
      <c r="O2" s="52"/>
      <c r="P2" s="52"/>
      <c r="Q2" s="61"/>
    </row>
    <row r="3" spans="1:17" ht="20.25" x14ac:dyDescent="0.15">
      <c r="A3" s="51"/>
      <c r="B3" s="52"/>
      <c r="C3" s="52"/>
      <c r="D3" s="52"/>
      <c r="E3" s="52"/>
      <c r="F3" s="52"/>
      <c r="G3" s="52"/>
      <c r="H3" s="52"/>
      <c r="I3" s="52"/>
      <c r="J3" s="52"/>
      <c r="K3" s="52"/>
      <c r="L3" s="61"/>
      <c r="M3" s="52"/>
      <c r="N3" s="52"/>
      <c r="O3" s="52"/>
      <c r="P3" s="52"/>
      <c r="Q3" s="61"/>
    </row>
    <row r="4" spans="1:17" ht="15" x14ac:dyDescent="0.15">
      <c r="B4" s="65" t="s">
        <v>77</v>
      </c>
    </row>
    <row r="5" spans="1:17" ht="30" x14ac:dyDescent="0.15">
      <c r="B5" s="122"/>
      <c r="C5" s="123" t="s">
        <v>78</v>
      </c>
      <c r="D5" s="124">
        <v>1</v>
      </c>
      <c r="E5" s="124">
        <v>2</v>
      </c>
      <c r="F5" s="124">
        <v>3</v>
      </c>
      <c r="G5" s="124">
        <v>4</v>
      </c>
      <c r="H5" s="124">
        <v>5</v>
      </c>
    </row>
    <row r="6" spans="1:17" ht="14.25" customHeight="1" x14ac:dyDescent="0.15">
      <c r="B6" s="177" t="s">
        <v>79</v>
      </c>
      <c r="C6" s="121" t="s">
        <v>80</v>
      </c>
      <c r="D6" s="120"/>
      <c r="E6" s="120"/>
      <c r="F6" s="120"/>
      <c r="G6" s="120"/>
      <c r="H6" s="120"/>
    </row>
    <row r="7" spans="1:17" x14ac:dyDescent="0.15">
      <c r="B7" s="178"/>
      <c r="C7" s="121" t="s">
        <v>81</v>
      </c>
      <c r="D7" s="120"/>
      <c r="E7" s="120"/>
      <c r="F7" s="120"/>
      <c r="G7" s="120"/>
      <c r="H7" s="120"/>
    </row>
    <row r="8" spans="1:17" x14ac:dyDescent="0.15">
      <c r="B8" s="178"/>
      <c r="C8" s="121" t="s">
        <v>82</v>
      </c>
      <c r="D8" s="120"/>
      <c r="E8" s="120"/>
      <c r="F8" s="120"/>
      <c r="G8" s="120"/>
      <c r="H8" s="120"/>
    </row>
    <row r="9" spans="1:17" x14ac:dyDescent="0.15">
      <c r="B9" s="178"/>
      <c r="C9" s="121" t="s">
        <v>83</v>
      </c>
      <c r="D9" s="120"/>
      <c r="E9" s="120"/>
      <c r="F9" s="120"/>
      <c r="G9" s="120"/>
      <c r="H9" s="120"/>
    </row>
    <row r="10" spans="1:17" x14ac:dyDescent="0.15">
      <c r="B10" s="178"/>
      <c r="C10" s="121" t="s">
        <v>84</v>
      </c>
      <c r="D10" s="120"/>
      <c r="E10" s="120"/>
      <c r="F10" s="120"/>
      <c r="G10" s="120"/>
      <c r="H10" s="120"/>
    </row>
    <row r="11" spans="1:17" x14ac:dyDescent="0.15">
      <c r="B11" s="178"/>
      <c r="C11" s="121" t="s">
        <v>85</v>
      </c>
      <c r="D11" s="120"/>
      <c r="E11" s="120"/>
      <c r="F11" s="120"/>
      <c r="G11" s="120"/>
      <c r="H11" s="120"/>
    </row>
    <row r="12" spans="1:17" x14ac:dyDescent="0.15">
      <c r="B12" s="178"/>
      <c r="C12" s="121" t="s">
        <v>86</v>
      </c>
      <c r="D12" s="120"/>
      <c r="E12" s="120"/>
      <c r="F12" s="120"/>
      <c r="G12" s="120"/>
      <c r="H12" s="120"/>
    </row>
    <row r="13" spans="1:17" x14ac:dyDescent="0.15">
      <c r="B13" s="178"/>
      <c r="C13" s="121" t="s">
        <v>87</v>
      </c>
      <c r="D13" s="120"/>
      <c r="E13" s="120"/>
      <c r="F13" s="120"/>
      <c r="G13" s="120"/>
      <c r="H13" s="120"/>
    </row>
    <row r="14" spans="1:17" x14ac:dyDescent="0.15">
      <c r="B14" s="178"/>
      <c r="C14" s="121" t="s">
        <v>88</v>
      </c>
      <c r="D14" s="120"/>
      <c r="E14" s="120"/>
      <c r="F14" s="120"/>
      <c r="G14" s="120"/>
      <c r="H14" s="120"/>
    </row>
    <row r="15" spans="1:17" x14ac:dyDescent="0.15">
      <c r="B15" s="179"/>
      <c r="C15" s="121" t="s">
        <v>89</v>
      </c>
      <c r="D15" s="120"/>
      <c r="E15" s="120"/>
      <c r="F15" s="120"/>
      <c r="G15" s="120"/>
      <c r="H15" s="120"/>
    </row>
    <row r="17" spans="2:17" ht="15" x14ac:dyDescent="0.15">
      <c r="B17" s="65" t="s">
        <v>90</v>
      </c>
    </row>
    <row r="18" spans="2:17" s="50" customFormat="1" ht="28.5" customHeight="1" x14ac:dyDescent="0.15">
      <c r="B18" s="128"/>
      <c r="C18" s="173" t="s">
        <v>91</v>
      </c>
      <c r="D18" s="174"/>
      <c r="E18" s="174"/>
      <c r="F18" s="174"/>
      <c r="G18" s="174"/>
      <c r="H18" s="174"/>
      <c r="I18" s="175" t="s">
        <v>92</v>
      </c>
      <c r="J18" s="176"/>
      <c r="K18" s="176"/>
      <c r="L18" s="176"/>
      <c r="M18" s="176"/>
      <c r="N18" s="176"/>
      <c r="O18" s="171" t="s">
        <v>93</v>
      </c>
      <c r="P18" s="184"/>
      <c r="Q18" s="184"/>
    </row>
    <row r="19" spans="2:17" s="50" customFormat="1" ht="62.25" customHeight="1" x14ac:dyDescent="0.15">
      <c r="B19" s="54" t="s">
        <v>14</v>
      </c>
      <c r="C19" s="55" t="s">
        <v>94</v>
      </c>
      <c r="D19" s="110" t="s">
        <v>64</v>
      </c>
      <c r="E19" s="129" t="s">
        <v>143</v>
      </c>
      <c r="F19" s="129" t="s">
        <v>144</v>
      </c>
      <c r="G19" s="130" t="s">
        <v>57</v>
      </c>
      <c r="H19" s="129" t="s">
        <v>61</v>
      </c>
      <c r="I19" s="131" t="s">
        <v>24</v>
      </c>
      <c r="J19" s="129" t="s">
        <v>33</v>
      </c>
      <c r="K19" s="132" t="s">
        <v>40</v>
      </c>
      <c r="L19" s="133" t="s">
        <v>45</v>
      </c>
      <c r="M19" s="129" t="s">
        <v>48</v>
      </c>
      <c r="N19" s="129" t="s">
        <v>95</v>
      </c>
      <c r="O19" s="63" t="s">
        <v>96</v>
      </c>
      <c r="P19" s="63" t="s">
        <v>97</v>
      </c>
      <c r="Q19" s="63" t="s">
        <v>98</v>
      </c>
    </row>
    <row r="20" spans="2:17" s="50" customFormat="1" ht="121.5" customHeight="1" x14ac:dyDescent="0.15">
      <c r="B20" s="103" t="s">
        <v>15</v>
      </c>
      <c r="C20" s="56" t="s">
        <v>99</v>
      </c>
      <c r="D20" s="56" t="s">
        <v>65</v>
      </c>
      <c r="E20" s="56" t="s">
        <v>142</v>
      </c>
      <c r="F20" s="56" t="s">
        <v>145</v>
      </c>
      <c r="G20" s="134" t="s">
        <v>100</v>
      </c>
      <c r="H20" s="134" t="s">
        <v>62</v>
      </c>
      <c r="I20" s="135" t="s">
        <v>101</v>
      </c>
      <c r="J20" s="134" t="s">
        <v>34</v>
      </c>
      <c r="K20" s="134" t="s">
        <v>102</v>
      </c>
      <c r="L20" s="134" t="s">
        <v>46</v>
      </c>
      <c r="M20" s="134" t="s">
        <v>49</v>
      </c>
      <c r="N20" s="134" t="s">
        <v>103</v>
      </c>
      <c r="O20" s="56" t="s">
        <v>104</v>
      </c>
      <c r="P20" s="56" t="s">
        <v>105</v>
      </c>
      <c r="Q20" s="56" t="s">
        <v>106</v>
      </c>
    </row>
    <row r="21" spans="2:17" s="50" customFormat="1" ht="21" x14ac:dyDescent="0.15">
      <c r="B21" s="103" t="s">
        <v>17</v>
      </c>
      <c r="C21" s="56" t="s">
        <v>26</v>
      </c>
      <c r="D21" s="108" t="s">
        <v>66</v>
      </c>
      <c r="E21" s="134" t="s">
        <v>55</v>
      </c>
      <c r="F21" s="134" t="s">
        <v>55</v>
      </c>
      <c r="G21" s="136" t="s">
        <v>59</v>
      </c>
      <c r="H21" s="136" t="s">
        <v>42</v>
      </c>
      <c r="I21" s="136" t="s">
        <v>107</v>
      </c>
      <c r="J21" s="137" t="s">
        <v>35</v>
      </c>
      <c r="K21" s="137" t="s">
        <v>42</v>
      </c>
      <c r="L21" s="138" t="s">
        <v>35</v>
      </c>
      <c r="M21" s="137" t="s">
        <v>42</v>
      </c>
      <c r="N21" s="137" t="s">
        <v>42</v>
      </c>
      <c r="O21" s="56" t="s">
        <v>108</v>
      </c>
      <c r="P21" s="56" t="s">
        <v>108</v>
      </c>
      <c r="Q21" s="56" t="s">
        <v>108</v>
      </c>
    </row>
    <row r="22" spans="2:17" s="50" customFormat="1" ht="18" x14ac:dyDescent="0.15">
      <c r="B22" s="172" t="s">
        <v>109</v>
      </c>
      <c r="C22" s="106"/>
      <c r="D22" s="84">
        <f>'PMS(input)'!$E$21</f>
        <v>0</v>
      </c>
      <c r="E22" s="84">
        <f>'PMS(input)'!$E$17</f>
        <v>0</v>
      </c>
      <c r="F22" s="84">
        <f>'PMS(input)'!$E$18</f>
        <v>0</v>
      </c>
      <c r="G22" s="112">
        <f>'PMS(input)'!$E$19</f>
        <v>0</v>
      </c>
      <c r="H22" s="84">
        <f>'PMS(input)'!$E$20</f>
        <v>0.26</v>
      </c>
      <c r="I22" s="119"/>
      <c r="J22" s="107"/>
      <c r="K22" s="114"/>
      <c r="L22" s="59"/>
      <c r="M22" s="84">
        <f>'PMS(input)'!$E$11</f>
        <v>0</v>
      </c>
      <c r="N22" s="126"/>
      <c r="O22" s="60">
        <f>IFERROR(I22*N22/H22*G22*J22*K22*L22*(E22+F22)*M22*0.95,"")</f>
        <v>0</v>
      </c>
      <c r="P22" s="60">
        <f>IFERROR(I22*G22*J22*K22*L22*(E22+F22)*M22*0.95,"")</f>
        <v>0</v>
      </c>
      <c r="Q22" s="60">
        <f>IFERROR(O22-P22,"")</f>
        <v>0</v>
      </c>
    </row>
    <row r="23" spans="2:17" s="50" customFormat="1" ht="18" x14ac:dyDescent="0.25">
      <c r="B23" s="172"/>
      <c r="C23" s="106"/>
      <c r="D23" s="84">
        <f>'PMS(input)'!$E$21</f>
        <v>0</v>
      </c>
      <c r="E23" s="84">
        <f>'PMS(input)'!$E$17</f>
        <v>0</v>
      </c>
      <c r="F23" s="84">
        <f>'PMS(input)'!$E$18</f>
        <v>0</v>
      </c>
      <c r="G23" s="112">
        <f>'PMS(input)'!$E$19</f>
        <v>0</v>
      </c>
      <c r="H23" s="84">
        <f>'PMS(input)'!$E$20</f>
        <v>0.26</v>
      </c>
      <c r="I23" s="119"/>
      <c r="J23" s="107"/>
      <c r="K23" s="114"/>
      <c r="L23" s="59"/>
      <c r="M23" s="84">
        <f>'PMS(input)'!$E$11</f>
        <v>0</v>
      </c>
      <c r="N23" s="127"/>
      <c r="O23" s="60">
        <f>IFERROR(I23*N23/H23*G23*J23*K23*L23*(E23+F23)*M23*0.95,"")</f>
        <v>0</v>
      </c>
      <c r="P23" s="60">
        <f>IFERROR(I23*G23*J23*K23*L23*(E23+F23)*M23*0.95,"")</f>
        <v>0</v>
      </c>
      <c r="Q23" s="60">
        <f t="shared" ref="Q23:Q47" si="0">IFERROR(O23-P23,"")</f>
        <v>0</v>
      </c>
    </row>
    <row r="24" spans="2:17" s="50" customFormat="1" ht="18" x14ac:dyDescent="0.25">
      <c r="B24" s="172"/>
      <c r="C24" s="106"/>
      <c r="D24" s="84">
        <f>'PMS(input)'!$E$21</f>
        <v>0</v>
      </c>
      <c r="E24" s="84">
        <f>'PMS(input)'!$E$17</f>
        <v>0</v>
      </c>
      <c r="F24" s="84">
        <f>'PMS(input)'!$E$18</f>
        <v>0</v>
      </c>
      <c r="G24" s="112">
        <f>'PMS(input)'!$E$19</f>
        <v>0</v>
      </c>
      <c r="H24" s="84">
        <f>'PMS(input)'!$E$20</f>
        <v>0.26</v>
      </c>
      <c r="I24" s="115"/>
      <c r="J24" s="107"/>
      <c r="K24" s="114"/>
      <c r="L24" s="59"/>
      <c r="M24" s="84">
        <f>'PMS(input)'!$E$11</f>
        <v>0</v>
      </c>
      <c r="N24" s="127"/>
      <c r="O24" s="60">
        <f>IFERROR(I24*N24/H24*G24*J24*K24*L24*(E24+F24)*M24*0.95,"")</f>
        <v>0</v>
      </c>
      <c r="P24" s="60">
        <f>IFERROR(I24*G24*J24*K24*L24*(E24+F24)*M24*0.95,"")</f>
        <v>0</v>
      </c>
      <c r="Q24" s="60">
        <f t="shared" si="0"/>
        <v>0</v>
      </c>
    </row>
    <row r="25" spans="2:17" s="50" customFormat="1" ht="18" x14ac:dyDescent="0.25">
      <c r="B25" s="172"/>
      <c r="C25" s="106"/>
      <c r="D25" s="84">
        <f>'PMS(input)'!$E$21</f>
        <v>0</v>
      </c>
      <c r="E25" s="84">
        <f>'PMS(input)'!$E$17</f>
        <v>0</v>
      </c>
      <c r="F25" s="84">
        <f>'PMS(input)'!$E$18</f>
        <v>0</v>
      </c>
      <c r="G25" s="112">
        <f>'PMS(input)'!$E$19</f>
        <v>0</v>
      </c>
      <c r="H25" s="84">
        <f>'PMS(input)'!$E$20</f>
        <v>0.26</v>
      </c>
      <c r="I25" s="115"/>
      <c r="J25" s="107"/>
      <c r="K25" s="114"/>
      <c r="L25" s="59"/>
      <c r="M25" s="84">
        <f>'PMS(input)'!$E$11</f>
        <v>0</v>
      </c>
      <c r="N25" s="127"/>
      <c r="O25" s="60">
        <f>IFERROR(I25*N25/H25*G25*J25*K25*L25*(E25+F25)*M25*0.95,"")</f>
        <v>0</v>
      </c>
      <c r="P25" s="60">
        <f>IFERROR(I25*G25*J25*K25*L25*(E25+F25)*M25*0.95,"")</f>
        <v>0</v>
      </c>
      <c r="Q25" s="60">
        <f t="shared" si="0"/>
        <v>0</v>
      </c>
    </row>
    <row r="26" spans="2:17" s="50" customFormat="1" ht="18" x14ac:dyDescent="0.25">
      <c r="B26" s="172"/>
      <c r="C26" s="106"/>
      <c r="D26" s="84">
        <f>'PMS(input)'!$E$21</f>
        <v>0</v>
      </c>
      <c r="E26" s="84">
        <f>'PMS(input)'!$E$17</f>
        <v>0</v>
      </c>
      <c r="F26" s="84">
        <f>'PMS(input)'!$E$18</f>
        <v>0</v>
      </c>
      <c r="G26" s="112">
        <f>'PMS(input)'!$E$19</f>
        <v>0</v>
      </c>
      <c r="H26" s="84">
        <f>'PMS(input)'!$E$20</f>
        <v>0.26</v>
      </c>
      <c r="I26" s="115"/>
      <c r="J26" s="107"/>
      <c r="K26" s="114"/>
      <c r="L26" s="59"/>
      <c r="M26" s="84">
        <f>'PMS(input)'!$E$11</f>
        <v>0</v>
      </c>
      <c r="N26" s="127"/>
      <c r="O26" s="60">
        <f>IFERROR(I26*N26/H26*G26*J26*K26*L26*(E26+F26)*M26*0.95,"")</f>
        <v>0</v>
      </c>
      <c r="P26" s="60">
        <f>IFERROR(I26*G26*J26*K26*L26*(E26+F26)*M26*0.95,"")</f>
        <v>0</v>
      </c>
      <c r="Q26" s="60">
        <f t="shared" si="0"/>
        <v>0</v>
      </c>
    </row>
    <row r="27" spans="2:17" s="50" customFormat="1" ht="18" x14ac:dyDescent="0.25">
      <c r="B27" s="172"/>
      <c r="C27" s="106"/>
      <c r="D27" s="84">
        <f>'PMS(input)'!$E$21</f>
        <v>0</v>
      </c>
      <c r="E27" s="84">
        <f>'PMS(input)'!$E$17</f>
        <v>0</v>
      </c>
      <c r="F27" s="84">
        <f>'PMS(input)'!$E$18</f>
        <v>0</v>
      </c>
      <c r="G27" s="113">
        <f>'PMS(input)'!$E$19</f>
        <v>0</v>
      </c>
      <c r="H27" s="84">
        <f>'PMS(input)'!$E$20</f>
        <v>0.26</v>
      </c>
      <c r="I27" s="115"/>
      <c r="J27" s="107"/>
      <c r="K27" s="114"/>
      <c r="L27" s="59"/>
      <c r="M27" s="84">
        <f>'PMS(input)'!$E$11</f>
        <v>0</v>
      </c>
      <c r="N27" s="127"/>
      <c r="O27" s="60">
        <f>IFERROR(I27*N27/H27*G27*J27*K27*L27*(E27+F27)*M27*0.95,"")</f>
        <v>0</v>
      </c>
      <c r="P27" s="60">
        <f>IFERROR(I27*G27*J27*K27*L27*(E27+F27)*M27*0.95,"")</f>
        <v>0</v>
      </c>
      <c r="Q27" s="60">
        <f t="shared" si="0"/>
        <v>0</v>
      </c>
    </row>
    <row r="28" spans="2:17" s="50" customFormat="1" ht="18" x14ac:dyDescent="0.25">
      <c r="B28" s="172"/>
      <c r="C28" s="106"/>
      <c r="D28" s="84">
        <f>'PMS(input)'!$E$21</f>
        <v>0</v>
      </c>
      <c r="E28" s="84">
        <f>'PMS(input)'!$E$17</f>
        <v>0</v>
      </c>
      <c r="F28" s="84">
        <f>'PMS(input)'!$E$18</f>
        <v>0</v>
      </c>
      <c r="G28" s="113">
        <f>'PMS(input)'!$E$19</f>
        <v>0</v>
      </c>
      <c r="H28" s="84">
        <f>'PMS(input)'!$E$20</f>
        <v>0.26</v>
      </c>
      <c r="I28" s="115"/>
      <c r="J28" s="107"/>
      <c r="K28" s="114"/>
      <c r="L28" s="59"/>
      <c r="M28" s="84">
        <f>'PMS(input)'!$E$11</f>
        <v>0</v>
      </c>
      <c r="N28" s="127"/>
      <c r="O28" s="60">
        <f>IFERROR(I28*N28/H28*G28*J28*K28*L28*(E28+F28)*M28*0.95,"")</f>
        <v>0</v>
      </c>
      <c r="P28" s="60">
        <f>IFERROR(I28*G28*J28*K28*L28*(E28+F28)*M28*0.95,"")</f>
        <v>0</v>
      </c>
      <c r="Q28" s="60">
        <f t="shared" si="0"/>
        <v>0</v>
      </c>
    </row>
    <row r="29" spans="2:17" s="50" customFormat="1" ht="18" x14ac:dyDescent="0.25">
      <c r="B29" s="172"/>
      <c r="C29" s="106"/>
      <c r="D29" s="84">
        <f>'PMS(input)'!$E$21</f>
        <v>0</v>
      </c>
      <c r="E29" s="84">
        <f>'PMS(input)'!$E$17</f>
        <v>0</v>
      </c>
      <c r="F29" s="84">
        <f>'PMS(input)'!$E$18</f>
        <v>0</v>
      </c>
      <c r="G29" s="113">
        <f>'PMS(input)'!$E$19</f>
        <v>0</v>
      </c>
      <c r="H29" s="84">
        <f>'PMS(input)'!$E$20</f>
        <v>0.26</v>
      </c>
      <c r="I29" s="115"/>
      <c r="J29" s="107"/>
      <c r="K29" s="114"/>
      <c r="L29" s="59"/>
      <c r="M29" s="84">
        <f>'PMS(input)'!$E$11</f>
        <v>0</v>
      </c>
      <c r="N29" s="127"/>
      <c r="O29" s="60">
        <f>IFERROR(I29*N29/H29*G29*J29*K29*L29*(E29+F29)*M29*0.95,"")</f>
        <v>0</v>
      </c>
      <c r="P29" s="60">
        <f>IFERROR(I29*G29*J29*K29*L29*(E29+F29)*M29*0.95,"")</f>
        <v>0</v>
      </c>
      <c r="Q29" s="60">
        <f t="shared" si="0"/>
        <v>0</v>
      </c>
    </row>
    <row r="30" spans="2:17" s="50" customFormat="1" ht="18" x14ac:dyDescent="0.25">
      <c r="B30" s="172"/>
      <c r="C30" s="106"/>
      <c r="D30" s="84">
        <f>'PMS(input)'!$E$21</f>
        <v>0</v>
      </c>
      <c r="E30" s="84">
        <f>'PMS(input)'!$E$17</f>
        <v>0</v>
      </c>
      <c r="F30" s="84">
        <f>'PMS(input)'!$E$18</f>
        <v>0</v>
      </c>
      <c r="G30" s="113">
        <f>'PMS(input)'!$E$19</f>
        <v>0</v>
      </c>
      <c r="H30" s="84">
        <f>'PMS(input)'!$E$20</f>
        <v>0.26</v>
      </c>
      <c r="I30" s="115"/>
      <c r="J30" s="107"/>
      <c r="K30" s="114"/>
      <c r="L30" s="59"/>
      <c r="M30" s="84">
        <f>'PMS(input)'!$E$11</f>
        <v>0</v>
      </c>
      <c r="N30" s="127"/>
      <c r="O30" s="60">
        <f>IFERROR(I30*N30/H30*G30*J30*K30*L30*(E30+F30)*M30*0.95,"")</f>
        <v>0</v>
      </c>
      <c r="P30" s="60">
        <f>IFERROR(I30*G30*J30*K30*L30*(E30+F30)*M30*0.95,"")</f>
        <v>0</v>
      </c>
      <c r="Q30" s="60">
        <f t="shared" si="0"/>
        <v>0</v>
      </c>
    </row>
    <row r="31" spans="2:17" s="50" customFormat="1" ht="18" x14ac:dyDescent="0.25">
      <c r="B31" s="172"/>
      <c r="C31" s="106"/>
      <c r="D31" s="84">
        <f>'PMS(input)'!$E$21</f>
        <v>0</v>
      </c>
      <c r="E31" s="84">
        <f>'PMS(input)'!$E$17</f>
        <v>0</v>
      </c>
      <c r="F31" s="84">
        <f>'PMS(input)'!$E$18</f>
        <v>0</v>
      </c>
      <c r="G31" s="113">
        <f>'PMS(input)'!$E$19</f>
        <v>0</v>
      </c>
      <c r="H31" s="84">
        <f>'PMS(input)'!$E$20</f>
        <v>0.26</v>
      </c>
      <c r="I31" s="115"/>
      <c r="J31" s="107"/>
      <c r="K31" s="114"/>
      <c r="L31" s="59"/>
      <c r="M31" s="84">
        <f>'PMS(input)'!$E$11</f>
        <v>0</v>
      </c>
      <c r="N31" s="127"/>
      <c r="O31" s="60">
        <f>IFERROR(I31*N31/H31*G31*J31*K31*L31*(E31+F31)*M31*0.95,"")</f>
        <v>0</v>
      </c>
      <c r="P31" s="60">
        <f>IFERROR(I31*G31*J31*K31*L31*(E31+F31)*M31*0.95,"")</f>
        <v>0</v>
      </c>
      <c r="Q31" s="60">
        <f t="shared" si="0"/>
        <v>0</v>
      </c>
    </row>
    <row r="32" spans="2:17" s="50" customFormat="1" ht="18" x14ac:dyDescent="0.15">
      <c r="B32" s="172"/>
      <c r="C32" s="106"/>
      <c r="D32" s="84">
        <f>'PMS(input)'!$E$21</f>
        <v>0</v>
      </c>
      <c r="E32" s="84">
        <f>'PMS(input)'!$E$17</f>
        <v>0</v>
      </c>
      <c r="F32" s="84">
        <f>'PMS(input)'!$E$18</f>
        <v>0</v>
      </c>
      <c r="G32" s="113">
        <f>'PMS(input)'!$E$19</f>
        <v>0</v>
      </c>
      <c r="H32" s="84">
        <f>'PMS(input)'!$E$20</f>
        <v>0.26</v>
      </c>
      <c r="I32" s="106"/>
      <c r="J32" s="107"/>
      <c r="K32" s="114"/>
      <c r="L32" s="59"/>
      <c r="M32" s="84">
        <f>'PMS(input)'!$E$11</f>
        <v>0</v>
      </c>
      <c r="N32" s="59"/>
      <c r="O32" s="60">
        <f>IFERROR(I32*N32/H32*G32*J32*K32*L32*(E32+F32)*M32*0.95,"")</f>
        <v>0</v>
      </c>
      <c r="P32" s="60">
        <f>IFERROR(I32*G32*J32*K32*L32*(E32+F32)*M32*0.95,"")</f>
        <v>0</v>
      </c>
      <c r="Q32" s="60">
        <f t="shared" si="0"/>
        <v>0</v>
      </c>
    </row>
    <row r="33" spans="2:17" s="50" customFormat="1" ht="18" x14ac:dyDescent="0.15">
      <c r="B33" s="172"/>
      <c r="C33" s="106"/>
      <c r="D33" s="84">
        <f>'PMS(input)'!$E$21</f>
        <v>0</v>
      </c>
      <c r="E33" s="84">
        <f>'PMS(input)'!$E$17</f>
        <v>0</v>
      </c>
      <c r="F33" s="84">
        <f>'PMS(input)'!$E$18</f>
        <v>0</v>
      </c>
      <c r="G33" s="113">
        <f>'PMS(input)'!$E$19</f>
        <v>0</v>
      </c>
      <c r="H33" s="84">
        <f>'PMS(input)'!$E$20</f>
        <v>0.26</v>
      </c>
      <c r="I33" s="106"/>
      <c r="J33" s="107"/>
      <c r="K33" s="114"/>
      <c r="L33" s="59"/>
      <c r="M33" s="84">
        <f>'PMS(input)'!$E$11</f>
        <v>0</v>
      </c>
      <c r="N33" s="59"/>
      <c r="O33" s="60">
        <f>IFERROR(I33*N33/H33*G33*J33*K33*L33*(E33+F33)*M33*0.95,"")</f>
        <v>0</v>
      </c>
      <c r="P33" s="60">
        <f>IFERROR(I33*G33*J33*K33*L33*(E33+F33)*M33*0.95,"")</f>
        <v>0</v>
      </c>
      <c r="Q33" s="60">
        <f t="shared" si="0"/>
        <v>0</v>
      </c>
    </row>
    <row r="34" spans="2:17" s="50" customFormat="1" ht="18" x14ac:dyDescent="0.15">
      <c r="B34" s="172"/>
      <c r="C34" s="106"/>
      <c r="D34" s="84">
        <f>'PMS(input)'!$E$21</f>
        <v>0</v>
      </c>
      <c r="E34" s="84">
        <f>'PMS(input)'!$E$17</f>
        <v>0</v>
      </c>
      <c r="F34" s="84">
        <f>'PMS(input)'!$E$18</f>
        <v>0</v>
      </c>
      <c r="G34" s="113">
        <f>'PMS(input)'!$E$19</f>
        <v>0</v>
      </c>
      <c r="H34" s="84">
        <f>'PMS(input)'!$E$20</f>
        <v>0.26</v>
      </c>
      <c r="I34" s="106"/>
      <c r="J34" s="107"/>
      <c r="K34" s="114"/>
      <c r="L34" s="59"/>
      <c r="M34" s="84">
        <f>'PMS(input)'!$E$11</f>
        <v>0</v>
      </c>
      <c r="N34" s="59"/>
      <c r="O34" s="60">
        <f>IFERROR(I34*N34/H34*G34*J34*K34*L34*(E34+F34)*M34*0.95,"")</f>
        <v>0</v>
      </c>
      <c r="P34" s="60">
        <f>IFERROR(I34*G34*J34*K34*L34*(E34+F34)*M34*0.95,"")</f>
        <v>0</v>
      </c>
      <c r="Q34" s="60">
        <f t="shared" si="0"/>
        <v>0</v>
      </c>
    </row>
    <row r="35" spans="2:17" s="50" customFormat="1" ht="18" x14ac:dyDescent="0.15">
      <c r="B35" s="172"/>
      <c r="C35" s="106"/>
      <c r="D35" s="84">
        <f>'PMS(input)'!$E$21</f>
        <v>0</v>
      </c>
      <c r="E35" s="84">
        <f>'PMS(input)'!$E$17</f>
        <v>0</v>
      </c>
      <c r="F35" s="84">
        <f>'PMS(input)'!$E$18</f>
        <v>0</v>
      </c>
      <c r="G35" s="113">
        <f>'PMS(input)'!$E$19</f>
        <v>0</v>
      </c>
      <c r="H35" s="84">
        <f>'PMS(input)'!$E$20</f>
        <v>0.26</v>
      </c>
      <c r="I35" s="106"/>
      <c r="J35" s="107"/>
      <c r="K35" s="114"/>
      <c r="L35" s="59"/>
      <c r="M35" s="84">
        <f>'PMS(input)'!$E$11</f>
        <v>0</v>
      </c>
      <c r="N35" s="59"/>
      <c r="O35" s="60">
        <f>IFERROR(I35*N35/H35*G35*J35*K35*L35*(E35+F35)*M35*0.95,"")</f>
        <v>0</v>
      </c>
      <c r="P35" s="60">
        <f>IFERROR(I35*G35*J35*K35*L35*(E35+F35)*M35*0.95,"")</f>
        <v>0</v>
      </c>
      <c r="Q35" s="60">
        <f t="shared" si="0"/>
        <v>0</v>
      </c>
    </row>
    <row r="36" spans="2:17" s="50" customFormat="1" ht="18" x14ac:dyDescent="0.15">
      <c r="B36" s="172"/>
      <c r="C36" s="106"/>
      <c r="D36" s="84">
        <f>'PMS(input)'!$E$21</f>
        <v>0</v>
      </c>
      <c r="E36" s="84">
        <f>'PMS(input)'!$E$17</f>
        <v>0</v>
      </c>
      <c r="F36" s="84">
        <f>'PMS(input)'!$E$18</f>
        <v>0</v>
      </c>
      <c r="G36" s="113">
        <f>'PMS(input)'!$E$19</f>
        <v>0</v>
      </c>
      <c r="H36" s="84">
        <f>'PMS(input)'!$E$20</f>
        <v>0.26</v>
      </c>
      <c r="I36" s="106"/>
      <c r="J36" s="107"/>
      <c r="K36" s="114"/>
      <c r="L36" s="59"/>
      <c r="M36" s="84">
        <f>'PMS(input)'!$E$11</f>
        <v>0</v>
      </c>
      <c r="N36" s="59"/>
      <c r="O36" s="60">
        <f>IFERROR(I36*N36/H36*G36*J36*K36*L36*(E36+F36)*M36*0.95,"")</f>
        <v>0</v>
      </c>
      <c r="P36" s="60">
        <f>IFERROR(I36*G36*J36*K36*L36*(E36+F36)*M36*0.95,"")</f>
        <v>0</v>
      </c>
      <c r="Q36" s="60">
        <f t="shared" si="0"/>
        <v>0</v>
      </c>
    </row>
    <row r="37" spans="2:17" s="50" customFormat="1" ht="18" x14ac:dyDescent="0.15">
      <c r="B37" s="172"/>
      <c r="C37" s="106"/>
      <c r="D37" s="84">
        <f>'PMS(input)'!$E$21</f>
        <v>0</v>
      </c>
      <c r="E37" s="84">
        <f>'PMS(input)'!$E$17</f>
        <v>0</v>
      </c>
      <c r="F37" s="84">
        <f>'PMS(input)'!$E$18</f>
        <v>0</v>
      </c>
      <c r="G37" s="113">
        <f>'PMS(input)'!$E$19</f>
        <v>0</v>
      </c>
      <c r="H37" s="84">
        <f>'PMS(input)'!$E$20</f>
        <v>0.26</v>
      </c>
      <c r="I37" s="106"/>
      <c r="J37" s="107"/>
      <c r="K37" s="114"/>
      <c r="L37" s="59"/>
      <c r="M37" s="84">
        <f>'PMS(input)'!$E$11</f>
        <v>0</v>
      </c>
      <c r="N37" s="59"/>
      <c r="O37" s="60">
        <f>IFERROR(I37*N37/H37*G37*J37*K37*L37*(E37+F37)*M37*0.95,"")</f>
        <v>0</v>
      </c>
      <c r="P37" s="60">
        <f>IFERROR(I37*G37*J37*K37*L37*(E37+F37)*M37*0.95,"")</f>
        <v>0</v>
      </c>
      <c r="Q37" s="60">
        <f t="shared" si="0"/>
        <v>0</v>
      </c>
    </row>
    <row r="38" spans="2:17" s="50" customFormat="1" ht="18" x14ac:dyDescent="0.15">
      <c r="B38" s="172"/>
      <c r="C38" s="106"/>
      <c r="D38" s="84">
        <f>'PMS(input)'!$E$21</f>
        <v>0</v>
      </c>
      <c r="E38" s="84">
        <f>'PMS(input)'!$E$17</f>
        <v>0</v>
      </c>
      <c r="F38" s="84">
        <f>'PMS(input)'!$E$18</f>
        <v>0</v>
      </c>
      <c r="G38" s="113">
        <f>'PMS(input)'!$E$19</f>
        <v>0</v>
      </c>
      <c r="H38" s="84">
        <f>'PMS(input)'!$E$20</f>
        <v>0.26</v>
      </c>
      <c r="I38" s="106"/>
      <c r="J38" s="107"/>
      <c r="K38" s="114"/>
      <c r="L38" s="59"/>
      <c r="M38" s="84">
        <f>'PMS(input)'!$E$11</f>
        <v>0</v>
      </c>
      <c r="N38" s="59"/>
      <c r="O38" s="60">
        <f>IFERROR(I38*N38/H38*G38*J38*K38*L38*(E38+F38)*M38*0.95,"")</f>
        <v>0</v>
      </c>
      <c r="P38" s="60">
        <f>IFERROR(I38*G38*J38*K38*L38*(E38+F38)*M38*0.95,"")</f>
        <v>0</v>
      </c>
      <c r="Q38" s="60">
        <f t="shared" si="0"/>
        <v>0</v>
      </c>
    </row>
    <row r="39" spans="2:17" s="50" customFormat="1" ht="18" x14ac:dyDescent="0.15">
      <c r="B39" s="172"/>
      <c r="C39" s="106"/>
      <c r="D39" s="84">
        <f>'PMS(input)'!$E$21</f>
        <v>0</v>
      </c>
      <c r="E39" s="84">
        <f>'PMS(input)'!$E$17</f>
        <v>0</v>
      </c>
      <c r="F39" s="84">
        <f>'PMS(input)'!$E$18</f>
        <v>0</v>
      </c>
      <c r="G39" s="113">
        <f>'PMS(input)'!$E$19</f>
        <v>0</v>
      </c>
      <c r="H39" s="84">
        <f>'PMS(input)'!$E$20</f>
        <v>0.26</v>
      </c>
      <c r="I39" s="106"/>
      <c r="J39" s="107"/>
      <c r="K39" s="114"/>
      <c r="L39" s="59"/>
      <c r="M39" s="84">
        <f>'PMS(input)'!$E$11</f>
        <v>0</v>
      </c>
      <c r="N39" s="59"/>
      <c r="O39" s="60">
        <f>IFERROR(I39*N39/H39*G39*J39*K39*L39*(E39+F39)*M39*0.95,"")</f>
        <v>0</v>
      </c>
      <c r="P39" s="60">
        <f>IFERROR(I39*G39*J39*K39*L39*(E39+F39)*M39*0.95,"")</f>
        <v>0</v>
      </c>
      <c r="Q39" s="60">
        <f t="shared" si="0"/>
        <v>0</v>
      </c>
    </row>
    <row r="40" spans="2:17" s="50" customFormat="1" ht="18" x14ac:dyDescent="0.15">
      <c r="B40" s="172"/>
      <c r="C40" s="106"/>
      <c r="D40" s="84">
        <f>'PMS(input)'!$E$21</f>
        <v>0</v>
      </c>
      <c r="E40" s="84">
        <f>'PMS(input)'!$E$17</f>
        <v>0</v>
      </c>
      <c r="F40" s="84">
        <f>'PMS(input)'!$E$18</f>
        <v>0</v>
      </c>
      <c r="G40" s="113">
        <f>'PMS(input)'!$E$19</f>
        <v>0</v>
      </c>
      <c r="H40" s="84">
        <f>'PMS(input)'!$E$20</f>
        <v>0.26</v>
      </c>
      <c r="I40" s="106"/>
      <c r="J40" s="107"/>
      <c r="K40" s="114"/>
      <c r="L40" s="59"/>
      <c r="M40" s="84">
        <f>'PMS(input)'!$E$11</f>
        <v>0</v>
      </c>
      <c r="N40" s="59"/>
      <c r="O40" s="60">
        <f>IFERROR(I40*N40/H40*G40*J40*K40*L40*(E40+F40)*M40*0.95,"")</f>
        <v>0</v>
      </c>
      <c r="P40" s="60">
        <f>IFERROR(I40*G40*J40*K40*L40*(E40+F40)*M40*0.95,"")</f>
        <v>0</v>
      </c>
      <c r="Q40" s="60">
        <f t="shared" si="0"/>
        <v>0</v>
      </c>
    </row>
    <row r="41" spans="2:17" s="50" customFormat="1" ht="18" x14ac:dyDescent="0.15">
      <c r="B41" s="172"/>
      <c r="C41" s="106"/>
      <c r="D41" s="84">
        <f>'PMS(input)'!$E$21</f>
        <v>0</v>
      </c>
      <c r="E41" s="84">
        <f>'PMS(input)'!$E$17</f>
        <v>0</v>
      </c>
      <c r="F41" s="84">
        <f>'PMS(input)'!$E$18</f>
        <v>0</v>
      </c>
      <c r="G41" s="113">
        <f>'PMS(input)'!$E$19</f>
        <v>0</v>
      </c>
      <c r="H41" s="84">
        <f>'PMS(input)'!$E$20</f>
        <v>0.26</v>
      </c>
      <c r="I41" s="106"/>
      <c r="J41" s="107"/>
      <c r="K41" s="114"/>
      <c r="L41" s="59"/>
      <c r="M41" s="84">
        <f>'PMS(input)'!$E$11</f>
        <v>0</v>
      </c>
      <c r="N41" s="59"/>
      <c r="O41" s="60">
        <f>IFERROR(I41*N41/H41*G41*J41*K41*L41*(E41+F41)*M41*0.95,"")</f>
        <v>0</v>
      </c>
      <c r="P41" s="60">
        <f>IFERROR(I41*G41*J41*K41*L41*(E41+F41)*M41*0.95,"")</f>
        <v>0</v>
      </c>
      <c r="Q41" s="60">
        <f t="shared" si="0"/>
        <v>0</v>
      </c>
    </row>
    <row r="42" spans="2:17" s="50" customFormat="1" ht="18" x14ac:dyDescent="0.15">
      <c r="B42" s="172"/>
      <c r="C42" s="106"/>
      <c r="D42" s="84">
        <f>'PMS(input)'!$E$21</f>
        <v>0</v>
      </c>
      <c r="E42" s="84">
        <f>'PMS(input)'!$E$17</f>
        <v>0</v>
      </c>
      <c r="F42" s="84">
        <f>'PMS(input)'!$E$18</f>
        <v>0</v>
      </c>
      <c r="G42" s="113">
        <f>'PMS(input)'!$E$19</f>
        <v>0</v>
      </c>
      <c r="H42" s="84">
        <f>'PMS(input)'!$E$20</f>
        <v>0.26</v>
      </c>
      <c r="I42" s="106"/>
      <c r="J42" s="107"/>
      <c r="K42" s="114"/>
      <c r="L42" s="59"/>
      <c r="M42" s="84">
        <f>'PMS(input)'!$E$11</f>
        <v>0</v>
      </c>
      <c r="N42" s="59"/>
      <c r="O42" s="60">
        <f>IFERROR(I42*N42/H42*G42*J42*K42*L42*(E42+F42)*M42*0.95,"")</f>
        <v>0</v>
      </c>
      <c r="P42" s="60">
        <f>IFERROR(I42*G42*J42*K42*L42*(E42+F42)*M42*0.95,"")</f>
        <v>0</v>
      </c>
      <c r="Q42" s="60">
        <f t="shared" si="0"/>
        <v>0</v>
      </c>
    </row>
    <row r="43" spans="2:17" s="50" customFormat="1" ht="18" x14ac:dyDescent="0.15">
      <c r="B43" s="172"/>
      <c r="C43" s="106"/>
      <c r="D43" s="84">
        <f>'PMS(input)'!$E$21</f>
        <v>0</v>
      </c>
      <c r="E43" s="84">
        <f>'PMS(input)'!$E$17</f>
        <v>0</v>
      </c>
      <c r="F43" s="84">
        <f>'PMS(input)'!$E$18</f>
        <v>0</v>
      </c>
      <c r="G43" s="113">
        <f>'PMS(input)'!$E$19</f>
        <v>0</v>
      </c>
      <c r="H43" s="84">
        <f>'PMS(input)'!$E$20</f>
        <v>0.26</v>
      </c>
      <c r="I43" s="106"/>
      <c r="J43" s="107"/>
      <c r="K43" s="114"/>
      <c r="L43" s="59"/>
      <c r="M43" s="84">
        <f>'PMS(input)'!$E$11</f>
        <v>0</v>
      </c>
      <c r="N43" s="59"/>
      <c r="O43" s="60">
        <f>IFERROR(I43*N43/H43*G43*J43*K43*L43*(E43+F43)*M43*0.95,"")</f>
        <v>0</v>
      </c>
      <c r="P43" s="60">
        <f>IFERROR(I43*G43*J43*K43*L43*(E43+F43)*M43*0.95,"")</f>
        <v>0</v>
      </c>
      <c r="Q43" s="60">
        <f t="shared" si="0"/>
        <v>0</v>
      </c>
    </row>
    <row r="44" spans="2:17" s="50" customFormat="1" ht="18" x14ac:dyDescent="0.15">
      <c r="B44" s="172"/>
      <c r="C44" s="106"/>
      <c r="D44" s="84">
        <f>'PMS(input)'!$E$21</f>
        <v>0</v>
      </c>
      <c r="E44" s="84">
        <f>'PMS(input)'!$E$17</f>
        <v>0</v>
      </c>
      <c r="F44" s="84">
        <f>'PMS(input)'!$E$18</f>
        <v>0</v>
      </c>
      <c r="G44" s="113">
        <f>'PMS(input)'!$E$19</f>
        <v>0</v>
      </c>
      <c r="H44" s="84">
        <f>'PMS(input)'!$E$20</f>
        <v>0.26</v>
      </c>
      <c r="I44" s="106"/>
      <c r="J44" s="107"/>
      <c r="K44" s="114"/>
      <c r="L44" s="59"/>
      <c r="M44" s="84">
        <f>'PMS(input)'!$E$11</f>
        <v>0</v>
      </c>
      <c r="N44" s="59"/>
      <c r="O44" s="60">
        <f>IFERROR(I44*N44/H44*G44*J44*K44*L44*(E44+F44)*M44*0.95,"")</f>
        <v>0</v>
      </c>
      <c r="P44" s="60">
        <f>IFERROR(I44*G44*J44*K44*L44*(E44+F44)*M44*0.95,"")</f>
        <v>0</v>
      </c>
      <c r="Q44" s="60">
        <f t="shared" si="0"/>
        <v>0</v>
      </c>
    </row>
    <row r="45" spans="2:17" s="50" customFormat="1" ht="18" x14ac:dyDescent="0.15">
      <c r="B45" s="172"/>
      <c r="C45" s="106"/>
      <c r="D45" s="84">
        <f>'PMS(input)'!$E$21</f>
        <v>0</v>
      </c>
      <c r="E45" s="84">
        <f>'PMS(input)'!$E$17</f>
        <v>0</v>
      </c>
      <c r="F45" s="84">
        <f>'PMS(input)'!$E$18</f>
        <v>0</v>
      </c>
      <c r="G45" s="113">
        <f>'PMS(input)'!$E$19</f>
        <v>0</v>
      </c>
      <c r="H45" s="84">
        <f>'PMS(input)'!$E$20</f>
        <v>0.26</v>
      </c>
      <c r="I45" s="106"/>
      <c r="J45" s="107"/>
      <c r="K45" s="114"/>
      <c r="L45" s="59"/>
      <c r="M45" s="84">
        <f>'PMS(input)'!$E$11</f>
        <v>0</v>
      </c>
      <c r="N45" s="59"/>
      <c r="O45" s="60">
        <f>IFERROR(I45*N45/H45*G45*J45*K45*L45*(E45+F45)*M45*0.95,"")</f>
        <v>0</v>
      </c>
      <c r="P45" s="60">
        <f>IFERROR(I45*G45*J45*K45*L45*(E45+F45)*M45*0.95,"")</f>
        <v>0</v>
      </c>
      <c r="Q45" s="60">
        <f t="shared" si="0"/>
        <v>0</v>
      </c>
    </row>
    <row r="46" spans="2:17" s="50" customFormat="1" ht="18" x14ac:dyDescent="0.15">
      <c r="B46" s="172"/>
      <c r="C46" s="106"/>
      <c r="D46" s="84">
        <f>'PMS(input)'!$E$21</f>
        <v>0</v>
      </c>
      <c r="E46" s="84">
        <f>'PMS(input)'!$E$17</f>
        <v>0</v>
      </c>
      <c r="F46" s="84">
        <f>'PMS(input)'!$E$18</f>
        <v>0</v>
      </c>
      <c r="G46" s="113">
        <f>'PMS(input)'!$E$19</f>
        <v>0</v>
      </c>
      <c r="H46" s="84">
        <f>'PMS(input)'!$E$20</f>
        <v>0.26</v>
      </c>
      <c r="I46" s="106"/>
      <c r="J46" s="107"/>
      <c r="K46" s="114"/>
      <c r="L46" s="59"/>
      <c r="M46" s="84">
        <f>'PMS(input)'!$E$11</f>
        <v>0</v>
      </c>
      <c r="N46" s="59"/>
      <c r="O46" s="60">
        <f>IFERROR(I46*N46/H46*G46*J46*K46*L46*(E46+F46)*M46*0.95,"")</f>
        <v>0</v>
      </c>
      <c r="P46" s="60">
        <f>IFERROR(I46*G46*J46*K46*L46*(E46+F46)*M46*0.95,"")</f>
        <v>0</v>
      </c>
      <c r="Q46" s="60">
        <f t="shared" si="0"/>
        <v>0</v>
      </c>
    </row>
    <row r="47" spans="2:17" s="50" customFormat="1" ht="18" x14ac:dyDescent="0.15">
      <c r="B47" s="172"/>
      <c r="C47" s="106"/>
      <c r="D47" s="84">
        <f>'PMS(input)'!$E$21</f>
        <v>0</v>
      </c>
      <c r="E47" s="84">
        <f>'PMS(input)'!$E$17</f>
        <v>0</v>
      </c>
      <c r="F47" s="84">
        <f>'PMS(input)'!$E$18</f>
        <v>0</v>
      </c>
      <c r="G47" s="113">
        <f>'PMS(input)'!$E$19</f>
        <v>0</v>
      </c>
      <c r="H47" s="84">
        <f>'PMS(input)'!$E$20</f>
        <v>0.26</v>
      </c>
      <c r="I47" s="106"/>
      <c r="J47" s="107"/>
      <c r="K47" s="114"/>
      <c r="L47" s="59"/>
      <c r="M47" s="84">
        <f>'PMS(input)'!$E$11</f>
        <v>0</v>
      </c>
      <c r="N47" s="59"/>
      <c r="O47" s="60">
        <f>IFERROR(I47*N47/H47*G47*J47*K47*L47*(E47+F47)*M47*0.95,"")</f>
        <v>0</v>
      </c>
      <c r="P47" s="60">
        <f>IFERROR(I47*G47*J47*K47*L47*(E47+F47)*M47*0.95,"")</f>
        <v>0</v>
      </c>
      <c r="Q47" s="60">
        <f t="shared" si="0"/>
        <v>0</v>
      </c>
    </row>
    <row r="48" spans="2:17" s="50" customFormat="1" ht="18" x14ac:dyDescent="0.15">
      <c r="B48" s="172"/>
      <c r="C48" s="186" t="s">
        <v>110</v>
      </c>
      <c r="D48" s="187"/>
      <c r="E48" s="187"/>
      <c r="F48" s="187"/>
      <c r="G48" s="187"/>
      <c r="H48" s="187"/>
      <c r="I48" s="187"/>
      <c r="J48" s="187"/>
      <c r="K48" s="187"/>
      <c r="L48" s="187"/>
      <c r="M48" s="187"/>
      <c r="N48" s="187"/>
      <c r="O48" s="139">
        <f>SUM(O22:O47)</f>
        <v>0</v>
      </c>
      <c r="P48" s="139">
        <f>SUM(P22:P47)</f>
        <v>0</v>
      </c>
      <c r="Q48" s="139">
        <f>SUM(Q22:Q47)</f>
        <v>0</v>
      </c>
    </row>
    <row r="50" spans="17:17" x14ac:dyDescent="0.15">
      <c r="Q50" s="118"/>
    </row>
  </sheetData>
  <mergeCells count="5">
    <mergeCell ref="B22:B48"/>
    <mergeCell ref="B6:B15"/>
    <mergeCell ref="C18:H18"/>
    <mergeCell ref="I18:N18"/>
    <mergeCell ref="O18:Q18"/>
  </mergeCells>
  <phoneticPr fontId="43"/>
  <dataValidations count="1">
    <dataValidation type="list" allowBlank="1" showInputMessage="1" showErrorMessage="1" sqref="C22:C47" xr:uid="{00000000-0002-0000-0100-000000000000}">
      <formula1>"1,2,3,4,5"</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4506668294322"/>
  </sheetPr>
  <dimension ref="A1:K38"/>
  <sheetViews>
    <sheetView showGridLines="0" view="pageBreakPreview" zoomScaleNormal="100" workbookViewId="0"/>
  </sheetViews>
  <sheetFormatPr defaultColWidth="9" defaultRowHeight="14.25" x14ac:dyDescent="0.15"/>
  <cols>
    <col min="1" max="4" width="3.75" style="1" customWidth="1"/>
    <col min="5" max="5" width="37.25" style="1" customWidth="1"/>
    <col min="6" max="7" width="12.75" style="1" customWidth="1"/>
    <col min="8" max="8" width="14.75" style="1" customWidth="1"/>
    <col min="9" max="9" width="11.875" style="2" customWidth="1"/>
    <col min="10" max="16384" width="9" style="1"/>
  </cols>
  <sheetData>
    <row r="1" spans="1:11" ht="18" customHeight="1" x14ac:dyDescent="0.15">
      <c r="I1" s="44" t="str">
        <f>'PMS(input)'!K1</f>
        <v>JCM_KH_F_PMS_ver01.0</v>
      </c>
    </row>
    <row r="2" spans="1:11" ht="27.75" customHeight="1" x14ac:dyDescent="0.15">
      <c r="A2" s="180" t="s">
        <v>111</v>
      </c>
      <c r="B2" s="180"/>
      <c r="C2" s="180"/>
      <c r="D2" s="180"/>
      <c r="E2" s="180"/>
      <c r="F2" s="180"/>
      <c r="G2" s="180"/>
      <c r="H2" s="180"/>
      <c r="I2" s="180"/>
    </row>
    <row r="3" spans="1:11" ht="18" customHeight="1" x14ac:dyDescent="0.15">
      <c r="A3" s="181" t="s">
        <v>112</v>
      </c>
      <c r="B3" s="182"/>
      <c r="C3" s="182"/>
      <c r="D3" s="182"/>
      <c r="E3" s="182"/>
      <c r="F3" s="182"/>
      <c r="G3" s="182"/>
      <c r="H3" s="182"/>
      <c r="I3" s="182"/>
    </row>
    <row r="4" spans="1:11" ht="11.25" customHeight="1" x14ac:dyDescent="0.15"/>
    <row r="5" spans="1:11" ht="18.75" customHeight="1" x14ac:dyDescent="0.15">
      <c r="A5" s="3" t="s">
        <v>113</v>
      </c>
      <c r="B5" s="4"/>
      <c r="C5" s="4"/>
      <c r="D5" s="4"/>
      <c r="E5" s="5"/>
      <c r="F5" s="6" t="s">
        <v>114</v>
      </c>
      <c r="G5" s="6" t="s">
        <v>115</v>
      </c>
      <c r="H5" s="6" t="s">
        <v>17</v>
      </c>
      <c r="I5" s="6" t="s">
        <v>116</v>
      </c>
    </row>
    <row r="6" spans="1:11" ht="18.75" customHeight="1" x14ac:dyDescent="0.15">
      <c r="A6" s="7"/>
      <c r="B6" s="8" t="s">
        <v>117</v>
      </c>
      <c r="C6" s="9"/>
      <c r="D6" s="9"/>
      <c r="E6" s="8"/>
      <c r="F6" s="10"/>
      <c r="G6" s="116">
        <f>'PMS(input_separate)'!Q48</f>
        <v>0</v>
      </c>
      <c r="H6" s="11" t="s">
        <v>118</v>
      </c>
      <c r="I6" s="45" t="s">
        <v>119</v>
      </c>
    </row>
    <row r="7" spans="1:11" ht="18.75" customHeight="1" x14ac:dyDescent="0.15">
      <c r="A7" s="3" t="s">
        <v>120</v>
      </c>
      <c r="B7" s="4"/>
      <c r="C7" s="4"/>
      <c r="D7" s="4"/>
      <c r="E7" s="5"/>
      <c r="F7" s="5"/>
      <c r="G7" s="5"/>
      <c r="H7" s="5"/>
      <c r="I7" s="6"/>
      <c r="J7" s="46"/>
      <c r="K7" s="46"/>
    </row>
    <row r="8" spans="1:11" ht="18.75" customHeight="1" x14ac:dyDescent="0.15">
      <c r="A8" s="12"/>
      <c r="B8" s="13"/>
      <c r="C8" s="14"/>
      <c r="D8" s="14"/>
      <c r="E8" s="15"/>
      <c r="F8" s="16"/>
      <c r="G8" s="10"/>
      <c r="H8" s="10"/>
      <c r="I8" s="27"/>
    </row>
    <row r="9" spans="1:11" ht="18.75" customHeight="1" x14ac:dyDescent="0.15">
      <c r="A9" s="12"/>
      <c r="B9" s="13"/>
      <c r="C9" s="14"/>
      <c r="D9" s="14"/>
      <c r="E9" s="15"/>
      <c r="F9" s="17"/>
      <c r="G9" s="18"/>
      <c r="H9" s="18"/>
      <c r="I9" s="27"/>
    </row>
    <row r="10" spans="1:11" ht="18.75" customHeight="1" x14ac:dyDescent="0.15">
      <c r="A10" s="12"/>
      <c r="B10" s="13"/>
      <c r="C10" s="14"/>
      <c r="D10" s="14"/>
      <c r="E10" s="15"/>
      <c r="F10" s="17"/>
      <c r="G10" s="18"/>
      <c r="H10" s="18"/>
      <c r="I10" s="47"/>
    </row>
    <row r="11" spans="1:11" ht="18.75" customHeight="1" x14ac:dyDescent="0.15">
      <c r="A11" s="12"/>
      <c r="B11" s="13"/>
      <c r="C11" s="14"/>
      <c r="D11" s="14"/>
      <c r="E11" s="15"/>
      <c r="F11" s="17"/>
      <c r="G11" s="18"/>
      <c r="H11" s="18"/>
      <c r="I11" s="27"/>
    </row>
    <row r="12" spans="1:11" ht="18.75" customHeight="1" x14ac:dyDescent="0.15">
      <c r="A12" s="12"/>
      <c r="B12" s="13"/>
      <c r="C12" s="14"/>
      <c r="D12" s="14"/>
      <c r="E12" s="15"/>
      <c r="F12" s="17"/>
      <c r="G12" s="18"/>
      <c r="H12" s="18"/>
      <c r="I12" s="47"/>
    </row>
    <row r="13" spans="1:11" ht="18.75" customHeight="1" x14ac:dyDescent="0.15">
      <c r="A13" s="12"/>
      <c r="B13" s="13"/>
      <c r="C13" s="14"/>
      <c r="D13" s="14"/>
      <c r="E13" s="15"/>
      <c r="F13" s="17"/>
      <c r="G13" s="18"/>
      <c r="H13" s="18"/>
      <c r="I13" s="27"/>
    </row>
    <row r="14" spans="1:11" ht="18.75" customHeight="1" x14ac:dyDescent="0.15">
      <c r="A14" s="12"/>
      <c r="B14" s="13"/>
      <c r="C14" s="14"/>
      <c r="D14" s="14"/>
      <c r="E14" s="15"/>
      <c r="F14" s="17"/>
      <c r="G14" s="18"/>
      <c r="H14" s="18"/>
      <c r="I14" s="47"/>
    </row>
    <row r="15" spans="1:11" ht="18.75" customHeight="1" x14ac:dyDescent="0.15">
      <c r="A15" s="12"/>
      <c r="B15" s="13"/>
      <c r="C15" s="14"/>
      <c r="D15" s="14"/>
      <c r="E15" s="15"/>
      <c r="F15" s="17"/>
      <c r="G15" s="18"/>
      <c r="H15" s="18"/>
      <c r="I15" s="27"/>
    </row>
    <row r="16" spans="1:11" ht="18.75" customHeight="1" x14ac:dyDescent="0.15">
      <c r="A16" s="7"/>
      <c r="B16" s="13"/>
      <c r="C16" s="14"/>
      <c r="D16" s="14"/>
      <c r="E16" s="15"/>
      <c r="F16" s="17"/>
      <c r="G16" s="18"/>
      <c r="H16" s="18"/>
      <c r="I16" s="47"/>
    </row>
    <row r="17" spans="1:9" ht="18.75" customHeight="1" x14ac:dyDescent="0.15">
      <c r="A17" s="3" t="s">
        <v>121</v>
      </c>
      <c r="B17" s="5"/>
      <c r="C17" s="4"/>
      <c r="D17" s="6"/>
      <c r="E17" s="6"/>
      <c r="F17" s="6"/>
      <c r="G17" s="5"/>
      <c r="H17" s="5"/>
      <c r="I17" s="6"/>
    </row>
    <row r="18" spans="1:9" ht="18.75" customHeight="1" x14ac:dyDescent="0.15">
      <c r="A18" s="12"/>
      <c r="B18" s="19" t="s">
        <v>122</v>
      </c>
      <c r="C18" s="9"/>
      <c r="D18" s="9"/>
      <c r="E18" s="8"/>
      <c r="F18" s="10"/>
      <c r="G18" s="117">
        <f>'PMS(input_separate)'!O48</f>
        <v>0</v>
      </c>
      <c r="H18" s="11" t="s">
        <v>118</v>
      </c>
      <c r="I18" s="45" t="s">
        <v>123</v>
      </c>
    </row>
    <row r="19" spans="1:9" ht="18.75" customHeight="1" x14ac:dyDescent="0.15">
      <c r="A19" s="12"/>
      <c r="B19" s="20"/>
      <c r="C19" s="21" t="s">
        <v>124</v>
      </c>
      <c r="D19" s="22"/>
      <c r="E19" s="23"/>
      <c r="F19" s="16"/>
      <c r="G19" s="117">
        <f>'PMS(input_separate)'!O49</f>
        <v>0</v>
      </c>
      <c r="H19" s="11" t="s">
        <v>118</v>
      </c>
      <c r="I19" s="45" t="s">
        <v>123</v>
      </c>
    </row>
    <row r="20" spans="1:9" ht="18.75" customHeight="1" x14ac:dyDescent="0.15">
      <c r="A20" s="7"/>
      <c r="B20" s="24"/>
      <c r="C20" s="21"/>
      <c r="D20" s="22"/>
      <c r="E20" s="23"/>
      <c r="F20" s="16"/>
      <c r="G20" s="25"/>
      <c r="H20" s="26"/>
      <c r="I20" s="48"/>
    </row>
    <row r="21" spans="1:9" ht="18.75" customHeight="1" x14ac:dyDescent="0.15">
      <c r="A21" s="3" t="s">
        <v>125</v>
      </c>
      <c r="B21" s="4"/>
      <c r="C21" s="4"/>
      <c r="D21" s="4"/>
      <c r="E21" s="5"/>
      <c r="F21" s="6"/>
      <c r="G21" s="5"/>
      <c r="H21" s="5"/>
      <c r="I21" s="6"/>
    </row>
    <row r="22" spans="1:9" ht="18.75" customHeight="1" x14ac:dyDescent="0.15">
      <c r="A22" s="12"/>
      <c r="B22" s="19" t="s">
        <v>126</v>
      </c>
      <c r="C22" s="9"/>
      <c r="D22" s="9"/>
      <c r="E22" s="8"/>
      <c r="F22" s="27"/>
      <c r="G22" s="117">
        <f>'PMS(input_separate)'!P48</f>
        <v>0</v>
      </c>
      <c r="H22" s="11" t="s">
        <v>118</v>
      </c>
      <c r="I22" s="45" t="s">
        <v>127</v>
      </c>
    </row>
    <row r="23" spans="1:9" ht="18.75" customHeight="1" x14ac:dyDescent="0.15">
      <c r="A23" s="12"/>
      <c r="B23" s="20"/>
      <c r="C23" s="28" t="s">
        <v>128</v>
      </c>
      <c r="D23" s="29"/>
      <c r="E23" s="30"/>
      <c r="F23" s="16"/>
      <c r="G23" s="117">
        <f>'PMS(input_separate)'!P49</f>
        <v>0</v>
      </c>
      <c r="H23" s="11" t="s">
        <v>118</v>
      </c>
      <c r="I23" s="45" t="s">
        <v>127</v>
      </c>
    </row>
    <row r="24" spans="1:9" ht="18.75" customHeight="1" x14ac:dyDescent="0.15">
      <c r="A24" s="12"/>
      <c r="B24" s="20"/>
      <c r="C24" s="31"/>
      <c r="D24" s="21"/>
      <c r="E24" s="30"/>
      <c r="F24" s="16"/>
      <c r="G24" s="32"/>
      <c r="H24" s="10"/>
      <c r="I24" s="27"/>
    </row>
    <row r="25" spans="1:9" ht="18.75" customHeight="1" x14ac:dyDescent="0.15">
      <c r="A25" s="12"/>
      <c r="B25" s="20"/>
      <c r="C25" s="31"/>
      <c r="D25" s="21"/>
      <c r="E25" s="30"/>
      <c r="F25" s="17"/>
      <c r="G25" s="18"/>
      <c r="H25" s="10"/>
      <c r="I25" s="27"/>
    </row>
    <row r="26" spans="1:9" ht="18.75" customHeight="1" x14ac:dyDescent="0.15">
      <c r="A26" s="12"/>
      <c r="B26" s="20"/>
      <c r="C26" s="33"/>
      <c r="D26" s="34"/>
      <c r="E26" s="30"/>
      <c r="F26" s="16"/>
      <c r="G26" s="10"/>
      <c r="H26" s="10"/>
      <c r="I26" s="27"/>
    </row>
    <row r="27" spans="1:9" ht="18.75" customHeight="1" x14ac:dyDescent="0.15">
      <c r="A27" s="12"/>
      <c r="B27" s="20"/>
      <c r="C27" s="35"/>
      <c r="D27" s="22"/>
      <c r="E27" s="30"/>
      <c r="F27" s="16"/>
      <c r="G27" s="10"/>
      <c r="H27" s="10"/>
      <c r="I27" s="27"/>
    </row>
    <row r="28" spans="1:9" ht="18.75" customHeight="1" x14ac:dyDescent="0.15">
      <c r="A28" s="12"/>
      <c r="B28" s="20"/>
      <c r="C28" s="31"/>
      <c r="D28" s="21"/>
      <c r="E28" s="30"/>
      <c r="F28" s="17"/>
      <c r="G28" s="18"/>
      <c r="H28" s="18"/>
      <c r="I28" s="27"/>
    </row>
    <row r="29" spans="1:9" ht="18.75" customHeight="1" x14ac:dyDescent="0.15">
      <c r="A29" s="12"/>
      <c r="B29" s="20"/>
      <c r="C29" s="36"/>
      <c r="D29" s="34"/>
      <c r="E29" s="30"/>
      <c r="F29" s="16"/>
      <c r="G29" s="10"/>
      <c r="H29" s="10"/>
      <c r="I29" s="27"/>
    </row>
    <row r="30" spans="1:9" ht="18.75" customHeight="1" x14ac:dyDescent="0.15">
      <c r="A30" s="12"/>
      <c r="B30" s="20"/>
      <c r="C30" s="37"/>
      <c r="D30" s="21"/>
      <c r="E30" s="30"/>
      <c r="F30" s="16"/>
      <c r="G30" s="10"/>
      <c r="H30" s="10"/>
      <c r="I30" s="27"/>
    </row>
    <row r="31" spans="1:9" ht="18.75" customHeight="1" x14ac:dyDescent="0.15">
      <c r="A31" s="12"/>
      <c r="B31" s="20"/>
      <c r="C31" s="35"/>
      <c r="D31" s="22"/>
      <c r="E31" s="30"/>
      <c r="F31" s="17"/>
      <c r="G31" s="18"/>
      <c r="H31" s="18"/>
      <c r="I31" s="47"/>
    </row>
    <row r="32" spans="1:9" ht="18.75" customHeight="1" x14ac:dyDescent="0.15">
      <c r="A32" s="12"/>
      <c r="B32" s="20"/>
      <c r="C32" s="36"/>
      <c r="D32" s="34"/>
      <c r="E32" s="30"/>
      <c r="F32" s="16"/>
      <c r="G32" s="10"/>
      <c r="H32" s="10"/>
      <c r="I32" s="27"/>
    </row>
    <row r="33" spans="1:9" ht="18.75" customHeight="1" x14ac:dyDescent="0.15">
      <c r="A33" s="12"/>
      <c r="B33" s="20"/>
      <c r="C33" s="31"/>
      <c r="D33" s="21"/>
      <c r="E33" s="30"/>
      <c r="F33" s="17"/>
      <c r="G33" s="18"/>
      <c r="H33" s="18"/>
      <c r="I33" s="27"/>
    </row>
    <row r="34" spans="1:9" ht="18.75" customHeight="1" x14ac:dyDescent="0.15">
      <c r="A34" s="7"/>
      <c r="B34" s="24"/>
      <c r="C34" s="37"/>
      <c r="D34" s="21"/>
      <c r="E34" s="30"/>
      <c r="F34" s="17"/>
      <c r="G34" s="18"/>
      <c r="H34" s="18"/>
      <c r="I34" s="47"/>
    </row>
    <row r="35" spans="1:9" x14ac:dyDescent="0.15">
      <c r="C35" s="38"/>
      <c r="E35" s="38"/>
      <c r="F35" s="39"/>
      <c r="G35" s="40"/>
      <c r="H35" s="40"/>
      <c r="I35" s="49"/>
    </row>
    <row r="36" spans="1:9" ht="21.75" customHeight="1" x14ac:dyDescent="0.15">
      <c r="E36" s="1" t="s">
        <v>129</v>
      </c>
    </row>
    <row r="37" spans="1:9" ht="21.75" customHeight="1" x14ac:dyDescent="0.15">
      <c r="E37" s="41" t="s">
        <v>130</v>
      </c>
      <c r="F37" s="188">
        <v>0.26</v>
      </c>
      <c r="G37" s="42" t="s">
        <v>26</v>
      </c>
    </row>
    <row r="38" spans="1:9" x14ac:dyDescent="0.15">
      <c r="E38" s="43"/>
      <c r="F38" s="43"/>
    </row>
  </sheetData>
  <customSheetViews>
    <customSheetView guid="{4E185C9F-08F7-4343-A93C-5E78D8FF657E}" showPageBreaks="1" showGridLines="0" printArea="1" view="pageBreakPreview">
      <rowBreaks count="1" manualBreakCount="1">
        <brk id="35" max="8" man="1"/>
      </rowBreaks>
      <pageMargins left="0" right="0" top="0" bottom="0" header="0" footer="0"/>
      <pageSetup paperSize="9" scale="81" fitToHeight="2" orientation="portrait" r:id="rId1"/>
    </customSheetView>
  </customSheetViews>
  <mergeCells count="2">
    <mergeCell ref="A2:I2"/>
    <mergeCell ref="A3:I3"/>
  </mergeCells>
  <phoneticPr fontId="35"/>
  <dataValidations count="1">
    <dataValidation type="list" allowBlank="1" showInputMessage="1" showErrorMessage="1" sqref="F20" xr:uid="{00000000-0002-0000-0200-000000000000}">
      <formula1>植物種別1</formula1>
    </dataValidation>
  </dataValidations>
  <pageMargins left="0.70866141732283505" right="0.70866141732283505" top="0.74803149606299202" bottom="0.74803149606299202" header="0.31496062992126" footer="0.31496062992126"/>
  <pageSetup paperSize="9" scale="81" fitToHeight="2" orientation="portrait" r:id="rId2"/>
  <rowBreaks count="1" manualBreakCount="1">
    <brk id="35"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7" ma:contentTypeDescription="新しいドキュメントを作成します。" ma:contentTypeScope="" ma:versionID="56f4bb20b55fc511b636144fe10154f6">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512b61834fbf6300f34b75809cbd692"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A1B05E-A801-4FB5-93FB-A19666D2AD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D2CE82-334A-4933-B780-2AB112EDEC5A}">
  <ds:schemaRefs>
    <ds:schemaRef ds:uri="http://purl.org/dc/terms/"/>
    <ds:schemaRef ds:uri="http://schemas.openxmlformats.org/package/2006/metadata/core-properties"/>
    <ds:schemaRef ds:uri="http://purl.org/dc/elements/1.1/"/>
    <ds:schemaRef ds:uri="http://purl.org/dc/dcmitype/"/>
    <ds:schemaRef ds:uri="http://schemas.microsoft.com/office/2006/metadata/properties"/>
    <ds:schemaRef ds:uri="http://schemas.microsoft.com/office/2006/documentManagement/types"/>
    <ds:schemaRef ds:uri="http://www.w3.org/XML/1998/namespace"/>
    <ds:schemaRef ds:uri="16f3ea39-9308-4011-b282-348b837af518"/>
    <ds:schemaRef ds:uri="http://schemas.microsoft.com/office/infopath/2007/PartnerControls"/>
    <ds:schemaRef ds:uri="aa648ee9-af07-4ee7-a823-cd9c24dceb19"/>
  </ds:schemaRefs>
</ds:datastoreItem>
</file>

<file path=customXml/itemProps3.xml><?xml version="1.0" encoding="utf-8"?>
<ds:datastoreItem xmlns:ds="http://schemas.openxmlformats.org/officeDocument/2006/customXml" ds:itemID="{72EB2A30-CC01-4010-8387-5991E06146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PMS(input)</vt:lpstr>
      <vt:lpstr>PMS(input_separate)</vt:lpstr>
      <vt:lpstr>PMS(calc_process)</vt:lpstr>
      <vt:lpstr>'PMS(calc_process)'!Print_Area</vt:lpstr>
      <vt:lpstr>'PMS(input)'!Print_Area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2012-01-13T02:28:00Z</dcterms:created>
  <dcterms:modified xsi:type="dcterms:W3CDTF">2025-02-05T13:53:07Z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y fmtid="{D5CDD505-2E9C-101B-9397-08002B2CF9AE}" pid="3" name="MediaServiceImageTags">
    <vt:lpwstr/>
  </property>
  <property fmtid="{D5CDD505-2E9C-101B-9397-08002B2CF9AE}" pid="4" name="ICV">
    <vt:lpwstr>2E43F1BD2E1448D9BD00B86083F8F5F0_12</vt:lpwstr>
  </property>
  <property fmtid="{D5CDD505-2E9C-101B-9397-08002B2CF9AE}" pid="5" name="KSOProductBuildVer">
    <vt:lpwstr>1033-12.2.0.13489</vt:lpwstr>
  </property>
</Properties>
</file>