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795" windowWidth="10200" windowHeight="7770" tabRatio="587"/>
  </bookViews>
  <sheets>
    <sheet name="PMS(input)" sheetId="32" r:id="rId1"/>
    <sheet name="PMS(calc_process)" sheetId="31" r:id="rId2"/>
  </sheets>
  <definedNames>
    <definedName name="_xlnm.Print_Area" localSheetId="1">'PMS(calc_process)'!$A$1:$I$16</definedName>
  </definedNames>
  <calcPr calcId="145621"/>
</workbook>
</file>

<file path=xl/calcChain.xml><?xml version="1.0" encoding="utf-8"?>
<calcChain xmlns="http://schemas.openxmlformats.org/spreadsheetml/2006/main">
  <c r="R16" i="32"/>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15"/>
  <c r="G12" i="31" l="1"/>
  <c r="S64" i="32"/>
  <c r="S63"/>
  <c r="S62"/>
  <c r="S61"/>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G10" i="31" l="1"/>
  <c r="G6" s="1"/>
  <c r="S15" i="32"/>
  <c r="U6" s="1"/>
</calcChain>
</file>

<file path=xl/sharedStrings.xml><?xml version="1.0" encoding="utf-8"?>
<sst xmlns="http://schemas.openxmlformats.org/spreadsheetml/2006/main" count="228" uniqueCount="161">
  <si>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</si>
  <si>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</si>
  <si>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</si>
  <si>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</si>
  <si>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</si>
  <si>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</si>
  <si>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</si>
  <si>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</si>
  <si>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</si>
  <si>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</si>
  <si>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</si>
  <si>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</si>
  <si>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</si>
  <si>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</si>
  <si>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</si>
  <si>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</si>
  <si>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</si>
  <si>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</si>
  <si>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</si>
  <si>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</si>
  <si>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</si>
  <si>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</si>
  <si>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</si>
  <si>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</si>
  <si>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</si>
  <si>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</si>
  <si>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</si>
  <si>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</si>
  <si>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</si>
  <si>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</si>
  <si>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</si>
  <si>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</si>
  <si>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 xml:space="preserve">[Attachment to Proposed Methodology Form]  </t>
    <phoneticPr fontId="2"/>
  </si>
  <si>
    <t>JCM Proposed Methodology Spreadsheet Form (Calculation Process Sheet)</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</si>
  <si>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</si>
  <si>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</si>
  <si>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</si>
  <si>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</si>
  <si>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</si>
  <si>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</si>
  <si>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</si>
  <si>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JCM_KH_F_PMS_ver01.0</t>
    <phoneticPr fontId="2"/>
  </si>
  <si>
    <t>W</t>
    <phoneticPr fontId="2"/>
  </si>
  <si>
    <t>C</t>
    <phoneticPr fontId="2"/>
  </si>
  <si>
    <t>Monthly</t>
    <phoneticPr fontId="2"/>
  </si>
  <si>
    <t>Monitored Data</t>
    <phoneticPr fontId="2"/>
  </si>
  <si>
    <t>n/a</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</si>
  <si>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</si>
  <si>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</si>
  <si>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r>
      <t>tCO</t>
    </r>
    <r>
      <rPr>
        <vertAlign val="subscript"/>
        <sz val="11"/>
        <rFont val="Arial"/>
        <family val="2"/>
      </rPr>
      <t>2</t>
    </r>
    <r>
      <rPr>
        <sz val="11"/>
        <rFont val="Arial"/>
        <family val="2"/>
      </rPr>
      <t>/p</t>
    </r>
    <phoneticPr fontId="2"/>
  </si>
  <si>
    <t>Option C</t>
    <phoneticPr fontId="2"/>
  </si>
  <si>
    <t>Based on the actual measurement using measuring equipments (Data used: measured values)</t>
    <phoneticPr fontId="2"/>
  </si>
  <si>
    <t>(a)</t>
    <phoneticPr fontId="2"/>
  </si>
  <si>
    <t>Parameters</t>
    <phoneticPr fontId="2"/>
  </si>
  <si>
    <t>(b)</t>
    <phoneticPr fontId="2"/>
  </si>
  <si>
    <t>Description of data</t>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</si>
  <si>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</si>
  <si>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</si>
  <si>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(d)</t>
    <phoneticPr fontId="2"/>
  </si>
  <si>
    <r>
      <t>[tCO</t>
    </r>
    <r>
      <rPr>
        <vertAlign val="subscript"/>
        <sz val="11"/>
        <rFont val="Arial"/>
        <family val="2"/>
      </rPr>
      <t>2</t>
    </r>
    <r>
      <rPr>
        <sz val="11"/>
        <rFont val="Arial"/>
        <family val="2"/>
      </rPr>
      <t>/p]</t>
    </r>
    <phoneticPr fontId="2"/>
  </si>
  <si>
    <t>(c)</t>
    <phoneticPr fontId="12"/>
  </si>
  <si>
    <t xml:space="preserve">JCM Proposed Methodology Spreadsheet Form (Input Sheet) [Attachment to Proposed Methodology Form]  </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</si>
  <si>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</si>
  <si>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</si>
  <si>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Automatic measurement by wireless network equipment to be recoreded in a remote server and stored electronically
Data recorded in the remote server is reported and double-checked by a responsible staff on a monthly basis to prevent missing data.
Maintenance of the wireless network equipment is to be conducted in accordance with the manufacturer's specifications.</t>
    <phoneticPr fontId="2"/>
  </si>
  <si>
    <t>C</t>
    <phoneticPr fontId="2"/>
  </si>
  <si>
    <t>lm/W</t>
    <phoneticPr fontId="2"/>
  </si>
  <si>
    <t>Project specific data.  To be determined ex-ante based on information by manufacturer</t>
    <phoneticPr fontId="2"/>
  </si>
  <si>
    <t>i</t>
    <phoneticPr fontId="2"/>
  </si>
  <si>
    <t>s1-1</t>
    <phoneticPr fontId="2"/>
  </si>
  <si>
    <t>s1-2</t>
    <phoneticPr fontId="2"/>
  </si>
  <si>
    <t>s1-3</t>
  </si>
  <si>
    <t>s1-4</t>
  </si>
  <si>
    <t>s1-5</t>
  </si>
  <si>
    <t>s1-6</t>
  </si>
  <si>
    <t>s1-7</t>
  </si>
  <si>
    <t>s1-8</t>
  </si>
  <si>
    <t>s1-9</t>
  </si>
  <si>
    <t>s1-10</t>
  </si>
  <si>
    <t>s2-1</t>
    <phoneticPr fontId="2"/>
  </si>
  <si>
    <t>s2-2</t>
    <phoneticPr fontId="2"/>
  </si>
  <si>
    <t>s2-3</t>
  </si>
  <si>
    <t>s2-4</t>
  </si>
  <si>
    <t>s2-5</t>
  </si>
  <si>
    <t>s2-6</t>
  </si>
  <si>
    <t>s2-7</t>
  </si>
  <si>
    <t>s2-8</t>
  </si>
  <si>
    <t>s2-9</t>
  </si>
  <si>
    <t>s2-10</t>
  </si>
  <si>
    <t>s3-1</t>
    <phoneticPr fontId="2"/>
  </si>
  <si>
    <t>s3-2</t>
    <phoneticPr fontId="2"/>
  </si>
  <si>
    <t>s3-3</t>
  </si>
  <si>
    <t>s3-4</t>
  </si>
  <si>
    <t>s3-5</t>
  </si>
  <si>
    <t>s3-6</t>
  </si>
  <si>
    <t>s3-7</t>
  </si>
  <si>
    <t>s3-8</t>
  </si>
  <si>
    <t>s3-9</t>
  </si>
  <si>
    <t>s3-10</t>
  </si>
  <si>
    <t>s4-1</t>
    <phoneticPr fontId="2"/>
  </si>
  <si>
    <t>s4-2</t>
    <phoneticPr fontId="2"/>
  </si>
  <si>
    <t>s4-3</t>
  </si>
  <si>
    <t>s4-4</t>
  </si>
  <si>
    <t>s4-5</t>
  </si>
  <si>
    <t>s4-6</t>
  </si>
  <si>
    <t>s4-7</t>
  </si>
  <si>
    <t>s4-8</t>
  </si>
  <si>
    <t>s4-9</t>
  </si>
  <si>
    <t>s4-10</t>
  </si>
  <si>
    <t>s5-1</t>
    <phoneticPr fontId="2"/>
  </si>
  <si>
    <t>s5-2</t>
    <phoneticPr fontId="2"/>
  </si>
  <si>
    <t>s5-3</t>
  </si>
  <si>
    <t>s5-4</t>
  </si>
  <si>
    <t>s5-5</t>
  </si>
  <si>
    <t>s5-6</t>
  </si>
  <si>
    <t>s5-7</t>
  </si>
  <si>
    <t>s5-8</t>
  </si>
  <si>
    <t>s5-9</t>
  </si>
  <si>
    <t>s5-10</t>
  </si>
  <si>
    <t>n/a</t>
    <phoneticPr fontId="2"/>
  </si>
  <si>
    <t>Identification number of lighting system</t>
    <phoneticPr fontId="2"/>
  </si>
  <si>
    <r>
      <t>P</t>
    </r>
    <r>
      <rPr>
        <vertAlign val="subscript"/>
        <sz val="11"/>
        <rFont val="Arial"/>
        <family val="2"/>
      </rPr>
      <t xml:space="preserve">i </t>
    </r>
    <phoneticPr fontId="2"/>
  </si>
  <si>
    <r>
      <t>η</t>
    </r>
    <r>
      <rPr>
        <vertAlign val="subscript"/>
        <sz val="11"/>
        <rFont val="Arial"/>
        <family val="2"/>
      </rPr>
      <t>PJ,i</t>
    </r>
    <phoneticPr fontId="2"/>
  </si>
  <si>
    <t>s1-1</t>
  </si>
  <si>
    <t>s1-2</t>
  </si>
  <si>
    <t>s2-1</t>
  </si>
  <si>
    <t>s2-2</t>
  </si>
  <si>
    <t>s3-1</t>
  </si>
  <si>
    <t>s3-2</t>
  </si>
  <si>
    <t>s4-1</t>
  </si>
  <si>
    <t>s4-2</t>
  </si>
  <si>
    <t>s5-1</t>
  </si>
  <si>
    <t>s5-2</t>
  </si>
  <si>
    <r>
      <t>η</t>
    </r>
    <r>
      <rPr>
        <vertAlign val="subscript"/>
        <sz val="11"/>
        <rFont val="Arial"/>
        <family val="2"/>
      </rPr>
      <t>RE</t>
    </r>
    <phoneticPr fontId="2"/>
  </si>
  <si>
    <t>lm/W</t>
    <phoneticPr fontId="2"/>
  </si>
  <si>
    <r>
      <t>η</t>
    </r>
    <r>
      <rPr>
        <vertAlign val="subscript"/>
        <sz val="11"/>
        <color indexed="8"/>
        <rFont val="Arial"/>
        <family val="2"/>
      </rPr>
      <t>RE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</si>
  <si>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</si>
  <si>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r>
      <t xml:space="preserve">Emissions reduction during the period </t>
    </r>
    <r>
      <rPr>
        <i/>
        <sz val="11"/>
        <rFont val="Arial"/>
        <family val="2"/>
      </rPr>
      <t>p</t>
    </r>
    <phoneticPr fontId="2"/>
  </si>
  <si>
    <t>Estimated Values lighting type i</t>
    <phoneticPr fontId="2"/>
  </si>
  <si>
    <r>
      <t>Estimated Values for</t>
    </r>
    <r>
      <rPr>
        <b/>
        <sz val="11"/>
        <color indexed="9"/>
        <rFont val="Arial"/>
        <family val="2"/>
      </rPr>
      <t xml:space="preserve"> lighting type </t>
    </r>
    <r>
      <rPr>
        <b/>
        <i/>
        <sz val="11"/>
        <color indexed="9"/>
        <rFont val="Arial"/>
        <family val="2"/>
      </rPr>
      <t>i</t>
    </r>
    <phoneticPr fontId="2"/>
  </si>
  <si>
    <t>Estimated Values lighting type i</t>
    <phoneticPr fontId="2"/>
  </si>
  <si>
    <t>Description of data</t>
    <phoneticPr fontId="2"/>
  </si>
  <si>
    <r>
      <t>ER</t>
    </r>
    <r>
      <rPr>
        <vertAlign val="subscript"/>
        <sz val="11"/>
        <rFont val="Arial"/>
        <family val="2"/>
      </rPr>
      <t>p</t>
    </r>
    <phoneticPr fontId="2"/>
  </si>
  <si>
    <r>
      <t>PE</t>
    </r>
    <r>
      <rPr>
        <vertAlign val="subscript"/>
        <sz val="11"/>
        <rFont val="Arial"/>
        <family val="2"/>
      </rPr>
      <t>p</t>
    </r>
    <phoneticPr fontId="2"/>
  </si>
  <si>
    <r>
      <t>RE</t>
    </r>
    <r>
      <rPr>
        <vertAlign val="subscript"/>
        <sz val="11"/>
        <rFont val="Arial"/>
        <family val="2"/>
      </rPr>
      <t>p</t>
    </r>
    <phoneticPr fontId="2"/>
  </si>
  <si>
    <t>Description of Data</t>
    <phoneticPr fontId="2"/>
  </si>
  <si>
    <r>
      <t xml:space="preserve">Luminaire efficiency of a lighting equipment used in the project lighting system </t>
    </r>
    <r>
      <rPr>
        <i/>
        <sz val="11"/>
        <rFont val="Arial"/>
        <family val="2"/>
      </rPr>
      <t xml:space="preserve">i </t>
    </r>
    <phoneticPr fontId="2"/>
  </si>
  <si>
    <t>A default value based  on the specifications of HPS NH220 and is adjusted by the loss by equipment based on the evaluation by NH220's manufacturer and the power factor based on Japan Industrial Standard (JIS C 8109).</t>
    <phoneticPr fontId="2"/>
  </si>
  <si>
    <t>Grid emission factor of Cambodian grid</t>
    <phoneticPr fontId="2"/>
  </si>
  <si>
    <r>
      <t>EF</t>
    </r>
    <r>
      <rPr>
        <vertAlign val="subscript"/>
        <sz val="11"/>
        <rFont val="Arial"/>
        <family val="2"/>
      </rPr>
      <t>grid</t>
    </r>
    <phoneticPr fontId="2"/>
  </si>
  <si>
    <r>
      <t>tCO</t>
    </r>
    <r>
      <rPr>
        <vertAlign val="subscript"/>
        <sz val="11"/>
        <rFont val="Arial"/>
        <family val="2"/>
      </rPr>
      <t>2</t>
    </r>
    <r>
      <rPr>
        <sz val="11"/>
        <rFont val="Arial"/>
        <family val="2"/>
      </rPr>
      <t>/MWh</t>
    </r>
    <phoneticPr fontId="2"/>
  </si>
  <si>
    <r>
      <t xml:space="preserve">Rated power consumption of a lighting equipment used in the project lighting system </t>
    </r>
    <r>
      <rPr>
        <i/>
        <sz val="11"/>
        <rFont val="Arial"/>
        <family val="2"/>
      </rPr>
      <t>i</t>
    </r>
    <phoneticPr fontId="2"/>
  </si>
  <si>
    <t>Luminaire efficiency of the reference lighting system</t>
    <phoneticPr fontId="2"/>
  </si>
  <si>
    <t>The most recent published value by the Ministry of Environment of Cambodia at the time of validation.</t>
    <phoneticPr fontId="2"/>
  </si>
  <si>
    <r>
      <t>Project specific data.  To be determined ex-ante based on information by manufacture</t>
    </r>
    <r>
      <rPr>
        <sz val="11"/>
        <color rgb="FFFF0000"/>
        <rFont val="Arial"/>
        <family val="2"/>
      </rPr>
      <t>r.</t>
    </r>
    <phoneticPr fontId="2"/>
  </si>
  <si>
    <r>
      <t>PO</t>
    </r>
    <r>
      <rPr>
        <vertAlign val="subscript"/>
        <sz val="11"/>
        <rFont val="Arial"/>
        <family val="2"/>
      </rPr>
      <t>i,p</t>
    </r>
    <phoneticPr fontId="2"/>
  </si>
  <si>
    <r>
      <t>PEC</t>
    </r>
    <r>
      <rPr>
        <vertAlign val="subscript"/>
        <sz val="11"/>
        <rFont val="Arial"/>
        <family val="2"/>
      </rPr>
      <t>i,p</t>
    </r>
    <phoneticPr fontId="2"/>
  </si>
  <si>
    <r>
      <t xml:space="preserve">Total operating hours of project lighting system </t>
    </r>
    <r>
      <rPr>
        <i/>
        <sz val="11"/>
        <rFont val="Arial"/>
        <family val="2"/>
      </rPr>
      <t>i</t>
    </r>
    <r>
      <rPr>
        <sz val="11"/>
        <rFont val="Arial"/>
        <family val="2"/>
      </rPr>
      <t xml:space="preserve"> during the period </t>
    </r>
    <r>
      <rPr>
        <i/>
        <sz val="11"/>
        <rFont val="Arial"/>
        <family val="2"/>
      </rPr>
      <t>p</t>
    </r>
    <phoneticPr fontId="2"/>
  </si>
  <si>
    <r>
      <t xml:space="preserve">Total amount of electricity consumed in the project lighting system </t>
    </r>
    <r>
      <rPr>
        <i/>
        <sz val="11"/>
        <rFont val="Arial"/>
        <family val="2"/>
      </rPr>
      <t xml:space="preserve">i </t>
    </r>
    <r>
      <rPr>
        <sz val="11"/>
        <rFont val="Arial"/>
        <family val="2"/>
      </rPr>
      <t xml:space="preserve">during the period </t>
    </r>
    <r>
      <rPr>
        <i/>
        <sz val="11"/>
        <rFont val="Arial"/>
        <family val="2"/>
      </rPr>
      <t>p</t>
    </r>
    <phoneticPr fontId="2"/>
  </si>
  <si>
    <t>hrs/p</t>
    <phoneticPr fontId="2"/>
  </si>
  <si>
    <t>Wh/p</t>
    <phoneticPr fontId="2"/>
  </si>
</sst>
</file>

<file path=xl/styles.xml><?xml version="1.0" encoding="utf-8"?>
<styleSheet xmlns="http://schemas.openxmlformats.org/spreadsheetml/2006/main">
  <numFmts count="1">
    <numFmt numFmtId="176" formatCode="#,##0_ ;[Red]\-#,##0\ "/>
  </numFmts>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6"/>
      <name val="ＭＳ Ｐゴシック"/>
      <family val="3"/>
      <charset val="128"/>
      <scheme val="minor"/>
    </font>
    <font>
      <b/>
      <sz val="11"/>
      <name val="Arial"/>
      <family val="2"/>
    </font>
    <font>
      <b/>
      <i/>
      <sz val="11"/>
      <name val="Arial"/>
      <family val="2"/>
    </font>
    <font>
      <b/>
      <vertAlign val="subscript"/>
      <sz val="11"/>
      <name val="Arial"/>
      <family val="2"/>
    </font>
    <font>
      <sz val="11"/>
      <color theme="0"/>
      <name val="Arial"/>
      <family val="2"/>
    </font>
    <font>
      <b/>
      <sz val="11"/>
      <color theme="0"/>
      <name val="Arial"/>
      <family val="2"/>
    </font>
    <font>
      <b/>
      <vertAlign val="subscript"/>
      <sz val="11"/>
      <color theme="0"/>
      <name val="Arial"/>
      <family val="2"/>
    </font>
    <font>
      <vertAlign val="subscript"/>
      <sz val="11"/>
      <name val="Arial"/>
      <family val="2"/>
    </font>
    <font>
      <i/>
      <sz val="11"/>
      <name val="Arial"/>
      <family val="2"/>
    </font>
    <font>
      <b/>
      <i/>
      <sz val="11"/>
      <color indexed="8"/>
      <name val="Arial"/>
      <family val="2"/>
    </font>
    <font>
      <b/>
      <i/>
      <sz val="11"/>
      <color indexed="9"/>
      <name val="Arial"/>
      <family val="2"/>
    </font>
    <font>
      <sz val="11"/>
      <color indexed="10"/>
      <name val="Arial"/>
      <family val="2"/>
    </font>
    <font>
      <sz val="11"/>
      <color rgb="FF000000"/>
      <name val="Arial"/>
      <family val="2"/>
    </font>
    <fon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indexed="23"/>
      </right>
      <top style="thin">
        <color indexed="23"/>
      </top>
      <bottom/>
      <diagonal/>
    </border>
    <border>
      <left/>
      <right style="thin">
        <color indexed="23"/>
      </right>
      <top/>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right/>
      <top style="medium">
        <color rgb="FFFF0000"/>
      </top>
      <bottom/>
      <diagonal/>
    </border>
    <border>
      <left/>
      <right style="thin">
        <color indexed="23"/>
      </right>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6" fillId="3" borderId="0" xfId="0" applyFont="1" applyFill="1" applyAlignment="1">
      <alignment vertical="center"/>
    </xf>
    <xf numFmtId="0" fontId="6" fillId="3" borderId="0" xfId="0" applyFont="1" applyFill="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8" fillId="0" borderId="6" xfId="0" applyFont="1" applyFill="1" applyBorder="1">
      <alignment vertical="center"/>
    </xf>
    <xf numFmtId="0" fontId="4" fillId="0" borderId="6" xfId="0" applyFont="1" applyFill="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3" fillId="7" borderId="6" xfId="0" applyFont="1" applyFill="1" applyBorder="1" applyAlignment="1">
      <alignment vertical="center" wrapText="1"/>
    </xf>
    <xf numFmtId="0" fontId="8" fillId="0" borderId="6"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lignment vertical="center"/>
    </xf>
    <xf numFmtId="0" fontId="8" fillId="0" borderId="0" xfId="0" applyFont="1">
      <alignment vertical="center"/>
    </xf>
    <xf numFmtId="0" fontId="16" fillId="0" borderId="0" xfId="0" applyFont="1">
      <alignment vertical="center"/>
    </xf>
    <xf numFmtId="0" fontId="17" fillId="4" borderId="1" xfId="0" applyFont="1" applyFill="1" applyBorder="1" applyAlignment="1">
      <alignment horizontal="center" vertical="center"/>
    </xf>
    <xf numFmtId="0" fontId="8" fillId="5" borderId="2" xfId="0" applyFont="1" applyFill="1" applyBorder="1" applyAlignment="1">
      <alignment horizontal="center" vertical="center"/>
    </xf>
    <xf numFmtId="0" fontId="17"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Font="1">
      <alignment vertical="center"/>
    </xf>
    <xf numFmtId="0" fontId="6" fillId="4" borderId="1" xfId="0" applyFont="1" applyFill="1" applyBorder="1" applyAlignment="1">
      <alignment horizontal="center" vertical="center" wrapText="1"/>
    </xf>
    <xf numFmtId="0" fontId="8" fillId="5" borderId="1" xfId="0" quotePrefix="1" applyFont="1" applyFill="1" applyBorder="1" applyAlignment="1">
      <alignment horizontal="center" vertical="center"/>
    </xf>
    <xf numFmtId="0" fontId="8" fillId="5" borderId="1" xfId="0" applyFont="1" applyFill="1" applyBorder="1">
      <alignment vertical="center"/>
    </xf>
    <xf numFmtId="0" fontId="8" fillId="0" borderId="1" xfId="0" applyFont="1" applyFill="1" applyBorder="1" applyAlignment="1">
      <alignment vertical="center" wrapText="1"/>
    </xf>
    <xf numFmtId="38" fontId="8" fillId="2" borderId="1" xfId="1" quotePrefix="1" applyFont="1" applyFill="1" applyBorder="1" applyAlignment="1">
      <alignment vertical="center" wrapText="1"/>
    </xf>
    <xf numFmtId="0" fontId="8" fillId="2" borderId="1" xfId="0" applyFont="1" applyFill="1" applyBorder="1" applyAlignment="1">
      <alignment vertical="center" wrapText="1"/>
    </xf>
    <xf numFmtId="0" fontId="23" fillId="2" borderId="1" xfId="0" applyFont="1" applyFill="1" applyBorder="1" applyAlignment="1">
      <alignment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8" borderId="1" xfId="0" applyFont="1" applyFill="1" applyBorder="1" applyAlignment="1">
      <alignment vertical="center" wrapText="1"/>
    </xf>
    <xf numFmtId="38" fontId="23" fillId="2" borderId="1" xfId="1" applyFont="1" applyFill="1" applyBorder="1" applyAlignment="1">
      <alignment vertical="center" wrapText="1"/>
    </xf>
    <xf numFmtId="0" fontId="6" fillId="4" borderId="0" xfId="0" applyFont="1" applyFill="1" applyBorder="1" applyAlignment="1">
      <alignment horizontal="left" vertical="center" wrapText="1"/>
    </xf>
    <xf numFmtId="0" fontId="8" fillId="5" borderId="1" xfId="0" applyFont="1" applyFill="1" applyBorder="1" applyAlignment="1">
      <alignment vertical="center" wrapText="1"/>
    </xf>
    <xf numFmtId="0" fontId="8" fillId="5" borderId="3"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17"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5" borderId="1" xfId="0" applyFont="1" applyFill="1" applyBorder="1" applyAlignment="1">
      <alignment vertical="center" wrapText="1"/>
    </xf>
    <xf numFmtId="0" fontId="8" fillId="0" borderId="3" xfId="0" applyFont="1" applyBorder="1" applyAlignment="1">
      <alignment horizontal="left" vertical="center" wrapText="1"/>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0" fontId="6" fillId="4" borderId="3"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24" fillId="8" borderId="3" xfId="0" applyFont="1" applyFill="1" applyBorder="1" applyAlignment="1">
      <alignment horizontal="left" vertical="center" wrapText="1"/>
    </xf>
    <xf numFmtId="0" fontId="24" fillId="8" borderId="17"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8" fillId="0" borderId="3" xfId="0" quotePrefix="1" applyFont="1" applyBorder="1" applyAlignment="1">
      <alignment horizontal="left" vertical="center" wrapText="1"/>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3" fillId="0" borderId="0" xfId="0" applyFont="1" applyFill="1" applyBorder="1" applyAlignment="1">
      <alignment vertical="center" wrapText="1"/>
    </xf>
    <xf numFmtId="0" fontId="7" fillId="0" borderId="22" xfId="0" applyFont="1" applyFill="1" applyBorder="1" applyAlignment="1">
      <alignment horizontal="center" vertical="center"/>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176" fontId="8" fillId="2" borderId="4" xfId="1" applyNumberFormat="1" applyFont="1" applyFill="1" applyBorder="1" applyAlignment="1">
      <alignment horizontal="center" vertical="center"/>
    </xf>
    <xf numFmtId="176" fontId="8" fillId="2" borderId="5" xfId="1" applyNumberFormat="1" applyFont="1" applyFill="1" applyBorder="1" applyAlignment="1">
      <alignment horizontal="center" vertical="center"/>
    </xf>
    <xf numFmtId="0" fontId="3" fillId="0" borderId="6" xfId="0" applyFont="1" applyFill="1" applyBorder="1" applyAlignment="1">
      <alignment vertical="center" wrapText="1"/>
    </xf>
    <xf numFmtId="0" fontId="10" fillId="3" borderId="0" xfId="0" applyFont="1" applyFill="1" applyAlignment="1">
      <alignment vertical="center"/>
    </xf>
    <xf numFmtId="0" fontId="9" fillId="3" borderId="0" xfId="0" applyFont="1" applyFill="1" applyAlignment="1">
      <alignment horizontal="right" vertical="center"/>
    </xf>
    <xf numFmtId="0" fontId="10" fillId="3"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79998168889431442"/>
  </sheetPr>
  <dimension ref="A1:X64"/>
  <sheetViews>
    <sheetView tabSelected="1" zoomScale="60" zoomScaleNormal="60" zoomScaleSheetLayoutView="75" workbookViewId="0"/>
  </sheetViews>
  <sheetFormatPr defaultRowHeight="13.5"/>
  <cols>
    <col min="1" max="1" width="3.875" style="47" customWidth="1"/>
    <col min="2" max="2" width="9" style="47"/>
    <col min="3" max="3" width="19" style="47" customWidth="1"/>
    <col min="4" max="5" width="33.125" style="47" customWidth="1"/>
    <col min="6" max="6" width="4" style="47" customWidth="1"/>
    <col min="7" max="7" width="9" style="47"/>
    <col min="8" max="9" width="19" style="47" customWidth="1"/>
    <col min="10" max="13" width="26.75" style="47" customWidth="1"/>
    <col min="14" max="15" width="9" style="47"/>
    <col min="16" max="16" width="14.625" style="47" customWidth="1"/>
    <col min="17" max="19" width="15.625" style="47" customWidth="1"/>
    <col min="20" max="20" width="9" style="47"/>
    <col min="21" max="21" width="4.375" style="47" customWidth="1"/>
    <col min="22" max="22" width="14.25" style="47" customWidth="1"/>
    <col min="23" max="23" width="9" style="47"/>
    <col min="24" max="24" width="40.5" style="47" customWidth="1"/>
    <col min="25" max="16384" width="9" style="47"/>
  </cols>
  <sheetData>
    <row r="1" spans="1:24" s="1" customFormat="1" ht="18" customHeight="1">
      <c r="J1" s="12"/>
      <c r="K1" s="12"/>
      <c r="L1" s="12"/>
      <c r="M1" s="12"/>
      <c r="X1" s="12" t="s">
        <v>41</v>
      </c>
    </row>
    <row r="2" spans="1:24" s="1" customFormat="1" ht="27.75" customHeight="1">
      <c r="A2" s="13" t="s">
        <v>61</v>
      </c>
      <c r="B2" s="13"/>
      <c r="C2" s="13"/>
      <c r="D2" s="13"/>
      <c r="E2" s="13"/>
      <c r="F2" s="13"/>
      <c r="G2" s="13"/>
      <c r="H2" s="13"/>
      <c r="I2" s="13"/>
      <c r="J2" s="14"/>
      <c r="K2" s="14"/>
      <c r="L2" s="14"/>
      <c r="M2" s="14"/>
      <c r="N2" s="14"/>
      <c r="O2" s="14"/>
      <c r="P2" s="14"/>
      <c r="Q2" s="14"/>
      <c r="R2" s="14"/>
      <c r="S2" s="14"/>
      <c r="T2" s="14"/>
      <c r="U2" s="14"/>
      <c r="V2" s="14"/>
      <c r="W2" s="14"/>
      <c r="X2" s="14"/>
    </row>
    <row r="3" spans="1:24" s="1" customFormat="1" ht="14.25"/>
    <row r="4" spans="1:24" s="1" customFormat="1" ht="18.75" customHeight="1">
      <c r="A4" s="5" t="s">
        <v>62</v>
      </c>
      <c r="B4" s="5"/>
      <c r="G4" s="39" t="s">
        <v>63</v>
      </c>
      <c r="O4" s="40" t="s">
        <v>136</v>
      </c>
      <c r="P4" s="41"/>
      <c r="Q4" s="41"/>
      <c r="R4" s="41"/>
      <c r="S4" s="41"/>
      <c r="U4" s="40"/>
      <c r="V4" s="41"/>
      <c r="W4" s="41"/>
    </row>
    <row r="5" spans="1:24" ht="38.25" customHeight="1" thickBot="1">
      <c r="B5" s="48" t="s">
        <v>10</v>
      </c>
      <c r="C5" s="48" t="s">
        <v>20</v>
      </c>
      <c r="D5" s="49">
        <v>1</v>
      </c>
      <c r="E5" s="49">
        <v>2</v>
      </c>
      <c r="O5" s="42"/>
      <c r="P5" s="42"/>
      <c r="Q5" s="42"/>
      <c r="R5" s="42"/>
      <c r="S5" s="42"/>
      <c r="U5" s="96" t="s">
        <v>47</v>
      </c>
      <c r="V5" s="97"/>
      <c r="W5" s="43" t="s">
        <v>48</v>
      </c>
    </row>
    <row r="6" spans="1:24" ht="35.25" customHeight="1" thickBot="1">
      <c r="B6" s="48" t="s">
        <v>11</v>
      </c>
      <c r="C6" s="48" t="s">
        <v>21</v>
      </c>
      <c r="D6" s="46" t="s">
        <v>155</v>
      </c>
      <c r="E6" s="46" t="s">
        <v>156</v>
      </c>
      <c r="G6" s="48" t="s">
        <v>10</v>
      </c>
      <c r="H6" s="48" t="s">
        <v>21</v>
      </c>
      <c r="I6" s="46" t="s">
        <v>68</v>
      </c>
      <c r="J6" s="46" t="s">
        <v>121</v>
      </c>
      <c r="K6" s="46" t="s">
        <v>122</v>
      </c>
      <c r="L6" s="46" t="s">
        <v>133</v>
      </c>
      <c r="M6" s="46" t="s">
        <v>149</v>
      </c>
      <c r="O6" s="45" t="s">
        <v>52</v>
      </c>
      <c r="P6" s="45" t="s">
        <v>53</v>
      </c>
      <c r="Q6" s="46" t="s">
        <v>144</v>
      </c>
      <c r="R6" s="46" t="s">
        <v>143</v>
      </c>
      <c r="S6" s="46" t="s">
        <v>142</v>
      </c>
      <c r="U6" s="98">
        <f>ROUNDDOWN(SUM(S15:S64),0)</f>
        <v>0</v>
      </c>
      <c r="V6" s="99"/>
      <c r="W6" s="44" t="s">
        <v>49</v>
      </c>
    </row>
    <row r="7" spans="1:24" ht="57" customHeight="1">
      <c r="B7" s="48" t="s">
        <v>12</v>
      </c>
      <c r="C7" s="48" t="s">
        <v>141</v>
      </c>
      <c r="D7" s="63" t="s">
        <v>157</v>
      </c>
      <c r="E7" s="63" t="s">
        <v>158</v>
      </c>
      <c r="G7" s="72" t="s">
        <v>11</v>
      </c>
      <c r="H7" s="72" t="s">
        <v>145</v>
      </c>
      <c r="I7" s="77" t="s">
        <v>120</v>
      </c>
      <c r="J7" s="77" t="s">
        <v>151</v>
      </c>
      <c r="K7" s="77" t="s">
        <v>146</v>
      </c>
      <c r="L7" s="77" t="s">
        <v>152</v>
      </c>
      <c r="M7" s="77" t="s">
        <v>148</v>
      </c>
      <c r="O7" s="83" t="s">
        <v>54</v>
      </c>
      <c r="P7" s="91" t="s">
        <v>55</v>
      </c>
      <c r="Q7" s="64" t="s">
        <v>56</v>
      </c>
      <c r="R7" s="64" t="s">
        <v>57</v>
      </c>
      <c r="S7" s="64" t="s">
        <v>137</v>
      </c>
      <c r="U7" s="95" t="s">
        <v>9</v>
      </c>
      <c r="V7" s="95"/>
      <c r="W7" s="1"/>
      <c r="X7" s="1"/>
    </row>
    <row r="8" spans="1:24" ht="61.5" customHeight="1">
      <c r="B8" s="48" t="s">
        <v>14</v>
      </c>
      <c r="C8" s="48" t="s">
        <v>22</v>
      </c>
      <c r="D8" s="50" t="s">
        <v>159</v>
      </c>
      <c r="E8" s="50" t="s">
        <v>160</v>
      </c>
      <c r="G8" s="72"/>
      <c r="H8" s="72"/>
      <c r="I8" s="77"/>
      <c r="J8" s="77"/>
      <c r="K8" s="77"/>
      <c r="L8" s="77"/>
      <c r="M8" s="77"/>
      <c r="O8" s="84"/>
      <c r="P8" s="92"/>
      <c r="Q8" s="65"/>
      <c r="R8" s="65"/>
      <c r="S8" s="65"/>
      <c r="U8" s="1"/>
      <c r="V8" s="22" t="s">
        <v>29</v>
      </c>
      <c r="W8" s="100" t="s">
        <v>30</v>
      </c>
      <c r="X8" s="100"/>
    </row>
    <row r="9" spans="1:24" ht="39" customHeight="1">
      <c r="B9" s="48" t="s">
        <v>15</v>
      </c>
      <c r="C9" s="48" t="s">
        <v>23</v>
      </c>
      <c r="D9" s="51" t="s">
        <v>65</v>
      </c>
      <c r="E9" s="51" t="s">
        <v>43</v>
      </c>
      <c r="G9" s="48" t="s">
        <v>13</v>
      </c>
      <c r="H9" s="48" t="s">
        <v>22</v>
      </c>
      <c r="I9" s="50" t="s">
        <v>119</v>
      </c>
      <c r="J9" s="50" t="s">
        <v>42</v>
      </c>
      <c r="K9" s="50" t="s">
        <v>66</v>
      </c>
      <c r="L9" s="50" t="s">
        <v>66</v>
      </c>
      <c r="M9" s="50" t="s">
        <v>150</v>
      </c>
      <c r="O9" s="84"/>
      <c r="P9" s="92"/>
      <c r="Q9" s="65"/>
      <c r="R9" s="65"/>
      <c r="S9" s="65"/>
      <c r="U9" s="1"/>
      <c r="V9" s="22" t="s">
        <v>28</v>
      </c>
      <c r="W9" s="100" t="s">
        <v>31</v>
      </c>
      <c r="X9" s="100"/>
    </row>
    <row r="10" spans="1:24" ht="36" customHeight="1">
      <c r="B10" s="48" t="s">
        <v>16</v>
      </c>
      <c r="C10" s="48" t="s">
        <v>24</v>
      </c>
      <c r="D10" s="51" t="s">
        <v>45</v>
      </c>
      <c r="E10" s="51" t="s">
        <v>45</v>
      </c>
      <c r="G10" s="81" t="s">
        <v>14</v>
      </c>
      <c r="H10" s="81" t="s">
        <v>24</v>
      </c>
      <c r="I10" s="80" t="s">
        <v>46</v>
      </c>
      <c r="J10" s="78" t="s">
        <v>154</v>
      </c>
      <c r="K10" s="78" t="s">
        <v>67</v>
      </c>
      <c r="L10" s="86" t="s">
        <v>147</v>
      </c>
      <c r="M10" s="89" t="s">
        <v>153</v>
      </c>
      <c r="O10" s="84"/>
      <c r="P10" s="92"/>
      <c r="Q10" s="65"/>
      <c r="R10" s="65"/>
      <c r="S10" s="65"/>
      <c r="U10" s="1"/>
      <c r="V10" s="22" t="s">
        <v>50</v>
      </c>
      <c r="W10" s="100" t="s">
        <v>51</v>
      </c>
      <c r="X10" s="100"/>
    </row>
    <row r="11" spans="1:24" ht="180" customHeight="1">
      <c r="B11" s="48" t="s">
        <v>17</v>
      </c>
      <c r="C11" s="48" t="s">
        <v>25</v>
      </c>
      <c r="D11" s="52" t="s">
        <v>64</v>
      </c>
      <c r="E11" s="52" t="s">
        <v>64</v>
      </c>
      <c r="G11" s="82"/>
      <c r="H11" s="82"/>
      <c r="I11" s="80"/>
      <c r="J11" s="79"/>
      <c r="K11" s="79"/>
      <c r="L11" s="87"/>
      <c r="M11" s="79"/>
      <c r="O11" s="85"/>
      <c r="P11" s="93"/>
      <c r="Q11" s="66"/>
      <c r="R11" s="66"/>
      <c r="S11" s="66"/>
      <c r="U11" s="1"/>
      <c r="V11" s="2"/>
      <c r="W11" s="94"/>
      <c r="X11" s="94"/>
    </row>
    <row r="12" spans="1:24" ht="30">
      <c r="B12" s="48" t="s">
        <v>18</v>
      </c>
      <c r="C12" s="48" t="s">
        <v>26</v>
      </c>
      <c r="D12" s="53" t="s">
        <v>44</v>
      </c>
      <c r="E12" s="53" t="s">
        <v>44</v>
      </c>
      <c r="G12" s="72" t="s">
        <v>15</v>
      </c>
      <c r="H12" s="72" t="s">
        <v>27</v>
      </c>
      <c r="I12" s="80" t="s">
        <v>46</v>
      </c>
      <c r="J12" s="80" t="s">
        <v>46</v>
      </c>
      <c r="K12" s="80" t="s">
        <v>46</v>
      </c>
      <c r="L12" s="88" t="s">
        <v>46</v>
      </c>
      <c r="M12" s="80" t="s">
        <v>46</v>
      </c>
      <c r="O12" s="90" t="s">
        <v>58</v>
      </c>
      <c r="P12" s="90" t="s">
        <v>48</v>
      </c>
      <c r="Q12" s="67" t="s">
        <v>59</v>
      </c>
      <c r="R12" s="67" t="s">
        <v>59</v>
      </c>
      <c r="S12" s="67" t="s">
        <v>59</v>
      </c>
    </row>
    <row r="13" spans="1:24" ht="15">
      <c r="B13" s="48" t="s">
        <v>19</v>
      </c>
      <c r="C13" s="48" t="s">
        <v>27</v>
      </c>
      <c r="D13" s="53" t="s">
        <v>46</v>
      </c>
      <c r="E13" s="53" t="s">
        <v>46</v>
      </c>
      <c r="G13" s="72"/>
      <c r="H13" s="72"/>
      <c r="I13" s="80"/>
      <c r="J13" s="80"/>
      <c r="K13" s="80"/>
      <c r="L13" s="88"/>
      <c r="M13" s="80"/>
      <c r="O13" s="90"/>
      <c r="P13" s="90"/>
      <c r="Q13" s="67"/>
      <c r="R13" s="67"/>
      <c r="S13" s="67"/>
    </row>
    <row r="14" spans="1:24" ht="36" customHeight="1">
      <c r="B14" s="70" t="s">
        <v>13</v>
      </c>
      <c r="C14" s="73" t="s">
        <v>139</v>
      </c>
      <c r="D14" s="74"/>
      <c r="E14" s="74"/>
      <c r="G14" s="75" t="s">
        <v>12</v>
      </c>
      <c r="H14" s="73" t="s">
        <v>140</v>
      </c>
      <c r="I14" s="74"/>
      <c r="J14" s="74"/>
      <c r="K14" s="74"/>
      <c r="L14" s="74"/>
      <c r="M14" s="62"/>
      <c r="O14" s="83" t="s">
        <v>60</v>
      </c>
      <c r="P14" s="68" t="s">
        <v>138</v>
      </c>
      <c r="Q14" s="69"/>
      <c r="R14" s="69"/>
      <c r="S14" s="69"/>
    </row>
    <row r="15" spans="1:24" ht="15">
      <c r="B15" s="71"/>
      <c r="C15" s="59">
        <v>1</v>
      </c>
      <c r="D15" s="54"/>
      <c r="E15" s="54"/>
      <c r="G15" s="76"/>
      <c r="H15" s="59">
        <v>1</v>
      </c>
      <c r="I15" s="54" t="s">
        <v>69</v>
      </c>
      <c r="J15" s="54"/>
      <c r="K15" s="54"/>
      <c r="L15" s="60">
        <v>62</v>
      </c>
      <c r="M15" s="54"/>
      <c r="O15" s="84"/>
      <c r="P15" s="57" t="s">
        <v>123</v>
      </c>
      <c r="Q15" s="61">
        <f t="shared" ref="Q15:Q46" si="0">J15*(K15/L15)*D15*M15/1000000</f>
        <v>0</v>
      </c>
      <c r="R15" s="61">
        <f t="shared" ref="R15:R46" si="1">E15*M15/1000000</f>
        <v>0</v>
      </c>
      <c r="S15" s="61">
        <f>Q15-R15</f>
        <v>0</v>
      </c>
    </row>
    <row r="16" spans="1:24" ht="15">
      <c r="B16" s="71"/>
      <c r="C16" s="59">
        <v>2</v>
      </c>
      <c r="D16" s="54"/>
      <c r="E16" s="54"/>
      <c r="G16" s="76"/>
      <c r="H16" s="59">
        <v>2</v>
      </c>
      <c r="I16" s="54" t="s">
        <v>70</v>
      </c>
      <c r="J16" s="54"/>
      <c r="K16" s="54"/>
      <c r="L16" s="60">
        <v>62</v>
      </c>
      <c r="M16" s="54"/>
      <c r="O16" s="84"/>
      <c r="P16" s="57" t="s">
        <v>124</v>
      </c>
      <c r="Q16" s="61">
        <f t="shared" si="0"/>
        <v>0</v>
      </c>
      <c r="R16" s="61">
        <f t="shared" si="1"/>
        <v>0</v>
      </c>
      <c r="S16" s="54">
        <f t="shared" ref="S16:S64" si="2">Q16-R16</f>
        <v>0</v>
      </c>
    </row>
    <row r="17" spans="2:19" ht="15">
      <c r="B17" s="71"/>
      <c r="C17" s="59">
        <v>3</v>
      </c>
      <c r="D17" s="54"/>
      <c r="E17" s="54"/>
      <c r="G17" s="76"/>
      <c r="H17" s="59">
        <v>3</v>
      </c>
      <c r="I17" s="54" t="s">
        <v>71</v>
      </c>
      <c r="J17" s="54"/>
      <c r="K17" s="54"/>
      <c r="L17" s="60">
        <v>62</v>
      </c>
      <c r="M17" s="54"/>
      <c r="O17" s="84"/>
      <c r="P17" s="57" t="s">
        <v>71</v>
      </c>
      <c r="Q17" s="61">
        <f t="shared" si="0"/>
        <v>0</v>
      </c>
      <c r="R17" s="61">
        <f t="shared" si="1"/>
        <v>0</v>
      </c>
      <c r="S17" s="54">
        <f t="shared" si="2"/>
        <v>0</v>
      </c>
    </row>
    <row r="18" spans="2:19" ht="15">
      <c r="B18" s="71"/>
      <c r="C18" s="59">
        <v>4</v>
      </c>
      <c r="D18" s="54"/>
      <c r="E18" s="54"/>
      <c r="G18" s="76"/>
      <c r="H18" s="59">
        <v>4</v>
      </c>
      <c r="I18" s="54" t="s">
        <v>72</v>
      </c>
      <c r="J18" s="54"/>
      <c r="K18" s="54"/>
      <c r="L18" s="60">
        <v>62</v>
      </c>
      <c r="M18" s="54"/>
      <c r="O18" s="84"/>
      <c r="P18" s="57" t="s">
        <v>72</v>
      </c>
      <c r="Q18" s="61">
        <f t="shared" si="0"/>
        <v>0</v>
      </c>
      <c r="R18" s="61">
        <f t="shared" si="1"/>
        <v>0</v>
      </c>
      <c r="S18" s="54">
        <f t="shared" si="2"/>
        <v>0</v>
      </c>
    </row>
    <row r="19" spans="2:19" ht="15">
      <c r="B19" s="71"/>
      <c r="C19" s="59">
        <v>5</v>
      </c>
      <c r="D19" s="54"/>
      <c r="E19" s="54"/>
      <c r="G19" s="76"/>
      <c r="H19" s="59">
        <v>5</v>
      </c>
      <c r="I19" s="54" t="s">
        <v>73</v>
      </c>
      <c r="J19" s="54"/>
      <c r="K19" s="54"/>
      <c r="L19" s="60">
        <v>62</v>
      </c>
      <c r="M19" s="54"/>
      <c r="O19" s="84"/>
      <c r="P19" s="57" t="s">
        <v>73</v>
      </c>
      <c r="Q19" s="61">
        <f t="shared" si="0"/>
        <v>0</v>
      </c>
      <c r="R19" s="61">
        <f t="shared" si="1"/>
        <v>0</v>
      </c>
      <c r="S19" s="54">
        <f t="shared" si="2"/>
        <v>0</v>
      </c>
    </row>
    <row r="20" spans="2:19" ht="15">
      <c r="B20" s="71"/>
      <c r="C20" s="59">
        <v>6</v>
      </c>
      <c r="D20" s="54"/>
      <c r="E20" s="54"/>
      <c r="G20" s="76"/>
      <c r="H20" s="59">
        <v>6</v>
      </c>
      <c r="I20" s="54" t="s">
        <v>74</v>
      </c>
      <c r="J20" s="54"/>
      <c r="K20" s="54"/>
      <c r="L20" s="60">
        <v>62</v>
      </c>
      <c r="M20" s="54"/>
      <c r="O20" s="84"/>
      <c r="P20" s="57" t="s">
        <v>74</v>
      </c>
      <c r="Q20" s="61">
        <f t="shared" si="0"/>
        <v>0</v>
      </c>
      <c r="R20" s="61">
        <f t="shared" si="1"/>
        <v>0</v>
      </c>
      <c r="S20" s="54">
        <f t="shared" si="2"/>
        <v>0</v>
      </c>
    </row>
    <row r="21" spans="2:19" ht="15">
      <c r="B21" s="71"/>
      <c r="C21" s="59">
        <v>7</v>
      </c>
      <c r="D21" s="54"/>
      <c r="E21" s="54"/>
      <c r="G21" s="76"/>
      <c r="H21" s="59">
        <v>7</v>
      </c>
      <c r="I21" s="54" t="s">
        <v>75</v>
      </c>
      <c r="J21" s="54"/>
      <c r="K21" s="54"/>
      <c r="L21" s="60">
        <v>62</v>
      </c>
      <c r="M21" s="54"/>
      <c r="O21" s="84"/>
      <c r="P21" s="57" t="s">
        <v>75</v>
      </c>
      <c r="Q21" s="61">
        <f t="shared" si="0"/>
        <v>0</v>
      </c>
      <c r="R21" s="61">
        <f t="shared" si="1"/>
        <v>0</v>
      </c>
      <c r="S21" s="54">
        <f t="shared" si="2"/>
        <v>0</v>
      </c>
    </row>
    <row r="22" spans="2:19" ht="15">
      <c r="B22" s="71"/>
      <c r="C22" s="59">
        <v>8</v>
      </c>
      <c r="D22" s="54"/>
      <c r="E22" s="54"/>
      <c r="G22" s="76"/>
      <c r="H22" s="59">
        <v>8</v>
      </c>
      <c r="I22" s="54" t="s">
        <v>76</v>
      </c>
      <c r="J22" s="54"/>
      <c r="K22" s="54"/>
      <c r="L22" s="60">
        <v>62</v>
      </c>
      <c r="M22" s="54"/>
      <c r="O22" s="84"/>
      <c r="P22" s="57" t="s">
        <v>76</v>
      </c>
      <c r="Q22" s="61">
        <f t="shared" si="0"/>
        <v>0</v>
      </c>
      <c r="R22" s="61">
        <f t="shared" si="1"/>
        <v>0</v>
      </c>
      <c r="S22" s="54">
        <f t="shared" si="2"/>
        <v>0</v>
      </c>
    </row>
    <row r="23" spans="2:19" ht="15">
      <c r="B23" s="71"/>
      <c r="C23" s="59">
        <v>9</v>
      </c>
      <c r="D23" s="54"/>
      <c r="E23" s="54"/>
      <c r="G23" s="76"/>
      <c r="H23" s="59">
        <v>9</v>
      </c>
      <c r="I23" s="54" t="s">
        <v>77</v>
      </c>
      <c r="J23" s="54"/>
      <c r="K23" s="54"/>
      <c r="L23" s="60">
        <v>62</v>
      </c>
      <c r="M23" s="54"/>
      <c r="O23" s="84"/>
      <c r="P23" s="57" t="s">
        <v>77</v>
      </c>
      <c r="Q23" s="61">
        <f t="shared" si="0"/>
        <v>0</v>
      </c>
      <c r="R23" s="61">
        <f t="shared" si="1"/>
        <v>0</v>
      </c>
      <c r="S23" s="54">
        <f t="shared" si="2"/>
        <v>0</v>
      </c>
    </row>
    <row r="24" spans="2:19" ht="15">
      <c r="B24" s="71"/>
      <c r="C24" s="59">
        <v>10</v>
      </c>
      <c r="D24" s="54"/>
      <c r="E24" s="54"/>
      <c r="G24" s="76"/>
      <c r="H24" s="59">
        <v>10</v>
      </c>
      <c r="I24" s="54" t="s">
        <v>78</v>
      </c>
      <c r="J24" s="54"/>
      <c r="K24" s="54"/>
      <c r="L24" s="60">
        <v>62</v>
      </c>
      <c r="M24" s="54"/>
      <c r="O24" s="84"/>
      <c r="P24" s="57" t="s">
        <v>78</v>
      </c>
      <c r="Q24" s="61">
        <f t="shared" si="0"/>
        <v>0</v>
      </c>
      <c r="R24" s="61">
        <f t="shared" si="1"/>
        <v>0</v>
      </c>
      <c r="S24" s="54">
        <f t="shared" si="2"/>
        <v>0</v>
      </c>
    </row>
    <row r="25" spans="2:19" ht="15">
      <c r="B25" s="71"/>
      <c r="C25" s="59">
        <v>11</v>
      </c>
      <c r="D25" s="54"/>
      <c r="E25" s="54"/>
      <c r="G25" s="76"/>
      <c r="H25" s="59">
        <v>11</v>
      </c>
      <c r="I25" s="54" t="s">
        <v>79</v>
      </c>
      <c r="J25" s="54"/>
      <c r="K25" s="54"/>
      <c r="L25" s="60">
        <v>62</v>
      </c>
      <c r="M25" s="54"/>
      <c r="O25" s="84"/>
      <c r="P25" s="57" t="s">
        <v>125</v>
      </c>
      <c r="Q25" s="61">
        <f t="shared" si="0"/>
        <v>0</v>
      </c>
      <c r="R25" s="61">
        <f t="shared" si="1"/>
        <v>0</v>
      </c>
      <c r="S25" s="54">
        <f t="shared" si="2"/>
        <v>0</v>
      </c>
    </row>
    <row r="26" spans="2:19" ht="15">
      <c r="B26" s="71"/>
      <c r="C26" s="59">
        <v>12</v>
      </c>
      <c r="D26" s="54"/>
      <c r="E26" s="54"/>
      <c r="G26" s="76"/>
      <c r="H26" s="59">
        <v>12</v>
      </c>
      <c r="I26" s="54" t="s">
        <v>80</v>
      </c>
      <c r="J26" s="54"/>
      <c r="K26" s="54"/>
      <c r="L26" s="60">
        <v>62</v>
      </c>
      <c r="M26" s="54"/>
      <c r="O26" s="84"/>
      <c r="P26" s="57" t="s">
        <v>126</v>
      </c>
      <c r="Q26" s="61">
        <f t="shared" si="0"/>
        <v>0</v>
      </c>
      <c r="R26" s="61">
        <f t="shared" si="1"/>
        <v>0</v>
      </c>
      <c r="S26" s="54">
        <f t="shared" si="2"/>
        <v>0</v>
      </c>
    </row>
    <row r="27" spans="2:19" ht="15">
      <c r="B27" s="71"/>
      <c r="C27" s="59">
        <v>13</v>
      </c>
      <c r="D27" s="54"/>
      <c r="E27" s="54"/>
      <c r="G27" s="76"/>
      <c r="H27" s="59">
        <v>13</v>
      </c>
      <c r="I27" s="54" t="s">
        <v>81</v>
      </c>
      <c r="J27" s="54"/>
      <c r="K27" s="54"/>
      <c r="L27" s="60">
        <v>62</v>
      </c>
      <c r="M27" s="54"/>
      <c r="O27" s="84"/>
      <c r="P27" s="57" t="s">
        <v>81</v>
      </c>
      <c r="Q27" s="61">
        <f t="shared" si="0"/>
        <v>0</v>
      </c>
      <c r="R27" s="61">
        <f t="shared" si="1"/>
        <v>0</v>
      </c>
      <c r="S27" s="54">
        <f t="shared" si="2"/>
        <v>0</v>
      </c>
    </row>
    <row r="28" spans="2:19" ht="15">
      <c r="B28" s="71"/>
      <c r="C28" s="59">
        <v>14</v>
      </c>
      <c r="D28" s="54"/>
      <c r="E28" s="54"/>
      <c r="G28" s="76"/>
      <c r="H28" s="59">
        <v>14</v>
      </c>
      <c r="I28" s="54" t="s">
        <v>82</v>
      </c>
      <c r="J28" s="54"/>
      <c r="K28" s="54"/>
      <c r="L28" s="60">
        <v>62</v>
      </c>
      <c r="M28" s="54"/>
      <c r="O28" s="84"/>
      <c r="P28" s="57" t="s">
        <v>82</v>
      </c>
      <c r="Q28" s="61">
        <f t="shared" si="0"/>
        <v>0</v>
      </c>
      <c r="R28" s="61">
        <f t="shared" si="1"/>
        <v>0</v>
      </c>
      <c r="S28" s="54">
        <f t="shared" si="2"/>
        <v>0</v>
      </c>
    </row>
    <row r="29" spans="2:19" ht="15">
      <c r="B29" s="71"/>
      <c r="C29" s="59">
        <v>15</v>
      </c>
      <c r="D29" s="54"/>
      <c r="E29" s="54"/>
      <c r="G29" s="76"/>
      <c r="H29" s="59">
        <v>15</v>
      </c>
      <c r="I29" s="54" t="s">
        <v>83</v>
      </c>
      <c r="J29" s="54"/>
      <c r="K29" s="54"/>
      <c r="L29" s="60">
        <v>62</v>
      </c>
      <c r="M29" s="54"/>
      <c r="O29" s="84"/>
      <c r="P29" s="57" t="s">
        <v>83</v>
      </c>
      <c r="Q29" s="61">
        <f t="shared" si="0"/>
        <v>0</v>
      </c>
      <c r="R29" s="61">
        <f t="shared" si="1"/>
        <v>0</v>
      </c>
      <c r="S29" s="54">
        <f t="shared" si="2"/>
        <v>0</v>
      </c>
    </row>
    <row r="30" spans="2:19" ht="15">
      <c r="B30" s="71"/>
      <c r="C30" s="59">
        <v>16</v>
      </c>
      <c r="D30" s="54"/>
      <c r="E30" s="54"/>
      <c r="G30" s="76"/>
      <c r="H30" s="59">
        <v>16</v>
      </c>
      <c r="I30" s="54" t="s">
        <v>84</v>
      </c>
      <c r="J30" s="54"/>
      <c r="K30" s="54"/>
      <c r="L30" s="60">
        <v>62</v>
      </c>
      <c r="M30" s="54"/>
      <c r="O30" s="84"/>
      <c r="P30" s="57" t="s">
        <v>84</v>
      </c>
      <c r="Q30" s="61">
        <f t="shared" si="0"/>
        <v>0</v>
      </c>
      <c r="R30" s="61">
        <f t="shared" si="1"/>
        <v>0</v>
      </c>
      <c r="S30" s="54">
        <f t="shared" si="2"/>
        <v>0</v>
      </c>
    </row>
    <row r="31" spans="2:19" ht="15">
      <c r="B31" s="71"/>
      <c r="C31" s="59">
        <v>17</v>
      </c>
      <c r="D31" s="54"/>
      <c r="E31" s="54"/>
      <c r="G31" s="76"/>
      <c r="H31" s="59">
        <v>17</v>
      </c>
      <c r="I31" s="54" t="s">
        <v>85</v>
      </c>
      <c r="J31" s="54"/>
      <c r="K31" s="54"/>
      <c r="L31" s="60">
        <v>62</v>
      </c>
      <c r="M31" s="54"/>
      <c r="O31" s="84"/>
      <c r="P31" s="57" t="s">
        <v>85</v>
      </c>
      <c r="Q31" s="61">
        <f t="shared" si="0"/>
        <v>0</v>
      </c>
      <c r="R31" s="61">
        <f t="shared" si="1"/>
        <v>0</v>
      </c>
      <c r="S31" s="54">
        <f t="shared" si="2"/>
        <v>0</v>
      </c>
    </row>
    <row r="32" spans="2:19" ht="15">
      <c r="B32" s="71"/>
      <c r="C32" s="59">
        <v>18</v>
      </c>
      <c r="D32" s="54"/>
      <c r="E32" s="54"/>
      <c r="G32" s="76"/>
      <c r="H32" s="59">
        <v>18</v>
      </c>
      <c r="I32" s="54" t="s">
        <v>86</v>
      </c>
      <c r="J32" s="54"/>
      <c r="K32" s="54"/>
      <c r="L32" s="60">
        <v>62</v>
      </c>
      <c r="M32" s="54"/>
      <c r="O32" s="84"/>
      <c r="P32" s="57" t="s">
        <v>86</v>
      </c>
      <c r="Q32" s="61">
        <f t="shared" si="0"/>
        <v>0</v>
      </c>
      <c r="R32" s="61">
        <f t="shared" si="1"/>
        <v>0</v>
      </c>
      <c r="S32" s="54">
        <f t="shared" si="2"/>
        <v>0</v>
      </c>
    </row>
    <row r="33" spans="2:19" ht="15">
      <c r="B33" s="71"/>
      <c r="C33" s="59">
        <v>19</v>
      </c>
      <c r="D33" s="54"/>
      <c r="E33" s="54"/>
      <c r="G33" s="76"/>
      <c r="H33" s="59">
        <v>19</v>
      </c>
      <c r="I33" s="54" t="s">
        <v>87</v>
      </c>
      <c r="J33" s="54"/>
      <c r="K33" s="54"/>
      <c r="L33" s="60">
        <v>62</v>
      </c>
      <c r="M33" s="54"/>
      <c r="O33" s="84"/>
      <c r="P33" s="57" t="s">
        <v>87</v>
      </c>
      <c r="Q33" s="61">
        <f t="shared" si="0"/>
        <v>0</v>
      </c>
      <c r="R33" s="61">
        <f t="shared" si="1"/>
        <v>0</v>
      </c>
      <c r="S33" s="54">
        <f t="shared" si="2"/>
        <v>0</v>
      </c>
    </row>
    <row r="34" spans="2:19" ht="15">
      <c r="B34" s="71"/>
      <c r="C34" s="59">
        <v>20</v>
      </c>
      <c r="D34" s="54"/>
      <c r="E34" s="54"/>
      <c r="G34" s="76"/>
      <c r="H34" s="59">
        <v>20</v>
      </c>
      <c r="I34" s="54" t="s">
        <v>88</v>
      </c>
      <c r="J34" s="54"/>
      <c r="K34" s="54"/>
      <c r="L34" s="60">
        <v>62</v>
      </c>
      <c r="M34" s="54"/>
      <c r="O34" s="84"/>
      <c r="P34" s="57" t="s">
        <v>88</v>
      </c>
      <c r="Q34" s="61">
        <f t="shared" si="0"/>
        <v>0</v>
      </c>
      <c r="R34" s="61">
        <f t="shared" si="1"/>
        <v>0</v>
      </c>
      <c r="S34" s="54">
        <f t="shared" si="2"/>
        <v>0</v>
      </c>
    </row>
    <row r="35" spans="2:19" ht="15">
      <c r="B35" s="71"/>
      <c r="C35" s="59">
        <v>21</v>
      </c>
      <c r="D35" s="54"/>
      <c r="E35" s="54"/>
      <c r="G35" s="76"/>
      <c r="H35" s="59">
        <v>21</v>
      </c>
      <c r="I35" s="54" t="s">
        <v>89</v>
      </c>
      <c r="J35" s="54"/>
      <c r="K35" s="54"/>
      <c r="L35" s="60">
        <v>62</v>
      </c>
      <c r="M35" s="54"/>
      <c r="O35" s="84"/>
      <c r="P35" s="57" t="s">
        <v>127</v>
      </c>
      <c r="Q35" s="61">
        <f t="shared" si="0"/>
        <v>0</v>
      </c>
      <c r="R35" s="61">
        <f t="shared" si="1"/>
        <v>0</v>
      </c>
      <c r="S35" s="54">
        <f t="shared" si="2"/>
        <v>0</v>
      </c>
    </row>
    <row r="36" spans="2:19" ht="15">
      <c r="B36" s="71"/>
      <c r="C36" s="59">
        <v>22</v>
      </c>
      <c r="D36" s="54"/>
      <c r="E36" s="54"/>
      <c r="G36" s="76"/>
      <c r="H36" s="59">
        <v>22</v>
      </c>
      <c r="I36" s="54" t="s">
        <v>90</v>
      </c>
      <c r="J36" s="54"/>
      <c r="K36" s="54"/>
      <c r="L36" s="60">
        <v>62</v>
      </c>
      <c r="M36" s="54"/>
      <c r="O36" s="84"/>
      <c r="P36" s="57" t="s">
        <v>128</v>
      </c>
      <c r="Q36" s="61">
        <f t="shared" si="0"/>
        <v>0</v>
      </c>
      <c r="R36" s="61">
        <f t="shared" si="1"/>
        <v>0</v>
      </c>
      <c r="S36" s="54">
        <f t="shared" si="2"/>
        <v>0</v>
      </c>
    </row>
    <row r="37" spans="2:19" ht="15">
      <c r="B37" s="71"/>
      <c r="C37" s="59">
        <v>23</v>
      </c>
      <c r="D37" s="54"/>
      <c r="E37" s="54"/>
      <c r="G37" s="76"/>
      <c r="H37" s="59">
        <v>23</v>
      </c>
      <c r="I37" s="54" t="s">
        <v>91</v>
      </c>
      <c r="J37" s="54"/>
      <c r="K37" s="54"/>
      <c r="L37" s="60">
        <v>62</v>
      </c>
      <c r="M37" s="54"/>
      <c r="O37" s="84"/>
      <c r="P37" s="57" t="s">
        <v>91</v>
      </c>
      <c r="Q37" s="61">
        <f t="shared" si="0"/>
        <v>0</v>
      </c>
      <c r="R37" s="61">
        <f t="shared" si="1"/>
        <v>0</v>
      </c>
      <c r="S37" s="54">
        <f t="shared" si="2"/>
        <v>0</v>
      </c>
    </row>
    <row r="38" spans="2:19" ht="15">
      <c r="B38" s="71"/>
      <c r="C38" s="59">
        <v>24</v>
      </c>
      <c r="D38" s="54"/>
      <c r="E38" s="54"/>
      <c r="G38" s="76"/>
      <c r="H38" s="59">
        <v>24</v>
      </c>
      <c r="I38" s="54" t="s">
        <v>92</v>
      </c>
      <c r="J38" s="54"/>
      <c r="K38" s="54"/>
      <c r="L38" s="60">
        <v>62</v>
      </c>
      <c r="M38" s="54"/>
      <c r="O38" s="84"/>
      <c r="P38" s="57" t="s">
        <v>92</v>
      </c>
      <c r="Q38" s="61">
        <f t="shared" si="0"/>
        <v>0</v>
      </c>
      <c r="R38" s="61">
        <f t="shared" si="1"/>
        <v>0</v>
      </c>
      <c r="S38" s="54">
        <f t="shared" si="2"/>
        <v>0</v>
      </c>
    </row>
    <row r="39" spans="2:19" ht="15.75" customHeight="1">
      <c r="B39" s="71"/>
      <c r="C39" s="59">
        <v>25</v>
      </c>
      <c r="D39" s="54"/>
      <c r="E39" s="54"/>
      <c r="G39" s="76"/>
      <c r="H39" s="59">
        <v>25</v>
      </c>
      <c r="I39" s="54" t="s">
        <v>93</v>
      </c>
      <c r="J39" s="54"/>
      <c r="K39" s="54"/>
      <c r="L39" s="60">
        <v>62</v>
      </c>
      <c r="M39" s="54"/>
      <c r="O39" s="84"/>
      <c r="P39" s="57" t="s">
        <v>93</v>
      </c>
      <c r="Q39" s="61">
        <f t="shared" si="0"/>
        <v>0</v>
      </c>
      <c r="R39" s="61">
        <f t="shared" si="1"/>
        <v>0</v>
      </c>
      <c r="S39" s="54">
        <f t="shared" si="2"/>
        <v>0</v>
      </c>
    </row>
    <row r="40" spans="2:19" ht="15">
      <c r="B40" s="71"/>
      <c r="C40" s="59">
        <v>26</v>
      </c>
      <c r="D40" s="54"/>
      <c r="E40" s="54"/>
      <c r="G40" s="76"/>
      <c r="H40" s="59">
        <v>26</v>
      </c>
      <c r="I40" s="54" t="s">
        <v>94</v>
      </c>
      <c r="J40" s="54"/>
      <c r="K40" s="54"/>
      <c r="L40" s="60">
        <v>62</v>
      </c>
      <c r="M40" s="54"/>
      <c r="O40" s="84"/>
      <c r="P40" s="57" t="s">
        <v>94</v>
      </c>
      <c r="Q40" s="61">
        <f t="shared" si="0"/>
        <v>0</v>
      </c>
      <c r="R40" s="61">
        <f t="shared" si="1"/>
        <v>0</v>
      </c>
      <c r="S40" s="54">
        <f t="shared" si="2"/>
        <v>0</v>
      </c>
    </row>
    <row r="41" spans="2:19" ht="15">
      <c r="B41" s="71"/>
      <c r="C41" s="59">
        <v>27</v>
      </c>
      <c r="D41" s="54"/>
      <c r="E41" s="54"/>
      <c r="G41" s="76"/>
      <c r="H41" s="59">
        <v>27</v>
      </c>
      <c r="I41" s="54" t="s">
        <v>95</v>
      </c>
      <c r="J41" s="54"/>
      <c r="K41" s="54"/>
      <c r="L41" s="60">
        <v>62</v>
      </c>
      <c r="M41" s="54"/>
      <c r="O41" s="84"/>
      <c r="P41" s="57" t="s">
        <v>95</v>
      </c>
      <c r="Q41" s="61">
        <f t="shared" si="0"/>
        <v>0</v>
      </c>
      <c r="R41" s="61">
        <f t="shared" si="1"/>
        <v>0</v>
      </c>
      <c r="S41" s="54">
        <f t="shared" si="2"/>
        <v>0</v>
      </c>
    </row>
    <row r="42" spans="2:19" ht="15">
      <c r="B42" s="71"/>
      <c r="C42" s="59">
        <v>28</v>
      </c>
      <c r="D42" s="54"/>
      <c r="E42" s="54"/>
      <c r="G42" s="76"/>
      <c r="H42" s="59">
        <v>28</v>
      </c>
      <c r="I42" s="54" t="s">
        <v>96</v>
      </c>
      <c r="J42" s="54"/>
      <c r="K42" s="54"/>
      <c r="L42" s="60">
        <v>62</v>
      </c>
      <c r="M42" s="54"/>
      <c r="O42" s="84"/>
      <c r="P42" s="57" t="s">
        <v>96</v>
      </c>
      <c r="Q42" s="61">
        <f t="shared" si="0"/>
        <v>0</v>
      </c>
      <c r="R42" s="61">
        <f t="shared" si="1"/>
        <v>0</v>
      </c>
      <c r="S42" s="54">
        <f t="shared" si="2"/>
        <v>0</v>
      </c>
    </row>
    <row r="43" spans="2:19" ht="15">
      <c r="B43" s="71"/>
      <c r="C43" s="59">
        <v>29</v>
      </c>
      <c r="D43" s="54"/>
      <c r="E43" s="54"/>
      <c r="G43" s="76"/>
      <c r="H43" s="59">
        <v>29</v>
      </c>
      <c r="I43" s="54" t="s">
        <v>97</v>
      </c>
      <c r="J43" s="54"/>
      <c r="K43" s="54"/>
      <c r="L43" s="60">
        <v>62</v>
      </c>
      <c r="M43" s="54"/>
      <c r="O43" s="84"/>
      <c r="P43" s="57" t="s">
        <v>97</v>
      </c>
      <c r="Q43" s="61">
        <f t="shared" si="0"/>
        <v>0</v>
      </c>
      <c r="R43" s="61">
        <f t="shared" si="1"/>
        <v>0</v>
      </c>
      <c r="S43" s="54">
        <f t="shared" si="2"/>
        <v>0</v>
      </c>
    </row>
    <row r="44" spans="2:19" ht="15">
      <c r="B44" s="71"/>
      <c r="C44" s="59">
        <v>30</v>
      </c>
      <c r="D44" s="54"/>
      <c r="E44" s="54"/>
      <c r="G44" s="76"/>
      <c r="H44" s="59">
        <v>30</v>
      </c>
      <c r="I44" s="54" t="s">
        <v>98</v>
      </c>
      <c r="J44" s="54"/>
      <c r="K44" s="54"/>
      <c r="L44" s="60">
        <v>62</v>
      </c>
      <c r="M44" s="54"/>
      <c r="O44" s="84"/>
      <c r="P44" s="57" t="s">
        <v>98</v>
      </c>
      <c r="Q44" s="61">
        <f t="shared" si="0"/>
        <v>0</v>
      </c>
      <c r="R44" s="61">
        <f t="shared" si="1"/>
        <v>0</v>
      </c>
      <c r="S44" s="54">
        <f t="shared" si="2"/>
        <v>0</v>
      </c>
    </row>
    <row r="45" spans="2:19" ht="15">
      <c r="B45" s="71"/>
      <c r="C45" s="59">
        <v>31</v>
      </c>
      <c r="D45" s="54"/>
      <c r="E45" s="54"/>
      <c r="G45" s="76"/>
      <c r="H45" s="59">
        <v>31</v>
      </c>
      <c r="I45" s="54" t="s">
        <v>99</v>
      </c>
      <c r="J45" s="54"/>
      <c r="K45" s="54"/>
      <c r="L45" s="60">
        <v>62</v>
      </c>
      <c r="M45" s="54"/>
      <c r="O45" s="84"/>
      <c r="P45" s="57" t="s">
        <v>129</v>
      </c>
      <c r="Q45" s="61">
        <f t="shared" si="0"/>
        <v>0</v>
      </c>
      <c r="R45" s="61">
        <f t="shared" si="1"/>
        <v>0</v>
      </c>
      <c r="S45" s="54">
        <f t="shared" si="2"/>
        <v>0</v>
      </c>
    </row>
    <row r="46" spans="2:19" ht="15">
      <c r="B46" s="71"/>
      <c r="C46" s="59">
        <v>32</v>
      </c>
      <c r="D46" s="54"/>
      <c r="E46" s="54"/>
      <c r="G46" s="76"/>
      <c r="H46" s="59">
        <v>32</v>
      </c>
      <c r="I46" s="54" t="s">
        <v>100</v>
      </c>
      <c r="J46" s="54"/>
      <c r="K46" s="54"/>
      <c r="L46" s="60">
        <v>62</v>
      </c>
      <c r="M46" s="54"/>
      <c r="O46" s="84"/>
      <c r="P46" s="57" t="s">
        <v>130</v>
      </c>
      <c r="Q46" s="61">
        <f t="shared" si="0"/>
        <v>0</v>
      </c>
      <c r="R46" s="61">
        <f t="shared" si="1"/>
        <v>0</v>
      </c>
      <c r="S46" s="54">
        <f t="shared" si="2"/>
        <v>0</v>
      </c>
    </row>
    <row r="47" spans="2:19" ht="15">
      <c r="B47" s="71"/>
      <c r="C47" s="59">
        <v>33</v>
      </c>
      <c r="D47" s="54"/>
      <c r="E47" s="54"/>
      <c r="G47" s="76"/>
      <c r="H47" s="59">
        <v>33</v>
      </c>
      <c r="I47" s="54" t="s">
        <v>101</v>
      </c>
      <c r="J47" s="54"/>
      <c r="K47" s="54"/>
      <c r="L47" s="60">
        <v>62</v>
      </c>
      <c r="M47" s="54"/>
      <c r="O47" s="84"/>
      <c r="P47" s="57" t="s">
        <v>101</v>
      </c>
      <c r="Q47" s="61">
        <f t="shared" ref="Q47:Q64" si="3">J47*(K47/L47)*D47*M47/1000000</f>
        <v>0</v>
      </c>
      <c r="R47" s="61">
        <f t="shared" ref="R47:R64" si="4">E47*M47/1000000</f>
        <v>0</v>
      </c>
      <c r="S47" s="54">
        <f t="shared" si="2"/>
        <v>0</v>
      </c>
    </row>
    <row r="48" spans="2:19" ht="15">
      <c r="B48" s="71"/>
      <c r="C48" s="59">
        <v>34</v>
      </c>
      <c r="D48" s="54"/>
      <c r="E48" s="54"/>
      <c r="G48" s="76"/>
      <c r="H48" s="59">
        <v>34</v>
      </c>
      <c r="I48" s="54" t="s">
        <v>102</v>
      </c>
      <c r="J48" s="54"/>
      <c r="K48" s="54"/>
      <c r="L48" s="60">
        <v>62</v>
      </c>
      <c r="M48" s="54"/>
      <c r="O48" s="84"/>
      <c r="P48" s="57" t="s">
        <v>102</v>
      </c>
      <c r="Q48" s="61">
        <f t="shared" si="3"/>
        <v>0</v>
      </c>
      <c r="R48" s="61">
        <f t="shared" si="4"/>
        <v>0</v>
      </c>
      <c r="S48" s="54">
        <f t="shared" si="2"/>
        <v>0</v>
      </c>
    </row>
    <row r="49" spans="2:19" ht="15">
      <c r="B49" s="55"/>
      <c r="C49" s="59">
        <v>35</v>
      </c>
      <c r="D49" s="54"/>
      <c r="E49" s="54"/>
      <c r="G49" s="55"/>
      <c r="H49" s="59">
        <v>35</v>
      </c>
      <c r="I49" s="54" t="s">
        <v>103</v>
      </c>
      <c r="J49" s="54"/>
      <c r="K49" s="54"/>
      <c r="L49" s="60">
        <v>62</v>
      </c>
      <c r="M49" s="54"/>
      <c r="O49" s="58"/>
      <c r="P49" s="57" t="s">
        <v>103</v>
      </c>
      <c r="Q49" s="61">
        <f t="shared" si="3"/>
        <v>0</v>
      </c>
      <c r="R49" s="61">
        <f t="shared" si="4"/>
        <v>0</v>
      </c>
      <c r="S49" s="54">
        <f t="shared" si="2"/>
        <v>0</v>
      </c>
    </row>
    <row r="50" spans="2:19" ht="15">
      <c r="B50" s="56"/>
      <c r="C50" s="59">
        <v>36</v>
      </c>
      <c r="D50" s="54"/>
      <c r="E50" s="54"/>
      <c r="G50" s="56"/>
      <c r="H50" s="59">
        <v>36</v>
      </c>
      <c r="I50" s="54" t="s">
        <v>104</v>
      </c>
      <c r="J50" s="54"/>
      <c r="K50" s="54"/>
      <c r="L50" s="60">
        <v>62</v>
      </c>
      <c r="M50" s="54"/>
      <c r="O50" s="58"/>
      <c r="P50" s="57" t="s">
        <v>104</v>
      </c>
      <c r="Q50" s="61">
        <f t="shared" si="3"/>
        <v>0</v>
      </c>
      <c r="R50" s="61">
        <f t="shared" si="4"/>
        <v>0</v>
      </c>
      <c r="S50" s="54">
        <f t="shared" si="2"/>
        <v>0</v>
      </c>
    </row>
    <row r="51" spans="2:19" ht="15">
      <c r="B51" s="56"/>
      <c r="C51" s="59">
        <v>37</v>
      </c>
      <c r="D51" s="54"/>
      <c r="E51" s="54"/>
      <c r="G51" s="56"/>
      <c r="H51" s="59">
        <v>37</v>
      </c>
      <c r="I51" s="54" t="s">
        <v>105</v>
      </c>
      <c r="J51" s="54"/>
      <c r="K51" s="54"/>
      <c r="L51" s="60">
        <v>62</v>
      </c>
      <c r="M51" s="54"/>
      <c r="O51" s="58"/>
      <c r="P51" s="57" t="s">
        <v>105</v>
      </c>
      <c r="Q51" s="61">
        <f t="shared" si="3"/>
        <v>0</v>
      </c>
      <c r="R51" s="61">
        <f t="shared" si="4"/>
        <v>0</v>
      </c>
      <c r="S51" s="54">
        <f t="shared" si="2"/>
        <v>0</v>
      </c>
    </row>
    <row r="52" spans="2:19" ht="15">
      <c r="B52" s="56"/>
      <c r="C52" s="59">
        <v>38</v>
      </c>
      <c r="D52" s="54"/>
      <c r="E52" s="54"/>
      <c r="G52" s="56"/>
      <c r="H52" s="59">
        <v>38</v>
      </c>
      <c r="I52" s="54" t="s">
        <v>106</v>
      </c>
      <c r="J52" s="54"/>
      <c r="K52" s="54"/>
      <c r="L52" s="60">
        <v>62</v>
      </c>
      <c r="M52" s="54"/>
      <c r="O52" s="58"/>
      <c r="P52" s="57" t="s">
        <v>106</v>
      </c>
      <c r="Q52" s="61">
        <f t="shared" si="3"/>
        <v>0</v>
      </c>
      <c r="R52" s="61">
        <f t="shared" si="4"/>
        <v>0</v>
      </c>
      <c r="S52" s="54">
        <f t="shared" si="2"/>
        <v>0</v>
      </c>
    </row>
    <row r="53" spans="2:19" ht="15">
      <c r="B53" s="56"/>
      <c r="C53" s="59">
        <v>39</v>
      </c>
      <c r="D53" s="54"/>
      <c r="E53" s="54"/>
      <c r="G53" s="56"/>
      <c r="H53" s="59">
        <v>39</v>
      </c>
      <c r="I53" s="54" t="s">
        <v>107</v>
      </c>
      <c r="J53" s="54"/>
      <c r="K53" s="54"/>
      <c r="L53" s="60">
        <v>62</v>
      </c>
      <c r="M53" s="54"/>
      <c r="O53" s="58"/>
      <c r="P53" s="57" t="s">
        <v>107</v>
      </c>
      <c r="Q53" s="61">
        <f t="shared" si="3"/>
        <v>0</v>
      </c>
      <c r="R53" s="61">
        <f t="shared" si="4"/>
        <v>0</v>
      </c>
      <c r="S53" s="54">
        <f t="shared" si="2"/>
        <v>0</v>
      </c>
    </row>
    <row r="54" spans="2:19" ht="15">
      <c r="B54" s="56"/>
      <c r="C54" s="59">
        <v>40</v>
      </c>
      <c r="D54" s="54"/>
      <c r="E54" s="54"/>
      <c r="G54" s="56"/>
      <c r="H54" s="59">
        <v>40</v>
      </c>
      <c r="I54" s="54" t="s">
        <v>108</v>
      </c>
      <c r="J54" s="54"/>
      <c r="K54" s="54"/>
      <c r="L54" s="60">
        <v>62</v>
      </c>
      <c r="M54" s="54"/>
      <c r="O54" s="58"/>
      <c r="P54" s="57" t="s">
        <v>108</v>
      </c>
      <c r="Q54" s="61">
        <f t="shared" si="3"/>
        <v>0</v>
      </c>
      <c r="R54" s="61">
        <f t="shared" si="4"/>
        <v>0</v>
      </c>
      <c r="S54" s="54">
        <f t="shared" si="2"/>
        <v>0</v>
      </c>
    </row>
    <row r="55" spans="2:19" ht="15">
      <c r="B55" s="55"/>
      <c r="C55" s="59">
        <v>41</v>
      </c>
      <c r="D55" s="54"/>
      <c r="E55" s="54"/>
      <c r="G55" s="55"/>
      <c r="H55" s="59">
        <v>41</v>
      </c>
      <c r="I55" s="54" t="s">
        <v>109</v>
      </c>
      <c r="J55" s="54"/>
      <c r="K55" s="54"/>
      <c r="L55" s="60">
        <v>62</v>
      </c>
      <c r="M55" s="54"/>
      <c r="O55" s="58"/>
      <c r="P55" s="57" t="s">
        <v>131</v>
      </c>
      <c r="Q55" s="61">
        <f t="shared" si="3"/>
        <v>0</v>
      </c>
      <c r="R55" s="61">
        <f t="shared" si="4"/>
        <v>0</v>
      </c>
      <c r="S55" s="54">
        <f t="shared" si="2"/>
        <v>0</v>
      </c>
    </row>
    <row r="56" spans="2:19" ht="15">
      <c r="B56" s="55"/>
      <c r="C56" s="59">
        <v>42</v>
      </c>
      <c r="D56" s="54"/>
      <c r="E56" s="54"/>
      <c r="G56" s="55"/>
      <c r="H56" s="59">
        <v>42</v>
      </c>
      <c r="I56" s="54" t="s">
        <v>110</v>
      </c>
      <c r="J56" s="54"/>
      <c r="K56" s="54"/>
      <c r="L56" s="60">
        <v>62</v>
      </c>
      <c r="M56" s="54"/>
      <c r="O56" s="58"/>
      <c r="P56" s="57" t="s">
        <v>132</v>
      </c>
      <c r="Q56" s="61">
        <f t="shared" si="3"/>
        <v>0</v>
      </c>
      <c r="R56" s="61">
        <f t="shared" si="4"/>
        <v>0</v>
      </c>
      <c r="S56" s="54">
        <f t="shared" si="2"/>
        <v>0</v>
      </c>
    </row>
    <row r="57" spans="2:19" ht="15">
      <c r="B57" s="55"/>
      <c r="C57" s="59">
        <v>43</v>
      </c>
      <c r="D57" s="54"/>
      <c r="E57" s="54"/>
      <c r="G57" s="55"/>
      <c r="H57" s="59">
        <v>43</v>
      </c>
      <c r="I57" s="54" t="s">
        <v>111</v>
      </c>
      <c r="J57" s="54"/>
      <c r="K57" s="54"/>
      <c r="L57" s="60">
        <v>62</v>
      </c>
      <c r="M57" s="54"/>
      <c r="O57" s="58"/>
      <c r="P57" s="57" t="s">
        <v>111</v>
      </c>
      <c r="Q57" s="61">
        <f t="shared" si="3"/>
        <v>0</v>
      </c>
      <c r="R57" s="61">
        <f t="shared" si="4"/>
        <v>0</v>
      </c>
      <c r="S57" s="54">
        <f t="shared" si="2"/>
        <v>0</v>
      </c>
    </row>
    <row r="58" spans="2:19" ht="15">
      <c r="B58" s="55"/>
      <c r="C58" s="59">
        <v>44</v>
      </c>
      <c r="D58" s="54"/>
      <c r="E58" s="54"/>
      <c r="G58" s="55"/>
      <c r="H58" s="59">
        <v>44</v>
      </c>
      <c r="I58" s="54" t="s">
        <v>112</v>
      </c>
      <c r="J58" s="54"/>
      <c r="K58" s="54"/>
      <c r="L58" s="60">
        <v>62</v>
      </c>
      <c r="M58" s="54"/>
      <c r="O58" s="58"/>
      <c r="P58" s="57" t="s">
        <v>112</v>
      </c>
      <c r="Q58" s="61">
        <f t="shared" si="3"/>
        <v>0</v>
      </c>
      <c r="R58" s="61">
        <f t="shared" si="4"/>
        <v>0</v>
      </c>
      <c r="S58" s="54">
        <f t="shared" si="2"/>
        <v>0</v>
      </c>
    </row>
    <row r="59" spans="2:19" ht="15">
      <c r="B59" s="55"/>
      <c r="C59" s="59">
        <v>45</v>
      </c>
      <c r="D59" s="54"/>
      <c r="E59" s="54"/>
      <c r="G59" s="55"/>
      <c r="H59" s="59">
        <v>45</v>
      </c>
      <c r="I59" s="54" t="s">
        <v>113</v>
      </c>
      <c r="J59" s="54"/>
      <c r="K59" s="54"/>
      <c r="L59" s="60">
        <v>62</v>
      </c>
      <c r="M59" s="54"/>
      <c r="O59" s="58"/>
      <c r="P59" s="57" t="s">
        <v>113</v>
      </c>
      <c r="Q59" s="61">
        <f t="shared" si="3"/>
        <v>0</v>
      </c>
      <c r="R59" s="61">
        <f t="shared" si="4"/>
        <v>0</v>
      </c>
      <c r="S59" s="54">
        <f t="shared" si="2"/>
        <v>0</v>
      </c>
    </row>
    <row r="60" spans="2:19" ht="15">
      <c r="B60" s="56"/>
      <c r="C60" s="59">
        <v>46</v>
      </c>
      <c r="D60" s="54"/>
      <c r="E60" s="54"/>
      <c r="G60" s="56"/>
      <c r="H60" s="59">
        <v>46</v>
      </c>
      <c r="I60" s="54" t="s">
        <v>114</v>
      </c>
      <c r="J60" s="54"/>
      <c r="K60" s="54"/>
      <c r="L60" s="60">
        <v>62</v>
      </c>
      <c r="M60" s="54"/>
      <c r="O60" s="58"/>
      <c r="P60" s="57" t="s">
        <v>114</v>
      </c>
      <c r="Q60" s="61">
        <f t="shared" si="3"/>
        <v>0</v>
      </c>
      <c r="R60" s="61">
        <f t="shared" si="4"/>
        <v>0</v>
      </c>
      <c r="S60" s="54">
        <f t="shared" si="2"/>
        <v>0</v>
      </c>
    </row>
    <row r="61" spans="2:19" ht="15">
      <c r="B61" s="56"/>
      <c r="C61" s="59">
        <v>47</v>
      </c>
      <c r="D61" s="54"/>
      <c r="E61" s="54"/>
      <c r="G61" s="56"/>
      <c r="H61" s="59">
        <v>47</v>
      </c>
      <c r="I61" s="54" t="s">
        <v>115</v>
      </c>
      <c r="J61" s="54"/>
      <c r="K61" s="54"/>
      <c r="L61" s="60">
        <v>62</v>
      </c>
      <c r="M61" s="54"/>
      <c r="O61" s="58"/>
      <c r="P61" s="57" t="s">
        <v>115</v>
      </c>
      <c r="Q61" s="61">
        <f t="shared" si="3"/>
        <v>0</v>
      </c>
      <c r="R61" s="61">
        <f t="shared" si="4"/>
        <v>0</v>
      </c>
      <c r="S61" s="54">
        <f t="shared" si="2"/>
        <v>0</v>
      </c>
    </row>
    <row r="62" spans="2:19" ht="15">
      <c r="B62" s="56"/>
      <c r="C62" s="59">
        <v>48</v>
      </c>
      <c r="D62" s="54"/>
      <c r="E62" s="54"/>
      <c r="G62" s="56"/>
      <c r="H62" s="59">
        <v>48</v>
      </c>
      <c r="I62" s="54" t="s">
        <v>116</v>
      </c>
      <c r="J62" s="54"/>
      <c r="K62" s="54"/>
      <c r="L62" s="60">
        <v>62</v>
      </c>
      <c r="M62" s="54"/>
      <c r="O62" s="58"/>
      <c r="P62" s="57" t="s">
        <v>116</v>
      </c>
      <c r="Q62" s="61">
        <f t="shared" si="3"/>
        <v>0</v>
      </c>
      <c r="R62" s="61">
        <f t="shared" si="4"/>
        <v>0</v>
      </c>
      <c r="S62" s="54">
        <f t="shared" si="2"/>
        <v>0</v>
      </c>
    </row>
    <row r="63" spans="2:19" ht="15">
      <c r="B63" s="56"/>
      <c r="C63" s="59">
        <v>49</v>
      </c>
      <c r="D63" s="54"/>
      <c r="E63" s="54"/>
      <c r="G63" s="56"/>
      <c r="H63" s="59">
        <v>49</v>
      </c>
      <c r="I63" s="54" t="s">
        <v>117</v>
      </c>
      <c r="J63" s="54"/>
      <c r="K63" s="54"/>
      <c r="L63" s="60">
        <v>62</v>
      </c>
      <c r="M63" s="54"/>
      <c r="O63" s="58"/>
      <c r="P63" s="57" t="s">
        <v>117</v>
      </c>
      <c r="Q63" s="61">
        <f t="shared" si="3"/>
        <v>0</v>
      </c>
      <c r="R63" s="61">
        <f t="shared" si="4"/>
        <v>0</v>
      </c>
      <c r="S63" s="54">
        <f t="shared" si="2"/>
        <v>0</v>
      </c>
    </row>
    <row r="64" spans="2:19" ht="15">
      <c r="B64" s="56"/>
      <c r="C64" s="59">
        <v>50</v>
      </c>
      <c r="D64" s="54"/>
      <c r="E64" s="54"/>
      <c r="G64" s="56"/>
      <c r="H64" s="59">
        <v>50</v>
      </c>
      <c r="I64" s="54" t="s">
        <v>118</v>
      </c>
      <c r="J64" s="54"/>
      <c r="K64" s="54"/>
      <c r="L64" s="60">
        <v>62</v>
      </c>
      <c r="M64" s="54"/>
      <c r="O64" s="58"/>
      <c r="P64" s="57" t="s">
        <v>118</v>
      </c>
      <c r="Q64" s="61">
        <f t="shared" si="3"/>
        <v>0</v>
      </c>
      <c r="R64" s="61">
        <f t="shared" si="4"/>
        <v>0</v>
      </c>
      <c r="S64" s="54">
        <f t="shared" si="2"/>
        <v>0</v>
      </c>
    </row>
  </sheetData>
  <mergeCells count="44">
    <mergeCell ref="W11:X11"/>
    <mergeCell ref="U7:V7"/>
    <mergeCell ref="U5:V5"/>
    <mergeCell ref="U6:V6"/>
    <mergeCell ref="W8:X8"/>
    <mergeCell ref="W9:X9"/>
    <mergeCell ref="W10:X10"/>
    <mergeCell ref="Q7:Q11"/>
    <mergeCell ref="R7:R11"/>
    <mergeCell ref="O12:O13"/>
    <mergeCell ref="P12:P13"/>
    <mergeCell ref="Q12:Q13"/>
    <mergeCell ref="R12:R13"/>
    <mergeCell ref="P7:P11"/>
    <mergeCell ref="H10:H11"/>
    <mergeCell ref="K10:K11"/>
    <mergeCell ref="I7:I8"/>
    <mergeCell ref="I10:I11"/>
    <mergeCell ref="O14:O48"/>
    <mergeCell ref="O7:O11"/>
    <mergeCell ref="L7:L8"/>
    <mergeCell ref="L10:L11"/>
    <mergeCell ref="L12:L13"/>
    <mergeCell ref="M7:M8"/>
    <mergeCell ref="M10:M11"/>
    <mergeCell ref="M12:M13"/>
    <mergeCell ref="I12:I13"/>
    <mergeCell ref="K7:K8"/>
    <mergeCell ref="S7:S11"/>
    <mergeCell ref="S12:S13"/>
    <mergeCell ref="P14:S14"/>
    <mergeCell ref="B14:B48"/>
    <mergeCell ref="G7:G8"/>
    <mergeCell ref="H7:H8"/>
    <mergeCell ref="H14:L14"/>
    <mergeCell ref="G14:G48"/>
    <mergeCell ref="G12:G13"/>
    <mergeCell ref="H12:H13"/>
    <mergeCell ref="J7:J8"/>
    <mergeCell ref="J10:J11"/>
    <mergeCell ref="J12:J13"/>
    <mergeCell ref="G10:G11"/>
    <mergeCell ref="C14:E14"/>
    <mergeCell ref="K12:K13"/>
  </mergeCells>
  <phoneticPr fontId="2"/>
  <pageMargins left="0.7" right="0.7" top="0.75" bottom="0.75" header="0.3" footer="0.3"/>
  <pageSetup paperSize="9" scale="52"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K16"/>
  <sheetViews>
    <sheetView showGridLines="0" view="pageBreakPreview" zoomScale="90" zoomScaleNormal="100" zoomScaleSheetLayoutView="90" workbookViewId="0"/>
  </sheetViews>
  <sheetFormatPr defaultRowHeight="14.25"/>
  <cols>
    <col min="1" max="4" width="3.625" style="1" customWidth="1"/>
    <col min="5" max="5" width="27.25" style="1" customWidth="1"/>
    <col min="6" max="7" width="12.625" style="1" customWidth="1"/>
    <col min="8" max="8" width="14.625" style="1" customWidth="1"/>
    <col min="9" max="9" width="10" style="6" customWidth="1"/>
    <col min="10" max="16384" width="9" style="1"/>
  </cols>
  <sheetData>
    <row r="1" spans="1:11" ht="18" customHeight="1">
      <c r="I1" s="12" t="s">
        <v>41</v>
      </c>
    </row>
    <row r="2" spans="1:11" ht="27.75" customHeight="1">
      <c r="A2" s="101" t="s">
        <v>33</v>
      </c>
      <c r="B2" s="101"/>
      <c r="C2" s="101"/>
      <c r="D2" s="101"/>
      <c r="E2" s="101"/>
      <c r="F2" s="101"/>
      <c r="G2" s="101"/>
      <c r="H2" s="101"/>
      <c r="I2" s="101"/>
    </row>
    <row r="3" spans="1:11" ht="18" customHeight="1">
      <c r="A3" s="102" t="s">
        <v>32</v>
      </c>
      <c r="B3" s="103"/>
      <c r="C3" s="103"/>
      <c r="D3" s="103"/>
      <c r="E3" s="103"/>
      <c r="F3" s="103"/>
      <c r="G3" s="103"/>
      <c r="H3" s="103"/>
      <c r="I3" s="103"/>
    </row>
    <row r="4" spans="1:11" ht="11.25" customHeight="1"/>
    <row r="5" spans="1:11" ht="18.75" customHeight="1">
      <c r="A5" s="31" t="s">
        <v>2</v>
      </c>
      <c r="B5" s="15"/>
      <c r="C5" s="15"/>
      <c r="D5" s="15"/>
      <c r="E5" s="16"/>
      <c r="F5" s="17" t="s">
        <v>6</v>
      </c>
      <c r="G5" s="17" t="s">
        <v>0</v>
      </c>
      <c r="H5" s="17" t="s">
        <v>1</v>
      </c>
      <c r="I5" s="18" t="s">
        <v>7</v>
      </c>
    </row>
    <row r="6" spans="1:11" ht="18.75" customHeight="1">
      <c r="A6" s="32"/>
      <c r="B6" s="19" t="s">
        <v>34</v>
      </c>
      <c r="C6" s="19"/>
      <c r="D6" s="19"/>
      <c r="E6" s="19"/>
      <c r="F6" s="20"/>
      <c r="G6" s="20">
        <f>ROUNDDOWN((G10-G12),0)</f>
        <v>0</v>
      </c>
      <c r="H6" s="23" t="s">
        <v>37</v>
      </c>
      <c r="I6" s="21" t="s">
        <v>38</v>
      </c>
    </row>
    <row r="7" spans="1:11" ht="18.75" customHeight="1">
      <c r="A7" s="31" t="s">
        <v>3</v>
      </c>
      <c r="B7" s="15"/>
      <c r="C7" s="15"/>
      <c r="D7" s="15"/>
      <c r="E7" s="16"/>
      <c r="F7" s="16"/>
      <c r="G7" s="16"/>
      <c r="H7" s="17"/>
      <c r="I7" s="17"/>
      <c r="J7" s="11"/>
      <c r="K7" s="11"/>
    </row>
    <row r="8" spans="1:11" ht="18.75" customHeight="1">
      <c r="A8" s="32"/>
      <c r="B8" s="28"/>
      <c r="C8" s="29"/>
      <c r="D8" s="29"/>
      <c r="E8" s="30"/>
      <c r="F8" s="24"/>
      <c r="G8" s="25"/>
      <c r="H8" s="38"/>
      <c r="I8" s="26"/>
    </row>
    <row r="9" spans="1:11" ht="18.75" customHeight="1">
      <c r="A9" s="31" t="s">
        <v>4</v>
      </c>
      <c r="B9" s="16"/>
      <c r="C9" s="15"/>
      <c r="D9" s="17"/>
      <c r="E9" s="17"/>
      <c r="F9" s="17"/>
      <c r="G9" s="16"/>
      <c r="H9" s="17"/>
      <c r="I9" s="17"/>
    </row>
    <row r="10" spans="1:11" ht="18.75" customHeight="1">
      <c r="A10" s="33"/>
      <c r="B10" s="35" t="s">
        <v>35</v>
      </c>
      <c r="C10" s="19"/>
      <c r="D10" s="19"/>
      <c r="E10" s="19"/>
      <c r="F10" s="20"/>
      <c r="G10" s="20">
        <f>SUM('PMS(input)'!Q15:Q64)</f>
        <v>0</v>
      </c>
      <c r="H10" s="23" t="s">
        <v>37</v>
      </c>
      <c r="I10" s="23" t="s">
        <v>39</v>
      </c>
    </row>
    <row r="11" spans="1:11" ht="18.75" customHeight="1">
      <c r="A11" s="31" t="s">
        <v>5</v>
      </c>
      <c r="B11" s="15"/>
      <c r="C11" s="32"/>
      <c r="D11" s="15"/>
      <c r="E11" s="16"/>
      <c r="F11" s="17"/>
      <c r="G11" s="16"/>
      <c r="H11" s="17"/>
      <c r="I11" s="17"/>
    </row>
    <row r="12" spans="1:11" ht="18.75" customHeight="1">
      <c r="A12" s="33"/>
      <c r="B12" s="34" t="s">
        <v>36</v>
      </c>
      <c r="C12" s="27"/>
      <c r="D12" s="27"/>
      <c r="E12" s="27"/>
      <c r="F12" s="23"/>
      <c r="G12" s="20">
        <f>SUM('PMS(input)'!R15:R64)</f>
        <v>0</v>
      </c>
      <c r="H12" s="23" t="s">
        <v>37</v>
      </c>
      <c r="I12" s="23" t="s">
        <v>40</v>
      </c>
    </row>
    <row r="13" spans="1:11">
      <c r="A13" s="2"/>
      <c r="B13" s="2"/>
      <c r="C13" s="8"/>
      <c r="D13" s="2"/>
      <c r="E13" s="8"/>
      <c r="F13" s="10"/>
      <c r="G13" s="9"/>
      <c r="H13" s="9"/>
      <c r="I13" s="7"/>
    </row>
    <row r="14" spans="1:11" ht="21.75" customHeight="1">
      <c r="E14" s="2" t="s">
        <v>8</v>
      </c>
      <c r="F14" s="4"/>
    </row>
    <row r="15" spans="1:11" ht="23.25" customHeight="1">
      <c r="E15" s="37" t="s">
        <v>135</v>
      </c>
      <c r="F15" s="36">
        <v>62</v>
      </c>
      <c r="G15" s="36" t="s">
        <v>134</v>
      </c>
      <c r="H15" s="3"/>
    </row>
    <row r="16" spans="1:11" s="6" customFormat="1">
      <c r="E16" s="2"/>
      <c r="F16" s="2"/>
      <c r="G16" s="2"/>
      <c r="H16"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96"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PMS(input)</vt:lpstr>
      <vt:lpstr>PMS(calc_process)</vt:lpstr>
      <vt:lpstr>'PMS(calc_process)'!Print_Area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2016-03-25T14:21:12Z</cp:lastPrinted>
  <dcterms:created xsi:type="dcterms:W3CDTF">2012-01-13T02:28:29Z</dcterms:created>
  <dcterms:modified xsi:type="dcterms:W3CDTF">2016-03-28T01:05:18Z</dcterms:modified>
</cp:coreProperties>
</file>