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25" yWindow="510" windowWidth="19155" windowHeight="13275" tabRatio="587"/>
  </bookViews>
  <sheets>
    <sheet name="PMS(input)" sheetId="1" r:id="rId1"/>
    <sheet name="PMS(calc_process)" sheetId="2" r:id="rId2"/>
  </sheets>
  <definedNames>
    <definedName name="_xlnm.Print_Area" localSheetId="1">'PMS(calc_process)'!$A$1:$I$41</definedName>
  </definedNames>
  <calcPr calcId="125725"/>
</workbook>
</file>

<file path=xl/calcChain.xml><?xml version="1.0" encoding="utf-8"?>
<calcChain xmlns="http://schemas.openxmlformats.org/spreadsheetml/2006/main">
  <c r="I1" i="2"/>
  <c r="G8"/>
  <c r="G9"/>
  <c r="G10"/>
  <c r="G12"/>
  <c r="G25" s="1"/>
  <c r="G13"/>
  <c r="G14"/>
  <c r="G20"/>
  <c r="G26"/>
  <c r="G18" l="1"/>
  <c r="G17" s="1"/>
  <c r="G27"/>
  <c r="G21"/>
  <c r="G19"/>
  <c r="G24"/>
  <c r="G23" l="1"/>
  <c r="G6" s="1"/>
  <c r="B49" i="1" s="1"/>
</calcChain>
</file>

<file path=xl/sharedStrings.xml><?xml version="1.0" encoding="utf-8"?>
<sst xmlns="http://schemas.openxmlformats.org/spreadsheetml/2006/main" count="343" uniqueCount="206">
  <si>
    <t>JCM_ID_F_PMS_ver01.0</t>
  </si>
  <si>
    <r>
      <rPr>
        <b/>
        <sz val="16"/>
        <color indexed="9"/>
        <rFont val="Arial"/>
      </rPr>
      <t xml:space="preserve">JCM Proposed Methodology Spreadsheet Form (input sheet) </t>
    </r>
    <r>
      <rPr>
        <b/>
        <sz val="12"/>
        <color indexed="9"/>
        <rFont val="Arial"/>
      </rPr>
      <t xml:space="preserve">[Attachment to Proposed Methodology Form]  </t>
    </r>
  </si>
  <si>
    <r>
      <rPr>
        <b/>
        <sz val="14"/>
        <color indexed="8"/>
        <rFont val="Arial"/>
      </rPr>
      <t xml:space="preserve">Table 1: Parameters to be monitored </t>
    </r>
    <r>
      <rPr>
        <b/>
        <i/>
        <sz val="14"/>
        <color indexed="8"/>
        <rFont val="Arial"/>
      </rPr>
      <t>ex post</t>
    </r>
  </si>
  <si>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</si>
  <si>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</si>
  <si>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</si>
  <si>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</si>
  <si>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</si>
  <si>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</si>
  <si>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</si>
  <si>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</si>
  <si>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</si>
  <si>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</si>
  <si>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</si>
  <si>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</si>
  <si>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</si>
  <si>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</si>
  <si>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</si>
  <si>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</si>
  <si>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</si>
  <si>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</si>
  <si>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</si>
  <si>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</si>
  <si>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</si>
  <si>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t>Fresh feed input to HCU reactor during the time period p.</t>
  </si>
  <si>
    <t>mass or volume unit.</t>
  </si>
  <si>
    <t>Option C</t>
  </si>
  <si>
    <t>On-site measurements.</t>
  </si>
  <si>
    <t>Use either mass or volume meters. In cases where fuel is supplied from small daily tanks, rulers can be used to determine mass or volume of the fuel consumed, with the following conditions: The rule gauge is part of the daily tank and calibrated at least once a year and have a book of control for recording the measurements (on a daily basis or per shift);
• Accessories such as transducers, sonar and piezoelectronic devices are accepted if they are properly calibrated with the ruler gauge and receiving a reasonable maintenance;
• In case of daily tanks with pre-heaters for heavy oil, the calibration will be made with the system at typical operational conditions.</t>
  </si>
  <si>
    <t>Periodically, as specified according to national or in-house rules</t>
  </si>
  <si>
    <t>(3)</t>
  </si>
  <si>
    <t>Consumption of natural gas in HCU reactor heater during the period p</t>
  </si>
  <si>
    <t>(4)</t>
  </si>
  <si>
    <t>Consumption of diesel oil in HCU reactor heater during the period p</t>
  </si>
  <si>
    <t>(5)</t>
  </si>
  <si>
    <t>Consumption of HFO in HCU reactor heater during the period p</t>
  </si>
  <si>
    <t>(6)</t>
  </si>
  <si>
    <t>Consumption of other fuel i in HCU reactor heater during the period p</t>
  </si>
  <si>
    <t>(7)</t>
  </si>
  <si>
    <t>Fresh feed input to HCU debutanizer during the time period p.</t>
  </si>
  <si>
    <t>(8)</t>
  </si>
  <si>
    <t>Consumption of natural gas in HCU debutanizer reboiler during the period p</t>
  </si>
  <si>
    <t>(9)</t>
  </si>
  <si>
    <t>Consumption of diesel oil in HCU debutanizer reboiler during the period p</t>
  </si>
  <si>
    <t>(10)</t>
  </si>
  <si>
    <t>Consumption of HFO in HCU debutanizer reboiler during the period p</t>
  </si>
  <si>
    <t>(11)</t>
  </si>
  <si>
    <t>Consumption of other fuel i in HCU debutanizer reboiler during the period p</t>
  </si>
  <si>
    <t>(12)</t>
  </si>
  <si>
    <t>Consumption of natural gas in HPU during the period p</t>
  </si>
  <si>
    <t>(13)</t>
  </si>
  <si>
    <t>Consumption of diesel oil in HPU during the period p</t>
  </si>
  <si>
    <t>(14)</t>
  </si>
  <si>
    <t>Consumption of HFO in HPU during the period p</t>
  </si>
  <si>
    <t>(15)</t>
  </si>
  <si>
    <t>Consumption of other fuel i in HPU during the period p</t>
  </si>
  <si>
    <t>(16)</t>
  </si>
  <si>
    <t>Hydrogen production during a given time period p in HPU</t>
  </si>
  <si>
    <t>(17)</t>
  </si>
  <si>
    <t>Hydrogen consumption in HCU during a given time period p</t>
  </si>
  <si>
    <r>
      <rPr>
        <b/>
        <sz val="14"/>
        <color indexed="8"/>
        <rFont val="Arial"/>
      </rPr>
      <t xml:space="preserve">Table 2: Project-specific parameters to be fixed </t>
    </r>
    <r>
      <rPr>
        <b/>
        <i/>
        <sz val="14"/>
        <color indexed="8"/>
        <rFont val="Arial"/>
      </rPr>
      <t>ex ante</t>
    </r>
  </si>
  <si>
    <t>a</t>
  </si>
  <si>
    <t>Constant (specific emission factor) obtained by the regression analysis according to either option A1 or option A2.</t>
  </si>
  <si>
    <t>GJ/mass or volume unit</t>
  </si>
  <si>
    <t>Calculated according to the procedure described in section F2.</t>
  </si>
  <si>
    <t>b</t>
  </si>
  <si>
    <t>GJ</t>
  </si>
  <si>
    <t>c</t>
  </si>
  <si>
    <t>Constant (specific emission factor) obtained by the regression analysis according to either option B1 or option B2.</t>
  </si>
  <si>
    <t>d</t>
  </si>
  <si>
    <t>e</t>
  </si>
  <si>
    <t>Constant (specific energy consumption per hydrogen production) obtained by the regression analysis according to option C1 or C2</t>
  </si>
  <si>
    <t>f</t>
  </si>
  <si>
    <t>g</t>
  </si>
  <si>
    <t>Constant (specific hydrogen consumption per fresh feed input) obtained by the regression analysis according to option C1 or C2</t>
  </si>
  <si>
    <t>h</t>
  </si>
  <si>
    <t>Net calorific value of natural gas</t>
  </si>
  <si>
    <t>In the order of preference, a) values provided by the fuel supplier, b) measurement by the project participants, c) regional or national default values, d) IPCC default values provided in the table 1.2 of Ch.1 Vol.2 of 2006 IPCC Guidelines on National GHG Inventories.</t>
  </si>
  <si>
    <t>Net calorific value of diesel</t>
  </si>
  <si>
    <t>In the order of preference, a) values provided by the fuel supplier, b) measurement by the project participants, c) regional or national default values, d) IPCC default values provided in the table 1.2 of Ch.1 Vol.2 of 2007 IPCC Guidelines on National GHG Inventories.</t>
  </si>
  <si>
    <t>Net calorific value of residual oil</t>
  </si>
  <si>
    <t>In the order of preference, a) values provided by the fuel supplier, b) measurement by the project participants, c) regional or national default values, d) IPCC default values provided in the table 1.2 of Ch.1 Vol.2 of 2008 IPCC Guidelines on National GHG Inventories.</t>
  </si>
  <si>
    <t>Net calorific value of any other fuel used</t>
  </si>
  <si>
    <t>In the order of preference, a) values provided by the fuel supplier, b) measurement by the project participants, c) regional or national default values, d) IPCC default values provided in the table 1.2 of Ch.1 Vol.2 of 2009 IPCC Guidelines on National GHG Inventories.</t>
  </si>
  <si>
    <t>Emission factor of natural gas</t>
  </si>
  <si>
    <t>In the order of preference, a) values provided by the fuel supplier, b) measurement by the project participants, c) regional or national default values, d) IPCC default values provided in the table 1.2 of Ch.1 Vol.2 of 2010 IPCC Guidelines on National GHG Inventories.</t>
  </si>
  <si>
    <t>Emission factor of diesel</t>
  </si>
  <si>
    <t>In the order of preference, a) values provided by the fuel supplier, b) measurement by the project participants, c) regional or national default values, d) IPCC default values provided in the table 1.2 of Ch.1 Vol.2 of 2011 IPCC Guidelines on National GHG Inventories.</t>
  </si>
  <si>
    <t>Emission factor of residual oil</t>
  </si>
  <si>
    <t>In the order of preference, a) values provided by the fuel supplier, b) measurement by the project participants, c) regional or national default values, d) IPCC default values provided in the table 1.2 of Ch.1 Vol.2 of 2012 IPCC Guidelines on National GHG Inventories.</t>
  </si>
  <si>
    <t>Emission factor of any other fuel used</t>
  </si>
  <si>
    <t>In the order of preference, a) values provided by the fuel supplier, b) measurement by the project participants, c) regional or national default values, d) IPCC default values provided in the table 1.2 of Ch.1 Vol.2 of 2013 IPCC Guidelines on National GHG Inventories.</t>
  </si>
  <si>
    <r>
      <rPr>
        <b/>
        <sz val="14"/>
        <color indexed="8"/>
        <rFont val="Arial"/>
      </rPr>
      <t xml:space="preserve">Table3: </t>
    </r>
    <r>
      <rPr>
        <b/>
        <i/>
        <sz val="14"/>
        <color indexed="8"/>
        <rFont val="Arial"/>
      </rPr>
      <t>Ex-ante</t>
    </r>
    <r>
      <rPr>
        <b/>
        <sz val="14"/>
        <color indexed="8"/>
        <rFont val="Arial"/>
      </rPr>
      <t xml:space="preserve"> estimation of CO</t>
    </r>
    <r>
      <rPr>
        <b/>
        <vertAlign val="subscript"/>
        <sz val="14"/>
        <color indexed="8"/>
        <rFont val="Arial"/>
      </rPr>
      <t>2</t>
    </r>
    <r>
      <rPr>
        <b/>
        <sz val="14"/>
        <color indexed="8"/>
        <rFont val="Arial"/>
      </rPr>
      <t xml:space="preserve"> emission reductions</t>
    </r>
  </si>
  <si>
    <r>
      <rPr>
        <b/>
        <sz val="14"/>
        <color indexed="9"/>
        <rFont val="Arial"/>
      </rPr>
      <t>CO</t>
    </r>
    <r>
      <rPr>
        <b/>
        <vertAlign val="subscript"/>
        <sz val="14"/>
        <color indexed="9"/>
        <rFont val="Arial"/>
      </rPr>
      <t>2</t>
    </r>
    <r>
      <rPr>
        <b/>
        <sz val="14"/>
        <color indexed="9"/>
        <rFont val="Arial"/>
      </rPr>
      <t xml:space="preserve"> emission reductions</t>
    </r>
  </si>
  <si>
    <t>[Monitoring option]</t>
  </si>
  <si>
    <t>Option A</t>
  </si>
  <si>
    <t>Based on public data which is measured by entities other than the project participants (Data used: publicly recognized data such as statistical data and specifications)</t>
  </si>
  <si>
    <t>Option B</t>
  </si>
  <si>
    <t>Based on the amount of transaction which is measured directly using measuring equipments (Data used: commercial evidence such as invoices)</t>
  </si>
  <si>
    <t>Based on the actual measurement using measuring equipments (Data used: measured values)</t>
  </si>
  <si>
    <t>JCM Proposed Methodology Spreadsheet Form (Calculation Process Sheet)</t>
  </si>
  <si>
    <t xml:space="preserve">[Attachment to Proposed Methodology Form]  </t>
  </si>
  <si>
    <t>1. Calculations for emission reductions</t>
  </si>
  <si>
    <t>Fuel type</t>
  </si>
  <si>
    <t>Value</t>
  </si>
  <si>
    <t>Parameter</t>
  </si>
  <si>
    <t>Emission reductions during the period of year y</t>
  </si>
  <si>
    <r>
      <t>tCO</t>
    </r>
    <r>
      <rPr>
        <vertAlign val="subscript"/>
        <sz val="11"/>
        <color indexed="8"/>
        <rFont val="Arial"/>
      </rPr>
      <t>2</t>
    </r>
    <r>
      <rPr>
        <sz val="11"/>
        <color indexed="8"/>
        <rFont val="Arial"/>
      </rPr>
      <t>/p</t>
    </r>
  </si>
  <si>
    <t>2. Selected default values, etc.</t>
  </si>
  <si>
    <t xml:space="preserve"> Net calorific value of natural gas </t>
  </si>
  <si>
    <t>natural gas</t>
  </si>
  <si>
    <r>
      <rPr>
        <sz val="11"/>
        <color indexed="8"/>
        <rFont val="Arial"/>
      </rPr>
      <t>NCV</t>
    </r>
    <r>
      <rPr>
        <vertAlign val="subscript"/>
        <sz val="11"/>
        <color indexed="8"/>
        <rFont val="Arial"/>
      </rPr>
      <t>gas</t>
    </r>
  </si>
  <si>
    <t xml:space="preserve"> Net calorific value of diesel oil </t>
  </si>
  <si>
    <t>diesel oil</t>
  </si>
  <si>
    <r>
      <rPr>
        <sz val="11"/>
        <color indexed="8"/>
        <rFont val="Arial"/>
      </rPr>
      <t>NCV</t>
    </r>
    <r>
      <rPr>
        <vertAlign val="subscript"/>
        <sz val="11"/>
        <color indexed="8"/>
        <rFont val="Arial"/>
      </rPr>
      <t>diesel</t>
    </r>
  </si>
  <si>
    <t xml:space="preserve"> Net calorific value of residual oil </t>
  </si>
  <si>
    <t>residual oil</t>
  </si>
  <si>
    <r>
      <rPr>
        <sz val="11"/>
        <color indexed="8"/>
        <rFont val="Arial"/>
      </rPr>
      <t>NCV</t>
    </r>
    <r>
      <rPr>
        <vertAlign val="subscript"/>
        <sz val="11"/>
        <color indexed="8"/>
        <rFont val="Arial"/>
      </rPr>
      <t>HFO</t>
    </r>
  </si>
  <si>
    <t xml:space="preserve"> Net calorific value of any other fuel </t>
  </si>
  <si>
    <t>any other fuel</t>
  </si>
  <si>
    <r>
      <rPr>
        <sz val="11"/>
        <color indexed="8"/>
        <rFont val="Arial"/>
      </rPr>
      <t>NCV</t>
    </r>
    <r>
      <rPr>
        <vertAlign val="subscript"/>
        <sz val="11"/>
        <color indexed="8"/>
        <rFont val="Arial"/>
      </rPr>
      <t>i</t>
    </r>
  </si>
  <si>
    <t xml:space="preserve"> Emission factor of natural gas </t>
  </si>
  <si>
    <r>
      <rPr>
        <sz val="11"/>
        <rFont val="Arial"/>
      </rPr>
      <t>tCO</t>
    </r>
    <r>
      <rPr>
        <vertAlign val="subscript"/>
        <sz val="10"/>
        <color indexed="8"/>
        <rFont val="Arial"/>
      </rPr>
      <t>2</t>
    </r>
    <r>
      <rPr>
        <sz val="10"/>
        <color indexed="8"/>
        <rFont val="Arial"/>
      </rPr>
      <t>/GJ</t>
    </r>
  </si>
  <si>
    <r>
      <rPr>
        <sz val="11"/>
        <color indexed="8"/>
        <rFont val="Arial"/>
      </rPr>
      <t>EF</t>
    </r>
    <r>
      <rPr>
        <vertAlign val="subscript"/>
        <sz val="11"/>
        <color indexed="8"/>
        <rFont val="Arial"/>
      </rPr>
      <t>gas</t>
    </r>
  </si>
  <si>
    <t xml:space="preserve"> Emission factor of diesel oil </t>
  </si>
  <si>
    <r>
      <rPr>
        <sz val="11"/>
        <color indexed="8"/>
        <rFont val="Arial"/>
      </rPr>
      <t>EF</t>
    </r>
    <r>
      <rPr>
        <vertAlign val="subscript"/>
        <sz val="11"/>
        <color indexed="8"/>
        <rFont val="Arial"/>
      </rPr>
      <t>diesel</t>
    </r>
  </si>
  <si>
    <t xml:space="preserve"> Emission factor of residual oil </t>
  </si>
  <si>
    <r>
      <rPr>
        <sz val="11"/>
        <color indexed="8"/>
        <rFont val="Arial"/>
      </rPr>
      <t>EF</t>
    </r>
    <r>
      <rPr>
        <vertAlign val="subscript"/>
        <sz val="11"/>
        <color indexed="8"/>
        <rFont val="Arial"/>
      </rPr>
      <t>HFO</t>
    </r>
  </si>
  <si>
    <t xml:space="preserve"> Emission factor of any other fuel </t>
  </si>
  <si>
    <r>
      <rPr>
        <sz val="11"/>
        <color indexed="8"/>
        <rFont val="Arial"/>
      </rPr>
      <t>EF</t>
    </r>
    <r>
      <rPr>
        <vertAlign val="subscript"/>
        <sz val="11"/>
        <color indexed="8"/>
        <rFont val="Arial"/>
      </rPr>
      <t>i</t>
    </r>
  </si>
  <si>
    <t>3. Calculations for reference emissions</t>
  </si>
  <si>
    <t>Reference emissions during the period p</t>
  </si>
  <si>
    <r>
      <rPr>
        <sz val="11"/>
        <color indexed="8"/>
        <rFont val="Arial"/>
      </rPr>
      <t>tCO</t>
    </r>
    <r>
      <rPr>
        <vertAlign val="subscript"/>
        <sz val="11"/>
        <color indexed="8"/>
        <rFont val="Arial"/>
      </rPr>
      <t>2</t>
    </r>
    <r>
      <rPr>
        <sz val="11"/>
        <color indexed="8"/>
        <rFont val="Arial"/>
      </rPr>
      <t>/p</t>
    </r>
  </si>
  <si>
    <r>
      <rPr>
        <sz val="11"/>
        <color indexed="8"/>
        <rFont val="Arial"/>
      </rPr>
      <t>RE</t>
    </r>
    <r>
      <rPr>
        <vertAlign val="subscript"/>
        <sz val="11"/>
        <color indexed="8"/>
        <rFont val="Arial"/>
      </rPr>
      <t>p</t>
    </r>
  </si>
  <si>
    <t xml:space="preserve">Reference emission to calculate emission reduction in HCU as a result of reduction in fuel consumption due to increased column temperature  during a given time period p. </t>
  </si>
  <si>
    <r>
      <rPr>
        <sz val="11"/>
        <color indexed="8"/>
        <rFont val="Arial"/>
      </rPr>
      <t>RE</t>
    </r>
    <r>
      <rPr>
        <vertAlign val="subscript"/>
        <sz val="11"/>
        <color indexed="8"/>
        <rFont val="Arial"/>
      </rPr>
      <t>HCU1,p</t>
    </r>
  </si>
  <si>
    <t xml:space="preserve">Reference emissions to calculate emission reduction in HCU as a result of reduction in reboiler fuel consumption in debutanizers due to reduced variability of column top pressure and lower the pressure during a given time period p. </t>
  </si>
  <si>
    <r>
      <rPr>
        <sz val="11"/>
        <color indexed="8"/>
        <rFont val="Arial"/>
      </rPr>
      <t>RE</t>
    </r>
    <r>
      <rPr>
        <vertAlign val="subscript"/>
        <sz val="11"/>
        <color indexed="8"/>
        <rFont val="Arial"/>
      </rPr>
      <t>HCU2,p</t>
    </r>
  </si>
  <si>
    <t>Reference emissions to calculate emission reduction in HPU as a result of reduction in hydrogen demand in HCU during a given time period p.</t>
  </si>
  <si>
    <r>
      <rPr>
        <sz val="11"/>
        <color indexed="8"/>
        <rFont val="Arial"/>
      </rPr>
      <t>RE</t>
    </r>
    <r>
      <rPr>
        <vertAlign val="subscript"/>
        <sz val="11"/>
        <color indexed="8"/>
        <rFont val="Arial"/>
      </rPr>
      <t>HPU1,p</t>
    </r>
  </si>
  <si>
    <t>Reference emissions to calculate emission reductions in HPU as a result of improved efficiency of hydrogen production.</t>
  </si>
  <si>
    <r>
      <rPr>
        <sz val="11"/>
        <color indexed="8"/>
        <rFont val="Arial"/>
      </rPr>
      <t>RE</t>
    </r>
    <r>
      <rPr>
        <vertAlign val="subscript"/>
        <sz val="11"/>
        <color indexed="8"/>
        <rFont val="Arial"/>
      </rPr>
      <t>HPU2,p</t>
    </r>
  </si>
  <si>
    <t>4. Calculations of the project emissions</t>
  </si>
  <si>
    <t>Project emissions during the period p</t>
  </si>
  <si>
    <r>
      <rPr>
        <sz val="11"/>
        <color indexed="8"/>
        <rFont val="Arial"/>
      </rPr>
      <t>PE</t>
    </r>
    <r>
      <rPr>
        <vertAlign val="subscript"/>
        <sz val="11"/>
        <color indexed="8"/>
        <rFont val="Arial"/>
      </rPr>
      <t>p</t>
    </r>
  </si>
  <si>
    <t>Project emissions to calculate emission reduction in HCU as a result of reduction in fuel consumption due to increased column temperature  during a given time period p</t>
  </si>
  <si>
    <r>
      <rPr>
        <sz val="11"/>
        <color indexed="8"/>
        <rFont val="Arial"/>
      </rPr>
      <t>PE</t>
    </r>
    <r>
      <rPr>
        <vertAlign val="subscript"/>
        <sz val="11"/>
        <color indexed="8"/>
        <rFont val="Arial"/>
      </rPr>
      <t>HCU1,p</t>
    </r>
  </si>
  <si>
    <t>Project emissions to calculate emission reduction in HCU as a result of reduction in reboiler fuel consumption in debutanizers due to reduced variability of column top pressure and lower the pressure during a given time period p</t>
  </si>
  <si>
    <r>
      <rPr>
        <sz val="11"/>
        <color indexed="8"/>
        <rFont val="Arial"/>
      </rPr>
      <t>PE</t>
    </r>
    <r>
      <rPr>
        <vertAlign val="subscript"/>
        <sz val="11"/>
        <color indexed="8"/>
        <rFont val="Arial"/>
      </rPr>
      <t>HCU2,p</t>
    </r>
  </si>
  <si>
    <t xml:space="preserve">Project emissions to calculate emission reduction in HPU as a result of reduction in hydrogen demand in HCU during a given time period p. </t>
  </si>
  <si>
    <r>
      <rPr>
        <sz val="11"/>
        <color indexed="8"/>
        <rFont val="Arial"/>
      </rPr>
      <t>PE</t>
    </r>
    <r>
      <rPr>
        <vertAlign val="subscript"/>
        <sz val="11"/>
        <color indexed="8"/>
        <rFont val="Arial"/>
      </rPr>
      <t>HPU1,p</t>
    </r>
  </si>
  <si>
    <t>Project emissions to calculate emission reductions in HPU as a result of improved efficiency of hydrogen production during a given time period p.</t>
  </si>
  <si>
    <r>
      <rPr>
        <sz val="11"/>
        <color indexed="8"/>
        <rFont val="Arial"/>
      </rPr>
      <t>PE</t>
    </r>
    <r>
      <rPr>
        <vertAlign val="subscript"/>
        <sz val="11"/>
        <color indexed="8"/>
        <rFont val="Arial"/>
      </rPr>
      <t>HPU2,p</t>
    </r>
  </si>
  <si>
    <t>[List of Default Values]</t>
  </si>
  <si>
    <t>Default net calorific value of natural gas (optional)</t>
  </si>
  <si>
    <r>
      <rPr>
        <sz val="11"/>
        <color indexed="8"/>
        <rFont val="Arial"/>
      </rPr>
      <t>GJ/1000Nm</t>
    </r>
    <r>
      <rPr>
        <vertAlign val="superscript"/>
        <sz val="10"/>
        <color indexed="8"/>
        <rFont val="Arial"/>
      </rPr>
      <t>3</t>
    </r>
  </si>
  <si>
    <t>Default net calorific value of diesel oil (optional)</t>
  </si>
  <si>
    <t>GJ/t</t>
  </si>
  <si>
    <t>Default net calorific value of residual oil (optional)</t>
  </si>
  <si>
    <t>Default net calorific value of any other fuel (optional)</t>
  </si>
  <si>
    <t>Default emission factor of natural gas (optional)</t>
  </si>
  <si>
    <r>
      <rPr>
        <sz val="11"/>
        <color indexed="8"/>
        <rFont val="Arial"/>
      </rPr>
      <t>t-CO</t>
    </r>
    <r>
      <rPr>
        <vertAlign val="subscript"/>
        <sz val="10"/>
        <color indexed="8"/>
        <rFont val="Arial"/>
      </rPr>
      <t>2</t>
    </r>
    <r>
      <rPr>
        <sz val="10"/>
        <color indexed="8"/>
        <rFont val="Arial"/>
      </rPr>
      <t>/GJ</t>
    </r>
  </si>
  <si>
    <t>Default emission factor of diesel oil (optional)</t>
  </si>
  <si>
    <t>Default emission factor of residual oil (optional)</t>
  </si>
  <si>
    <t>Default emission factor of any other fuel (optional)</t>
  </si>
  <si>
    <r>
      <t>ER</t>
    </r>
    <r>
      <rPr>
        <vertAlign val="subscript"/>
        <sz val="10"/>
        <color indexed="8"/>
        <rFont val="Arial"/>
        <family val="2"/>
      </rPr>
      <t>p</t>
    </r>
    <phoneticPr fontId="26"/>
  </si>
  <si>
    <r>
      <t>tCO</t>
    </r>
    <r>
      <rPr>
        <vertAlign val="subscript"/>
        <sz val="14"/>
        <color indexed="8"/>
        <rFont val="Arial"/>
      </rPr>
      <t>2</t>
    </r>
    <r>
      <rPr>
        <sz val="14"/>
        <color indexed="8"/>
        <rFont val="Arial"/>
      </rPr>
      <t>/</t>
    </r>
    <r>
      <rPr>
        <sz val="14"/>
        <color indexed="8"/>
        <rFont val="Arial"/>
        <family val="2"/>
      </rPr>
      <t>p</t>
    </r>
    <phoneticPr fontId="26"/>
  </si>
  <si>
    <r>
      <t>FI</t>
    </r>
    <r>
      <rPr>
        <i/>
        <vertAlign val="subscript"/>
        <sz val="14"/>
        <rFont val="Arial"/>
        <family val="2"/>
      </rPr>
      <t>HCUR,p</t>
    </r>
  </si>
  <si>
    <r>
      <t>FC</t>
    </r>
    <r>
      <rPr>
        <i/>
        <vertAlign val="subscript"/>
        <sz val="14"/>
        <rFont val="Arial"/>
        <family val="2"/>
      </rPr>
      <t>HCUR,gas,p</t>
    </r>
  </si>
  <si>
    <r>
      <t>FC</t>
    </r>
    <r>
      <rPr>
        <i/>
        <vertAlign val="subscript"/>
        <sz val="14"/>
        <rFont val="Arial"/>
        <family val="2"/>
      </rPr>
      <t>HCUR,diesel,p</t>
    </r>
  </si>
  <si>
    <r>
      <t>FC</t>
    </r>
    <r>
      <rPr>
        <i/>
        <vertAlign val="subscript"/>
        <sz val="14"/>
        <rFont val="Arial"/>
        <family val="2"/>
      </rPr>
      <t>HCUR,HFO,p</t>
    </r>
  </si>
  <si>
    <r>
      <t>FC</t>
    </r>
    <r>
      <rPr>
        <i/>
        <vertAlign val="subscript"/>
        <sz val="14"/>
        <rFont val="Arial"/>
        <family val="2"/>
      </rPr>
      <t>HCUR,i,p</t>
    </r>
  </si>
  <si>
    <r>
      <t>FI</t>
    </r>
    <r>
      <rPr>
        <i/>
        <vertAlign val="subscript"/>
        <sz val="14"/>
        <rFont val="Arial"/>
        <family val="2"/>
      </rPr>
      <t>HCUD,p</t>
    </r>
  </si>
  <si>
    <r>
      <t>FC</t>
    </r>
    <r>
      <rPr>
        <i/>
        <vertAlign val="subscript"/>
        <sz val="14"/>
        <rFont val="Arial"/>
        <family val="2"/>
      </rPr>
      <t>HCUD,gas,p</t>
    </r>
  </si>
  <si>
    <r>
      <t>FC</t>
    </r>
    <r>
      <rPr>
        <i/>
        <vertAlign val="subscript"/>
        <sz val="11"/>
        <rFont val="Arial"/>
        <family val="2"/>
      </rPr>
      <t>HCUD,diesel,p</t>
    </r>
  </si>
  <si>
    <r>
      <t>FC</t>
    </r>
    <r>
      <rPr>
        <i/>
        <vertAlign val="subscript"/>
        <sz val="11"/>
        <rFont val="Arial"/>
        <family val="2"/>
      </rPr>
      <t>HCUD,HFO,p</t>
    </r>
  </si>
  <si>
    <r>
      <t>FC</t>
    </r>
    <r>
      <rPr>
        <i/>
        <vertAlign val="subscript"/>
        <sz val="11"/>
        <rFont val="Arial"/>
        <family val="2"/>
      </rPr>
      <t>HCUD,i,p</t>
    </r>
  </si>
  <si>
    <r>
      <t>FC</t>
    </r>
    <r>
      <rPr>
        <i/>
        <vertAlign val="subscript"/>
        <sz val="14"/>
        <rFont val="Arial"/>
        <family val="2"/>
      </rPr>
      <t>HPU,gas,p</t>
    </r>
  </si>
  <si>
    <r>
      <t>FC</t>
    </r>
    <r>
      <rPr>
        <i/>
        <vertAlign val="subscript"/>
        <sz val="14"/>
        <rFont val="Arial"/>
        <family val="2"/>
      </rPr>
      <t>HPU,diesel,p</t>
    </r>
  </si>
  <si>
    <r>
      <t>FC</t>
    </r>
    <r>
      <rPr>
        <i/>
        <vertAlign val="subscript"/>
        <sz val="14"/>
        <rFont val="Arial"/>
        <family val="2"/>
      </rPr>
      <t>HPU,HFO,p</t>
    </r>
  </si>
  <si>
    <r>
      <t>FC</t>
    </r>
    <r>
      <rPr>
        <i/>
        <vertAlign val="subscript"/>
        <sz val="14"/>
        <rFont val="Arial"/>
        <family val="2"/>
      </rPr>
      <t>HPU,i,p</t>
    </r>
  </si>
  <si>
    <r>
      <t>HP</t>
    </r>
    <r>
      <rPr>
        <i/>
        <vertAlign val="subscript"/>
        <sz val="14"/>
        <rFont val="Arial"/>
        <family val="2"/>
      </rPr>
      <t>HPU,p</t>
    </r>
  </si>
  <si>
    <r>
      <t>Nm</t>
    </r>
    <r>
      <rPr>
        <vertAlign val="superscript"/>
        <sz val="11"/>
        <rFont val="Arial"/>
        <family val="2"/>
      </rPr>
      <t>3</t>
    </r>
  </si>
  <si>
    <r>
      <t>HC</t>
    </r>
    <r>
      <rPr>
        <i/>
        <vertAlign val="subscript"/>
        <sz val="14"/>
        <rFont val="Arial"/>
        <family val="2"/>
      </rPr>
      <t>HCU,p</t>
    </r>
  </si>
  <si>
    <r>
      <t>Constant (</t>
    </r>
    <r>
      <rPr>
        <i/>
        <sz val="14"/>
        <rFont val="Arial"/>
        <family val="2"/>
      </rPr>
      <t>y</t>
    </r>
    <r>
      <rPr>
        <sz val="14"/>
        <rFont val="Arial"/>
        <family val="2"/>
      </rPr>
      <t>-intercept) obtained by the regression analysis according to either option A1 or option A2.</t>
    </r>
  </si>
  <si>
    <r>
      <t>Constant (</t>
    </r>
    <r>
      <rPr>
        <i/>
        <sz val="14"/>
        <rFont val="Arial"/>
        <family val="2"/>
      </rPr>
      <t>y</t>
    </r>
    <r>
      <rPr>
        <sz val="14"/>
        <rFont val="Arial"/>
        <family val="2"/>
      </rPr>
      <t>-intercept) obtained by the regression analysis according to either option B1 or option B2.</t>
    </r>
  </si>
  <si>
    <r>
      <t>GJ/Nm</t>
    </r>
    <r>
      <rPr>
        <vertAlign val="superscript"/>
        <sz val="11"/>
        <rFont val="Arial"/>
        <family val="2"/>
      </rPr>
      <t>3</t>
    </r>
  </si>
  <si>
    <r>
      <t>Constant (</t>
    </r>
    <r>
      <rPr>
        <i/>
        <sz val="14"/>
        <rFont val="Arial"/>
        <family val="2"/>
      </rPr>
      <t>y-</t>
    </r>
    <r>
      <rPr>
        <sz val="14"/>
        <rFont val="Arial"/>
        <family val="2"/>
      </rPr>
      <t>intercept) obtained by the regression analysis according to option C1 or C2</t>
    </r>
  </si>
  <si>
    <r>
      <t>Nm</t>
    </r>
    <r>
      <rPr>
        <vertAlign val="superscript"/>
        <sz val="11"/>
        <rFont val="Arial"/>
        <family val="2"/>
      </rPr>
      <t>3</t>
    </r>
    <r>
      <rPr>
        <sz val="14"/>
        <rFont val="Arial"/>
        <family val="2"/>
      </rPr>
      <t>/mass or volume unit</t>
    </r>
  </si>
  <si>
    <r>
      <t>Constant (</t>
    </r>
    <r>
      <rPr>
        <i/>
        <sz val="14"/>
        <rFont val="Arial"/>
        <family val="2"/>
      </rPr>
      <t>y</t>
    </r>
    <r>
      <rPr>
        <sz val="14"/>
        <rFont val="Arial"/>
        <family val="2"/>
      </rPr>
      <t>-intercept) obtained by the regression analysis according to option C1 or C2</t>
    </r>
  </si>
  <si>
    <r>
      <t>NCV</t>
    </r>
    <r>
      <rPr>
        <i/>
        <vertAlign val="subscript"/>
        <sz val="11"/>
        <rFont val="Arial"/>
        <family val="2"/>
      </rPr>
      <t>gas</t>
    </r>
  </si>
  <si>
    <r>
      <t>NCV</t>
    </r>
    <r>
      <rPr>
        <i/>
        <vertAlign val="subscript"/>
        <sz val="11"/>
        <rFont val="Arial"/>
        <family val="2"/>
      </rPr>
      <t>diesel</t>
    </r>
  </si>
  <si>
    <r>
      <t>NCV</t>
    </r>
    <r>
      <rPr>
        <i/>
        <vertAlign val="subscript"/>
        <sz val="11"/>
        <rFont val="Arial"/>
        <family val="2"/>
      </rPr>
      <t>HFO</t>
    </r>
  </si>
  <si>
    <r>
      <t>NCV</t>
    </r>
    <r>
      <rPr>
        <i/>
        <vertAlign val="subscript"/>
        <sz val="11"/>
        <rFont val="Arial"/>
        <family val="2"/>
      </rPr>
      <t>i</t>
    </r>
  </si>
  <si>
    <r>
      <t>EF</t>
    </r>
    <r>
      <rPr>
        <i/>
        <vertAlign val="subscript"/>
        <sz val="11"/>
        <rFont val="Arial"/>
        <family val="2"/>
      </rPr>
      <t>gas</t>
    </r>
  </si>
  <si>
    <r>
      <t>t-CO</t>
    </r>
    <r>
      <rPr>
        <vertAlign val="subscript"/>
        <sz val="14"/>
        <rFont val="Arial"/>
        <family val="2"/>
      </rPr>
      <t>2</t>
    </r>
    <r>
      <rPr>
        <sz val="14"/>
        <rFont val="Arial"/>
        <family val="2"/>
      </rPr>
      <t>/GJ</t>
    </r>
  </si>
  <si>
    <r>
      <t>EF</t>
    </r>
    <r>
      <rPr>
        <i/>
        <vertAlign val="subscript"/>
        <sz val="11"/>
        <rFont val="Arial"/>
        <family val="2"/>
      </rPr>
      <t>diesel</t>
    </r>
  </si>
  <si>
    <r>
      <t>EF</t>
    </r>
    <r>
      <rPr>
        <i/>
        <vertAlign val="subscript"/>
        <sz val="11"/>
        <rFont val="Arial"/>
        <family val="2"/>
      </rPr>
      <t>HFO</t>
    </r>
  </si>
  <si>
    <r>
      <t>EF</t>
    </r>
    <r>
      <rPr>
        <i/>
        <vertAlign val="subscript"/>
        <sz val="11"/>
        <rFont val="Arial"/>
        <family val="2"/>
      </rPr>
      <t>i</t>
    </r>
  </si>
  <si>
    <r>
      <t>EF</t>
    </r>
    <r>
      <rPr>
        <i/>
        <vertAlign val="subscript"/>
        <sz val="11"/>
        <rFont val="Arial"/>
        <family val="2"/>
      </rPr>
      <t>HCUR,p</t>
    </r>
  </si>
  <si>
    <r>
      <t>Weighted average CO</t>
    </r>
    <r>
      <rPr>
        <vertAlign val="subscript"/>
        <sz val="14"/>
        <rFont val="Arial"/>
        <family val="2"/>
      </rPr>
      <t>2</t>
    </r>
    <r>
      <rPr>
        <sz val="14"/>
        <rFont val="Arial"/>
        <family val="2"/>
      </rPr>
      <t xml:space="preserve"> emission factor of fossil fuel consumed in HCU reactor heater during a given time period p.</t>
    </r>
  </si>
  <si>
    <t>Calculated according to the methodology</t>
    <phoneticPr fontId="26"/>
  </si>
  <si>
    <r>
      <t>EF</t>
    </r>
    <r>
      <rPr>
        <i/>
        <vertAlign val="subscript"/>
        <sz val="11"/>
        <rFont val="Arial"/>
        <family val="2"/>
      </rPr>
      <t>HCUD,p</t>
    </r>
  </si>
  <si>
    <r>
      <t>Weighted average CO</t>
    </r>
    <r>
      <rPr>
        <vertAlign val="subscript"/>
        <sz val="14"/>
        <rFont val="Arial"/>
        <family val="2"/>
      </rPr>
      <t>2</t>
    </r>
    <r>
      <rPr>
        <sz val="14"/>
        <rFont val="Arial"/>
        <family val="2"/>
      </rPr>
      <t xml:space="preserve"> emission factor of fossil fuel consumed in HCU debutanizer reboiler during a given time period p.</t>
    </r>
  </si>
  <si>
    <r>
      <t>EF</t>
    </r>
    <r>
      <rPr>
        <i/>
        <vertAlign val="subscript"/>
        <sz val="11"/>
        <rFont val="Arial"/>
        <family val="2"/>
      </rPr>
      <t>HPU,p</t>
    </r>
  </si>
  <si>
    <r>
      <t>Weighted average CO</t>
    </r>
    <r>
      <rPr>
        <vertAlign val="subscript"/>
        <sz val="14"/>
        <rFont val="Arial"/>
        <family val="2"/>
      </rPr>
      <t>2</t>
    </r>
    <r>
      <rPr>
        <sz val="14"/>
        <rFont val="Arial"/>
        <family val="2"/>
      </rPr>
      <t xml:space="preserve"> emission factor of fossil fuel consumed in HPU during a given time period p.</t>
    </r>
  </si>
</sst>
</file>

<file path=xl/styles.xml><?xml version="1.0" encoding="utf-8"?>
<styleSheet xmlns="http://schemas.openxmlformats.org/spreadsheetml/2006/main">
  <fonts count="40">
    <font>
      <sz val="11"/>
      <color indexed="8"/>
      <name val="Calibri"/>
    </font>
    <font>
      <sz val="12"/>
      <name val="Times New Roman"/>
    </font>
    <font>
      <sz val="11"/>
      <color indexed="8"/>
      <name val="ＭＳ Ｐゴシック"/>
      <family val="3"/>
      <charset val="128"/>
    </font>
    <font>
      <sz val="11"/>
      <color indexed="8"/>
      <name val="Arial"/>
    </font>
    <font>
      <b/>
      <sz val="12"/>
      <color indexed="9"/>
      <name val="Arial"/>
    </font>
    <font>
      <b/>
      <sz val="10"/>
      <color indexed="9"/>
      <name val="Arial"/>
    </font>
    <font>
      <b/>
      <sz val="11"/>
      <color indexed="9"/>
      <name val="Arial"/>
    </font>
    <font>
      <sz val="11"/>
      <name val="Arial"/>
    </font>
    <font>
      <sz val="11"/>
      <name val="Calibri"/>
    </font>
    <font>
      <sz val="10"/>
      <color indexed="8"/>
      <name val="Arial"/>
    </font>
    <font>
      <sz val="11"/>
      <color indexed="10"/>
      <name val="Arial"/>
    </font>
    <font>
      <b/>
      <sz val="16"/>
      <color indexed="9"/>
      <name val="Arial"/>
    </font>
    <font>
      <b/>
      <sz val="11"/>
      <color indexed="10"/>
      <name val="Arial"/>
    </font>
    <font>
      <b/>
      <sz val="14"/>
      <color indexed="8"/>
      <name val="Arial"/>
    </font>
    <font>
      <b/>
      <sz val="11"/>
      <color indexed="8"/>
      <name val="Arial"/>
    </font>
    <font>
      <b/>
      <sz val="14"/>
      <color indexed="9"/>
      <name val="Arial"/>
    </font>
    <font>
      <sz val="14"/>
      <color indexed="10"/>
      <name val="Arial"/>
    </font>
    <font>
      <sz val="14"/>
      <color indexed="8"/>
      <name val="Arial"/>
    </font>
    <font>
      <sz val="12"/>
      <color indexed="8"/>
      <name val="Arial"/>
    </font>
    <font>
      <vertAlign val="subscript"/>
      <sz val="11"/>
      <color indexed="8"/>
      <name val="Arial"/>
    </font>
    <font>
      <vertAlign val="subscript"/>
      <sz val="10"/>
      <color indexed="8"/>
      <name val="Arial"/>
    </font>
    <font>
      <vertAlign val="superscript"/>
      <sz val="10"/>
      <color indexed="8"/>
      <name val="Arial"/>
    </font>
    <font>
      <b/>
      <i/>
      <sz val="14"/>
      <color indexed="8"/>
      <name val="Arial"/>
    </font>
    <font>
      <b/>
      <vertAlign val="subscript"/>
      <sz val="14"/>
      <color indexed="8"/>
      <name val="Arial"/>
    </font>
    <font>
      <b/>
      <vertAlign val="subscript"/>
      <sz val="14"/>
      <color indexed="9"/>
      <name val="Arial"/>
    </font>
    <font>
      <vertAlign val="subscript"/>
      <sz val="14"/>
      <color indexed="8"/>
      <name val="Arial"/>
    </font>
    <font>
      <sz val="6"/>
      <name val="ＭＳ Ｐゴシック"/>
      <family val="3"/>
      <charset val="128"/>
    </font>
    <font>
      <vertAlign val="subscript"/>
      <sz val="10"/>
      <color indexed="8"/>
      <name val="Arial"/>
      <family val="2"/>
    </font>
    <font>
      <sz val="11"/>
      <color indexed="8"/>
      <name val="Arial"/>
      <family val="2"/>
    </font>
    <font>
      <sz val="14"/>
      <color indexed="8"/>
      <name val="Arial"/>
      <family val="2"/>
    </font>
    <font>
      <sz val="14"/>
      <name val="Arial"/>
      <family val="2"/>
    </font>
    <font>
      <i/>
      <vertAlign val="subscript"/>
      <sz val="14"/>
      <name val="Arial"/>
      <family val="2"/>
    </font>
    <font>
      <sz val="12"/>
      <name val="Arial"/>
      <family val="2"/>
    </font>
    <font>
      <i/>
      <vertAlign val="subscript"/>
      <sz val="11"/>
      <name val="Arial"/>
      <family val="2"/>
    </font>
    <font>
      <vertAlign val="superscript"/>
      <sz val="11"/>
      <name val="Arial"/>
      <family val="2"/>
    </font>
    <font>
      <i/>
      <sz val="14"/>
      <name val="Arial"/>
      <family val="2"/>
    </font>
    <font>
      <sz val="14"/>
      <name val="Calibri"/>
      <family val="2"/>
    </font>
    <font>
      <sz val="10"/>
      <name val="Arial"/>
      <family val="2"/>
    </font>
    <font>
      <sz val="14"/>
      <name val="ＭＳ Ｐゴシック"/>
      <family val="3"/>
      <charset val="128"/>
    </font>
    <font>
      <vertAlign val="subscript"/>
      <sz val="14"/>
      <name val="Arial"/>
      <family val="2"/>
    </font>
  </fonts>
  <fills count="8">
    <fill>
      <patternFill patternType="none"/>
    </fill>
    <fill>
      <patternFill patternType="gray125"/>
    </fill>
    <fill>
      <patternFill patternType="solid">
        <fgColor indexed="56"/>
        <bgColor indexed="64"/>
      </patternFill>
    </fill>
    <fill>
      <patternFill patternType="solid">
        <fgColor indexed="44"/>
        <bgColor indexed="64"/>
      </patternFill>
    </fill>
    <fill>
      <patternFill patternType="solid">
        <fgColor indexed="31"/>
        <bgColor indexed="64"/>
      </patternFill>
    </fill>
    <fill>
      <patternFill patternType="solid">
        <fgColor indexed="45"/>
        <bgColor indexed="64"/>
      </patternFill>
    </fill>
    <fill>
      <patternFill patternType="solid">
        <fgColor indexed="9"/>
        <bgColor indexed="64"/>
      </patternFill>
    </fill>
    <fill>
      <patternFill patternType="solid">
        <fgColor indexed="18"/>
        <bgColor indexed="64"/>
      </patternFill>
    </fill>
  </fills>
  <borders count="34">
    <border>
      <left/>
      <right/>
      <top/>
      <bottom/>
      <diagonal/>
    </border>
    <border>
      <left style="medium">
        <color indexed="8"/>
      </left>
      <right/>
      <top style="medium">
        <color indexed="8"/>
      </top>
      <bottom/>
      <diagonal/>
    </border>
    <border>
      <left/>
      <right/>
      <top style="medium">
        <color indexed="8"/>
      </top>
      <bottom style="thin">
        <color indexed="23"/>
      </bottom>
      <diagonal/>
    </border>
    <border>
      <left/>
      <right/>
      <top style="medium">
        <color indexed="8"/>
      </top>
      <bottom/>
      <diagonal/>
    </border>
    <border>
      <left style="medium">
        <color indexed="8"/>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0"/>
      </left>
      <right style="medium">
        <color indexed="60"/>
      </right>
      <top style="medium">
        <color indexed="60"/>
      </top>
      <bottom style="medium">
        <color indexed="60"/>
      </bottom>
      <diagonal/>
    </border>
    <border>
      <left/>
      <right style="thin">
        <color indexed="23"/>
      </right>
      <top style="thin">
        <color indexed="23"/>
      </top>
      <bottom style="thin">
        <color indexed="23"/>
      </bottom>
      <diagonal/>
    </border>
    <border>
      <left style="medium">
        <color indexed="8"/>
      </left>
      <right/>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medium">
        <color indexed="8"/>
      </left>
      <right style="thin">
        <color indexed="23"/>
      </right>
      <top/>
      <bottom/>
      <diagonal/>
    </border>
    <border>
      <left/>
      <right/>
      <top style="thin">
        <color indexed="23"/>
      </top>
      <bottom style="thin">
        <color indexed="23"/>
      </bottom>
      <diagonal/>
    </border>
    <border>
      <left style="thin">
        <color indexed="23"/>
      </left>
      <right/>
      <top/>
      <bottom/>
      <diagonal/>
    </border>
    <border>
      <left/>
      <right style="thin">
        <color indexed="63"/>
      </right>
      <top style="thin">
        <color indexed="63"/>
      </top>
      <bottom style="thin">
        <color indexed="6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right/>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8"/>
      </right>
      <top style="medium">
        <color indexed="8"/>
      </top>
      <bottom/>
      <diagonal/>
    </border>
    <border>
      <left style="thin">
        <color indexed="23"/>
      </left>
      <right style="medium">
        <color indexed="8"/>
      </right>
      <top style="thin">
        <color indexed="23"/>
      </top>
      <bottom style="thin">
        <color indexed="23"/>
      </bottom>
      <diagonal/>
    </border>
    <border>
      <left/>
      <right style="medium">
        <color indexed="8"/>
      </right>
      <top/>
      <bottom/>
      <diagonal/>
    </border>
    <border>
      <left style="thin">
        <color indexed="63"/>
      </left>
      <right style="medium">
        <color indexed="8"/>
      </right>
      <top style="thin">
        <color indexed="63"/>
      </top>
      <bottom style="thin">
        <color indexed="63"/>
      </bottom>
      <diagonal/>
    </border>
    <border>
      <left/>
      <right style="medium">
        <color indexed="8"/>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125">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6" fillId="2" borderId="1" xfId="0" applyFont="1" applyFill="1" applyBorder="1">
      <alignment vertical="center"/>
    </xf>
    <xf numFmtId="0" fontId="3" fillId="2" borderId="2" xfId="0" applyFont="1" applyFill="1" applyBorder="1">
      <alignment vertical="center"/>
    </xf>
    <xf numFmtId="0" fontId="6" fillId="2" borderId="2" xfId="0" applyFont="1" applyFill="1" applyBorder="1">
      <alignmen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4" xfId="0" applyFont="1" applyFill="1" applyBorder="1">
      <alignment vertical="center"/>
    </xf>
    <xf numFmtId="0" fontId="3" fillId="3" borderId="5" xfId="0" applyFont="1" applyFill="1" applyBorder="1">
      <alignment vertical="center"/>
    </xf>
    <xf numFmtId="0" fontId="3" fillId="3" borderId="6" xfId="0" applyFont="1" applyFill="1" applyBorder="1">
      <alignment vertical="center"/>
    </xf>
    <xf numFmtId="0" fontId="3" fillId="3" borderId="7" xfId="0" applyFont="1" applyFill="1" applyBorder="1">
      <alignment vertical="center"/>
    </xf>
    <xf numFmtId="0" fontId="3" fillId="0" borderId="6" xfId="0" applyFont="1" applyBorder="1">
      <alignment vertical="center"/>
    </xf>
    <xf numFmtId="0" fontId="3" fillId="0" borderId="8" xfId="0" applyFont="1" applyBorder="1">
      <alignment vertical="center"/>
    </xf>
    <xf numFmtId="0" fontId="3" fillId="0" borderId="9" xfId="0" applyFont="1" applyBorder="1">
      <alignment vertical="center"/>
    </xf>
    <xf numFmtId="0" fontId="6" fillId="2" borderId="10"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0" fontId="6" fillId="2" borderId="9" xfId="0" applyFont="1" applyFill="1" applyBorder="1">
      <alignment vertical="center"/>
    </xf>
    <xf numFmtId="0" fontId="6" fillId="2" borderId="11" xfId="0" applyFont="1" applyFill="1" applyBorder="1">
      <alignment vertical="center"/>
    </xf>
    <xf numFmtId="0" fontId="6" fillId="2" borderId="5" xfId="0" applyFont="1" applyFill="1" applyBorder="1">
      <alignment vertical="center"/>
    </xf>
    <xf numFmtId="0" fontId="3" fillId="2" borderId="13" xfId="0" applyFont="1" applyFill="1" applyBorder="1">
      <alignment vertical="center"/>
    </xf>
    <xf numFmtId="0" fontId="3" fillId="3" borderId="12" xfId="0" applyFont="1" applyFill="1" applyBorder="1">
      <alignment vertical="center"/>
    </xf>
    <xf numFmtId="0" fontId="3" fillId="3" borderId="14" xfId="0" applyFont="1" applyFill="1" applyBorder="1">
      <alignment vertical="center"/>
    </xf>
    <xf numFmtId="0" fontId="3" fillId="3" borderId="9" xfId="0" applyFont="1" applyFill="1" applyBorder="1">
      <alignment vertical="center"/>
    </xf>
    <xf numFmtId="0" fontId="7" fillId="0" borderId="11" xfId="0" applyFont="1" applyFill="1" applyBorder="1">
      <alignment vertical="center"/>
    </xf>
    <xf numFmtId="0" fontId="3" fillId="2" borderId="10" xfId="0" applyFont="1" applyFill="1" applyBorder="1">
      <alignment vertical="center"/>
    </xf>
    <xf numFmtId="0" fontId="6" fillId="2" borderId="14" xfId="0" applyFont="1" applyFill="1" applyBorder="1">
      <alignment vertical="center"/>
    </xf>
    <xf numFmtId="0" fontId="3" fillId="2" borderId="14" xfId="0" applyFont="1" applyFill="1" applyBorder="1">
      <alignment vertical="center"/>
    </xf>
    <xf numFmtId="0" fontId="6" fillId="2" borderId="0" xfId="0" applyFont="1" applyFill="1" applyBorder="1" applyAlignment="1">
      <alignment horizontal="center" vertical="center"/>
    </xf>
    <xf numFmtId="0" fontId="6" fillId="2" borderId="0" xfId="0" applyFont="1" applyFill="1" applyBorder="1">
      <alignment vertical="center"/>
    </xf>
    <xf numFmtId="0" fontId="3" fillId="3" borderId="15" xfId="0" applyFont="1" applyFill="1" applyBorder="1">
      <alignment vertical="center"/>
    </xf>
    <xf numFmtId="0" fontId="3" fillId="3" borderId="0" xfId="0" applyFont="1" applyFill="1" applyBorder="1">
      <alignment vertical="center"/>
    </xf>
    <xf numFmtId="0" fontId="3" fillId="3" borderId="11" xfId="0" applyFont="1" applyFill="1" applyBorder="1">
      <alignment vertical="center"/>
    </xf>
    <xf numFmtId="0" fontId="3" fillId="0" borderId="11" xfId="0" applyFont="1" applyBorder="1">
      <alignment vertical="center"/>
    </xf>
    <xf numFmtId="40" fontId="3" fillId="0" borderId="8" xfId="1" applyNumberFormat="1" applyFont="1" applyBorder="1">
      <alignment vertical="center"/>
    </xf>
    <xf numFmtId="0" fontId="3" fillId="0" borderId="11" xfId="0" applyFont="1" applyBorder="1" applyAlignment="1">
      <alignment horizontal="left" vertical="center"/>
    </xf>
    <xf numFmtId="40" fontId="3" fillId="0" borderId="11" xfId="1" applyNumberFormat="1" applyFont="1" applyFill="1" applyBorder="1">
      <alignment vertical="center"/>
    </xf>
    <xf numFmtId="0" fontId="3" fillId="0" borderId="16" xfId="0" applyFont="1" applyBorder="1">
      <alignment vertical="center"/>
    </xf>
    <xf numFmtId="0" fontId="3" fillId="2" borderId="0" xfId="0" applyFont="1" applyFill="1" applyBorder="1">
      <alignment vertical="center"/>
    </xf>
    <xf numFmtId="0" fontId="6" fillId="2" borderId="6" xfId="0" applyFont="1" applyFill="1" applyBorder="1">
      <alignment vertical="center"/>
    </xf>
    <xf numFmtId="0" fontId="6" fillId="2" borderId="20" xfId="0" applyFont="1" applyFill="1" applyBorder="1" applyAlignment="1">
      <alignment horizontal="center" vertical="center"/>
    </xf>
    <xf numFmtId="0" fontId="6" fillId="2" borderId="20" xfId="0" applyFont="1" applyFill="1" applyBorder="1">
      <alignment vertical="center"/>
    </xf>
    <xf numFmtId="0" fontId="3" fillId="3" borderId="21" xfId="0" applyFont="1" applyFill="1" applyBorder="1" applyAlignment="1">
      <alignment vertical="center"/>
    </xf>
    <xf numFmtId="0" fontId="3" fillId="3" borderId="11" xfId="0" applyFont="1" applyFill="1" applyBorder="1" applyAlignment="1">
      <alignment vertical="center"/>
    </xf>
    <xf numFmtId="0" fontId="3" fillId="0" borderId="12" xfId="0" applyFont="1" applyBorder="1" applyAlignment="1">
      <alignment horizontal="center" vertical="center"/>
    </xf>
    <xf numFmtId="2" fontId="3" fillId="0" borderId="8" xfId="0" applyNumberFormat="1" applyFont="1" applyBorder="1">
      <alignment vertical="center"/>
    </xf>
    <xf numFmtId="0" fontId="3" fillId="3" borderId="22" xfId="0" applyFont="1" applyFill="1" applyBorder="1" applyAlignment="1">
      <alignment vertical="center"/>
    </xf>
    <xf numFmtId="2" fontId="3" fillId="0" borderId="11" xfId="0" applyNumberFormat="1" applyFont="1" applyFill="1" applyBorder="1">
      <alignment vertical="center"/>
    </xf>
    <xf numFmtId="0" fontId="3" fillId="3" borderId="22" xfId="0" applyFont="1" applyFill="1" applyBorder="1">
      <alignment vertical="center"/>
    </xf>
    <xf numFmtId="2" fontId="3" fillId="0" borderId="5" xfId="0" applyNumberFormat="1" applyFont="1" applyFill="1" applyBorder="1">
      <alignment vertical="center"/>
    </xf>
    <xf numFmtId="0" fontId="3" fillId="0" borderId="0" xfId="0" applyFont="1" applyFill="1" applyBorder="1">
      <alignment vertical="center"/>
    </xf>
    <xf numFmtId="0" fontId="9" fillId="0" borderId="0"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3" fillId="0" borderId="0" xfId="0" applyFont="1" applyBorder="1">
      <alignment vertical="center"/>
    </xf>
    <xf numFmtId="0" fontId="3" fillId="5" borderId="23" xfId="0" applyFont="1" applyFill="1" applyBorder="1">
      <alignment vertical="center"/>
    </xf>
    <xf numFmtId="0" fontId="3" fillId="5" borderId="24" xfId="0" applyFont="1" applyFill="1" applyBorder="1">
      <alignment vertical="center"/>
    </xf>
    <xf numFmtId="0" fontId="3" fillId="0" borderId="0" xfId="0" applyFont="1" applyFill="1" applyBorder="1" applyAlignment="1">
      <alignment horizontal="center" vertical="center"/>
    </xf>
    <xf numFmtId="0" fontId="3" fillId="6" borderId="0" xfId="0" applyFont="1" applyFill="1" applyBorder="1">
      <alignment vertical="center"/>
    </xf>
    <xf numFmtId="0" fontId="3" fillId="0" borderId="0" xfId="0" applyFont="1" applyAlignment="1">
      <alignment horizontal="right" vertical="center"/>
    </xf>
    <xf numFmtId="0" fontId="6" fillId="2" borderId="25" xfId="0" applyFont="1" applyFill="1" applyBorder="1" applyAlignment="1">
      <alignment horizontal="center" vertical="center" shrinkToFit="1"/>
    </xf>
    <xf numFmtId="0" fontId="5" fillId="0" borderId="0" xfId="0" applyFont="1">
      <alignment vertical="center"/>
    </xf>
    <xf numFmtId="0" fontId="3" fillId="0" borderId="0" xfId="0" applyFont="1" applyAlignment="1">
      <alignment vertical="center" wrapText="1"/>
    </xf>
    <xf numFmtId="0" fontId="10" fillId="0" borderId="0" xfId="0" applyFont="1">
      <alignment vertical="center"/>
    </xf>
    <xf numFmtId="0" fontId="11" fillId="2" borderId="0" xfId="0" applyFont="1" applyFill="1" applyAlignment="1">
      <alignment vertical="center"/>
    </xf>
    <xf numFmtId="0" fontId="6" fillId="2" borderId="0" xfId="0" applyFont="1" applyFill="1" applyAlignment="1">
      <alignment vertical="center"/>
    </xf>
    <xf numFmtId="0" fontId="12" fillId="2" borderId="0" xfId="0" applyFont="1" applyFill="1" applyAlignment="1">
      <alignment vertical="center"/>
    </xf>
    <xf numFmtId="0" fontId="13" fillId="0" borderId="0" xfId="0" applyFont="1" applyFill="1" applyBorder="1">
      <alignment vertical="center"/>
    </xf>
    <xf numFmtId="0" fontId="14" fillId="0" borderId="0" xfId="0" applyFont="1" applyFill="1" applyBorder="1">
      <alignment vertical="center"/>
    </xf>
    <xf numFmtId="0" fontId="15" fillId="7" borderId="11" xfId="0" applyFont="1" applyFill="1" applyBorder="1" applyAlignment="1">
      <alignment horizontal="center" vertical="center" wrapText="1"/>
    </xf>
    <xf numFmtId="0" fontId="13" fillId="0" borderId="0" xfId="0" applyFont="1">
      <alignment vertical="center"/>
    </xf>
    <xf numFmtId="0" fontId="14" fillId="0" borderId="0" xfId="0" applyFont="1">
      <alignment vertical="center"/>
    </xf>
    <xf numFmtId="0" fontId="15" fillId="7" borderId="11" xfId="0" applyFont="1" applyFill="1" applyBorder="1" applyAlignment="1">
      <alignment horizontal="center" vertical="center"/>
    </xf>
    <xf numFmtId="0" fontId="10" fillId="0" borderId="0" xfId="0" applyFont="1" applyBorder="1">
      <alignment vertical="center"/>
    </xf>
    <xf numFmtId="38" fontId="3" fillId="0" borderId="0" xfId="1" applyFont="1">
      <alignment vertical="center"/>
    </xf>
    <xf numFmtId="0" fontId="18" fillId="0" borderId="11" xfId="0" applyFont="1" applyFill="1" applyBorder="1">
      <alignment vertical="center"/>
    </xf>
    <xf numFmtId="0" fontId="6" fillId="2" borderId="0" xfId="0" applyFont="1" applyFill="1" applyAlignment="1">
      <alignment horizontal="right" vertical="center"/>
    </xf>
    <xf numFmtId="0" fontId="3" fillId="0" borderId="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3" fillId="0" borderId="26"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0" fontId="3" fillId="0" borderId="26" xfId="0" applyFont="1" applyBorder="1" applyAlignment="1">
      <alignment horizontal="center" vertical="center" shrinkToFit="1"/>
    </xf>
    <xf numFmtId="0" fontId="3" fillId="0" borderId="28" xfId="0" applyFont="1" applyFill="1" applyBorder="1" applyAlignment="1">
      <alignment horizontal="center" vertical="center" shrinkToFit="1"/>
    </xf>
    <xf numFmtId="0" fontId="6" fillId="2" borderId="29" xfId="0" applyFont="1" applyFill="1" applyBorder="1" applyAlignment="1">
      <alignment horizontal="center" vertical="center" shrinkToFit="1"/>
    </xf>
    <xf numFmtId="0" fontId="28" fillId="0" borderId="26" xfId="0" applyFont="1" applyFill="1" applyBorder="1" applyAlignment="1">
      <alignment horizontal="center" vertical="center" shrinkToFit="1"/>
    </xf>
    <xf numFmtId="0" fontId="29" fillId="4" borderId="9" xfId="0" applyFont="1" applyFill="1" applyBorder="1">
      <alignment vertical="center"/>
    </xf>
    <xf numFmtId="0" fontId="30" fillId="4" borderId="11" xfId="0" quotePrefix="1" applyFont="1" applyFill="1" applyBorder="1" applyAlignment="1">
      <alignment horizontal="center" vertical="center"/>
    </xf>
    <xf numFmtId="0" fontId="30" fillId="4" borderId="11" xfId="0" applyFont="1" applyFill="1" applyBorder="1">
      <alignment vertical="center"/>
    </xf>
    <xf numFmtId="0" fontId="30" fillId="4" borderId="11" xfId="0" applyFont="1" applyFill="1" applyBorder="1" applyAlignment="1">
      <alignment vertical="center" wrapText="1"/>
    </xf>
    <xf numFmtId="38" fontId="30" fillId="6" borderId="11" xfId="1" applyFont="1" applyFill="1" applyBorder="1">
      <alignment vertical="center"/>
    </xf>
    <xf numFmtId="0" fontId="30" fillId="0" borderId="11" xfId="0" applyFont="1" applyFill="1" applyBorder="1">
      <alignment vertical="center"/>
    </xf>
    <xf numFmtId="0" fontId="30" fillId="0" borderId="11" xfId="0" applyFont="1" applyFill="1" applyBorder="1" applyAlignment="1">
      <alignment vertical="center" wrapText="1"/>
    </xf>
    <xf numFmtId="0" fontId="32" fillId="0" borderId="11" xfId="0" applyFont="1" applyFill="1" applyBorder="1" applyAlignment="1">
      <alignment vertical="center" wrapText="1"/>
    </xf>
    <xf numFmtId="0" fontId="35" fillId="4" borderId="11" xfId="0" applyFont="1" applyFill="1" applyBorder="1">
      <alignment vertical="center"/>
    </xf>
    <xf numFmtId="0" fontId="30" fillId="0" borderId="11" xfId="0" applyFont="1" applyBorder="1">
      <alignment vertical="center"/>
    </xf>
    <xf numFmtId="0" fontId="37" fillId="0" borderId="11" xfId="0" applyFont="1" applyBorder="1" applyAlignment="1">
      <alignment horizontal="center" vertical="center" wrapText="1"/>
    </xf>
    <xf numFmtId="0" fontId="30" fillId="0" borderId="11" xfId="0" applyFont="1" applyBorder="1" applyAlignment="1">
      <alignment horizontal="center" vertical="center" wrapText="1"/>
    </xf>
    <xf numFmtId="0" fontId="18" fillId="0" borderId="11" xfId="0" applyFont="1" applyFill="1" applyBorder="1" applyAlignment="1">
      <alignment vertical="center" wrapText="1"/>
    </xf>
    <xf numFmtId="0" fontId="30" fillId="4" borderId="12" xfId="0" applyFont="1" applyFill="1" applyBorder="1" applyAlignment="1">
      <alignment vertical="center" wrapText="1"/>
    </xf>
    <xf numFmtId="0" fontId="36" fillId="0" borderId="9" xfId="0" applyFont="1" applyBorder="1" applyAlignment="1">
      <alignment vertical="center" wrapText="1"/>
    </xf>
    <xf numFmtId="0" fontId="30" fillId="0" borderId="12" xfId="0" applyFont="1" applyBorder="1" applyAlignment="1">
      <alignment horizontal="left" vertical="center" wrapText="1"/>
    </xf>
    <xf numFmtId="0" fontId="36" fillId="0" borderId="14" xfId="0" applyFont="1" applyBorder="1" applyAlignment="1">
      <alignment horizontal="left" vertical="center" wrapText="1"/>
    </xf>
    <xf numFmtId="0" fontId="36" fillId="0" borderId="9" xfId="0" applyFont="1" applyBorder="1" applyAlignment="1">
      <alignment horizontal="left" vertical="center" wrapText="1"/>
    </xf>
    <xf numFmtId="0" fontId="15" fillId="7" borderId="30" xfId="0" applyFont="1" applyFill="1" applyBorder="1" applyAlignment="1">
      <alignment horizontal="center" vertical="center"/>
    </xf>
    <xf numFmtId="0" fontId="15" fillId="7" borderId="31" xfId="0" applyFont="1" applyFill="1" applyBorder="1" applyAlignment="1">
      <alignment horizontal="center" vertical="center"/>
    </xf>
    <xf numFmtId="38" fontId="16" fillId="6" borderId="32" xfId="1" applyFont="1" applyFill="1" applyBorder="1" applyAlignment="1">
      <alignment horizontal="right" vertical="center"/>
    </xf>
    <xf numFmtId="38" fontId="16" fillId="6" borderId="33" xfId="1" applyFont="1" applyFill="1" applyBorder="1" applyAlignment="1">
      <alignment horizontal="right" vertical="center"/>
    </xf>
    <xf numFmtId="0" fontId="30" fillId="0" borderId="12" xfId="2" applyFont="1" applyBorder="1" applyAlignment="1">
      <alignment horizontal="left" vertical="center" wrapText="1"/>
    </xf>
    <xf numFmtId="0" fontId="38" fillId="0" borderId="14" xfId="2" applyFont="1" applyBorder="1" applyAlignment="1">
      <alignment horizontal="left" vertical="center" wrapText="1"/>
    </xf>
    <xf numFmtId="0" fontId="38" fillId="0" borderId="9" xfId="2" applyFont="1" applyBorder="1" applyAlignment="1">
      <alignment horizontal="left" vertical="center" wrapText="1"/>
    </xf>
    <xf numFmtId="0" fontId="15" fillId="7" borderId="11" xfId="0" applyFont="1" applyFill="1" applyBorder="1" applyAlignment="1">
      <alignment horizontal="center" vertical="center" wrapText="1"/>
    </xf>
    <xf numFmtId="0" fontId="3" fillId="4" borderId="12" xfId="0" applyFont="1" applyFill="1" applyBorder="1" applyAlignment="1">
      <alignment vertical="center" wrapText="1"/>
    </xf>
    <xf numFmtId="0" fontId="0" fillId="0" borderId="14" xfId="0" applyBorder="1" applyAlignment="1">
      <alignment vertical="center" wrapText="1"/>
    </xf>
    <xf numFmtId="0" fontId="0" fillId="0" borderId="9" xfId="0" applyBorder="1" applyAlignment="1">
      <alignment vertical="center" wrapText="1"/>
    </xf>
    <xf numFmtId="0" fontId="7" fillId="4" borderId="12" xfId="0" applyFont="1" applyFill="1" applyBorder="1" applyAlignment="1">
      <alignment vertical="center" wrapText="1"/>
    </xf>
    <xf numFmtId="0" fontId="8" fillId="0" borderId="14" xfId="0" applyFont="1" applyBorder="1" applyAlignment="1">
      <alignment vertical="center" wrapText="1"/>
    </xf>
    <xf numFmtId="0" fontId="8" fillId="0" borderId="9" xfId="0" applyFont="1" applyBorder="1" applyAlignment="1">
      <alignment vertical="center" wrapText="1"/>
    </xf>
    <xf numFmtId="0" fontId="4" fillId="2" borderId="0" xfId="0" applyFont="1" applyFill="1" applyAlignment="1">
      <alignment vertical="center"/>
    </xf>
    <xf numFmtId="0" fontId="5" fillId="2" borderId="0" xfId="0" applyFont="1" applyFill="1" applyAlignment="1">
      <alignment horizontal="right" vertical="center"/>
    </xf>
    <xf numFmtId="0" fontId="4" fillId="2" borderId="0" xfId="0" applyFont="1" applyFill="1" applyAlignment="1">
      <alignment horizontal="right" vertical="center"/>
    </xf>
    <xf numFmtId="0" fontId="3" fillId="4" borderId="17" xfId="0" applyFont="1" applyFill="1"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cellXfs>
  <cellStyles count="3">
    <cellStyle name="Comma [0]" xfId="1"/>
    <cellStyle name="標準" xfId="0" builtinId="0"/>
    <cellStyle name="標準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enableFormatConditionsCalculation="0">
    <tabColor indexed="49"/>
  </sheetPr>
  <dimension ref="A1:K54"/>
  <sheetViews>
    <sheetView showGridLines="0" tabSelected="1" view="pageBreakPreview" zoomScale="60" zoomScaleNormal="70" workbookViewId="0"/>
  </sheetViews>
  <sheetFormatPr defaultColWidth="9" defaultRowHeight="14.25"/>
  <cols>
    <col min="1" max="1" width="3.5703125" style="2" customWidth="1"/>
    <col min="2" max="2" width="15.5703125" style="2" customWidth="1"/>
    <col min="3" max="3" width="20.5703125" style="64" customWidth="1"/>
    <col min="4" max="4" width="32.28515625" style="2" customWidth="1"/>
    <col min="5" max="5" width="14.140625" style="2" customWidth="1"/>
    <col min="6" max="6" width="14.85546875" style="2" customWidth="1"/>
    <col min="7" max="7" width="15.42578125" style="2" customWidth="1"/>
    <col min="8" max="8" width="21.42578125" style="2" customWidth="1"/>
    <col min="9" max="9" width="63.42578125" style="2" customWidth="1"/>
    <col min="10" max="10" width="15.7109375" style="2" customWidth="1"/>
    <col min="11" max="11" width="14.5703125" style="2" customWidth="1"/>
    <col min="12" max="12" width="9" style="2" bestFit="1"/>
    <col min="13" max="16384" width="9" style="2"/>
  </cols>
  <sheetData>
    <row r="1" spans="1:11" ht="18" customHeight="1">
      <c r="K1" s="60" t="s">
        <v>0</v>
      </c>
    </row>
    <row r="2" spans="1:11" ht="27.75" customHeight="1">
      <c r="A2" s="65" t="s">
        <v>1</v>
      </c>
      <c r="B2" s="66"/>
      <c r="C2" s="67"/>
      <c r="D2" s="66"/>
      <c r="E2" s="66"/>
      <c r="F2" s="66"/>
      <c r="G2" s="66"/>
      <c r="H2" s="66"/>
      <c r="I2" s="66"/>
      <c r="J2" s="66"/>
      <c r="K2" s="77"/>
    </row>
    <row r="4" spans="1:11" ht="18.75" customHeight="1">
      <c r="A4" s="68" t="s">
        <v>2</v>
      </c>
      <c r="B4" s="69"/>
    </row>
    <row r="5" spans="1:11" ht="18.75" customHeight="1">
      <c r="A5" s="69"/>
      <c r="B5" s="70" t="s">
        <v>3</v>
      </c>
      <c r="C5" s="70" t="s">
        <v>4</v>
      </c>
      <c r="D5" s="70" t="s">
        <v>5</v>
      </c>
      <c r="E5" s="70" t="s">
        <v>6</v>
      </c>
      <c r="F5" s="70" t="s">
        <v>7</v>
      </c>
      <c r="G5" s="70" t="s">
        <v>8</v>
      </c>
      <c r="H5" s="70" t="s">
        <v>9</v>
      </c>
      <c r="I5" s="70" t="s">
        <v>10</v>
      </c>
      <c r="J5" s="70" t="s">
        <v>11</v>
      </c>
      <c r="K5" s="70" t="s">
        <v>12</v>
      </c>
    </row>
    <row r="6" spans="1:11" s="63" customFormat="1" ht="39" customHeight="1">
      <c r="B6" s="70" t="s">
        <v>13</v>
      </c>
      <c r="C6" s="70" t="s">
        <v>14</v>
      </c>
      <c r="D6" s="70" t="s">
        <v>15</v>
      </c>
      <c r="E6" s="70" t="s">
        <v>16</v>
      </c>
      <c r="F6" s="70" t="s">
        <v>17</v>
      </c>
      <c r="G6" s="70" t="s">
        <v>18</v>
      </c>
      <c r="H6" s="70" t="s">
        <v>19</v>
      </c>
      <c r="I6" s="70" t="s">
        <v>20</v>
      </c>
      <c r="J6" s="70" t="s">
        <v>21</v>
      </c>
      <c r="K6" s="70" t="s">
        <v>22</v>
      </c>
    </row>
    <row r="7" spans="1:11" ht="184.5" customHeight="1">
      <c r="B7" s="88" t="s">
        <v>23</v>
      </c>
      <c r="C7" s="89" t="s">
        <v>167</v>
      </c>
      <c r="D7" s="90" t="s">
        <v>24</v>
      </c>
      <c r="E7" s="91"/>
      <c r="F7" s="90" t="s">
        <v>25</v>
      </c>
      <c r="G7" s="92" t="s">
        <v>26</v>
      </c>
      <c r="H7" s="93" t="s">
        <v>27</v>
      </c>
      <c r="I7" s="94" t="s">
        <v>28</v>
      </c>
      <c r="J7" s="94" t="s">
        <v>29</v>
      </c>
      <c r="K7" s="92"/>
    </row>
    <row r="8" spans="1:11" ht="184.5" customHeight="1">
      <c r="B8" s="88" t="s">
        <v>30</v>
      </c>
      <c r="C8" s="89" t="s">
        <v>168</v>
      </c>
      <c r="D8" s="90" t="s">
        <v>31</v>
      </c>
      <c r="E8" s="91"/>
      <c r="F8" s="90" t="s">
        <v>25</v>
      </c>
      <c r="G8" s="92" t="s">
        <v>26</v>
      </c>
      <c r="H8" s="93" t="s">
        <v>27</v>
      </c>
      <c r="I8" s="94" t="s">
        <v>28</v>
      </c>
      <c r="J8" s="94" t="s">
        <v>29</v>
      </c>
      <c r="K8" s="92"/>
    </row>
    <row r="9" spans="1:11" ht="184.5" customHeight="1">
      <c r="B9" s="88" t="s">
        <v>32</v>
      </c>
      <c r="C9" s="89" t="s">
        <v>169</v>
      </c>
      <c r="D9" s="90" t="s">
        <v>33</v>
      </c>
      <c r="E9" s="91"/>
      <c r="F9" s="90" t="s">
        <v>25</v>
      </c>
      <c r="G9" s="92" t="s">
        <v>26</v>
      </c>
      <c r="H9" s="93" t="s">
        <v>27</v>
      </c>
      <c r="I9" s="94" t="s">
        <v>28</v>
      </c>
      <c r="J9" s="94" t="s">
        <v>29</v>
      </c>
      <c r="K9" s="92"/>
    </row>
    <row r="10" spans="1:11" ht="184.5" customHeight="1">
      <c r="B10" s="88" t="s">
        <v>34</v>
      </c>
      <c r="C10" s="89" t="s">
        <v>170</v>
      </c>
      <c r="D10" s="90" t="s">
        <v>35</v>
      </c>
      <c r="E10" s="91"/>
      <c r="F10" s="90" t="s">
        <v>25</v>
      </c>
      <c r="G10" s="92" t="s">
        <v>26</v>
      </c>
      <c r="H10" s="93" t="s">
        <v>27</v>
      </c>
      <c r="I10" s="94" t="s">
        <v>28</v>
      </c>
      <c r="J10" s="94" t="s">
        <v>29</v>
      </c>
      <c r="K10" s="92"/>
    </row>
    <row r="11" spans="1:11" ht="184.5" customHeight="1">
      <c r="B11" s="88" t="s">
        <v>36</v>
      </c>
      <c r="C11" s="89" t="s">
        <v>171</v>
      </c>
      <c r="D11" s="90" t="s">
        <v>37</v>
      </c>
      <c r="E11" s="91"/>
      <c r="F11" s="90" t="s">
        <v>25</v>
      </c>
      <c r="G11" s="92" t="s">
        <v>26</v>
      </c>
      <c r="H11" s="93" t="s">
        <v>27</v>
      </c>
      <c r="I11" s="94" t="s">
        <v>28</v>
      </c>
      <c r="J11" s="94" t="s">
        <v>29</v>
      </c>
      <c r="K11" s="92"/>
    </row>
    <row r="12" spans="1:11" ht="184.5" customHeight="1">
      <c r="B12" s="88" t="s">
        <v>38</v>
      </c>
      <c r="C12" s="89" t="s">
        <v>172</v>
      </c>
      <c r="D12" s="90" t="s">
        <v>39</v>
      </c>
      <c r="E12" s="91"/>
      <c r="F12" s="90" t="s">
        <v>25</v>
      </c>
      <c r="G12" s="92" t="s">
        <v>26</v>
      </c>
      <c r="H12" s="93" t="s">
        <v>27</v>
      </c>
      <c r="I12" s="94" t="s">
        <v>28</v>
      </c>
      <c r="J12" s="94" t="s">
        <v>29</v>
      </c>
      <c r="K12" s="92"/>
    </row>
    <row r="13" spans="1:11" ht="184.5" customHeight="1">
      <c r="B13" s="88" t="s">
        <v>40</v>
      </c>
      <c r="C13" s="89" t="s">
        <v>173</v>
      </c>
      <c r="D13" s="90" t="s">
        <v>41</v>
      </c>
      <c r="E13" s="91"/>
      <c r="F13" s="90" t="s">
        <v>25</v>
      </c>
      <c r="G13" s="92" t="s">
        <v>26</v>
      </c>
      <c r="H13" s="93" t="s">
        <v>27</v>
      </c>
      <c r="I13" s="94" t="s">
        <v>28</v>
      </c>
      <c r="J13" s="94" t="s">
        <v>29</v>
      </c>
      <c r="K13" s="92"/>
    </row>
    <row r="14" spans="1:11" ht="184.5" customHeight="1">
      <c r="B14" s="88" t="s">
        <v>42</v>
      </c>
      <c r="C14" s="89" t="s">
        <v>174</v>
      </c>
      <c r="D14" s="90" t="s">
        <v>43</v>
      </c>
      <c r="E14" s="91"/>
      <c r="F14" s="90" t="s">
        <v>25</v>
      </c>
      <c r="G14" s="92" t="s">
        <v>26</v>
      </c>
      <c r="H14" s="93" t="s">
        <v>27</v>
      </c>
      <c r="I14" s="94" t="s">
        <v>28</v>
      </c>
      <c r="J14" s="94" t="s">
        <v>29</v>
      </c>
      <c r="K14" s="92"/>
    </row>
    <row r="15" spans="1:11" ht="184.5" customHeight="1">
      <c r="B15" s="88" t="s">
        <v>44</v>
      </c>
      <c r="C15" s="89" t="s">
        <v>175</v>
      </c>
      <c r="D15" s="90" t="s">
        <v>45</v>
      </c>
      <c r="E15" s="91"/>
      <c r="F15" s="90" t="s">
        <v>25</v>
      </c>
      <c r="G15" s="92" t="s">
        <v>26</v>
      </c>
      <c r="H15" s="93" t="s">
        <v>27</v>
      </c>
      <c r="I15" s="94" t="s">
        <v>28</v>
      </c>
      <c r="J15" s="94" t="s">
        <v>29</v>
      </c>
      <c r="K15" s="92"/>
    </row>
    <row r="16" spans="1:11" ht="184.5" customHeight="1">
      <c r="B16" s="88" t="s">
        <v>46</v>
      </c>
      <c r="C16" s="89" t="s">
        <v>176</v>
      </c>
      <c r="D16" s="90" t="s">
        <v>47</v>
      </c>
      <c r="E16" s="91"/>
      <c r="F16" s="90" t="s">
        <v>25</v>
      </c>
      <c r="G16" s="92" t="s">
        <v>26</v>
      </c>
      <c r="H16" s="93" t="s">
        <v>27</v>
      </c>
      <c r="I16" s="94" t="s">
        <v>28</v>
      </c>
      <c r="J16" s="94" t="s">
        <v>29</v>
      </c>
      <c r="K16" s="92"/>
    </row>
    <row r="17" spans="1:11" ht="184.5" customHeight="1">
      <c r="B17" s="88" t="s">
        <v>48</v>
      </c>
      <c r="C17" s="89" t="s">
        <v>177</v>
      </c>
      <c r="D17" s="90" t="s">
        <v>49</v>
      </c>
      <c r="E17" s="91"/>
      <c r="F17" s="90" t="s">
        <v>25</v>
      </c>
      <c r="G17" s="92" t="s">
        <v>26</v>
      </c>
      <c r="H17" s="93" t="s">
        <v>27</v>
      </c>
      <c r="I17" s="94" t="s">
        <v>28</v>
      </c>
      <c r="J17" s="94" t="s">
        <v>29</v>
      </c>
      <c r="K17" s="92"/>
    </row>
    <row r="18" spans="1:11" ht="184.5" customHeight="1">
      <c r="B18" s="88" t="s">
        <v>50</v>
      </c>
      <c r="C18" s="89" t="s">
        <v>178</v>
      </c>
      <c r="D18" s="90" t="s">
        <v>51</v>
      </c>
      <c r="E18" s="91"/>
      <c r="F18" s="90" t="s">
        <v>25</v>
      </c>
      <c r="G18" s="92" t="s">
        <v>26</v>
      </c>
      <c r="H18" s="93" t="s">
        <v>27</v>
      </c>
      <c r="I18" s="94" t="s">
        <v>28</v>
      </c>
      <c r="J18" s="94" t="s">
        <v>29</v>
      </c>
      <c r="K18" s="92"/>
    </row>
    <row r="19" spans="1:11" ht="184.5" customHeight="1">
      <c r="B19" s="88" t="s">
        <v>52</v>
      </c>
      <c r="C19" s="89" t="s">
        <v>179</v>
      </c>
      <c r="D19" s="90" t="s">
        <v>53</v>
      </c>
      <c r="E19" s="91"/>
      <c r="F19" s="90" t="s">
        <v>25</v>
      </c>
      <c r="G19" s="92" t="s">
        <v>26</v>
      </c>
      <c r="H19" s="93" t="s">
        <v>27</v>
      </c>
      <c r="I19" s="94" t="s">
        <v>28</v>
      </c>
      <c r="J19" s="94" t="s">
        <v>29</v>
      </c>
      <c r="K19" s="92"/>
    </row>
    <row r="20" spans="1:11" ht="184.5" customHeight="1">
      <c r="B20" s="88" t="s">
        <v>54</v>
      </c>
      <c r="C20" s="89" t="s">
        <v>180</v>
      </c>
      <c r="D20" s="90" t="s">
        <v>55</v>
      </c>
      <c r="E20" s="91"/>
      <c r="F20" s="90" t="s">
        <v>25</v>
      </c>
      <c r="G20" s="92" t="s">
        <v>26</v>
      </c>
      <c r="H20" s="93" t="s">
        <v>27</v>
      </c>
      <c r="I20" s="94" t="s">
        <v>28</v>
      </c>
      <c r="J20" s="94" t="s">
        <v>29</v>
      </c>
      <c r="K20" s="92"/>
    </row>
    <row r="21" spans="1:11" ht="184.5" customHeight="1">
      <c r="B21" s="88" t="s">
        <v>56</v>
      </c>
      <c r="C21" s="89" t="s">
        <v>181</v>
      </c>
      <c r="D21" s="90" t="s">
        <v>57</v>
      </c>
      <c r="E21" s="91"/>
      <c r="F21" s="90" t="s">
        <v>182</v>
      </c>
      <c r="G21" s="92" t="s">
        <v>26</v>
      </c>
      <c r="H21" s="93" t="s">
        <v>27</v>
      </c>
      <c r="I21" s="94" t="s">
        <v>28</v>
      </c>
      <c r="J21" s="94" t="s">
        <v>29</v>
      </c>
      <c r="K21" s="92"/>
    </row>
    <row r="22" spans="1:11" ht="184.5" customHeight="1">
      <c r="A22" s="55"/>
      <c r="B22" s="88" t="s">
        <v>58</v>
      </c>
      <c r="C22" s="89" t="s">
        <v>183</v>
      </c>
      <c r="D22" s="90" t="s">
        <v>59</v>
      </c>
      <c r="E22" s="91"/>
      <c r="F22" s="90" t="s">
        <v>182</v>
      </c>
      <c r="G22" s="92" t="s">
        <v>26</v>
      </c>
      <c r="H22" s="93" t="s">
        <v>27</v>
      </c>
      <c r="I22" s="94" t="s">
        <v>28</v>
      </c>
      <c r="J22" s="94" t="s">
        <v>29</v>
      </c>
      <c r="K22" s="92"/>
    </row>
    <row r="23" spans="1:11" ht="8.25" customHeight="1"/>
    <row r="24" spans="1:11" ht="20.100000000000001" customHeight="1">
      <c r="A24" s="68" t="s">
        <v>60</v>
      </c>
    </row>
    <row r="25" spans="1:11" ht="20.100000000000001" customHeight="1">
      <c r="B25" s="70" t="s">
        <v>3</v>
      </c>
      <c r="C25" s="112" t="s">
        <v>4</v>
      </c>
      <c r="D25" s="112"/>
      <c r="E25" s="70" t="s">
        <v>5</v>
      </c>
      <c r="F25" s="70" t="s">
        <v>6</v>
      </c>
      <c r="G25" s="112" t="s">
        <v>7</v>
      </c>
      <c r="H25" s="112"/>
      <c r="I25" s="112"/>
      <c r="J25" s="112" t="s">
        <v>8</v>
      </c>
      <c r="K25" s="112"/>
    </row>
    <row r="26" spans="1:11" ht="39" customHeight="1">
      <c r="B26" s="70" t="s">
        <v>14</v>
      </c>
      <c r="C26" s="112" t="s">
        <v>15</v>
      </c>
      <c r="D26" s="112"/>
      <c r="E26" s="70" t="s">
        <v>16</v>
      </c>
      <c r="F26" s="70" t="s">
        <v>17</v>
      </c>
      <c r="G26" s="112" t="s">
        <v>19</v>
      </c>
      <c r="H26" s="112"/>
      <c r="I26" s="112"/>
      <c r="J26" s="112" t="s">
        <v>22</v>
      </c>
      <c r="K26" s="112"/>
    </row>
    <row r="27" spans="1:11" ht="75" customHeight="1">
      <c r="B27" s="95" t="s">
        <v>61</v>
      </c>
      <c r="C27" s="100" t="s">
        <v>62</v>
      </c>
      <c r="D27" s="101"/>
      <c r="E27" s="96"/>
      <c r="F27" s="90" t="s">
        <v>63</v>
      </c>
      <c r="G27" s="102" t="s">
        <v>64</v>
      </c>
      <c r="H27" s="103"/>
      <c r="I27" s="104"/>
      <c r="J27" s="97"/>
      <c r="K27" s="98"/>
    </row>
    <row r="28" spans="1:11" ht="75" customHeight="1">
      <c r="B28" s="95" t="s">
        <v>65</v>
      </c>
      <c r="C28" s="100" t="s">
        <v>184</v>
      </c>
      <c r="D28" s="101"/>
      <c r="E28" s="96"/>
      <c r="F28" s="90" t="s">
        <v>66</v>
      </c>
      <c r="G28" s="102" t="s">
        <v>64</v>
      </c>
      <c r="H28" s="103"/>
      <c r="I28" s="104"/>
      <c r="J28" s="97"/>
      <c r="K28" s="98"/>
    </row>
    <row r="29" spans="1:11" ht="75" customHeight="1">
      <c r="B29" s="95" t="s">
        <v>67</v>
      </c>
      <c r="C29" s="100" t="s">
        <v>68</v>
      </c>
      <c r="D29" s="101"/>
      <c r="E29" s="96"/>
      <c r="F29" s="90" t="s">
        <v>63</v>
      </c>
      <c r="G29" s="102" t="s">
        <v>64</v>
      </c>
      <c r="H29" s="103"/>
      <c r="I29" s="104"/>
      <c r="J29" s="97"/>
      <c r="K29" s="98"/>
    </row>
    <row r="30" spans="1:11" ht="75" customHeight="1">
      <c r="B30" s="95" t="s">
        <v>69</v>
      </c>
      <c r="C30" s="100" t="s">
        <v>185</v>
      </c>
      <c r="D30" s="101"/>
      <c r="E30" s="96"/>
      <c r="F30" s="90" t="s">
        <v>66</v>
      </c>
      <c r="G30" s="102" t="s">
        <v>64</v>
      </c>
      <c r="H30" s="103"/>
      <c r="I30" s="104"/>
      <c r="J30" s="97"/>
      <c r="K30" s="98"/>
    </row>
    <row r="31" spans="1:11" ht="75" customHeight="1">
      <c r="B31" s="95" t="s">
        <v>70</v>
      </c>
      <c r="C31" s="100" t="s">
        <v>71</v>
      </c>
      <c r="D31" s="101"/>
      <c r="E31" s="96"/>
      <c r="F31" s="90" t="s">
        <v>186</v>
      </c>
      <c r="G31" s="102" t="s">
        <v>64</v>
      </c>
      <c r="H31" s="103"/>
      <c r="I31" s="104"/>
      <c r="J31" s="97"/>
      <c r="K31" s="98"/>
    </row>
    <row r="32" spans="1:11" ht="75" customHeight="1">
      <c r="B32" s="95" t="s">
        <v>72</v>
      </c>
      <c r="C32" s="100" t="s">
        <v>187</v>
      </c>
      <c r="D32" s="101"/>
      <c r="E32" s="96"/>
      <c r="F32" s="90" t="s">
        <v>66</v>
      </c>
      <c r="G32" s="102" t="s">
        <v>64</v>
      </c>
      <c r="H32" s="103"/>
      <c r="I32" s="104"/>
      <c r="J32" s="97"/>
      <c r="K32" s="98"/>
    </row>
    <row r="33" spans="1:11" ht="75" customHeight="1">
      <c r="B33" s="95" t="s">
        <v>73</v>
      </c>
      <c r="C33" s="100" t="s">
        <v>74</v>
      </c>
      <c r="D33" s="101"/>
      <c r="E33" s="96"/>
      <c r="F33" s="90" t="s">
        <v>188</v>
      </c>
      <c r="G33" s="102" t="s">
        <v>64</v>
      </c>
      <c r="H33" s="103"/>
      <c r="I33" s="104"/>
      <c r="J33" s="97"/>
      <c r="K33" s="98"/>
    </row>
    <row r="34" spans="1:11" ht="75" customHeight="1">
      <c r="B34" s="95" t="s">
        <v>75</v>
      </c>
      <c r="C34" s="100" t="s">
        <v>189</v>
      </c>
      <c r="D34" s="101"/>
      <c r="E34" s="96"/>
      <c r="F34" s="90" t="s">
        <v>182</v>
      </c>
      <c r="G34" s="102" t="s">
        <v>64</v>
      </c>
      <c r="H34" s="103"/>
      <c r="I34" s="104"/>
      <c r="J34" s="97"/>
      <c r="K34" s="98"/>
    </row>
    <row r="35" spans="1:11" ht="80.25" customHeight="1">
      <c r="B35" s="95" t="s">
        <v>190</v>
      </c>
      <c r="C35" s="100" t="s">
        <v>76</v>
      </c>
      <c r="D35" s="101"/>
      <c r="E35" s="96"/>
      <c r="F35" s="90" t="s">
        <v>63</v>
      </c>
      <c r="G35" s="109" t="s">
        <v>77</v>
      </c>
      <c r="H35" s="110"/>
      <c r="I35" s="111"/>
      <c r="J35" s="98"/>
      <c r="K35" s="98"/>
    </row>
    <row r="36" spans="1:11" ht="80.25" customHeight="1">
      <c r="B36" s="95" t="s">
        <v>191</v>
      </c>
      <c r="C36" s="100" t="s">
        <v>78</v>
      </c>
      <c r="D36" s="101"/>
      <c r="E36" s="96"/>
      <c r="F36" s="90" t="s">
        <v>63</v>
      </c>
      <c r="G36" s="109" t="s">
        <v>79</v>
      </c>
      <c r="H36" s="110"/>
      <c r="I36" s="111"/>
      <c r="J36" s="98"/>
      <c r="K36" s="98"/>
    </row>
    <row r="37" spans="1:11" ht="80.25" customHeight="1">
      <c r="B37" s="95" t="s">
        <v>192</v>
      </c>
      <c r="C37" s="100" t="s">
        <v>80</v>
      </c>
      <c r="D37" s="101"/>
      <c r="E37" s="96"/>
      <c r="F37" s="90" t="s">
        <v>63</v>
      </c>
      <c r="G37" s="109" t="s">
        <v>81</v>
      </c>
      <c r="H37" s="110"/>
      <c r="I37" s="111"/>
      <c r="J37" s="98"/>
      <c r="K37" s="98"/>
    </row>
    <row r="38" spans="1:11" ht="80.25" customHeight="1">
      <c r="B38" s="95" t="s">
        <v>193</v>
      </c>
      <c r="C38" s="100" t="s">
        <v>82</v>
      </c>
      <c r="D38" s="101"/>
      <c r="E38" s="96"/>
      <c r="F38" s="90" t="s">
        <v>63</v>
      </c>
      <c r="G38" s="109" t="s">
        <v>83</v>
      </c>
      <c r="H38" s="110"/>
      <c r="I38" s="111"/>
      <c r="J38" s="98"/>
      <c r="K38" s="98"/>
    </row>
    <row r="39" spans="1:11" ht="80.25" customHeight="1">
      <c r="B39" s="95" t="s">
        <v>194</v>
      </c>
      <c r="C39" s="100" t="s">
        <v>84</v>
      </c>
      <c r="D39" s="101"/>
      <c r="E39" s="96"/>
      <c r="F39" s="90" t="s">
        <v>195</v>
      </c>
      <c r="G39" s="109" t="s">
        <v>85</v>
      </c>
      <c r="H39" s="110"/>
      <c r="I39" s="111"/>
      <c r="J39" s="98"/>
      <c r="K39" s="98"/>
    </row>
    <row r="40" spans="1:11" ht="80.25" customHeight="1">
      <c r="B40" s="95" t="s">
        <v>196</v>
      </c>
      <c r="C40" s="100" t="s">
        <v>86</v>
      </c>
      <c r="D40" s="101"/>
      <c r="E40" s="96"/>
      <c r="F40" s="90" t="s">
        <v>195</v>
      </c>
      <c r="G40" s="109" t="s">
        <v>87</v>
      </c>
      <c r="H40" s="110"/>
      <c r="I40" s="111"/>
      <c r="J40" s="98"/>
      <c r="K40" s="98"/>
    </row>
    <row r="41" spans="1:11" ht="80.25" customHeight="1">
      <c r="B41" s="95" t="s">
        <v>197</v>
      </c>
      <c r="C41" s="100" t="s">
        <v>88</v>
      </c>
      <c r="D41" s="101"/>
      <c r="E41" s="96"/>
      <c r="F41" s="90" t="s">
        <v>195</v>
      </c>
      <c r="G41" s="109" t="s">
        <v>89</v>
      </c>
      <c r="H41" s="110"/>
      <c r="I41" s="111"/>
      <c r="J41" s="98"/>
      <c r="K41" s="98"/>
    </row>
    <row r="42" spans="1:11" ht="80.25" customHeight="1">
      <c r="B42" s="95" t="s">
        <v>198</v>
      </c>
      <c r="C42" s="100" t="s">
        <v>90</v>
      </c>
      <c r="D42" s="101"/>
      <c r="E42" s="96"/>
      <c r="F42" s="90" t="s">
        <v>195</v>
      </c>
      <c r="G42" s="109" t="s">
        <v>91</v>
      </c>
      <c r="H42" s="110"/>
      <c r="I42" s="111"/>
      <c r="J42" s="98"/>
      <c r="K42" s="98"/>
    </row>
    <row r="43" spans="1:11" ht="68.25" customHeight="1">
      <c r="B43" s="95" t="s">
        <v>199</v>
      </c>
      <c r="C43" s="100" t="s">
        <v>200</v>
      </c>
      <c r="D43" s="101"/>
      <c r="E43" s="96"/>
      <c r="F43" s="90" t="s">
        <v>195</v>
      </c>
      <c r="G43" s="102" t="s">
        <v>201</v>
      </c>
      <c r="H43" s="103"/>
      <c r="I43" s="104"/>
      <c r="J43" s="98"/>
      <c r="K43" s="98"/>
    </row>
    <row r="44" spans="1:11" ht="68.25" customHeight="1">
      <c r="B44" s="95" t="s">
        <v>202</v>
      </c>
      <c r="C44" s="100" t="s">
        <v>203</v>
      </c>
      <c r="D44" s="101"/>
      <c r="E44" s="96"/>
      <c r="F44" s="90" t="s">
        <v>195</v>
      </c>
      <c r="G44" s="102" t="s">
        <v>201</v>
      </c>
      <c r="H44" s="103"/>
      <c r="I44" s="104"/>
      <c r="J44" s="98"/>
      <c r="K44" s="98"/>
    </row>
    <row r="45" spans="1:11" ht="68.25" customHeight="1">
      <c r="B45" s="95" t="s">
        <v>204</v>
      </c>
      <c r="C45" s="100" t="s">
        <v>205</v>
      </c>
      <c r="D45" s="101"/>
      <c r="E45" s="96"/>
      <c r="F45" s="90" t="s">
        <v>195</v>
      </c>
      <c r="G45" s="102" t="s">
        <v>201</v>
      </c>
      <c r="H45" s="103"/>
      <c r="I45" s="104"/>
      <c r="J45" s="98"/>
      <c r="K45" s="98"/>
    </row>
    <row r="46" spans="1:11" ht="6.75" customHeight="1"/>
    <row r="47" spans="1:11" ht="18.75" customHeight="1">
      <c r="A47" s="71" t="s">
        <v>92</v>
      </c>
      <c r="B47" s="72"/>
    </row>
    <row r="48" spans="1:11" ht="21">
      <c r="B48" s="105" t="s">
        <v>93</v>
      </c>
      <c r="C48" s="106"/>
      <c r="D48" s="73" t="s">
        <v>17</v>
      </c>
    </row>
    <row r="49" spans="1:10" ht="21">
      <c r="B49" s="107" t="e">
        <f>ROUNDDOWN('PMS(calc_process)'!G6,0)</f>
        <v>#DIV/0!</v>
      </c>
      <c r="C49" s="108"/>
      <c r="D49" s="87" t="s">
        <v>166</v>
      </c>
    </row>
    <row r="50" spans="1:10" ht="20.100000000000001" customHeight="1">
      <c r="B50" s="55"/>
      <c r="C50" s="74"/>
      <c r="F50" s="75"/>
      <c r="G50" s="75"/>
    </row>
    <row r="51" spans="1:10" ht="18.75" customHeight="1">
      <c r="A51" s="68" t="s">
        <v>94</v>
      </c>
    </row>
    <row r="52" spans="1:10" ht="18" customHeight="1">
      <c r="B52" s="76" t="s">
        <v>95</v>
      </c>
      <c r="C52" s="99" t="s">
        <v>96</v>
      </c>
      <c r="D52" s="99"/>
      <c r="E52" s="99"/>
      <c r="F52" s="99"/>
      <c r="G52" s="99"/>
      <c r="H52" s="99"/>
      <c r="I52" s="99"/>
      <c r="J52" s="78"/>
    </row>
    <row r="53" spans="1:10" ht="18" customHeight="1">
      <c r="B53" s="76" t="s">
        <v>97</v>
      </c>
      <c r="C53" s="99" t="s">
        <v>98</v>
      </c>
      <c r="D53" s="99"/>
      <c r="E53" s="99"/>
      <c r="F53" s="99"/>
      <c r="G53" s="99"/>
      <c r="H53" s="99"/>
      <c r="I53" s="99"/>
      <c r="J53" s="78"/>
    </row>
    <row r="54" spans="1:10" ht="18" customHeight="1">
      <c r="B54" s="76" t="s">
        <v>26</v>
      </c>
      <c r="C54" s="99" t="s">
        <v>99</v>
      </c>
      <c r="D54" s="99"/>
      <c r="E54" s="99"/>
      <c r="F54" s="99"/>
      <c r="G54" s="99"/>
      <c r="H54" s="99"/>
      <c r="I54" s="99"/>
      <c r="J54" s="78"/>
    </row>
  </sheetData>
  <mergeCells count="49">
    <mergeCell ref="C25:D25"/>
    <mergeCell ref="G25:I25"/>
    <mergeCell ref="J25:K25"/>
    <mergeCell ref="C26:D26"/>
    <mergeCell ref="G26:I26"/>
    <mergeCell ref="J26:K26"/>
    <mergeCell ref="C27:D27"/>
    <mergeCell ref="G27:I27"/>
    <mergeCell ref="C28:D28"/>
    <mergeCell ref="G28:I28"/>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54:I54"/>
    <mergeCell ref="C45:D45"/>
    <mergeCell ref="G45:I45"/>
    <mergeCell ref="B48:C48"/>
    <mergeCell ref="B49:C49"/>
    <mergeCell ref="C52:I52"/>
    <mergeCell ref="C53:I53"/>
  </mergeCells>
  <phoneticPr fontId="26"/>
  <pageMargins left="0.39305555555555555" right="0.39305555555555555" top="0.39305555555555555" bottom="0.39305555555555555" header="0.31458333333333333" footer="0.31458333333333333"/>
  <pageSetup paperSize="9" scale="40" orientation="portrait" r:id="rId1"/>
  <headerFooter alignWithMargins="0"/>
  <rowBreaks count="1" manualBreakCount="1">
    <brk id="23" max="16383" man="1"/>
  </rowBreaks>
</worksheet>
</file>

<file path=xl/worksheets/sheet2.xml><?xml version="1.0" encoding="utf-8"?>
<worksheet xmlns="http://schemas.openxmlformats.org/spreadsheetml/2006/main" xmlns:r="http://schemas.openxmlformats.org/officeDocument/2006/relationships">
  <sheetPr enableFormatConditionsCalculation="0">
    <tabColor indexed="49"/>
  </sheetPr>
  <dimension ref="A1:K41"/>
  <sheetViews>
    <sheetView showGridLines="0" view="pageBreakPreview" zoomScale="90" zoomScaleNormal="100" workbookViewId="0"/>
  </sheetViews>
  <sheetFormatPr defaultColWidth="9" defaultRowHeight="14.25"/>
  <cols>
    <col min="1" max="4" width="3.5703125" style="2" customWidth="1"/>
    <col min="5" max="5" width="47.140625" style="2" customWidth="1"/>
    <col min="6" max="7" width="12.5703125" style="2" customWidth="1"/>
    <col min="8" max="8" width="24.5703125" style="2" customWidth="1"/>
    <col min="9" max="9" width="8.42578125" style="1" customWidth="1"/>
    <col min="10" max="10" width="9" style="2" bestFit="1"/>
    <col min="11" max="16384" width="9" style="2"/>
  </cols>
  <sheetData>
    <row r="1" spans="1:11" ht="18" customHeight="1">
      <c r="I1" s="60" t="str">
        <f>'PMS(input)'!K1</f>
        <v>JCM_ID_F_PMS_ver01.0</v>
      </c>
    </row>
    <row r="2" spans="1:11" ht="27.75" customHeight="1">
      <c r="A2" s="119" t="s">
        <v>100</v>
      </c>
      <c r="B2" s="119"/>
      <c r="C2" s="119"/>
      <c r="D2" s="119"/>
      <c r="E2" s="119"/>
      <c r="F2" s="119"/>
      <c r="G2" s="119"/>
      <c r="H2" s="119"/>
      <c r="I2" s="119"/>
    </row>
    <row r="3" spans="1:11" ht="18" customHeight="1">
      <c r="A3" s="120" t="s">
        <v>101</v>
      </c>
      <c r="B3" s="121"/>
      <c r="C3" s="121"/>
      <c r="D3" s="121"/>
      <c r="E3" s="121"/>
      <c r="F3" s="121"/>
      <c r="G3" s="121"/>
      <c r="H3" s="121"/>
      <c r="I3" s="121"/>
    </row>
    <row r="4" spans="1:11" ht="11.25" customHeight="1"/>
    <row r="5" spans="1:11" ht="18.75" customHeight="1">
      <c r="A5" s="3" t="s">
        <v>102</v>
      </c>
      <c r="B5" s="4"/>
      <c r="C5" s="4"/>
      <c r="D5" s="4"/>
      <c r="E5" s="5"/>
      <c r="F5" s="6" t="s">
        <v>103</v>
      </c>
      <c r="G5" s="7" t="s">
        <v>104</v>
      </c>
      <c r="H5" s="7" t="s">
        <v>17</v>
      </c>
      <c r="I5" s="61" t="s">
        <v>105</v>
      </c>
    </row>
    <row r="6" spans="1:11" ht="18.75" customHeight="1">
      <c r="A6" s="8"/>
      <c r="B6" s="9" t="s">
        <v>106</v>
      </c>
      <c r="C6" s="9"/>
      <c r="D6" s="10"/>
      <c r="E6" s="11"/>
      <c r="F6" s="12"/>
      <c r="G6" s="13" t="e">
        <f>G17-G23</f>
        <v>#DIV/0!</v>
      </c>
      <c r="H6" s="14" t="s">
        <v>107</v>
      </c>
      <c r="I6" s="86" t="s">
        <v>165</v>
      </c>
    </row>
    <row r="7" spans="1:11" ht="18.75" customHeight="1">
      <c r="A7" s="15" t="s">
        <v>108</v>
      </c>
      <c r="B7" s="16"/>
      <c r="C7" s="16"/>
      <c r="D7" s="17"/>
      <c r="E7" s="18"/>
      <c r="F7" s="19"/>
      <c r="G7" s="20"/>
      <c r="H7" s="19"/>
      <c r="I7" s="81"/>
      <c r="J7" s="62"/>
      <c r="K7" s="62"/>
    </row>
    <row r="8" spans="1:11" ht="30.75" customHeight="1">
      <c r="A8" s="21"/>
      <c r="B8" s="22" t="s">
        <v>109</v>
      </c>
      <c r="C8" s="23"/>
      <c r="D8" s="23"/>
      <c r="E8" s="24"/>
      <c r="F8" s="79" t="s">
        <v>110</v>
      </c>
      <c r="G8" s="25">
        <f>IF('PMS(input)'!E35="",'PMS(calc_process)'!F30,'PMS(input)'!E35)</f>
        <v>40.299999999999997</v>
      </c>
      <c r="H8" s="25" t="s">
        <v>63</v>
      </c>
      <c r="I8" s="80" t="s">
        <v>111</v>
      </c>
    </row>
    <row r="9" spans="1:11" ht="30.75" customHeight="1">
      <c r="A9" s="21"/>
      <c r="B9" s="22" t="s">
        <v>112</v>
      </c>
      <c r="C9" s="23"/>
      <c r="D9" s="23"/>
      <c r="E9" s="24"/>
      <c r="F9" s="79" t="s">
        <v>113</v>
      </c>
      <c r="G9" s="25">
        <f>IF('PMS(input)'!E36="",'PMS(calc_process)'!F31,'PMS(input)'!E36)</f>
        <v>43</v>
      </c>
      <c r="H9" s="25" t="s">
        <v>63</v>
      </c>
      <c r="I9" s="80" t="s">
        <v>114</v>
      </c>
    </row>
    <row r="10" spans="1:11" ht="30.75" customHeight="1">
      <c r="A10" s="26"/>
      <c r="B10" s="22" t="s">
        <v>115</v>
      </c>
      <c r="C10" s="23"/>
      <c r="D10" s="23"/>
      <c r="E10" s="24"/>
      <c r="F10" s="79" t="s">
        <v>116</v>
      </c>
      <c r="G10" s="25">
        <f>IF('PMS(input)'!E37="",'PMS(calc_process)'!F32,'PMS(input)'!E37)</f>
        <v>40.4</v>
      </c>
      <c r="H10" s="25" t="s">
        <v>63</v>
      </c>
      <c r="I10" s="80" t="s">
        <v>117</v>
      </c>
    </row>
    <row r="11" spans="1:11" ht="30.75" customHeight="1">
      <c r="A11" s="26"/>
      <c r="B11" s="22" t="s">
        <v>118</v>
      </c>
      <c r="C11" s="23"/>
      <c r="D11" s="23"/>
      <c r="E11" s="24"/>
      <c r="F11" s="79" t="s">
        <v>119</v>
      </c>
      <c r="G11" s="25">
        <v>0</v>
      </c>
      <c r="H11" s="25" t="s">
        <v>63</v>
      </c>
      <c r="I11" s="80" t="s">
        <v>120</v>
      </c>
    </row>
    <row r="12" spans="1:11" ht="30.75" customHeight="1">
      <c r="A12" s="26"/>
      <c r="B12" s="22" t="s">
        <v>121</v>
      </c>
      <c r="C12" s="23"/>
      <c r="D12" s="23"/>
      <c r="E12" s="24"/>
      <c r="F12" s="79" t="s">
        <v>110</v>
      </c>
      <c r="G12" s="25">
        <f>IF('PMS(input)'!E39="",'PMS(calc_process)'!F36,'PMS(input)'!E39)</f>
        <v>5.6099999999999997E-2</v>
      </c>
      <c r="H12" s="25" t="s">
        <v>122</v>
      </c>
      <c r="I12" s="80" t="s">
        <v>123</v>
      </c>
    </row>
    <row r="13" spans="1:11" ht="30.75" customHeight="1">
      <c r="A13" s="21"/>
      <c r="B13" s="22" t="s">
        <v>124</v>
      </c>
      <c r="C13" s="23"/>
      <c r="D13" s="23"/>
      <c r="E13" s="24"/>
      <c r="F13" s="79" t="s">
        <v>113</v>
      </c>
      <c r="G13" s="25">
        <f>IF('PMS(input)'!E40="",'PMS(calc_process)'!F37,'PMS(input)'!E40)</f>
        <v>7.4099999999999999E-2</v>
      </c>
      <c r="H13" s="25" t="s">
        <v>122</v>
      </c>
      <c r="I13" s="80" t="s">
        <v>125</v>
      </c>
    </row>
    <row r="14" spans="1:11" ht="30.75" customHeight="1">
      <c r="A14" s="26"/>
      <c r="B14" s="22" t="s">
        <v>126</v>
      </c>
      <c r="C14" s="23"/>
      <c r="D14" s="23"/>
      <c r="E14" s="24"/>
      <c r="F14" s="79" t="s">
        <v>116</v>
      </c>
      <c r="G14" s="25">
        <f>IF('PMS(input)'!E41="",'PMS(calc_process)'!F38,'PMS(input)'!E41)</f>
        <v>7.7399999999999997E-2</v>
      </c>
      <c r="H14" s="25" t="s">
        <v>122</v>
      </c>
      <c r="I14" s="80" t="s">
        <v>127</v>
      </c>
    </row>
    <row r="15" spans="1:11" ht="30.75" customHeight="1">
      <c r="A15" s="26"/>
      <c r="B15" s="22" t="s">
        <v>128</v>
      </c>
      <c r="C15" s="23"/>
      <c r="D15" s="23"/>
      <c r="E15" s="24"/>
      <c r="F15" s="79" t="s">
        <v>119</v>
      </c>
      <c r="G15" s="25">
        <v>0</v>
      </c>
      <c r="H15" s="25" t="s">
        <v>122</v>
      </c>
      <c r="I15" s="80" t="s">
        <v>129</v>
      </c>
    </row>
    <row r="16" spans="1:11" ht="18.75" customHeight="1">
      <c r="A16" s="15" t="s">
        <v>130</v>
      </c>
      <c r="B16" s="27"/>
      <c r="C16" s="28"/>
      <c r="D16" s="29"/>
      <c r="E16" s="29"/>
      <c r="F16" s="29"/>
      <c r="G16" s="30"/>
      <c r="H16" s="30"/>
      <c r="I16" s="82"/>
    </row>
    <row r="17" spans="1:9" ht="18.75" customHeight="1">
      <c r="A17" s="21"/>
      <c r="B17" s="31" t="s">
        <v>131</v>
      </c>
      <c r="C17" s="32"/>
      <c r="D17" s="33"/>
      <c r="E17" s="33"/>
      <c r="F17" s="34"/>
      <c r="G17" s="35" t="e">
        <f>SUM(G18:G21)</f>
        <v>#DIV/0!</v>
      </c>
      <c r="H17" s="34" t="s">
        <v>132</v>
      </c>
      <c r="I17" s="83" t="s">
        <v>133</v>
      </c>
    </row>
    <row r="18" spans="1:9" ht="63.75" customHeight="1">
      <c r="A18" s="21"/>
      <c r="B18" s="31"/>
      <c r="C18" s="113" t="s">
        <v>134</v>
      </c>
      <c r="D18" s="114"/>
      <c r="E18" s="115"/>
      <c r="F18" s="36"/>
      <c r="G18" s="37" t="e">
        <f>SUMPRODUCT('PMS(input)'!E8:E11,'PMS(calc_process)'!G8:G11,'PMS(calc_process)'!G12:G15)/SUMPRODUCT('PMS(input)'!E8:E11,'PMS(calc_process)'!G8:G11)*('PMS(input)'!E27*'PMS(input)'!E7+'PMS(input)'!E28)</f>
        <v>#DIV/0!</v>
      </c>
      <c r="H18" s="38" t="s">
        <v>132</v>
      </c>
      <c r="I18" s="84" t="s">
        <v>135</v>
      </c>
    </row>
    <row r="19" spans="1:9" ht="72" customHeight="1">
      <c r="A19" s="21"/>
      <c r="B19" s="31"/>
      <c r="C19" s="113" t="s">
        <v>136</v>
      </c>
      <c r="D19" s="114"/>
      <c r="E19" s="115"/>
      <c r="F19" s="36"/>
      <c r="G19" s="37" t="e">
        <f>SUMPRODUCT('PMS(input)'!E13:E16,'PMS(calc_process)'!G8:G11,'PMS(calc_process)'!G12:G15)/SUMPRODUCT('PMS(input)'!E13:E16,'PMS(calc_process)'!G8:G11)*('PMS(input)'!E29*'PMS(input)'!E12+'PMS(input)'!E30)</f>
        <v>#DIV/0!</v>
      </c>
      <c r="H19" s="38" t="s">
        <v>132</v>
      </c>
      <c r="I19" s="84" t="s">
        <v>137</v>
      </c>
    </row>
    <row r="20" spans="1:9" ht="51.75" customHeight="1">
      <c r="A20" s="21"/>
      <c r="B20" s="31"/>
      <c r="C20" s="113" t="s">
        <v>138</v>
      </c>
      <c r="D20" s="114"/>
      <c r="E20" s="115"/>
      <c r="F20" s="36"/>
      <c r="G20" s="37">
        <f>'PMS(input)'!E45*('PMS(input)'!E31*('PMS(input)'!E33*'PMS(input)'!E7+'PMS(input)'!E34)+'PMS(input)'!E32)</f>
        <v>0</v>
      </c>
      <c r="H20" s="38" t="s">
        <v>132</v>
      </c>
      <c r="I20" s="84" t="s">
        <v>139</v>
      </c>
    </row>
    <row r="21" spans="1:9" ht="51.75" customHeight="1">
      <c r="A21" s="8"/>
      <c r="B21" s="10"/>
      <c r="C21" s="122" t="s">
        <v>140</v>
      </c>
      <c r="D21" s="123"/>
      <c r="E21" s="124"/>
      <c r="F21" s="36"/>
      <c r="G21" s="37" t="e">
        <f>SUMPRODUCT('PMS(input)'!E17:E20,'PMS(calc_process)'!G8:G11,'PMS(calc_process)'!G12:G15)/SUMPRODUCT('PMS(input)'!E17:E20,'PMS(calc_process)'!G8:G11)*('PMS(input)'!E31*'PMS(input)'!E21+'PMS(input)'!E32)</f>
        <v>#DIV/0!</v>
      </c>
      <c r="H21" s="38" t="s">
        <v>132</v>
      </c>
      <c r="I21" s="84" t="s">
        <v>141</v>
      </c>
    </row>
    <row r="22" spans="1:9" ht="18.75" customHeight="1">
      <c r="A22" s="15" t="s">
        <v>142</v>
      </c>
      <c r="B22" s="39"/>
      <c r="C22" s="39"/>
      <c r="D22" s="39"/>
      <c r="E22" s="40"/>
      <c r="F22" s="41"/>
      <c r="G22" s="30"/>
      <c r="H22" s="42"/>
      <c r="I22" s="85"/>
    </row>
    <row r="23" spans="1:9" ht="18.75" customHeight="1">
      <c r="A23" s="26"/>
      <c r="B23" s="43" t="s">
        <v>143</v>
      </c>
      <c r="C23" s="43"/>
      <c r="D23" s="43"/>
      <c r="E23" s="44"/>
      <c r="F23" s="45"/>
      <c r="G23" s="46">
        <f>SUM(G24:G27)</f>
        <v>0</v>
      </c>
      <c r="H23" s="34" t="s">
        <v>132</v>
      </c>
      <c r="I23" s="83" t="s">
        <v>144</v>
      </c>
    </row>
    <row r="24" spans="1:9" ht="58.5" customHeight="1">
      <c r="A24" s="26"/>
      <c r="B24" s="47"/>
      <c r="C24" s="113" t="s">
        <v>145</v>
      </c>
      <c r="D24" s="114"/>
      <c r="E24" s="115"/>
      <c r="F24" s="36"/>
      <c r="G24" s="48">
        <f>SUMPRODUCT('PMS(input)'!E8:E11,'PMS(calc_process)'!G8:G11,'PMS(calc_process)'!G12:G15)</f>
        <v>0</v>
      </c>
      <c r="H24" s="38" t="s">
        <v>132</v>
      </c>
      <c r="I24" s="84" t="s">
        <v>146</v>
      </c>
    </row>
    <row r="25" spans="1:9" ht="73.5" customHeight="1">
      <c r="A25" s="26"/>
      <c r="B25" s="47"/>
      <c r="C25" s="113" t="s">
        <v>147</v>
      </c>
      <c r="D25" s="114"/>
      <c r="E25" s="115"/>
      <c r="F25" s="36"/>
      <c r="G25" s="48">
        <f>SUMPRODUCT('PMS(input)'!E13:E16,'PMS(calc_process)'!G8:G11,'PMS(calc_process)'!G12:G15)</f>
        <v>0</v>
      </c>
      <c r="H25" s="38" t="s">
        <v>132</v>
      </c>
      <c r="I25" s="84" t="s">
        <v>148</v>
      </c>
    </row>
    <row r="26" spans="1:9" ht="58.5" customHeight="1">
      <c r="A26" s="26"/>
      <c r="B26" s="47"/>
      <c r="C26" s="116" t="s">
        <v>149</v>
      </c>
      <c r="D26" s="117"/>
      <c r="E26" s="118"/>
      <c r="F26" s="36"/>
      <c r="G26" s="48">
        <f>'PMS(input)'!E45*('PMS(input)'!E31*'PMS(input)'!E22+'PMS(input)'!E32)</f>
        <v>0</v>
      </c>
      <c r="H26" s="38" t="s">
        <v>132</v>
      </c>
      <c r="I26" s="84" t="s">
        <v>150</v>
      </c>
    </row>
    <row r="27" spans="1:9" ht="58.5" customHeight="1">
      <c r="A27" s="26"/>
      <c r="B27" s="49"/>
      <c r="C27" s="116" t="s">
        <v>151</v>
      </c>
      <c r="D27" s="117"/>
      <c r="E27" s="118"/>
      <c r="F27" s="36"/>
      <c r="G27" s="50">
        <f>SUMPRODUCT('PMS(input)'!E17:E20,'PMS(calc_process)'!G8:G11,'PMS(calc_process)'!G12:G15)</f>
        <v>0</v>
      </c>
      <c r="H27" s="38" t="s">
        <v>132</v>
      </c>
      <c r="I27" s="84" t="s">
        <v>152</v>
      </c>
    </row>
    <row r="28" spans="1:9">
      <c r="A28" s="51"/>
      <c r="B28" s="51"/>
      <c r="C28" s="52"/>
      <c r="D28" s="51"/>
      <c r="E28" s="52"/>
      <c r="F28" s="53"/>
      <c r="G28" s="54"/>
      <c r="H28" s="54"/>
      <c r="I28" s="58"/>
    </row>
    <row r="29" spans="1:9" ht="21.75" customHeight="1">
      <c r="E29" s="51" t="s">
        <v>153</v>
      </c>
      <c r="F29" s="55"/>
    </row>
    <row r="30" spans="1:9" ht="21.75" customHeight="1">
      <c r="E30" s="56" t="s">
        <v>154</v>
      </c>
      <c r="F30" s="57">
        <v>40.299999999999997</v>
      </c>
      <c r="G30" s="57" t="s">
        <v>155</v>
      </c>
      <c r="H30" s="58"/>
    </row>
    <row r="31" spans="1:9" ht="21.75" customHeight="1">
      <c r="E31" s="56" t="s">
        <v>156</v>
      </c>
      <c r="F31" s="57">
        <v>43</v>
      </c>
      <c r="G31" s="57" t="s">
        <v>157</v>
      </c>
      <c r="H31" s="58"/>
    </row>
    <row r="32" spans="1:9" ht="21.75" customHeight="1">
      <c r="E32" s="56" t="s">
        <v>158</v>
      </c>
      <c r="F32" s="57">
        <v>40.4</v>
      </c>
      <c r="G32" s="57" t="s">
        <v>157</v>
      </c>
      <c r="H32" s="58"/>
    </row>
    <row r="33" spans="5:8" ht="21.75" customHeight="1">
      <c r="E33" s="56" t="s">
        <v>159</v>
      </c>
      <c r="F33" s="57">
        <v>40.4</v>
      </c>
      <c r="G33" s="57" t="s">
        <v>157</v>
      </c>
      <c r="H33" s="58"/>
    </row>
    <row r="34" spans="5:8" ht="21.75" customHeight="1">
      <c r="E34" s="57"/>
      <c r="F34" s="57"/>
      <c r="G34" s="57"/>
      <c r="H34" s="51"/>
    </row>
    <row r="35" spans="5:8">
      <c r="E35" s="59"/>
      <c r="F35" s="59"/>
      <c r="G35" s="51"/>
      <c r="H35" s="51"/>
    </row>
    <row r="36" spans="5:8" ht="21.75" customHeight="1">
      <c r="E36" s="56" t="s">
        <v>160</v>
      </c>
      <c r="F36" s="57">
        <v>5.6099999999999997E-2</v>
      </c>
      <c r="G36" s="57" t="s">
        <v>161</v>
      </c>
      <c r="H36" s="51"/>
    </row>
    <row r="37" spans="5:8" ht="21.75" customHeight="1">
      <c r="E37" s="56" t="s">
        <v>162</v>
      </c>
      <c r="F37" s="57">
        <v>7.4099999999999999E-2</v>
      </c>
      <c r="G37" s="57" t="s">
        <v>161</v>
      </c>
      <c r="H37" s="58"/>
    </row>
    <row r="38" spans="5:8" ht="21.75" customHeight="1">
      <c r="E38" s="56" t="s">
        <v>163</v>
      </c>
      <c r="F38" s="57">
        <v>7.7399999999999997E-2</v>
      </c>
      <c r="G38" s="57" t="s">
        <v>161</v>
      </c>
      <c r="H38" s="51"/>
    </row>
    <row r="39" spans="5:8" ht="21.75" customHeight="1">
      <c r="E39" s="56" t="s">
        <v>164</v>
      </c>
      <c r="F39" s="57">
        <v>7.7399999999999997E-2</v>
      </c>
      <c r="G39" s="57" t="s">
        <v>161</v>
      </c>
      <c r="H39" s="51"/>
    </row>
    <row r="40" spans="5:8" s="1" customFormat="1" ht="21.75" customHeight="1">
      <c r="E40" s="57"/>
      <c r="F40" s="57"/>
      <c r="G40" s="57"/>
      <c r="H40" s="51"/>
    </row>
    <row r="41" spans="5:8" s="1" customFormat="1">
      <c r="E41" s="51"/>
      <c r="F41" s="51"/>
      <c r="G41" s="51"/>
      <c r="H41" s="51"/>
    </row>
  </sheetData>
  <mergeCells count="10">
    <mergeCell ref="C24:E24"/>
    <mergeCell ref="C25:E25"/>
    <mergeCell ref="C26:E26"/>
    <mergeCell ref="C27:E27"/>
    <mergeCell ref="A2:I2"/>
    <mergeCell ref="A3:I3"/>
    <mergeCell ref="C18:E18"/>
    <mergeCell ref="C19:E19"/>
    <mergeCell ref="C20:E20"/>
    <mergeCell ref="C21:E21"/>
  </mergeCells>
  <phoneticPr fontId="26"/>
  <dataValidations count="1">
    <dataValidation type="list" allowBlank="1" showInputMessage="1" showErrorMessage="1" sqref="F21">
      <formula1>植物種別1</formula1>
    </dataValidation>
  </dataValidations>
  <pageMargins left="0.70833333333333337" right="0.70833333333333337" top="0.74791666666666667" bottom="0.74791666666666667" header="0.31458333333333333" footer="0.31458333333333333"/>
  <pageSetup paperSize="9" scale="73" fitToHeight="2" orientation="portrait" r:id="rId1"/>
  <headerFooter alignWithMargins="0"/>
  <rowBreaks count="1" manualBreakCount="1">
    <brk id="28" max="8" man="1"/>
  </rowBreaks>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PMS(input)</vt:lpstr>
      <vt:lpstr>PMS(calc_process)</vt:lpstr>
      <vt:lpstr>'PMS(calc_process)'!Print_Area</vt:lpstr>
    </vt:vector>
  </TitlesOfParts>
  <Company>三菱UFJリサーチ＆コンサルティング</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MURC</cp:lastModifiedBy>
  <cp:revision/>
  <cp:lastPrinted>2014-10-14T06:20:12Z</cp:lastPrinted>
  <dcterms:created xsi:type="dcterms:W3CDTF">2014-10-14T01:44:57Z</dcterms:created>
  <dcterms:modified xsi:type="dcterms:W3CDTF">2014-10-14T07:39:42Z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1033-9.1.0.4246</vt:lpwstr>
  </property>
</Properties>
</file>