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815" tabRatio="747"/>
  </bookViews>
  <sheets>
    <sheet name="PMS(input)" sheetId="30" r:id="rId1"/>
    <sheet name="PMS(input_separate)" sheetId="32" r:id="rId2"/>
    <sheet name="PMS(calc_process)" sheetId="31" r:id="rId3"/>
  </sheets>
  <externalReferences>
    <externalReference r:id="rId4"/>
    <externalReference r:id="rId5"/>
  </externalReferences>
  <definedNames>
    <definedName name="a">#REF!</definedName>
    <definedName name="aa">#REF!</definedName>
    <definedName name="b">#REF!</definedName>
    <definedName name="_xlnm.Print_Area" localSheetId="2">'PMS(calc_process)'!$A$1:$I$29</definedName>
    <definedName name="_xlnm.Print_Area" localSheetId="0">'PMS(input)'!$A$1:$K$25</definedName>
    <definedName name="v">'[1]PMS(calc_process)'!#REF!</definedName>
    <definedName name="w">'[2]1-1_Exist_default_input'!#REF!</definedName>
    <definedName name="x">#REF!</definedName>
    <definedName name="z">#REF!</definedName>
    <definedName name="化石燃料種別1">'[1]PMS(calc_process)'!#REF!</definedName>
    <definedName name="化石燃料種別2">#REF!</definedName>
    <definedName name="化石燃料種別3">#REF!</definedName>
    <definedName name="係数種別1">'[1]PMS(calc_process)'!#REF!</definedName>
    <definedName name="係数種別2">#REF!</definedName>
    <definedName name="係数種別3">#REF!</definedName>
    <definedName name="種別">'[2]1-2_Exist_default_result'!$C$22:$C$23</definedName>
    <definedName name="種類">'[2]1-1_Exist_default_input'!#REF!</definedName>
    <definedName name="植物種別1">'[1]PMS(calc_process)'!#REF!</definedName>
    <definedName name="植物種別3">#REF!</definedName>
  </definedNames>
  <calcPr calcId="145621"/>
</workbook>
</file>

<file path=xl/calcChain.xml><?xml version="1.0" encoding="utf-8"?>
<calcChain xmlns="http://schemas.openxmlformats.org/spreadsheetml/2006/main">
  <c r="I1" i="31" l="1"/>
  <c r="E15" i="30" l="1"/>
  <c r="E13" i="30" l="1"/>
  <c r="G20" i="31" l="1"/>
  <c r="E16" i="30"/>
  <c r="E14" i="30"/>
  <c r="G19" i="31"/>
  <c r="G18" i="31"/>
  <c r="G15" i="31"/>
  <c r="G14" i="31"/>
  <c r="G11" i="31"/>
  <c r="G10" i="31"/>
  <c r="G9" i="31"/>
  <c r="G8" i="31"/>
  <c r="G21" i="31" l="1"/>
  <c r="E7" i="30"/>
  <c r="G16" i="31" l="1"/>
  <c r="G17" i="31" s="1"/>
  <c r="G13" i="31" s="1"/>
  <c r="G6" i="31" s="1"/>
  <c r="B20" i="30" s="1"/>
</calcChain>
</file>

<file path=xl/sharedStrings.xml><?xml version="1.0" encoding="utf-8"?>
<sst xmlns="http://schemas.openxmlformats.org/spreadsheetml/2006/main" count="175" uniqueCount="117">
  <si>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</si>
  <si>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</si>
  <si>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</si>
  <si>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</si>
  <si>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</si>
  <si>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</si>
  <si>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</si>
  <si>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</si>
  <si>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</si>
  <si>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</si>
  <si>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</si>
  <si>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</si>
  <si>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</si>
  <si>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</si>
  <si>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</si>
  <si>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</si>
  <si>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</si>
  <si>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</si>
  <si>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</si>
  <si>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</si>
  <si>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</si>
  <si>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</si>
  <si>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</si>
  <si>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</si>
  <si>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</si>
  <si>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</si>
  <si>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</si>
  <si>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</si>
  <si>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</si>
  <si>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</si>
  <si>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</si>
  <si>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</si>
  <si>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</si>
  <si>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</si>
  <si>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</si>
  <si>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</si>
  <si>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</si>
  <si>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</si>
  <si>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</si>
  <si>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</si>
  <si>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</si>
  <si>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</si>
  <si>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</si>
  <si>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</si>
  <si>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</si>
  <si>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</si>
  <si>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</si>
  <si>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</si>
  <si>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(1)</t>
    <phoneticPr fontId="2"/>
  </si>
  <si>
    <t>(2)</t>
    <phoneticPr fontId="2"/>
  </si>
  <si>
    <t>Reference boiler efficiency</t>
    <phoneticPr fontId="2"/>
  </si>
  <si>
    <t>n/a</t>
    <phoneticPr fontId="2"/>
  </si>
  <si>
    <t>η</t>
    <phoneticPr fontId="2"/>
  </si>
  <si>
    <t>%</t>
    <phoneticPr fontId="2"/>
  </si>
  <si>
    <r>
      <t xml:space="preserve"> tCO</t>
    </r>
    <r>
      <rPr>
        <vertAlign val="subscript"/>
        <sz val="14"/>
        <rFont val="Arial"/>
        <family val="2"/>
      </rPr>
      <t>2</t>
    </r>
    <r>
      <rPr>
        <sz val="14"/>
        <rFont val="Arial"/>
        <family val="2"/>
      </rPr>
      <t>/TJ</t>
    </r>
    <phoneticPr fontId="2"/>
  </si>
  <si>
    <t>PI</t>
    <phoneticPr fontId="2"/>
  </si>
  <si>
    <t>Reference percentage of grid power interruption time</t>
    <phoneticPr fontId="2"/>
  </si>
  <si>
    <r>
      <t>EF</t>
    </r>
    <r>
      <rPr>
        <vertAlign val="subscript"/>
        <sz val="14"/>
        <rFont val="Arial"/>
        <family val="2"/>
      </rPr>
      <t>th</t>
    </r>
    <phoneticPr fontId="2"/>
  </si>
  <si>
    <r>
      <t>EF</t>
    </r>
    <r>
      <rPr>
        <vertAlign val="subscript"/>
        <sz val="14"/>
        <rFont val="Arial"/>
        <family val="2"/>
      </rPr>
      <t>el</t>
    </r>
    <phoneticPr fontId="2"/>
  </si>
  <si>
    <r>
      <t>tCO</t>
    </r>
    <r>
      <rPr>
        <vertAlign val="subscript"/>
        <sz val="14"/>
        <rFont val="Arial"/>
        <family val="2"/>
      </rPr>
      <t>2</t>
    </r>
    <r>
      <rPr>
        <sz val="14"/>
        <rFont val="Arial"/>
        <family val="2"/>
      </rPr>
      <t>/MWh</t>
    </r>
    <phoneticPr fontId="2"/>
  </si>
  <si>
    <t>MWh/p</t>
    <phoneticPr fontId="2"/>
  </si>
  <si>
    <t>Option C</t>
    <phoneticPr fontId="2"/>
  </si>
  <si>
    <t>Measured data</t>
    <phoneticPr fontId="2"/>
  </si>
  <si>
    <t>Monthly recording</t>
    <phoneticPr fontId="2"/>
  </si>
  <si>
    <t>n/a</t>
    <phoneticPr fontId="2"/>
  </si>
  <si>
    <t>i</t>
    <phoneticPr fontId="2"/>
  </si>
  <si>
    <t>Heat load number</t>
    <phoneticPr fontId="2"/>
  </si>
  <si>
    <r>
      <t>HP</t>
    </r>
    <r>
      <rPr>
        <vertAlign val="subscript"/>
        <sz val="11"/>
        <color theme="0"/>
        <rFont val="ＭＳ Ｐゴシック"/>
        <family val="3"/>
        <charset val="128"/>
        <scheme val="minor"/>
      </rPr>
      <t>i,p</t>
    </r>
    <phoneticPr fontId="2"/>
  </si>
  <si>
    <t>TJ/p</t>
    <phoneticPr fontId="2"/>
  </si>
  <si>
    <t>n/a</t>
    <phoneticPr fontId="2"/>
  </si>
  <si>
    <r>
      <t>Reference CO</t>
    </r>
    <r>
      <rPr>
        <vertAlign val="subscript"/>
        <sz val="14"/>
        <rFont val="Arial"/>
        <family val="2"/>
      </rPr>
      <t>2</t>
    </r>
    <r>
      <rPr>
        <sz val="14"/>
        <rFont val="Arial"/>
        <family val="2"/>
      </rPr>
      <t xml:space="preserve"> emission factor of captive gensets</t>
    </r>
    <phoneticPr fontId="2"/>
  </si>
  <si>
    <r>
      <t>Reference CO</t>
    </r>
    <r>
      <rPr>
        <vertAlign val="subscript"/>
        <sz val="11"/>
        <color indexed="8"/>
        <rFont val="Arial"/>
        <family val="2"/>
      </rPr>
      <t>2</t>
    </r>
    <r>
      <rPr>
        <sz val="11"/>
        <color indexed="8"/>
        <rFont val="Arial"/>
        <family val="2"/>
      </rPr>
      <t xml:space="preserve"> emission factor of captive gensets</t>
    </r>
    <phoneticPr fontId="2"/>
  </si>
  <si>
    <t>Electricity</t>
    <phoneticPr fontId="2"/>
  </si>
  <si>
    <t>Diesel</t>
    <phoneticPr fontId="2"/>
  </si>
  <si>
    <t>η</t>
  </si>
  <si>
    <t>PI</t>
  </si>
  <si>
    <r>
      <t>EF</t>
    </r>
    <r>
      <rPr>
        <vertAlign val="subscript"/>
        <sz val="11"/>
        <color indexed="8"/>
        <rFont val="Arial"/>
        <family val="2"/>
      </rPr>
      <t>th</t>
    </r>
    <phoneticPr fontId="2"/>
  </si>
  <si>
    <r>
      <t>EF</t>
    </r>
    <r>
      <rPr>
        <vertAlign val="subscript"/>
        <sz val="11"/>
        <color indexed="8"/>
        <rFont val="Arial"/>
        <family val="2"/>
      </rPr>
      <t>el</t>
    </r>
    <phoneticPr fontId="2"/>
  </si>
  <si>
    <t>%</t>
  </si>
  <si>
    <r>
      <t xml:space="preserve"> tCO</t>
    </r>
    <r>
      <rPr>
        <vertAlign val="subscript"/>
        <sz val="11"/>
        <rFont val="Arial"/>
        <family val="2"/>
      </rPr>
      <t>2</t>
    </r>
    <r>
      <rPr>
        <sz val="11"/>
        <rFont val="Arial"/>
        <family val="2"/>
      </rPr>
      <t>/TJ</t>
    </r>
    <phoneticPr fontId="2"/>
  </si>
  <si>
    <r>
      <t>tCO</t>
    </r>
    <r>
      <rPr>
        <vertAlign val="subscript"/>
        <sz val="11"/>
        <rFont val="Arial"/>
        <family val="2"/>
      </rPr>
      <t>2</t>
    </r>
    <r>
      <rPr>
        <sz val="11"/>
        <rFont val="Arial"/>
        <family val="2"/>
      </rPr>
      <t>/MWh</t>
    </r>
    <phoneticPr fontId="2"/>
  </si>
  <si>
    <t>n/a</t>
    <phoneticPr fontId="2"/>
  </si>
  <si>
    <t>Reference boiler efficiency</t>
  </si>
  <si>
    <t>Reference percentage of grid power interruption time</t>
  </si>
  <si>
    <t>Reference CO2 emission factor of captive gensets</t>
  </si>
  <si>
    <r>
      <t>Reference CO</t>
    </r>
    <r>
      <rPr>
        <vertAlign val="subscript"/>
        <sz val="11"/>
        <color indexed="8"/>
        <rFont val="Arial"/>
        <family val="2"/>
      </rPr>
      <t>2</t>
    </r>
    <r>
      <rPr>
        <sz val="11"/>
        <color indexed="8"/>
        <rFont val="Arial"/>
        <family val="2"/>
      </rPr>
      <t xml:space="preserve"> emission factor of captive gensets</t>
    </r>
    <phoneticPr fontId="2"/>
  </si>
  <si>
    <r>
      <t xml:space="preserve"> tCO</t>
    </r>
    <r>
      <rPr>
        <vertAlign val="subscript"/>
        <sz val="11"/>
        <color indexed="8"/>
        <rFont val="Arial"/>
        <family val="2"/>
      </rPr>
      <t>2</t>
    </r>
    <r>
      <rPr>
        <sz val="11"/>
        <color indexed="8"/>
        <rFont val="Arial"/>
        <family val="2"/>
      </rPr>
      <t>/TJ</t>
    </r>
    <phoneticPr fontId="2"/>
  </si>
  <si>
    <r>
      <t>tCO</t>
    </r>
    <r>
      <rPr>
        <vertAlign val="subscript"/>
        <sz val="11"/>
        <color indexed="8"/>
        <rFont val="Arial"/>
        <family val="2"/>
      </rPr>
      <t>2</t>
    </r>
    <r>
      <rPr>
        <sz val="11"/>
        <color indexed="8"/>
        <rFont val="Arial"/>
        <family val="2"/>
      </rPr>
      <t>/MWh</t>
    </r>
    <phoneticPr fontId="2"/>
  </si>
  <si>
    <r>
      <t>RE</t>
    </r>
    <r>
      <rPr>
        <vertAlign val="subscript"/>
        <sz val="11"/>
        <color indexed="8"/>
        <rFont val="Arial"/>
        <family val="2"/>
      </rPr>
      <t>th,p</t>
    </r>
    <phoneticPr fontId="2"/>
  </si>
  <si>
    <t>TJ/p</t>
    <phoneticPr fontId="2"/>
  </si>
  <si>
    <t>TJ/p</t>
    <phoneticPr fontId="2"/>
  </si>
  <si>
    <r>
      <t>EG</t>
    </r>
    <r>
      <rPr>
        <vertAlign val="subscript"/>
        <sz val="11"/>
        <color indexed="8"/>
        <rFont val="Arial"/>
        <family val="2"/>
      </rPr>
      <t>p</t>
    </r>
    <phoneticPr fontId="2"/>
  </si>
  <si>
    <t>Heat</t>
    <phoneticPr fontId="2"/>
  </si>
  <si>
    <r>
      <t>RE</t>
    </r>
    <r>
      <rPr>
        <vertAlign val="subscript"/>
        <sz val="11"/>
        <color indexed="8"/>
        <rFont val="Arial"/>
        <family val="2"/>
      </rPr>
      <t>el,p</t>
    </r>
    <phoneticPr fontId="2"/>
  </si>
  <si>
    <t>MWh/p</t>
    <phoneticPr fontId="2"/>
  </si>
  <si>
    <r>
      <t>Sum of net heat quantity provided to heat load</t>
    </r>
    <r>
      <rPr>
        <i/>
        <sz val="14"/>
        <rFont val="Arial"/>
        <family val="2"/>
      </rPr>
      <t xml:space="preserve"> i </t>
    </r>
    <r>
      <rPr>
        <sz val="14"/>
        <rFont val="Arial"/>
        <family val="2"/>
      </rPr>
      <t xml:space="preserve">by project biomass CHP plant during period </t>
    </r>
    <r>
      <rPr>
        <i/>
        <sz val="14"/>
        <rFont val="Arial"/>
        <family val="2"/>
      </rPr>
      <t>p</t>
    </r>
    <phoneticPr fontId="2"/>
  </si>
  <si>
    <r>
      <t>Quantity of electricity generated by project biomass CHP plant during period</t>
    </r>
    <r>
      <rPr>
        <i/>
        <sz val="14"/>
        <rFont val="Arial"/>
        <family val="2"/>
      </rPr>
      <t xml:space="preserve"> p</t>
    </r>
    <phoneticPr fontId="2"/>
  </si>
  <si>
    <r>
      <t>Reference CO</t>
    </r>
    <r>
      <rPr>
        <vertAlign val="subscript"/>
        <sz val="14"/>
        <rFont val="Arial"/>
        <family val="2"/>
      </rPr>
      <t>2</t>
    </r>
    <r>
      <rPr>
        <sz val="14"/>
        <rFont val="Arial"/>
        <family val="2"/>
      </rPr>
      <t xml:space="preserve"> emission factor of reference fuel</t>
    </r>
    <phoneticPr fontId="2"/>
  </si>
  <si>
    <r>
      <t>Net heat quantity provided to heat load</t>
    </r>
    <r>
      <rPr>
        <b/>
        <i/>
        <sz val="11"/>
        <color theme="0"/>
        <rFont val="Arial"/>
        <family val="2"/>
      </rPr>
      <t xml:space="preserve"> i</t>
    </r>
    <r>
      <rPr>
        <b/>
        <sz val="11"/>
        <color theme="0"/>
        <rFont val="Arial"/>
        <family val="2"/>
      </rPr>
      <t xml:space="preserve"> by project biomass CHP plant during period </t>
    </r>
    <r>
      <rPr>
        <b/>
        <i/>
        <sz val="11"/>
        <color theme="0"/>
        <rFont val="Arial"/>
        <family val="2"/>
      </rPr>
      <t>p</t>
    </r>
    <phoneticPr fontId="25"/>
  </si>
  <si>
    <r>
      <t xml:space="preserve">Emission reductions during period </t>
    </r>
    <r>
      <rPr>
        <i/>
        <sz val="11"/>
        <color indexed="8"/>
        <rFont val="Arial"/>
        <family val="2"/>
      </rPr>
      <t>p</t>
    </r>
    <phoneticPr fontId="2"/>
  </si>
  <si>
    <r>
      <t>Reference CO</t>
    </r>
    <r>
      <rPr>
        <vertAlign val="subscript"/>
        <sz val="11"/>
        <color indexed="8"/>
        <rFont val="Arial"/>
        <family val="2"/>
      </rPr>
      <t>2</t>
    </r>
    <r>
      <rPr>
        <sz val="11"/>
        <color indexed="8"/>
        <rFont val="Arial"/>
        <family val="2"/>
      </rPr>
      <t xml:space="preserve"> emission factor of reference fuel</t>
    </r>
    <phoneticPr fontId="2"/>
  </si>
  <si>
    <r>
      <t xml:space="preserve">Reference emissions during period </t>
    </r>
    <r>
      <rPr>
        <i/>
        <sz val="11"/>
        <color indexed="8"/>
        <rFont val="Arial"/>
        <family val="2"/>
      </rPr>
      <t>p</t>
    </r>
    <phoneticPr fontId="2"/>
  </si>
  <si>
    <r>
      <t xml:space="preserve">Project emissions during period </t>
    </r>
    <r>
      <rPr>
        <i/>
        <sz val="11"/>
        <color indexed="8"/>
        <rFont val="Arial"/>
        <family val="2"/>
      </rPr>
      <t>p</t>
    </r>
    <phoneticPr fontId="2"/>
  </si>
  <si>
    <r>
      <t xml:space="preserve">Sum of net heat quantity provided to heat load </t>
    </r>
    <r>
      <rPr>
        <i/>
        <sz val="11"/>
        <color indexed="8"/>
        <rFont val="Arial"/>
        <family val="2"/>
      </rPr>
      <t>i</t>
    </r>
    <r>
      <rPr>
        <sz val="11"/>
        <color indexed="8"/>
        <rFont val="Arial"/>
        <family val="2"/>
      </rPr>
      <t xml:space="preserve"> by project biomass CHP plant during period </t>
    </r>
    <r>
      <rPr>
        <i/>
        <sz val="11"/>
        <color indexed="8"/>
        <rFont val="Arial"/>
        <family val="2"/>
      </rPr>
      <t>p</t>
    </r>
    <phoneticPr fontId="2"/>
  </si>
  <si>
    <r>
      <t xml:space="preserve">Reference emissions from heat generation during period </t>
    </r>
    <r>
      <rPr>
        <i/>
        <sz val="11"/>
        <color indexed="8"/>
        <rFont val="Arial"/>
        <family val="2"/>
      </rPr>
      <t>p</t>
    </r>
    <phoneticPr fontId="2"/>
  </si>
  <si>
    <r>
      <t xml:space="preserve">Quantity of electricity generated by project biomass CHP plant during period </t>
    </r>
    <r>
      <rPr>
        <i/>
        <sz val="11"/>
        <color indexed="8"/>
        <rFont val="Arial"/>
        <family val="2"/>
      </rPr>
      <t>p</t>
    </r>
    <phoneticPr fontId="2"/>
  </si>
  <si>
    <r>
      <t xml:space="preserve">Reference emissions from electricity generation during period </t>
    </r>
    <r>
      <rPr>
        <i/>
        <sz val="11"/>
        <color indexed="8"/>
        <rFont val="Arial"/>
        <family val="2"/>
      </rPr>
      <t>p</t>
    </r>
    <phoneticPr fontId="2"/>
  </si>
  <si>
    <r>
      <t>EG</t>
    </r>
    <r>
      <rPr>
        <vertAlign val="subscript"/>
        <sz val="14"/>
        <rFont val="Arial"/>
        <family val="2"/>
      </rPr>
      <t>p</t>
    </r>
    <phoneticPr fontId="2"/>
  </si>
  <si>
    <t>The default emission factor of diesel oil for stationary combustion in energy industries in the “2006 IPCC Guidelines for National Greenhouse Gas Inventory.”</t>
    <phoneticPr fontId="2"/>
  </si>
  <si>
    <t>The default boiler efficiency is derived from the website survey on the modern fossil fuel-fired thermal oil boilers.</t>
    <phoneticPr fontId="2"/>
  </si>
  <si>
    <t xml:space="preserve">The default reference percentage of grid power interruption time is derived from the analyses of information on the power interruption in Ethiopia. </t>
    <phoneticPr fontId="2"/>
  </si>
  <si>
    <t>The default emission factor is derived from the result of the survey on the new high-efficient engines using diesel fuel as power source.</t>
    <phoneticPr fontId="2"/>
  </si>
  <si>
    <t>The net heat quantity provided is measured using  instruments which meet international/national standards. The reading is taken manually or electronically using a data logger. The instruments are replaced or calibrated at an interval following the regulations in the country in which the instruments are commonly used or according to the manufacturer’s recommendation unless the instruments have obtained type approval, manufacturer’s specification, or certification issued by an entity accredited under international/national standards by the time of installation.</t>
    <phoneticPr fontId="2"/>
  </si>
  <si>
    <t>The electricity generated is measured using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</si>
  <si>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JCM_ET_F_PMS_ver02.0</t>
    <phoneticPr fontId="2"/>
  </si>
  <si>
    <r>
      <t>ƩHP</t>
    </r>
    <r>
      <rPr>
        <vertAlign val="subscript"/>
        <sz val="14"/>
        <rFont val="Arial"/>
        <family val="2"/>
      </rPr>
      <t>i,p</t>
    </r>
    <phoneticPr fontId="2"/>
  </si>
  <si>
    <r>
      <t>ƩHP</t>
    </r>
    <r>
      <rPr>
        <vertAlign val="subscript"/>
        <sz val="11"/>
        <color indexed="8"/>
        <rFont val="Arial"/>
        <family val="2"/>
      </rPr>
      <t>i,p</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</si>
</sst>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0_ "/>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4"/>
      <name val="Arial"/>
      <family val="2"/>
    </font>
    <font>
      <vertAlign val="subscript"/>
      <sz val="14"/>
      <name val="Arial"/>
      <family val="2"/>
    </font>
    <font>
      <i/>
      <sz val="14"/>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vertAlign val="subscript"/>
      <sz val="1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lignment vertical="center"/>
    </xf>
    <xf numFmtId="0" fontId="4" fillId="0" borderId="6" xfId="0" applyFont="1" applyFill="1" applyBorder="1" applyAlignment="1">
      <alignment horizontal="center" vertical="center"/>
    </xf>
    <xf numFmtId="0" fontId="3" fillId="2" borderId="6" xfId="0" applyFont="1" applyFill="1" applyBorder="1" applyAlignment="1">
      <alignment horizontal="center" vertical="center"/>
    </xf>
    <xf numFmtId="38" fontId="3" fillId="0" borderId="6" xfId="0" applyNumberFormat="1"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7" borderId="6" xfId="0" applyFont="1" applyFill="1" applyBorder="1">
      <alignment vertical="center"/>
    </xf>
    <xf numFmtId="0" fontId="3" fillId="7" borderId="6" xfId="0" applyFont="1" applyFill="1" applyBorder="1" applyAlignment="1">
      <alignment horizontal="center" vertical="center"/>
    </xf>
    <xf numFmtId="0" fontId="22" fillId="5" borderId="1" xfId="0" quotePrefix="1" applyFont="1" applyFill="1" applyBorder="1" applyAlignment="1">
      <alignment horizontal="center" vertical="center"/>
    </xf>
    <xf numFmtId="0" fontId="22" fillId="5" borderId="1" xfId="0" applyFont="1" applyFill="1" applyBorder="1" applyAlignment="1">
      <alignment horizontal="center" vertical="center"/>
    </xf>
    <xf numFmtId="0" fontId="22" fillId="0" borderId="1" xfId="0" applyFont="1" applyBorder="1">
      <alignment vertical="center"/>
    </xf>
    <xf numFmtId="0" fontId="22"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center" wrapText="1"/>
    </xf>
    <xf numFmtId="0" fontId="22" fillId="5" borderId="1" xfId="0" applyFont="1" applyFill="1" applyBorder="1" applyAlignment="1">
      <alignment vertical="center" wrapText="1"/>
    </xf>
    <xf numFmtId="38" fontId="22" fillId="2" borderId="1" xfId="1" applyFont="1" applyFill="1" applyBorder="1">
      <alignment vertical="center"/>
    </xf>
    <xf numFmtId="0" fontId="8" fillId="0" borderId="0" xfId="0" applyFont="1">
      <alignment vertical="center"/>
    </xf>
    <xf numFmtId="0" fontId="22" fillId="2" borderId="6" xfId="0" applyFont="1" applyFill="1" applyBorder="1" applyAlignment="1" applyProtection="1">
      <alignment vertical="center" wrapText="1"/>
      <protection locked="0"/>
    </xf>
    <xf numFmtId="0" fontId="6"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0" fillId="0" borderId="0" xfId="0" applyFont="1" applyAlignment="1">
      <alignment horizontal="center" vertical="center" wrapText="1"/>
    </xf>
    <xf numFmtId="38" fontId="8" fillId="2" borderId="1" xfId="1" applyFont="1" applyFill="1" applyBorder="1" applyAlignment="1">
      <alignment horizontal="center" vertical="center" wrapText="1"/>
    </xf>
    <xf numFmtId="177" fontId="8" fillId="2" borderId="1" xfId="1" applyNumberFormat="1" applyFont="1" applyFill="1" applyBorder="1" applyAlignment="1">
      <alignment horizontal="right" vertical="center"/>
    </xf>
    <xf numFmtId="0" fontId="8" fillId="0" borderId="6" xfId="0" applyFont="1" applyFill="1" applyBorder="1" applyAlignment="1">
      <alignment horizontal="center" vertical="center"/>
    </xf>
    <xf numFmtId="0" fontId="3" fillId="7" borderId="6" xfId="0" applyFont="1" applyFill="1" applyBorder="1" applyAlignment="1">
      <alignment horizontal="right" vertical="center"/>
    </xf>
    <xf numFmtId="176" fontId="3" fillId="0" borderId="6" xfId="0" applyNumberFormat="1" applyFont="1" applyBorder="1">
      <alignment vertical="center"/>
    </xf>
    <xf numFmtId="0" fontId="3" fillId="4" borderId="13" xfId="0" applyFont="1" applyFill="1" applyBorder="1">
      <alignment vertical="center"/>
    </xf>
    <xf numFmtId="0" fontId="3" fillId="6" borderId="14" xfId="0" applyFont="1" applyFill="1" applyBorder="1" applyAlignment="1">
      <alignment vertical="center"/>
    </xf>
    <xf numFmtId="0" fontId="8" fillId="7" borderId="6" xfId="0" applyFont="1" applyFill="1" applyBorder="1" applyAlignment="1">
      <alignment horizontal="right" vertical="center"/>
    </xf>
    <xf numFmtId="0" fontId="16" fillId="0" borderId="6"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2" fillId="5" borderId="1" xfId="0" applyFont="1" applyFill="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center" vertical="center" wrapText="1"/>
    </xf>
    <xf numFmtId="0" fontId="3" fillId="6" borderId="7" xfId="0" applyFont="1" applyFill="1" applyBorder="1" applyAlignment="1">
      <alignment horizontal="left" vertical="center"/>
    </xf>
    <xf numFmtId="0" fontId="3" fillId="6" borderId="8" xfId="0" applyFont="1" applyFill="1" applyBorder="1" applyAlignment="1">
      <alignment horizontal="left" vertical="center"/>
    </xf>
    <xf numFmtId="0" fontId="3" fillId="6" borderId="9" xfId="0" applyFont="1" applyFill="1" applyBorder="1" applyAlignment="1">
      <alignment horizontal="left" vertical="center"/>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3" fillId="5" borderId="7" xfId="0" applyFont="1" applyFill="1" applyBorder="1" applyAlignment="1">
      <alignment horizontal="left" vertical="center"/>
    </xf>
    <xf numFmtId="0" fontId="3" fillId="5" borderId="8" xfId="0" applyFont="1" applyFill="1" applyBorder="1" applyAlignment="1">
      <alignment horizontal="left" vertical="center"/>
    </xf>
    <xf numFmtId="0" fontId="3" fillId="5" borderId="9" xfId="0" applyFont="1" applyFill="1" applyBorder="1" applyAlignment="1">
      <alignment horizontal="left" vertical="center"/>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gezane.kidoura/Desktop/PCKK_spreadsheet_1501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S(input_total)"/>
      <sheetName val="PMS(input_separate)"/>
      <sheetName val="PMS(calc_proces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tabSelected="1" view="pageBreakPreview" zoomScale="60" zoomScaleNormal="50" workbookViewId="0"/>
  </sheetViews>
  <sheetFormatPr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16" t="s">
        <v>114</v>
      </c>
    </row>
    <row r="2" spans="1:11" ht="27.75" customHeight="1" x14ac:dyDescent="0.15">
      <c r="A2" s="19" t="s">
        <v>42</v>
      </c>
      <c r="B2" s="20"/>
      <c r="C2" s="20"/>
      <c r="D2" s="20"/>
      <c r="E2" s="20"/>
      <c r="F2" s="20"/>
      <c r="G2" s="20"/>
      <c r="H2" s="20"/>
      <c r="I2" s="20"/>
      <c r="J2" s="20"/>
      <c r="K2" s="21"/>
    </row>
    <row r="4" spans="1:11" ht="18.75" customHeight="1" x14ac:dyDescent="0.15">
      <c r="A4" s="17" t="s">
        <v>9</v>
      </c>
      <c r="B4" s="6"/>
    </row>
    <row r="5" spans="1:11" ht="18.75" customHeight="1" x14ac:dyDescent="0.15">
      <c r="A5" s="6"/>
      <c r="B5" s="22" t="s">
        <v>13</v>
      </c>
      <c r="C5" s="22" t="s">
        <v>14</v>
      </c>
      <c r="D5" s="22" t="s">
        <v>15</v>
      </c>
      <c r="E5" s="22" t="s">
        <v>16</v>
      </c>
      <c r="F5" s="22" t="s">
        <v>17</v>
      </c>
      <c r="G5" s="22" t="s">
        <v>18</v>
      </c>
      <c r="H5" s="22" t="s">
        <v>19</v>
      </c>
      <c r="I5" s="22" t="s">
        <v>20</v>
      </c>
      <c r="J5" s="22" t="s">
        <v>21</v>
      </c>
      <c r="K5" s="22" t="s">
        <v>22</v>
      </c>
    </row>
    <row r="6" spans="1:11" s="12" customFormat="1" ht="39" customHeight="1" x14ac:dyDescent="0.15">
      <c r="B6" s="22" t="s">
        <v>23</v>
      </c>
      <c r="C6" s="22" t="s">
        <v>24</v>
      </c>
      <c r="D6" s="22" t="s">
        <v>25</v>
      </c>
      <c r="E6" s="22" t="s">
        <v>26</v>
      </c>
      <c r="F6" s="22" t="s">
        <v>27</v>
      </c>
      <c r="G6" s="22" t="s">
        <v>28</v>
      </c>
      <c r="H6" s="22" t="s">
        <v>29</v>
      </c>
      <c r="I6" s="22" t="s">
        <v>30</v>
      </c>
      <c r="J6" s="22" t="s">
        <v>31</v>
      </c>
      <c r="K6" s="22" t="s">
        <v>32</v>
      </c>
    </row>
    <row r="7" spans="1:11" s="55" customFormat="1" ht="224.25" customHeight="1" x14ac:dyDescent="0.15">
      <c r="B7" s="47" t="s">
        <v>48</v>
      </c>
      <c r="C7" s="48" t="s">
        <v>115</v>
      </c>
      <c r="D7" s="53" t="s">
        <v>95</v>
      </c>
      <c r="E7" s="54">
        <f>SUM('PMS(input_separate)'!B4:B103)</f>
        <v>0</v>
      </c>
      <c r="F7" s="48" t="s">
        <v>89</v>
      </c>
      <c r="G7" s="50" t="s">
        <v>61</v>
      </c>
      <c r="H7" s="50" t="s">
        <v>62</v>
      </c>
      <c r="I7" s="56" t="s">
        <v>112</v>
      </c>
      <c r="J7" s="51" t="s">
        <v>63</v>
      </c>
      <c r="K7" s="51" t="s">
        <v>64</v>
      </c>
    </row>
    <row r="8" spans="1:11" ht="217.5" customHeight="1" x14ac:dyDescent="0.15">
      <c r="B8" s="47" t="s">
        <v>49</v>
      </c>
      <c r="C8" s="48" t="s">
        <v>107</v>
      </c>
      <c r="D8" s="53" t="s">
        <v>96</v>
      </c>
      <c r="E8" s="54"/>
      <c r="F8" s="48" t="s">
        <v>60</v>
      </c>
      <c r="G8" s="50" t="s">
        <v>61</v>
      </c>
      <c r="H8" s="50" t="s">
        <v>62</v>
      </c>
      <c r="I8" s="52" t="s">
        <v>113</v>
      </c>
      <c r="J8" s="51" t="s">
        <v>63</v>
      </c>
      <c r="K8" s="51" t="s">
        <v>64</v>
      </c>
    </row>
    <row r="9" spans="1:11" ht="8.25" customHeight="1" x14ac:dyDescent="0.15"/>
    <row r="10" spans="1:11" ht="20.100000000000001" customHeight="1" x14ac:dyDescent="0.15">
      <c r="A10" s="17" t="s">
        <v>10</v>
      </c>
    </row>
    <row r="11" spans="1:11" ht="20.100000000000001" customHeight="1" x14ac:dyDescent="0.15">
      <c r="B11" s="22" t="s">
        <v>13</v>
      </c>
      <c r="C11" s="69" t="s">
        <v>14</v>
      </c>
      <c r="D11" s="69"/>
      <c r="E11" s="22" t="s">
        <v>15</v>
      </c>
      <c r="F11" s="22" t="s">
        <v>16</v>
      </c>
      <c r="G11" s="69" t="s">
        <v>17</v>
      </c>
      <c r="H11" s="69"/>
      <c r="I11" s="69"/>
      <c r="J11" s="69" t="s">
        <v>18</v>
      </c>
      <c r="K11" s="69"/>
    </row>
    <row r="12" spans="1:11" ht="39" customHeight="1" x14ac:dyDescent="0.15">
      <c r="B12" s="22" t="s">
        <v>24</v>
      </c>
      <c r="C12" s="69" t="s">
        <v>25</v>
      </c>
      <c r="D12" s="69"/>
      <c r="E12" s="22" t="s">
        <v>26</v>
      </c>
      <c r="F12" s="22" t="s">
        <v>27</v>
      </c>
      <c r="G12" s="69" t="s">
        <v>29</v>
      </c>
      <c r="H12" s="69"/>
      <c r="I12" s="69"/>
      <c r="J12" s="69" t="s">
        <v>32</v>
      </c>
      <c r="K12" s="69"/>
    </row>
    <row r="13" spans="1:11" ht="39.950000000000003" customHeight="1" x14ac:dyDescent="0.15">
      <c r="B13" s="48" t="s">
        <v>52</v>
      </c>
      <c r="C13" s="73" t="s">
        <v>50</v>
      </c>
      <c r="D13" s="73"/>
      <c r="E13" s="49">
        <f>'PMS(calc_process)'!F26</f>
        <v>93</v>
      </c>
      <c r="F13" s="48" t="s">
        <v>53</v>
      </c>
      <c r="G13" s="74" t="s">
        <v>109</v>
      </c>
      <c r="H13" s="74"/>
      <c r="I13" s="74"/>
      <c r="J13" s="75" t="s">
        <v>51</v>
      </c>
      <c r="K13" s="75"/>
    </row>
    <row r="14" spans="1:11" ht="39.950000000000003" customHeight="1" x14ac:dyDescent="0.15">
      <c r="B14" s="48" t="s">
        <v>57</v>
      </c>
      <c r="C14" s="73" t="s">
        <v>97</v>
      </c>
      <c r="D14" s="73"/>
      <c r="E14" s="49">
        <f>'PMS(calc_process)'!F27</f>
        <v>74.099999999999994</v>
      </c>
      <c r="F14" s="48" t="s">
        <v>54</v>
      </c>
      <c r="G14" s="74" t="s">
        <v>108</v>
      </c>
      <c r="H14" s="74"/>
      <c r="I14" s="74"/>
      <c r="J14" s="75" t="s">
        <v>51</v>
      </c>
      <c r="K14" s="75"/>
    </row>
    <row r="15" spans="1:11" ht="39.950000000000003" customHeight="1" x14ac:dyDescent="0.15">
      <c r="B15" s="48" t="s">
        <v>55</v>
      </c>
      <c r="C15" s="73" t="s">
        <v>56</v>
      </c>
      <c r="D15" s="73"/>
      <c r="E15" s="49">
        <f>'PMS(calc_process)'!F28</f>
        <v>2</v>
      </c>
      <c r="F15" s="48" t="s">
        <v>53</v>
      </c>
      <c r="G15" s="74" t="s">
        <v>110</v>
      </c>
      <c r="H15" s="74"/>
      <c r="I15" s="74"/>
      <c r="J15" s="75" t="s">
        <v>51</v>
      </c>
      <c r="K15" s="75"/>
    </row>
    <row r="16" spans="1:11" ht="39.950000000000003" customHeight="1" x14ac:dyDescent="0.15">
      <c r="B16" s="48" t="s">
        <v>58</v>
      </c>
      <c r="C16" s="73" t="s">
        <v>70</v>
      </c>
      <c r="D16" s="73"/>
      <c r="E16" s="49">
        <f>'PMS(calc_process)'!F29</f>
        <v>0.53300000000000003</v>
      </c>
      <c r="F16" s="48" t="s">
        <v>59</v>
      </c>
      <c r="G16" s="74" t="s">
        <v>111</v>
      </c>
      <c r="H16" s="74"/>
      <c r="I16" s="74"/>
      <c r="J16" s="75" t="s">
        <v>51</v>
      </c>
      <c r="K16" s="75"/>
    </row>
    <row r="17" spans="1:10" ht="6.75" customHeight="1" x14ac:dyDescent="0.15"/>
    <row r="18" spans="1:10" ht="18.75" customHeight="1" x14ac:dyDescent="0.15">
      <c r="A18" s="18" t="s">
        <v>11</v>
      </c>
      <c r="B18" s="4"/>
    </row>
    <row r="19" spans="1:10" ht="21.75" thickBot="1" x14ac:dyDescent="0.2">
      <c r="B19" s="70" t="s">
        <v>39</v>
      </c>
      <c r="C19" s="70"/>
      <c r="D19" s="23" t="s">
        <v>27</v>
      </c>
    </row>
    <row r="20" spans="1:10" ht="21.75" thickBot="1" x14ac:dyDescent="0.2">
      <c r="B20" s="71">
        <f>ROUNDDOWN('PMS(calc_process)'!G6, 0)</f>
        <v>0</v>
      </c>
      <c r="C20" s="72"/>
      <c r="D20" s="24" t="s">
        <v>47</v>
      </c>
    </row>
    <row r="21" spans="1:10" ht="20.100000000000001" customHeight="1" x14ac:dyDescent="0.15">
      <c r="B21" s="5"/>
      <c r="C21" s="5"/>
      <c r="F21" s="13"/>
      <c r="G21" s="13"/>
    </row>
    <row r="22" spans="1:10" ht="18.75" customHeight="1" x14ac:dyDescent="0.15">
      <c r="A22" s="17" t="s">
        <v>12</v>
      </c>
    </row>
    <row r="23" spans="1:10" ht="18" customHeight="1" x14ac:dyDescent="0.15">
      <c r="B23" s="25" t="s">
        <v>34</v>
      </c>
      <c r="C23" s="68" t="s">
        <v>35</v>
      </c>
      <c r="D23" s="68"/>
      <c r="E23" s="68"/>
      <c r="F23" s="68"/>
      <c r="G23" s="68"/>
      <c r="H23" s="68"/>
      <c r="I23" s="68"/>
      <c r="J23" s="14"/>
    </row>
    <row r="24" spans="1:10" ht="18" customHeight="1" x14ac:dyDescent="0.15">
      <c r="B24" s="25" t="s">
        <v>33</v>
      </c>
      <c r="C24" s="68" t="s">
        <v>36</v>
      </c>
      <c r="D24" s="68"/>
      <c r="E24" s="68"/>
      <c r="F24" s="68"/>
      <c r="G24" s="68"/>
      <c r="H24" s="68"/>
      <c r="I24" s="68"/>
      <c r="J24" s="14"/>
    </row>
    <row r="25" spans="1:10" ht="18" customHeight="1" x14ac:dyDescent="0.15">
      <c r="B25" s="25" t="s">
        <v>37</v>
      </c>
      <c r="C25" s="68" t="s">
        <v>38</v>
      </c>
      <c r="D25" s="68"/>
      <c r="E25" s="68"/>
      <c r="F25" s="68"/>
      <c r="G25" s="68"/>
      <c r="H25" s="68"/>
      <c r="I25" s="68"/>
      <c r="J25" s="14"/>
    </row>
  </sheetData>
  <mergeCells count="23">
    <mergeCell ref="J11:K11"/>
    <mergeCell ref="J12:K12"/>
    <mergeCell ref="J16:K16"/>
    <mergeCell ref="G11:I11"/>
    <mergeCell ref="G12:I12"/>
    <mergeCell ref="G16:I16"/>
    <mergeCell ref="J15:K15"/>
    <mergeCell ref="J13:K13"/>
    <mergeCell ref="J14:K14"/>
    <mergeCell ref="C24:I24"/>
    <mergeCell ref="C25:I25"/>
    <mergeCell ref="C11:D11"/>
    <mergeCell ref="C12:D12"/>
    <mergeCell ref="B19:C19"/>
    <mergeCell ref="B20:C20"/>
    <mergeCell ref="C16:D16"/>
    <mergeCell ref="C23:I23"/>
    <mergeCell ref="C15:D15"/>
    <mergeCell ref="G15:I15"/>
    <mergeCell ref="C13:D13"/>
    <mergeCell ref="G13:I13"/>
    <mergeCell ref="C14:D14"/>
    <mergeCell ref="G14:I14"/>
  </mergeCells>
  <phoneticPr fontId="2"/>
  <pageMargins left="0.70866141732283472" right="0.70866141732283472" top="0.74803149606299213" bottom="0.74803149606299213" header="0.31496062992125984" footer="0.31496062992125984"/>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3"/>
  <sheetViews>
    <sheetView view="pageBreakPreview" zoomScale="80" zoomScaleNormal="100" zoomScaleSheetLayoutView="80" workbookViewId="0"/>
  </sheetViews>
  <sheetFormatPr defaultRowHeight="13.5" x14ac:dyDescent="0.15"/>
  <cols>
    <col min="1" max="1" width="9" style="59"/>
    <col min="2" max="2" width="32.25" style="59" customWidth="1"/>
    <col min="3" max="16384" width="9" style="59"/>
  </cols>
  <sheetData>
    <row r="1" spans="1:2" ht="16.5" x14ac:dyDescent="0.15">
      <c r="A1" s="57" t="s">
        <v>65</v>
      </c>
      <c r="B1" s="58" t="s">
        <v>67</v>
      </c>
    </row>
    <row r="2" spans="1:2" ht="45" x14ac:dyDescent="0.15">
      <c r="A2" s="57" t="s">
        <v>66</v>
      </c>
      <c r="B2" s="58" t="s">
        <v>98</v>
      </c>
    </row>
    <row r="3" spans="1:2" ht="15" x14ac:dyDescent="0.15">
      <c r="A3" s="57"/>
      <c r="B3" s="57" t="s">
        <v>68</v>
      </c>
    </row>
    <row r="4" spans="1:2" ht="14.25" x14ac:dyDescent="0.15">
      <c r="A4" s="60">
        <v>1</v>
      </c>
      <c r="B4" s="61"/>
    </row>
    <row r="5" spans="1:2" ht="14.25" x14ac:dyDescent="0.15">
      <c r="A5" s="60">
        <v>2</v>
      </c>
      <c r="B5" s="61"/>
    </row>
    <row r="6" spans="1:2" ht="14.25" x14ac:dyDescent="0.15">
      <c r="A6" s="60">
        <v>3</v>
      </c>
      <c r="B6" s="61"/>
    </row>
    <row r="7" spans="1:2" ht="14.25" x14ac:dyDescent="0.15">
      <c r="A7" s="60">
        <v>4</v>
      </c>
      <c r="B7" s="61"/>
    </row>
    <row r="8" spans="1:2" ht="14.25" x14ac:dyDescent="0.15">
      <c r="A8" s="60">
        <v>5</v>
      </c>
      <c r="B8" s="61"/>
    </row>
    <row r="9" spans="1:2" ht="14.25" x14ac:dyDescent="0.15">
      <c r="A9" s="60">
        <v>6</v>
      </c>
      <c r="B9" s="61"/>
    </row>
    <row r="10" spans="1:2" ht="14.25" x14ac:dyDescent="0.15">
      <c r="A10" s="60">
        <v>7</v>
      </c>
      <c r="B10" s="61"/>
    </row>
    <row r="11" spans="1:2" ht="14.25" x14ac:dyDescent="0.15">
      <c r="A11" s="60">
        <v>8</v>
      </c>
      <c r="B11" s="61"/>
    </row>
    <row r="12" spans="1:2" ht="14.25" x14ac:dyDescent="0.15">
      <c r="A12" s="60">
        <v>9</v>
      </c>
      <c r="B12" s="61"/>
    </row>
    <row r="13" spans="1:2" ht="14.25" x14ac:dyDescent="0.15">
      <c r="A13" s="60">
        <v>10</v>
      </c>
      <c r="B13" s="61"/>
    </row>
    <row r="14" spans="1:2" ht="14.25" x14ac:dyDescent="0.15">
      <c r="A14" s="60">
        <v>11</v>
      </c>
      <c r="B14" s="61"/>
    </row>
    <row r="15" spans="1:2" ht="14.25" x14ac:dyDescent="0.15">
      <c r="A15" s="60">
        <v>12</v>
      </c>
      <c r="B15" s="61"/>
    </row>
    <row r="16" spans="1:2" ht="14.25" x14ac:dyDescent="0.15">
      <c r="A16" s="60">
        <v>13</v>
      </c>
      <c r="B16" s="61"/>
    </row>
    <row r="17" spans="1:2" ht="14.25" x14ac:dyDescent="0.15">
      <c r="A17" s="60">
        <v>14</v>
      </c>
      <c r="B17" s="61"/>
    </row>
    <row r="18" spans="1:2" ht="14.25" x14ac:dyDescent="0.15">
      <c r="A18" s="60">
        <v>15</v>
      </c>
      <c r="B18" s="61"/>
    </row>
    <row r="19" spans="1:2" ht="14.25" x14ac:dyDescent="0.15">
      <c r="A19" s="60">
        <v>16</v>
      </c>
      <c r="B19" s="61"/>
    </row>
    <row r="20" spans="1:2" ht="14.25" x14ac:dyDescent="0.15">
      <c r="A20" s="60">
        <v>17</v>
      </c>
      <c r="B20" s="61"/>
    </row>
    <row r="21" spans="1:2" ht="14.25" x14ac:dyDescent="0.15">
      <c r="A21" s="60">
        <v>18</v>
      </c>
      <c r="B21" s="61"/>
    </row>
    <row r="22" spans="1:2" ht="14.25" x14ac:dyDescent="0.15">
      <c r="A22" s="60">
        <v>19</v>
      </c>
      <c r="B22" s="61"/>
    </row>
    <row r="23" spans="1:2" ht="14.25" x14ac:dyDescent="0.15">
      <c r="A23" s="60">
        <v>20</v>
      </c>
      <c r="B23" s="61"/>
    </row>
    <row r="24" spans="1:2" ht="14.25" x14ac:dyDescent="0.15">
      <c r="A24" s="60">
        <v>21</v>
      </c>
      <c r="B24" s="61"/>
    </row>
    <row r="25" spans="1:2" ht="14.25" x14ac:dyDescent="0.15">
      <c r="A25" s="60">
        <v>22</v>
      </c>
      <c r="B25" s="61"/>
    </row>
    <row r="26" spans="1:2" ht="14.25" x14ac:dyDescent="0.15">
      <c r="A26" s="60">
        <v>23</v>
      </c>
      <c r="B26" s="61"/>
    </row>
    <row r="27" spans="1:2" ht="14.25" x14ac:dyDescent="0.15">
      <c r="A27" s="60">
        <v>24</v>
      </c>
      <c r="B27" s="61"/>
    </row>
    <row r="28" spans="1:2" ht="14.25" x14ac:dyDescent="0.15">
      <c r="A28" s="60">
        <v>25</v>
      </c>
      <c r="B28" s="61"/>
    </row>
    <row r="29" spans="1:2" ht="14.25" x14ac:dyDescent="0.15">
      <c r="A29" s="60">
        <v>26</v>
      </c>
      <c r="B29" s="61"/>
    </row>
    <row r="30" spans="1:2" ht="14.25" x14ac:dyDescent="0.15">
      <c r="A30" s="60">
        <v>27</v>
      </c>
      <c r="B30" s="61"/>
    </row>
    <row r="31" spans="1:2" ht="14.25" x14ac:dyDescent="0.15">
      <c r="A31" s="60">
        <v>28</v>
      </c>
      <c r="B31" s="61"/>
    </row>
    <row r="32" spans="1:2" ht="14.25" x14ac:dyDescent="0.15">
      <c r="A32" s="60">
        <v>29</v>
      </c>
      <c r="B32" s="61"/>
    </row>
    <row r="33" spans="1:2" ht="14.25" x14ac:dyDescent="0.15">
      <c r="A33" s="60">
        <v>30</v>
      </c>
      <c r="B33" s="61"/>
    </row>
    <row r="34" spans="1:2" ht="14.25" x14ac:dyDescent="0.15">
      <c r="A34" s="60">
        <v>31</v>
      </c>
      <c r="B34" s="61"/>
    </row>
    <row r="35" spans="1:2" ht="14.25" x14ac:dyDescent="0.15">
      <c r="A35" s="60">
        <v>32</v>
      </c>
      <c r="B35" s="61"/>
    </row>
    <row r="36" spans="1:2" ht="14.25" x14ac:dyDescent="0.15">
      <c r="A36" s="60">
        <v>33</v>
      </c>
      <c r="B36" s="61"/>
    </row>
    <row r="37" spans="1:2" ht="14.25" x14ac:dyDescent="0.15">
      <c r="A37" s="60">
        <v>34</v>
      </c>
      <c r="B37" s="61"/>
    </row>
    <row r="38" spans="1:2" ht="14.25" x14ac:dyDescent="0.15">
      <c r="A38" s="60">
        <v>35</v>
      </c>
      <c r="B38" s="61"/>
    </row>
    <row r="39" spans="1:2" ht="14.25" x14ac:dyDescent="0.15">
      <c r="A39" s="60">
        <v>36</v>
      </c>
      <c r="B39" s="61"/>
    </row>
    <row r="40" spans="1:2" ht="14.25" x14ac:dyDescent="0.15">
      <c r="A40" s="60">
        <v>37</v>
      </c>
      <c r="B40" s="61"/>
    </row>
    <row r="41" spans="1:2" ht="14.25" x14ac:dyDescent="0.15">
      <c r="A41" s="60">
        <v>38</v>
      </c>
      <c r="B41" s="61"/>
    </row>
    <row r="42" spans="1:2" ht="14.25" x14ac:dyDescent="0.15">
      <c r="A42" s="60">
        <v>39</v>
      </c>
      <c r="B42" s="61"/>
    </row>
    <row r="43" spans="1:2" ht="14.25" x14ac:dyDescent="0.15">
      <c r="A43" s="60">
        <v>40</v>
      </c>
      <c r="B43" s="61"/>
    </row>
    <row r="44" spans="1:2" ht="14.25" x14ac:dyDescent="0.15">
      <c r="A44" s="60">
        <v>41</v>
      </c>
      <c r="B44" s="61"/>
    </row>
    <row r="45" spans="1:2" ht="14.25" x14ac:dyDescent="0.15">
      <c r="A45" s="60">
        <v>42</v>
      </c>
      <c r="B45" s="61"/>
    </row>
    <row r="46" spans="1:2" ht="14.25" x14ac:dyDescent="0.15">
      <c r="A46" s="60">
        <v>43</v>
      </c>
      <c r="B46" s="61"/>
    </row>
    <row r="47" spans="1:2" ht="14.25" x14ac:dyDescent="0.15">
      <c r="A47" s="60">
        <v>44</v>
      </c>
      <c r="B47" s="61"/>
    </row>
    <row r="48" spans="1:2" ht="14.25" x14ac:dyDescent="0.15">
      <c r="A48" s="60">
        <v>45</v>
      </c>
      <c r="B48" s="61"/>
    </row>
    <row r="49" spans="1:2" ht="14.25" x14ac:dyDescent="0.15">
      <c r="A49" s="60">
        <v>46</v>
      </c>
      <c r="B49" s="61"/>
    </row>
    <row r="50" spans="1:2" ht="14.25" x14ac:dyDescent="0.15">
      <c r="A50" s="60">
        <v>47</v>
      </c>
      <c r="B50" s="61"/>
    </row>
    <row r="51" spans="1:2" ht="14.25" x14ac:dyDescent="0.15">
      <c r="A51" s="60">
        <v>48</v>
      </c>
      <c r="B51" s="61"/>
    </row>
    <row r="52" spans="1:2" ht="14.25" x14ac:dyDescent="0.15">
      <c r="A52" s="60">
        <v>49</v>
      </c>
      <c r="B52" s="61"/>
    </row>
    <row r="53" spans="1:2" ht="14.25" x14ac:dyDescent="0.15">
      <c r="A53" s="60">
        <v>50</v>
      </c>
      <c r="B53" s="61"/>
    </row>
    <row r="54" spans="1:2" ht="14.25" x14ac:dyDescent="0.15">
      <c r="A54" s="60">
        <v>51</v>
      </c>
      <c r="B54" s="61"/>
    </row>
    <row r="55" spans="1:2" ht="14.25" x14ac:dyDescent="0.15">
      <c r="A55" s="60">
        <v>52</v>
      </c>
      <c r="B55" s="61"/>
    </row>
    <row r="56" spans="1:2" ht="14.25" x14ac:dyDescent="0.15">
      <c r="A56" s="60">
        <v>53</v>
      </c>
      <c r="B56" s="61"/>
    </row>
    <row r="57" spans="1:2" ht="14.25" x14ac:dyDescent="0.15">
      <c r="A57" s="60">
        <v>54</v>
      </c>
      <c r="B57" s="61"/>
    </row>
    <row r="58" spans="1:2" ht="14.25" x14ac:dyDescent="0.15">
      <c r="A58" s="60">
        <v>55</v>
      </c>
      <c r="B58" s="61"/>
    </row>
    <row r="59" spans="1:2" ht="14.25" x14ac:dyDescent="0.15">
      <c r="A59" s="60">
        <v>56</v>
      </c>
      <c r="B59" s="61"/>
    </row>
    <row r="60" spans="1:2" ht="14.25" x14ac:dyDescent="0.15">
      <c r="A60" s="60">
        <v>57</v>
      </c>
      <c r="B60" s="61"/>
    </row>
    <row r="61" spans="1:2" ht="14.25" x14ac:dyDescent="0.15">
      <c r="A61" s="60">
        <v>58</v>
      </c>
      <c r="B61" s="61"/>
    </row>
    <row r="62" spans="1:2" ht="14.25" x14ac:dyDescent="0.15">
      <c r="A62" s="60">
        <v>59</v>
      </c>
      <c r="B62" s="61"/>
    </row>
    <row r="63" spans="1:2" ht="14.25" x14ac:dyDescent="0.15">
      <c r="A63" s="60">
        <v>60</v>
      </c>
      <c r="B63" s="61"/>
    </row>
    <row r="64" spans="1:2" ht="14.25" x14ac:dyDescent="0.15">
      <c r="A64" s="60">
        <v>61</v>
      </c>
      <c r="B64" s="61"/>
    </row>
    <row r="65" spans="1:2" ht="14.25" x14ac:dyDescent="0.15">
      <c r="A65" s="60">
        <v>62</v>
      </c>
      <c r="B65" s="61"/>
    </row>
    <row r="66" spans="1:2" ht="14.25" x14ac:dyDescent="0.15">
      <c r="A66" s="60">
        <v>63</v>
      </c>
      <c r="B66" s="61"/>
    </row>
    <row r="67" spans="1:2" ht="14.25" x14ac:dyDescent="0.15">
      <c r="A67" s="60">
        <v>64</v>
      </c>
      <c r="B67" s="61"/>
    </row>
    <row r="68" spans="1:2" ht="14.25" x14ac:dyDescent="0.15">
      <c r="A68" s="60">
        <v>65</v>
      </c>
      <c r="B68" s="61"/>
    </row>
    <row r="69" spans="1:2" ht="14.25" x14ac:dyDescent="0.15">
      <c r="A69" s="60">
        <v>66</v>
      </c>
      <c r="B69" s="61"/>
    </row>
    <row r="70" spans="1:2" ht="14.25" x14ac:dyDescent="0.15">
      <c r="A70" s="60">
        <v>67</v>
      </c>
      <c r="B70" s="61"/>
    </row>
    <row r="71" spans="1:2" ht="14.25" x14ac:dyDescent="0.15">
      <c r="A71" s="60">
        <v>68</v>
      </c>
      <c r="B71" s="61"/>
    </row>
    <row r="72" spans="1:2" ht="14.25" x14ac:dyDescent="0.15">
      <c r="A72" s="60">
        <v>69</v>
      </c>
      <c r="B72" s="61"/>
    </row>
    <row r="73" spans="1:2" ht="14.25" x14ac:dyDescent="0.15">
      <c r="A73" s="60">
        <v>70</v>
      </c>
      <c r="B73" s="61"/>
    </row>
    <row r="74" spans="1:2" ht="14.25" x14ac:dyDescent="0.15">
      <c r="A74" s="60">
        <v>71</v>
      </c>
      <c r="B74" s="61"/>
    </row>
    <row r="75" spans="1:2" ht="14.25" x14ac:dyDescent="0.15">
      <c r="A75" s="60">
        <v>72</v>
      </c>
      <c r="B75" s="61"/>
    </row>
    <row r="76" spans="1:2" ht="14.25" x14ac:dyDescent="0.15">
      <c r="A76" s="60">
        <v>73</v>
      </c>
      <c r="B76" s="61"/>
    </row>
    <row r="77" spans="1:2" ht="14.25" x14ac:dyDescent="0.15">
      <c r="A77" s="60">
        <v>74</v>
      </c>
      <c r="B77" s="61"/>
    </row>
    <row r="78" spans="1:2" ht="14.25" x14ac:dyDescent="0.15">
      <c r="A78" s="60">
        <v>75</v>
      </c>
      <c r="B78" s="61"/>
    </row>
    <row r="79" spans="1:2" ht="14.25" x14ac:dyDescent="0.15">
      <c r="A79" s="60">
        <v>76</v>
      </c>
      <c r="B79" s="61"/>
    </row>
    <row r="80" spans="1:2" ht="14.25" x14ac:dyDescent="0.15">
      <c r="A80" s="60">
        <v>77</v>
      </c>
      <c r="B80" s="61"/>
    </row>
    <row r="81" spans="1:2" ht="14.25" x14ac:dyDescent="0.15">
      <c r="A81" s="60">
        <v>78</v>
      </c>
      <c r="B81" s="61"/>
    </row>
    <row r="82" spans="1:2" ht="14.25" x14ac:dyDescent="0.15">
      <c r="A82" s="60">
        <v>79</v>
      </c>
      <c r="B82" s="61"/>
    </row>
    <row r="83" spans="1:2" ht="14.25" x14ac:dyDescent="0.15">
      <c r="A83" s="60">
        <v>80</v>
      </c>
      <c r="B83" s="61"/>
    </row>
    <row r="84" spans="1:2" ht="14.25" x14ac:dyDescent="0.15">
      <c r="A84" s="60">
        <v>81</v>
      </c>
      <c r="B84" s="61"/>
    </row>
    <row r="85" spans="1:2" ht="14.25" x14ac:dyDescent="0.15">
      <c r="A85" s="60">
        <v>82</v>
      </c>
      <c r="B85" s="61"/>
    </row>
    <row r="86" spans="1:2" ht="14.25" x14ac:dyDescent="0.15">
      <c r="A86" s="60">
        <v>83</v>
      </c>
      <c r="B86" s="61"/>
    </row>
    <row r="87" spans="1:2" ht="14.25" x14ac:dyDescent="0.15">
      <c r="A87" s="60">
        <v>84</v>
      </c>
      <c r="B87" s="61"/>
    </row>
    <row r="88" spans="1:2" ht="14.25" x14ac:dyDescent="0.15">
      <c r="A88" s="60">
        <v>85</v>
      </c>
      <c r="B88" s="61"/>
    </row>
    <row r="89" spans="1:2" ht="14.25" x14ac:dyDescent="0.15">
      <c r="A89" s="60">
        <v>86</v>
      </c>
      <c r="B89" s="61"/>
    </row>
    <row r="90" spans="1:2" ht="14.25" x14ac:dyDescent="0.15">
      <c r="A90" s="60">
        <v>87</v>
      </c>
      <c r="B90" s="61"/>
    </row>
    <row r="91" spans="1:2" ht="14.25" x14ac:dyDescent="0.15">
      <c r="A91" s="60">
        <v>88</v>
      </c>
      <c r="B91" s="61"/>
    </row>
    <row r="92" spans="1:2" ht="14.25" x14ac:dyDescent="0.15">
      <c r="A92" s="60">
        <v>89</v>
      </c>
      <c r="B92" s="61"/>
    </row>
    <row r="93" spans="1:2" ht="14.25" x14ac:dyDescent="0.15">
      <c r="A93" s="60">
        <v>90</v>
      </c>
      <c r="B93" s="61"/>
    </row>
    <row r="94" spans="1:2" ht="14.25" x14ac:dyDescent="0.15">
      <c r="A94" s="60">
        <v>91</v>
      </c>
      <c r="B94" s="61"/>
    </row>
    <row r="95" spans="1:2" ht="14.25" x14ac:dyDescent="0.15">
      <c r="A95" s="60">
        <v>92</v>
      </c>
      <c r="B95" s="61"/>
    </row>
    <row r="96" spans="1:2" ht="14.25" x14ac:dyDescent="0.15">
      <c r="A96" s="60">
        <v>93</v>
      </c>
      <c r="B96" s="61"/>
    </row>
    <row r="97" spans="1:2" ht="14.25" x14ac:dyDescent="0.15">
      <c r="A97" s="60">
        <v>94</v>
      </c>
      <c r="B97" s="61"/>
    </row>
    <row r="98" spans="1:2" ht="14.25" x14ac:dyDescent="0.15">
      <c r="A98" s="60">
        <v>95</v>
      </c>
      <c r="B98" s="61"/>
    </row>
    <row r="99" spans="1:2" ht="14.25" x14ac:dyDescent="0.15">
      <c r="A99" s="60">
        <v>96</v>
      </c>
      <c r="B99" s="61"/>
    </row>
    <row r="100" spans="1:2" ht="14.25" x14ac:dyDescent="0.15">
      <c r="A100" s="60">
        <v>97</v>
      </c>
      <c r="B100" s="61"/>
    </row>
    <row r="101" spans="1:2" ht="14.25" x14ac:dyDescent="0.15">
      <c r="A101" s="60">
        <v>98</v>
      </c>
      <c r="B101" s="61"/>
    </row>
    <row r="102" spans="1:2" ht="14.25" x14ac:dyDescent="0.15">
      <c r="A102" s="60">
        <v>99</v>
      </c>
      <c r="B102" s="61"/>
    </row>
    <row r="103" spans="1:2" ht="14.25" x14ac:dyDescent="0.15">
      <c r="A103" s="60">
        <v>100</v>
      </c>
      <c r="B103" s="61"/>
    </row>
  </sheetData>
  <phoneticPr fontId="2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9"/>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x14ac:dyDescent="0.15">
      <c r="I1" s="16" t="str">
        <f>'PMS(input)'!K1</f>
        <v>JCM_ET_F_PMS_ver02.0</v>
      </c>
    </row>
    <row r="2" spans="1:11" ht="27.75" customHeight="1" x14ac:dyDescent="0.15">
      <c r="A2" s="79" t="s">
        <v>41</v>
      </c>
      <c r="B2" s="79"/>
      <c r="C2" s="79"/>
      <c r="D2" s="79"/>
      <c r="E2" s="79"/>
      <c r="F2" s="79"/>
      <c r="G2" s="79"/>
      <c r="H2" s="79"/>
      <c r="I2" s="79"/>
    </row>
    <row r="3" spans="1:11" ht="18" customHeight="1" x14ac:dyDescent="0.15">
      <c r="A3" s="80" t="s">
        <v>40</v>
      </c>
      <c r="B3" s="81"/>
      <c r="C3" s="81"/>
      <c r="D3" s="81"/>
      <c r="E3" s="81"/>
      <c r="F3" s="81"/>
      <c r="G3" s="81"/>
      <c r="H3" s="81"/>
      <c r="I3" s="81"/>
    </row>
    <row r="4" spans="1:11" ht="11.25" customHeight="1" x14ac:dyDescent="0.15"/>
    <row r="5" spans="1:11" ht="18.75" customHeight="1" x14ac:dyDescent="0.15">
      <c r="A5" s="39" t="s">
        <v>2</v>
      </c>
      <c r="B5" s="26"/>
      <c r="C5" s="26"/>
      <c r="D5" s="26"/>
      <c r="E5" s="27"/>
      <c r="F5" s="28" t="s">
        <v>6</v>
      </c>
      <c r="G5" s="28" t="s">
        <v>0</v>
      </c>
      <c r="H5" s="28" t="s">
        <v>1</v>
      </c>
      <c r="I5" s="29" t="s">
        <v>7</v>
      </c>
    </row>
    <row r="6" spans="1:11" ht="18.75" customHeight="1" x14ac:dyDescent="0.15">
      <c r="A6" s="40"/>
      <c r="B6" s="76" t="s">
        <v>99</v>
      </c>
      <c r="C6" s="77"/>
      <c r="D6" s="77"/>
      <c r="E6" s="78"/>
      <c r="F6" s="34" t="s">
        <v>69</v>
      </c>
      <c r="G6" s="31">
        <f>G13-G23</f>
        <v>0</v>
      </c>
      <c r="H6" s="34" t="s">
        <v>43</v>
      </c>
      <c r="I6" s="32" t="s">
        <v>44</v>
      </c>
    </row>
    <row r="7" spans="1:11" ht="18.75" customHeight="1" x14ac:dyDescent="0.15">
      <c r="A7" s="39" t="s">
        <v>3</v>
      </c>
      <c r="B7" s="26"/>
      <c r="C7" s="26"/>
      <c r="D7" s="26"/>
      <c r="E7" s="27"/>
      <c r="F7" s="27"/>
      <c r="G7" s="27"/>
      <c r="H7" s="28"/>
      <c r="I7" s="28"/>
      <c r="J7" s="15"/>
      <c r="K7" s="15"/>
    </row>
    <row r="8" spans="1:11" ht="18.75" customHeight="1" x14ac:dyDescent="0.15">
      <c r="A8" s="41"/>
      <c r="B8" s="76" t="s">
        <v>50</v>
      </c>
      <c r="C8" s="77"/>
      <c r="D8" s="77"/>
      <c r="E8" s="78"/>
      <c r="F8" s="34" t="s">
        <v>69</v>
      </c>
      <c r="G8" s="33">
        <f>F26</f>
        <v>93</v>
      </c>
      <c r="H8" s="32" t="s">
        <v>78</v>
      </c>
      <c r="I8" s="34" t="s">
        <v>74</v>
      </c>
    </row>
    <row r="9" spans="1:11" ht="18.75" customHeight="1" x14ac:dyDescent="0.15">
      <c r="A9" s="41"/>
      <c r="B9" s="76" t="s">
        <v>100</v>
      </c>
      <c r="C9" s="77"/>
      <c r="D9" s="77"/>
      <c r="E9" s="78"/>
      <c r="F9" s="62" t="s">
        <v>73</v>
      </c>
      <c r="G9" s="35">
        <f t="shared" ref="G9:G11" si="0">F27</f>
        <v>74.099999999999994</v>
      </c>
      <c r="H9" s="62" t="s">
        <v>79</v>
      </c>
      <c r="I9" s="32" t="s">
        <v>76</v>
      </c>
    </row>
    <row r="10" spans="1:11" ht="18.75" customHeight="1" x14ac:dyDescent="0.15">
      <c r="A10" s="41"/>
      <c r="B10" s="76" t="s">
        <v>56</v>
      </c>
      <c r="C10" s="77"/>
      <c r="D10" s="77"/>
      <c r="E10" s="78"/>
      <c r="F10" s="34" t="s">
        <v>69</v>
      </c>
      <c r="G10" s="35">
        <f t="shared" si="0"/>
        <v>2</v>
      </c>
      <c r="H10" s="62" t="s">
        <v>78</v>
      </c>
      <c r="I10" s="36" t="s">
        <v>75</v>
      </c>
    </row>
    <row r="11" spans="1:11" ht="18.75" customHeight="1" x14ac:dyDescent="0.15">
      <c r="A11" s="41"/>
      <c r="B11" s="76" t="s">
        <v>71</v>
      </c>
      <c r="C11" s="77"/>
      <c r="D11" s="77"/>
      <c r="E11" s="78"/>
      <c r="F11" s="32" t="s">
        <v>72</v>
      </c>
      <c r="G11" s="35">
        <f t="shared" si="0"/>
        <v>0.53300000000000003</v>
      </c>
      <c r="H11" s="62" t="s">
        <v>80</v>
      </c>
      <c r="I11" s="32" t="s">
        <v>77</v>
      </c>
    </row>
    <row r="12" spans="1:11" ht="18.75" customHeight="1" x14ac:dyDescent="0.15">
      <c r="A12" s="39" t="s">
        <v>4</v>
      </c>
      <c r="B12" s="27"/>
      <c r="C12" s="26"/>
      <c r="D12" s="28"/>
      <c r="E12" s="28"/>
      <c r="F12" s="28"/>
      <c r="G12" s="27"/>
      <c r="H12" s="28"/>
      <c r="I12" s="28"/>
    </row>
    <row r="13" spans="1:11" ht="18.75" customHeight="1" x14ac:dyDescent="0.15">
      <c r="A13" s="41"/>
      <c r="B13" s="44" t="s">
        <v>101</v>
      </c>
      <c r="C13" s="30"/>
      <c r="D13" s="30"/>
      <c r="E13" s="30"/>
      <c r="F13" s="34" t="s">
        <v>81</v>
      </c>
      <c r="G13" s="64">
        <f>G17+G21</f>
        <v>0</v>
      </c>
      <c r="H13" s="34" t="s">
        <v>43</v>
      </c>
      <c r="I13" s="34" t="s">
        <v>45</v>
      </c>
    </row>
    <row r="14" spans="1:11" ht="18.75" customHeight="1" x14ac:dyDescent="0.15">
      <c r="A14" s="41"/>
      <c r="B14" s="42"/>
      <c r="C14" s="82" t="s">
        <v>82</v>
      </c>
      <c r="D14" s="83" t="s">
        <v>82</v>
      </c>
      <c r="E14" s="84" t="s">
        <v>82</v>
      </c>
      <c r="F14" s="34" t="s">
        <v>69</v>
      </c>
      <c r="G14" s="33">
        <f>F26</f>
        <v>93</v>
      </c>
      <c r="H14" s="32" t="s">
        <v>78</v>
      </c>
      <c r="I14" s="34" t="s">
        <v>74</v>
      </c>
    </row>
    <row r="15" spans="1:11" ht="18.75" customHeight="1" x14ac:dyDescent="0.15">
      <c r="A15" s="41"/>
      <c r="B15" s="42"/>
      <c r="C15" s="82" t="s">
        <v>100</v>
      </c>
      <c r="D15" s="83"/>
      <c r="E15" s="84"/>
      <c r="F15" s="62" t="s">
        <v>73</v>
      </c>
      <c r="G15" s="35">
        <f>F27</f>
        <v>74.099999999999994</v>
      </c>
      <c r="H15" s="62" t="s">
        <v>79</v>
      </c>
      <c r="I15" s="32" t="s">
        <v>76</v>
      </c>
    </row>
    <row r="16" spans="1:11" ht="35.25" customHeight="1" x14ac:dyDescent="0.15">
      <c r="A16" s="41"/>
      <c r="B16" s="42"/>
      <c r="C16" s="85" t="s">
        <v>103</v>
      </c>
      <c r="D16" s="86"/>
      <c r="E16" s="87"/>
      <c r="F16" s="34" t="s">
        <v>92</v>
      </c>
      <c r="G16" s="38">
        <f>'PMS(input)'!E7</f>
        <v>0</v>
      </c>
      <c r="H16" s="32" t="s">
        <v>90</v>
      </c>
      <c r="I16" s="34" t="s">
        <v>116</v>
      </c>
    </row>
    <row r="17" spans="1:9" ht="18.75" customHeight="1" x14ac:dyDescent="0.15">
      <c r="A17" s="41"/>
      <c r="B17" s="42"/>
      <c r="C17" s="82" t="s">
        <v>104</v>
      </c>
      <c r="D17" s="83"/>
      <c r="E17" s="84"/>
      <c r="F17" s="34" t="s">
        <v>69</v>
      </c>
      <c r="G17" s="33">
        <f>G16/(G14/100)*G15</f>
        <v>0</v>
      </c>
      <c r="H17" s="34" t="s">
        <v>43</v>
      </c>
      <c r="I17" s="34" t="s">
        <v>88</v>
      </c>
    </row>
    <row r="18" spans="1:9" ht="18.75" customHeight="1" x14ac:dyDescent="0.15">
      <c r="A18" s="41"/>
      <c r="B18" s="42"/>
      <c r="C18" s="82" t="s">
        <v>83</v>
      </c>
      <c r="D18" s="83" t="s">
        <v>83</v>
      </c>
      <c r="E18" s="84" t="s">
        <v>83</v>
      </c>
      <c r="F18" s="34" t="s">
        <v>69</v>
      </c>
      <c r="G18" s="35">
        <f>F28</f>
        <v>2</v>
      </c>
      <c r="H18" s="62" t="s">
        <v>78</v>
      </c>
      <c r="I18" s="36" t="s">
        <v>75</v>
      </c>
    </row>
    <row r="19" spans="1:9" ht="18.75" customHeight="1" x14ac:dyDescent="0.15">
      <c r="A19" s="41"/>
      <c r="B19" s="42"/>
      <c r="C19" s="82" t="s">
        <v>85</v>
      </c>
      <c r="D19" s="83" t="s">
        <v>84</v>
      </c>
      <c r="E19" s="84" t="s">
        <v>84</v>
      </c>
      <c r="F19" s="32" t="s">
        <v>72</v>
      </c>
      <c r="G19" s="35">
        <f>F29</f>
        <v>0.53300000000000003</v>
      </c>
      <c r="H19" s="62" t="s">
        <v>80</v>
      </c>
      <c r="I19" s="32" t="s">
        <v>77</v>
      </c>
    </row>
    <row r="20" spans="1:9" ht="40.5" customHeight="1" x14ac:dyDescent="0.15">
      <c r="A20" s="41"/>
      <c r="B20" s="42"/>
      <c r="C20" s="85" t="s">
        <v>105</v>
      </c>
      <c r="D20" s="86"/>
      <c r="E20" s="87"/>
      <c r="F20" s="32" t="s">
        <v>72</v>
      </c>
      <c r="G20" s="38">
        <f>'PMS(input)'!E8</f>
        <v>0</v>
      </c>
      <c r="H20" s="34" t="s">
        <v>94</v>
      </c>
      <c r="I20" s="37" t="s">
        <v>91</v>
      </c>
    </row>
    <row r="21" spans="1:9" ht="40.5" customHeight="1" x14ac:dyDescent="0.15">
      <c r="A21" s="40"/>
      <c r="B21" s="43"/>
      <c r="C21" s="85" t="s">
        <v>106</v>
      </c>
      <c r="D21" s="86"/>
      <c r="E21" s="87"/>
      <c r="F21" s="34" t="s">
        <v>69</v>
      </c>
      <c r="G21" s="33">
        <f>G20*G18/100*G19</f>
        <v>0</v>
      </c>
      <c r="H21" s="34" t="s">
        <v>43</v>
      </c>
      <c r="I21" s="37" t="s">
        <v>93</v>
      </c>
    </row>
    <row r="22" spans="1:9" ht="18.75" customHeight="1" x14ac:dyDescent="0.15">
      <c r="A22" s="39" t="s">
        <v>5</v>
      </c>
      <c r="B22" s="26"/>
      <c r="C22" s="26"/>
      <c r="D22" s="26"/>
      <c r="E22" s="27"/>
      <c r="F22" s="28"/>
      <c r="G22" s="27"/>
      <c r="H22" s="28"/>
      <c r="I22" s="28"/>
    </row>
    <row r="23" spans="1:9" ht="18.75" customHeight="1" x14ac:dyDescent="0.15">
      <c r="A23" s="65"/>
      <c r="B23" s="66" t="s">
        <v>102</v>
      </c>
      <c r="C23" s="66"/>
      <c r="D23" s="66"/>
      <c r="E23" s="66"/>
      <c r="F23" s="34" t="s">
        <v>81</v>
      </c>
      <c r="G23" s="31">
        <v>0</v>
      </c>
      <c r="H23" s="34" t="s">
        <v>43</v>
      </c>
      <c r="I23" s="34" t="s">
        <v>46</v>
      </c>
    </row>
    <row r="24" spans="1:9" x14ac:dyDescent="0.15">
      <c r="A24" s="2"/>
      <c r="B24" s="2"/>
      <c r="C24" s="9"/>
      <c r="D24" s="2"/>
      <c r="E24" s="9"/>
      <c r="F24" s="11"/>
      <c r="G24" s="10"/>
      <c r="H24" s="10"/>
      <c r="I24" s="8"/>
    </row>
    <row r="25" spans="1:9" ht="21.75" customHeight="1" x14ac:dyDescent="0.15">
      <c r="E25" s="2" t="s">
        <v>8</v>
      </c>
      <c r="F25" s="5"/>
    </row>
    <row r="26" spans="1:9" ht="21.75" customHeight="1" x14ac:dyDescent="0.15">
      <c r="E26" s="45" t="s">
        <v>82</v>
      </c>
      <c r="F26" s="63">
        <v>93</v>
      </c>
      <c r="G26" s="46" t="s">
        <v>78</v>
      </c>
      <c r="H26" s="3"/>
    </row>
    <row r="27" spans="1:9" ht="21.75" customHeight="1" x14ac:dyDescent="0.15">
      <c r="E27" s="45" t="s">
        <v>100</v>
      </c>
      <c r="F27" s="63">
        <v>74.099999999999994</v>
      </c>
      <c r="G27" s="46" t="s">
        <v>86</v>
      </c>
      <c r="H27" s="3"/>
    </row>
    <row r="28" spans="1:9" ht="21.75" customHeight="1" x14ac:dyDescent="0.15">
      <c r="E28" s="45" t="s">
        <v>83</v>
      </c>
      <c r="F28" s="67">
        <v>2</v>
      </c>
      <c r="G28" s="46" t="s">
        <v>78</v>
      </c>
      <c r="H28" s="2"/>
    </row>
    <row r="29" spans="1:9" ht="21.75" customHeight="1" x14ac:dyDescent="0.15">
      <c r="E29" s="45" t="s">
        <v>85</v>
      </c>
      <c r="F29" s="63">
        <v>0.53300000000000003</v>
      </c>
      <c r="G29" s="46" t="s">
        <v>87</v>
      </c>
      <c r="H29" s="2"/>
    </row>
  </sheetData>
  <mergeCells count="15">
    <mergeCell ref="C14:E14"/>
    <mergeCell ref="C21:E21"/>
    <mergeCell ref="C15:E15"/>
    <mergeCell ref="C17:E17"/>
    <mergeCell ref="C18:E18"/>
    <mergeCell ref="C19:E19"/>
    <mergeCell ref="C20:E20"/>
    <mergeCell ref="C16:E16"/>
    <mergeCell ref="B10:E10"/>
    <mergeCell ref="B11:E11"/>
    <mergeCell ref="A2:I2"/>
    <mergeCell ref="A3:I3"/>
    <mergeCell ref="B6:E6"/>
    <mergeCell ref="B8:E8"/>
    <mergeCell ref="B9:E9"/>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2017-02-03T04:57:55Z</cp:lastPrinted>
  <dcterms:created xsi:type="dcterms:W3CDTF">2012-01-13T02:28:29Z</dcterms:created>
  <dcterms:modified xsi:type="dcterms:W3CDTF">2017-02-23T09:34:36Z</dcterms:modified>
</cp:coreProperties>
</file>