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440" windowHeight="4800" tabRatio="914"/>
  </bookViews>
  <sheets>
    <sheet name="MPS(input)" sheetId="30" r:id="rId1"/>
    <sheet name="MPS(input_separate)" sheetId="32" r:id="rId2"/>
    <sheet name="MPS(calc_process)" sheetId="31" r:id="rId3"/>
    <sheet name="MSS" sheetId="33" r:id="rId4"/>
    <sheet name="MRS(input)" sheetId="37" r:id="rId5"/>
    <sheet name="MRS(input_separate)" sheetId="38" r:id="rId6"/>
    <sheet name="MRS(calc_process)" sheetId="39" r:id="rId7"/>
  </sheets>
  <definedNames>
    <definedName name="_xlnm.Print_Area" localSheetId="2">'MPS(calc_process)'!$A$1:$I$29</definedName>
    <definedName name="_xlnm.Print_Area" localSheetId="0">'MPS(input)'!$A$1:$K$27</definedName>
    <definedName name="_xlnm.Print_Area" localSheetId="6">'MRS(calc_process)'!$A$1:$I$29</definedName>
    <definedName name="_xlnm.Print_Area" localSheetId="4">'MRS(input)'!$A$1:$L$27</definedName>
    <definedName name="_xlnm.Print_Titles" localSheetId="1">'MPS(input_separate)'!$1:$5</definedName>
    <definedName name="_xlnm.Print_Titles" localSheetId="5">'MRS(input_separate)'!$1:$5</definedName>
  </definedNames>
  <calcPr calcId="145621"/>
</workbook>
</file>

<file path=xl/calcChain.xml><?xml version="1.0" encoding="utf-8"?>
<calcChain xmlns="http://schemas.openxmlformats.org/spreadsheetml/2006/main">
  <c r="K18" i="37" l="1"/>
  <c r="K17" i="37"/>
  <c r="K16" i="37"/>
  <c r="K15" i="37"/>
  <c r="H18" i="37"/>
  <c r="H17" i="37"/>
  <c r="H16" i="37"/>
  <c r="H15" i="37"/>
  <c r="L2" i="37" l="1"/>
  <c r="L1" i="37"/>
  <c r="B2" i="38"/>
  <c r="B1" i="38"/>
  <c r="I2" i="39"/>
  <c r="I1" i="39"/>
  <c r="G21" i="39" l="1"/>
  <c r="G20" i="39"/>
  <c r="G19" i="39"/>
  <c r="G18" i="39"/>
  <c r="G15" i="39"/>
  <c r="G14" i="39"/>
  <c r="G11" i="39"/>
  <c r="G10" i="39"/>
  <c r="G9" i="39"/>
  <c r="G8" i="39"/>
  <c r="F18" i="37"/>
  <c r="F17" i="37"/>
  <c r="F16" i="37"/>
  <c r="F15" i="37"/>
  <c r="F8" i="37"/>
  <c r="G16" i="39" s="1"/>
  <c r="G17" i="39" s="1"/>
  <c r="C2" i="33"/>
  <c r="C1" i="33"/>
  <c r="G21" i="31"/>
  <c r="G20" i="31"/>
  <c r="G19" i="31"/>
  <c r="G18" i="31"/>
  <c r="G15" i="31"/>
  <c r="G14" i="31"/>
  <c r="G11" i="31"/>
  <c r="G10" i="31"/>
  <c r="G9" i="31"/>
  <c r="G8" i="31"/>
  <c r="I2" i="31"/>
  <c r="I1" i="31"/>
  <c r="B2" i="32"/>
  <c r="B1" i="32"/>
  <c r="E18" i="30"/>
  <c r="E17" i="30"/>
  <c r="E16" i="30"/>
  <c r="E15" i="30"/>
  <c r="E8" i="30"/>
  <c r="G16" i="31" s="1"/>
  <c r="G17" i="31" s="1"/>
  <c r="G13" i="31" l="1"/>
  <c r="G6" i="31" s="1"/>
  <c r="B22" i="30" s="1"/>
  <c r="G13" i="39"/>
  <c r="G6" i="39" s="1"/>
  <c r="D22" i="37" s="1"/>
</calcChain>
</file>

<file path=xl/sharedStrings.xml><?xml version="1.0" encoding="utf-8"?>
<sst xmlns="http://schemas.openxmlformats.org/spreadsheetml/2006/main" count="350" uniqueCount="141">
  <si>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</si>
  <si>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</si>
  <si>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</si>
  <si>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</si>
  <si>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</si>
  <si>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</si>
  <si>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</si>
  <si>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</si>
  <si>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</si>
  <si>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</si>
  <si>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</si>
  <si>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</si>
  <si>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</si>
  <si>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</si>
  <si>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</si>
  <si>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</si>
  <si>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</si>
  <si>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</si>
  <si>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</si>
  <si>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</si>
  <si>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</si>
  <si>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</si>
  <si>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</si>
  <si>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</si>
  <si>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</si>
  <si>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</si>
  <si>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</si>
  <si>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</si>
  <si>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</si>
  <si>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</si>
  <si>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</si>
  <si>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</si>
  <si>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</si>
  <si>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</si>
  <si>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</si>
  <si>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</si>
  <si>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</si>
  <si>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</si>
  <si>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</si>
  <si>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</si>
  <si>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t>(1)</t>
    <phoneticPr fontId="2"/>
  </si>
  <si>
    <t>(2)</t>
    <phoneticPr fontId="2"/>
  </si>
  <si>
    <t>Reference boiler efficiency</t>
    <phoneticPr fontId="2"/>
  </si>
  <si>
    <t>n/a</t>
    <phoneticPr fontId="2"/>
  </si>
  <si>
    <t>η</t>
    <phoneticPr fontId="2"/>
  </si>
  <si>
    <t>%</t>
    <phoneticPr fontId="2"/>
  </si>
  <si>
    <t>PI</t>
    <phoneticPr fontId="2"/>
  </si>
  <si>
    <t>Reference percentage of grid power interruption time</t>
    <phoneticPr fontId="2"/>
  </si>
  <si>
    <t>MWh/p</t>
    <phoneticPr fontId="2"/>
  </si>
  <si>
    <t>Option C</t>
    <phoneticPr fontId="2"/>
  </si>
  <si>
    <t>Measured data</t>
    <phoneticPr fontId="2"/>
  </si>
  <si>
    <t>Monthly recording</t>
    <phoneticPr fontId="2"/>
  </si>
  <si>
    <t>n/a</t>
    <phoneticPr fontId="2"/>
  </si>
  <si>
    <t>i</t>
    <phoneticPr fontId="2"/>
  </si>
  <si>
    <t>Heat load number</t>
    <phoneticPr fontId="2"/>
  </si>
  <si>
    <t>TJ/p</t>
    <phoneticPr fontId="2"/>
  </si>
  <si>
    <t>n/a</t>
    <phoneticPr fontId="2"/>
  </si>
  <si>
    <r>
      <t>Reference CO</t>
    </r>
    <r>
      <rPr>
        <vertAlign val="subscript"/>
        <sz val="11"/>
        <color indexed="8"/>
        <rFont val="Arial"/>
        <family val="2"/>
      </rPr>
      <t>2</t>
    </r>
    <r>
      <rPr>
        <sz val="11"/>
        <color indexed="8"/>
        <rFont val="Arial"/>
        <family val="2"/>
      </rPr>
      <t xml:space="preserve"> emission factor of captive gensets</t>
    </r>
    <phoneticPr fontId="2"/>
  </si>
  <si>
    <t>Electricity</t>
    <phoneticPr fontId="2"/>
  </si>
  <si>
    <t>Diesel</t>
    <phoneticPr fontId="2"/>
  </si>
  <si>
    <t>η</t>
  </si>
  <si>
    <t>PI</t>
  </si>
  <si>
    <r>
      <t>EF</t>
    </r>
    <r>
      <rPr>
        <vertAlign val="subscript"/>
        <sz val="11"/>
        <color indexed="8"/>
        <rFont val="Arial"/>
        <family val="2"/>
      </rPr>
      <t>th</t>
    </r>
    <phoneticPr fontId="2"/>
  </si>
  <si>
    <r>
      <t>EF</t>
    </r>
    <r>
      <rPr>
        <vertAlign val="subscript"/>
        <sz val="11"/>
        <color indexed="8"/>
        <rFont val="Arial"/>
        <family val="2"/>
      </rPr>
      <t>el</t>
    </r>
    <phoneticPr fontId="2"/>
  </si>
  <si>
    <t>%</t>
  </si>
  <si>
    <r>
      <t xml:space="preserve"> tCO</t>
    </r>
    <r>
      <rPr>
        <vertAlign val="subscript"/>
        <sz val="11"/>
        <rFont val="Arial"/>
        <family val="2"/>
      </rPr>
      <t>2</t>
    </r>
    <r>
      <rPr>
        <sz val="11"/>
        <rFont val="Arial"/>
        <family val="2"/>
      </rPr>
      <t>/TJ</t>
    </r>
    <phoneticPr fontId="2"/>
  </si>
  <si>
    <r>
      <t>tCO</t>
    </r>
    <r>
      <rPr>
        <vertAlign val="subscript"/>
        <sz val="11"/>
        <rFont val="Arial"/>
        <family val="2"/>
      </rPr>
      <t>2</t>
    </r>
    <r>
      <rPr>
        <sz val="11"/>
        <rFont val="Arial"/>
        <family val="2"/>
      </rPr>
      <t>/MWh</t>
    </r>
    <phoneticPr fontId="2"/>
  </si>
  <si>
    <t>n/a</t>
    <phoneticPr fontId="2"/>
  </si>
  <si>
    <t>Reference boiler efficiency</t>
  </si>
  <si>
    <t>Reference percentage of grid power interruption time</t>
  </si>
  <si>
    <t>Reference CO2 emission factor of captive gensets</t>
  </si>
  <si>
    <r>
      <t>Reference CO</t>
    </r>
    <r>
      <rPr>
        <vertAlign val="subscript"/>
        <sz val="11"/>
        <color indexed="8"/>
        <rFont val="Arial"/>
        <family val="2"/>
      </rPr>
      <t>2</t>
    </r>
    <r>
      <rPr>
        <sz val="11"/>
        <color indexed="8"/>
        <rFont val="Arial"/>
        <family val="2"/>
      </rPr>
      <t xml:space="preserve"> emission factor of captive gensets</t>
    </r>
    <phoneticPr fontId="2"/>
  </si>
  <si>
    <r>
      <t xml:space="preserve"> tCO</t>
    </r>
    <r>
      <rPr>
        <vertAlign val="subscript"/>
        <sz val="11"/>
        <color indexed="8"/>
        <rFont val="Arial"/>
        <family val="2"/>
      </rPr>
      <t>2</t>
    </r>
    <r>
      <rPr>
        <sz val="11"/>
        <color indexed="8"/>
        <rFont val="Arial"/>
        <family val="2"/>
      </rPr>
      <t>/TJ</t>
    </r>
    <phoneticPr fontId="2"/>
  </si>
  <si>
    <r>
      <t>tCO</t>
    </r>
    <r>
      <rPr>
        <vertAlign val="subscript"/>
        <sz val="11"/>
        <color indexed="8"/>
        <rFont val="Arial"/>
        <family val="2"/>
      </rPr>
      <t>2</t>
    </r>
    <r>
      <rPr>
        <sz val="11"/>
        <color indexed="8"/>
        <rFont val="Arial"/>
        <family val="2"/>
      </rPr>
      <t>/MWh</t>
    </r>
    <phoneticPr fontId="2"/>
  </si>
  <si>
    <r>
      <t>RE</t>
    </r>
    <r>
      <rPr>
        <vertAlign val="subscript"/>
        <sz val="11"/>
        <color indexed="8"/>
        <rFont val="Arial"/>
        <family val="2"/>
      </rPr>
      <t>th,p</t>
    </r>
    <phoneticPr fontId="2"/>
  </si>
  <si>
    <t>TJ/p</t>
    <phoneticPr fontId="2"/>
  </si>
  <si>
    <t>TJ/p</t>
    <phoneticPr fontId="2"/>
  </si>
  <si>
    <r>
      <t>EG</t>
    </r>
    <r>
      <rPr>
        <vertAlign val="subscript"/>
        <sz val="11"/>
        <color indexed="8"/>
        <rFont val="Arial"/>
        <family val="2"/>
      </rPr>
      <t>p</t>
    </r>
    <phoneticPr fontId="2"/>
  </si>
  <si>
    <t>Heat</t>
    <phoneticPr fontId="2"/>
  </si>
  <si>
    <r>
      <t>RE</t>
    </r>
    <r>
      <rPr>
        <vertAlign val="subscript"/>
        <sz val="11"/>
        <color indexed="8"/>
        <rFont val="Arial"/>
        <family val="2"/>
      </rPr>
      <t>el,p</t>
    </r>
    <phoneticPr fontId="2"/>
  </si>
  <si>
    <t>MWh/p</t>
    <phoneticPr fontId="2"/>
  </si>
  <si>
    <r>
      <t xml:space="preserve">Emission reductions during period </t>
    </r>
    <r>
      <rPr>
        <i/>
        <sz val="11"/>
        <color indexed="8"/>
        <rFont val="Arial"/>
        <family val="2"/>
      </rPr>
      <t>p</t>
    </r>
    <phoneticPr fontId="2"/>
  </si>
  <si>
    <r>
      <t>Reference CO</t>
    </r>
    <r>
      <rPr>
        <vertAlign val="subscript"/>
        <sz val="11"/>
        <color indexed="8"/>
        <rFont val="Arial"/>
        <family val="2"/>
      </rPr>
      <t>2</t>
    </r>
    <r>
      <rPr>
        <sz val="11"/>
        <color indexed="8"/>
        <rFont val="Arial"/>
        <family val="2"/>
      </rPr>
      <t xml:space="preserve"> emission factor of reference fuel</t>
    </r>
    <phoneticPr fontId="2"/>
  </si>
  <si>
    <r>
      <t xml:space="preserve">Reference emissions during period </t>
    </r>
    <r>
      <rPr>
        <i/>
        <sz val="11"/>
        <color indexed="8"/>
        <rFont val="Arial"/>
        <family val="2"/>
      </rPr>
      <t>p</t>
    </r>
    <phoneticPr fontId="2"/>
  </si>
  <si>
    <r>
      <t xml:space="preserve">Project emissions during period </t>
    </r>
    <r>
      <rPr>
        <i/>
        <sz val="11"/>
        <color indexed="8"/>
        <rFont val="Arial"/>
        <family val="2"/>
      </rPr>
      <t>p</t>
    </r>
    <phoneticPr fontId="2"/>
  </si>
  <si>
    <r>
      <t xml:space="preserve">Sum of net heat quantity provided to heat load </t>
    </r>
    <r>
      <rPr>
        <i/>
        <sz val="11"/>
        <color indexed="8"/>
        <rFont val="Arial"/>
        <family val="2"/>
      </rPr>
      <t>i</t>
    </r>
    <r>
      <rPr>
        <sz val="11"/>
        <color indexed="8"/>
        <rFont val="Arial"/>
        <family val="2"/>
      </rPr>
      <t xml:space="preserve"> by project biomass CHP plant during period </t>
    </r>
    <r>
      <rPr>
        <i/>
        <sz val="11"/>
        <color indexed="8"/>
        <rFont val="Arial"/>
        <family val="2"/>
      </rPr>
      <t>p</t>
    </r>
    <phoneticPr fontId="2"/>
  </si>
  <si>
    <r>
      <t xml:space="preserve">Reference emissions from heat generation during period </t>
    </r>
    <r>
      <rPr>
        <i/>
        <sz val="11"/>
        <color indexed="8"/>
        <rFont val="Arial"/>
        <family val="2"/>
      </rPr>
      <t>p</t>
    </r>
    <phoneticPr fontId="2"/>
  </si>
  <si>
    <r>
      <t xml:space="preserve">Quantity of electricity generated by project biomass CHP plant during period </t>
    </r>
    <r>
      <rPr>
        <i/>
        <sz val="11"/>
        <color indexed="8"/>
        <rFont val="Arial"/>
        <family val="2"/>
      </rPr>
      <t>p</t>
    </r>
    <phoneticPr fontId="2"/>
  </si>
  <si>
    <r>
      <t xml:space="preserve">Reference emissions from electricity generation during period </t>
    </r>
    <r>
      <rPr>
        <i/>
        <sz val="11"/>
        <color indexed="8"/>
        <rFont val="Arial"/>
        <family val="2"/>
      </rPr>
      <t>p</t>
    </r>
    <phoneticPr fontId="2"/>
  </si>
  <si>
    <t>The default emission factor of diesel oil for stationary combustion in energy industries in the “2006 IPCC Guidelines for National Greenhouse Gas Inventory.”</t>
    <phoneticPr fontId="2"/>
  </si>
  <si>
    <t>The default boiler efficiency is derived from the website survey on the modern fossil fuel-fired thermal oil boilers.</t>
    <phoneticPr fontId="2"/>
  </si>
  <si>
    <t xml:space="preserve">The default reference percentage of grid power interruption time is derived from the analyses of information on the power interruption in Ethiopia. </t>
    <phoneticPr fontId="2"/>
  </si>
  <si>
    <t>The default emission factor is derived from the result of the survey on the new high-efficient engines using diesel fuel as power source.</t>
    <phoneticPr fontId="2"/>
  </si>
  <si>
    <t>The electricity generated is measured using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t>
    <phoneticPr fontId="2"/>
  </si>
  <si>
    <r>
      <t>ƩHP</t>
    </r>
    <r>
      <rPr>
        <vertAlign val="subscript"/>
        <sz val="11"/>
        <color indexed="8"/>
        <rFont val="Arial"/>
        <family val="2"/>
      </rPr>
      <t>i,p</t>
    </r>
    <phoneticPr fontId="2"/>
  </si>
  <si>
    <t>Select "Option 1" or "Option 2" based on whether the project site is connected to the national grid.
(Select the right cell.)</t>
    <phoneticPr fontId="2"/>
  </si>
  <si>
    <t>Option 1: In case the project site is connected to the national grid.
Option 2: In case the project site is not connected to the national grid.</t>
    <phoneticPr fontId="2"/>
  </si>
  <si>
    <t>The net heat quantity provided is measured using instruments which meet international/national standards. The reading is taken manually or electronically using a data logger. The instruments are replaced or calibrated at an interval following the regulations in the country in which the instruments are commonly used or according to the manufacturer’s recommendation, unless a type approval, manufacturer’s specification, or certification issued by an entity accredited under international/national standards for the instruments has been prepared by the time of installation.</t>
    <phoneticPr fontId="2"/>
  </si>
  <si>
    <t>Monitoring Spreadsheet: JCM_ET_AM003_ver01.0</t>
    <phoneticPr fontId="2"/>
  </si>
  <si>
    <r>
      <t>HP</t>
    </r>
    <r>
      <rPr>
        <vertAlign val="subscript"/>
        <sz val="11"/>
        <color theme="0"/>
        <rFont val="Arial"/>
        <family val="2"/>
      </rPr>
      <t>i,p</t>
    </r>
    <phoneticPr fontId="2"/>
  </si>
  <si>
    <r>
      <t>Net heat quantity provided to heat load</t>
    </r>
    <r>
      <rPr>
        <b/>
        <i/>
        <sz val="11"/>
        <color theme="0"/>
        <rFont val="Arial"/>
        <family val="2"/>
      </rPr>
      <t xml:space="preserve"> i</t>
    </r>
    <r>
      <rPr>
        <b/>
        <sz val="11"/>
        <color theme="0"/>
        <rFont val="Arial"/>
        <family val="2"/>
      </rPr>
      <t xml:space="preserve"> by project biomass CHP plant during period </t>
    </r>
    <r>
      <rPr>
        <b/>
        <i/>
        <sz val="11"/>
        <color theme="0"/>
        <rFont val="Arial"/>
        <family val="2"/>
      </rPr>
      <t>p</t>
    </r>
    <phoneticPr fontId="12"/>
  </si>
  <si>
    <t xml:space="preserve">Monitoring Plan Sheet (Input Sheet) [Attachment to Project Design Document]  </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</si>
  <si>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</si>
  <si>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</si>
  <si>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ƩHP</t>
    </r>
    <r>
      <rPr>
        <vertAlign val="subscript"/>
        <sz val="11"/>
        <rFont val="Arial"/>
        <family val="2"/>
      </rPr>
      <t>i,p</t>
    </r>
    <phoneticPr fontId="2"/>
  </si>
  <si>
    <r>
      <t>Sum of net heat quantity provided to heat load</t>
    </r>
    <r>
      <rPr>
        <i/>
        <sz val="11"/>
        <rFont val="Arial"/>
        <family val="2"/>
      </rPr>
      <t xml:space="preserve"> i </t>
    </r>
    <r>
      <rPr>
        <sz val="11"/>
        <rFont val="Arial"/>
        <family val="2"/>
      </rPr>
      <t xml:space="preserve">by project biomass CHP plant during period </t>
    </r>
    <r>
      <rPr>
        <i/>
        <sz val="11"/>
        <rFont val="Arial"/>
        <family val="2"/>
      </rPr>
      <t>p</t>
    </r>
    <phoneticPr fontId="2"/>
  </si>
  <si>
    <r>
      <t>EG</t>
    </r>
    <r>
      <rPr>
        <vertAlign val="subscript"/>
        <sz val="11"/>
        <rFont val="Arial"/>
        <family val="2"/>
      </rPr>
      <t>p</t>
    </r>
    <phoneticPr fontId="2"/>
  </si>
  <si>
    <r>
      <t>Quantity of electricity generated by project biomass CHP plant during period</t>
    </r>
    <r>
      <rPr>
        <i/>
        <sz val="11"/>
        <rFont val="Arial"/>
        <family val="2"/>
      </rPr>
      <t xml:space="preserve"> 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</si>
  <si>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</si>
  <si>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th</t>
    </r>
    <phoneticPr fontId="2"/>
  </si>
  <si>
    <r>
      <t>Reference CO</t>
    </r>
    <r>
      <rPr>
        <vertAlign val="subscript"/>
        <sz val="11"/>
        <rFont val="Arial"/>
        <family val="2"/>
      </rPr>
      <t>2</t>
    </r>
    <r>
      <rPr>
        <sz val="11"/>
        <rFont val="Arial"/>
        <family val="2"/>
      </rPr>
      <t xml:space="preserve"> emission factor of reference fuel</t>
    </r>
    <phoneticPr fontId="2"/>
  </si>
  <si>
    <r>
      <t xml:space="preserve"> tCO</t>
    </r>
    <r>
      <rPr>
        <vertAlign val="subscript"/>
        <sz val="11"/>
        <rFont val="Arial"/>
        <family val="2"/>
      </rPr>
      <t>2</t>
    </r>
    <r>
      <rPr>
        <sz val="11"/>
        <rFont val="Arial"/>
        <family val="2"/>
      </rPr>
      <t>/TJ</t>
    </r>
    <phoneticPr fontId="2"/>
  </si>
  <si>
    <r>
      <t>EF</t>
    </r>
    <r>
      <rPr>
        <vertAlign val="subscript"/>
        <sz val="11"/>
        <rFont val="Arial"/>
        <family val="2"/>
      </rPr>
      <t>el</t>
    </r>
    <phoneticPr fontId="2"/>
  </si>
  <si>
    <r>
      <t>Reference CO</t>
    </r>
    <r>
      <rPr>
        <vertAlign val="subscript"/>
        <sz val="11"/>
        <rFont val="Arial"/>
        <family val="2"/>
      </rPr>
      <t>2</t>
    </r>
    <r>
      <rPr>
        <sz val="11"/>
        <rFont val="Arial"/>
        <family val="2"/>
      </rPr>
      <t xml:space="preserve"> emission factor of captive gensets</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</si>
  <si>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</si>
  <si>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</si>
  <si>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</si>
  <si>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</si>
  <si>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</si>
  <si>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</si>
  <si>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</si>
  <si>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</si>
  <si>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</si>
  <si>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</si>
  <si>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</si>
  <si>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</si>
  <si>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</si>
  <si>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</si>
  <si>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</si>
  <si>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</si>
  <si>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</si>
  <si>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</si>
  <si>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</si>
  <si>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</si>
  <si>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</si>
  <si>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</si>
  <si>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</si>
  <si>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Monitoring period</t>
    <phoneticPr fontId="2"/>
  </si>
  <si>
    <t>Monitored Values</t>
    <phoneticPr fontId="2"/>
  </si>
  <si>
    <t>Monitoring Period</t>
    <phoneticPr fontId="24"/>
  </si>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</sst>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_ "/>
    <numFmt numFmtId="177" formatCode="#,##0_ ;[Red]\-#,##0\ "/>
    <numFmt numFmtId="178" formatCode="#,##0_ "/>
    <numFmt numFmtId="179" formatCode="#,##0.0_ "/>
    <numFmt numFmtId="180" formatCode="#,##0.000_ "/>
    <numFmt numFmtId="181" formatCode="#,##0.000_ ;[Red]\-#,##0.000\ "/>
    <numFmt numFmtId="182" formatCode="#,##0.0_);[Red]\(#,##0.0\)"/>
  </numFmts>
  <fonts count="2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2"/>
      <color indexed="9"/>
      <name val="Arial"/>
      <family val="2"/>
    </font>
    <font>
      <i/>
      <sz val="11"/>
      <color indexed="8"/>
      <name val="Arial"/>
      <family val="2"/>
    </font>
    <font>
      <sz val="6"/>
      <name val="ＭＳ Ｐゴシック"/>
      <family val="3"/>
      <charset val="128"/>
      <scheme val="minor"/>
    </font>
    <font>
      <b/>
      <sz val="11"/>
      <color theme="0"/>
      <name val="Arial"/>
      <family val="2"/>
    </font>
    <font>
      <b/>
      <i/>
      <sz val="11"/>
      <color theme="0"/>
      <name val="Arial"/>
      <family val="2"/>
    </font>
    <font>
      <vertAlign val="subscript"/>
      <sz val="11"/>
      <name val="Arial"/>
      <family val="2"/>
    </font>
    <font>
      <sz val="11"/>
      <color theme="1"/>
      <name val="Arial"/>
      <family val="2"/>
    </font>
    <font>
      <vertAlign val="subscript"/>
      <sz val="11"/>
      <color theme="0"/>
      <name val="Arial"/>
      <family val="2"/>
    </font>
    <font>
      <sz val="11"/>
      <color theme="1"/>
      <name val="ＭＳ Ｐゴシック"/>
      <family val="3"/>
      <charset val="128"/>
      <scheme val="minor"/>
    </font>
    <font>
      <b/>
      <i/>
      <sz val="11"/>
      <color indexed="8"/>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0F243E"/>
        <bgColor indexed="64"/>
      </patternFill>
    </fill>
  </fills>
  <borders count="16">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style="double">
        <color theme="1" tint="0.34998626667073579"/>
      </top>
      <bottom style="thin">
        <color theme="1" tint="0.34998626667073579"/>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right style="thin">
        <color theme="1" tint="0.34998626667073579"/>
      </right>
      <top/>
      <bottom/>
      <diagonal/>
    </border>
    <border>
      <left style="thin">
        <color theme="1" tint="0.34998626667073579"/>
      </left>
      <right/>
      <top/>
      <bottom/>
      <diagonal/>
    </border>
    <border>
      <left/>
      <right/>
      <top style="thin">
        <color theme="1" tint="0.34998626667073579"/>
      </top>
      <bottom style="thin">
        <color theme="1" tint="0.34998626667073579"/>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18" fillId="0" borderId="0">
      <alignment vertical="center"/>
    </xf>
  </cellStyleXfs>
  <cellXfs count="13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3" fillId="0" borderId="0" xfId="0" applyFont="1" applyAlignment="1">
      <alignment horizontal="right" vertical="center"/>
    </xf>
    <xf numFmtId="0" fontId="6" fillId="3" borderId="0" xfId="0" applyFont="1" applyFill="1" applyAlignment="1">
      <alignment vertical="center"/>
    </xf>
    <xf numFmtId="0" fontId="6" fillId="3" borderId="0" xfId="0" applyFont="1" applyFill="1" applyAlignment="1">
      <alignment horizontal="right" vertical="center"/>
    </xf>
    <xf numFmtId="0" fontId="3" fillId="4" borderId="1" xfId="0" applyFont="1" applyFill="1" applyBorder="1">
      <alignment vertical="center"/>
    </xf>
    <xf numFmtId="0" fontId="6" fillId="4" borderId="1" xfId="0" applyFont="1" applyFill="1" applyBorder="1">
      <alignment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shrinkToFit="1"/>
    </xf>
    <xf numFmtId="0" fontId="3" fillId="6" borderId="1" xfId="0" applyFont="1" applyFill="1" applyBorder="1">
      <alignment vertical="center"/>
    </xf>
    <xf numFmtId="0" fontId="3" fillId="0" borderId="1" xfId="0" applyFont="1" applyFill="1" applyBorder="1" applyAlignment="1">
      <alignment horizontal="center" vertical="center"/>
    </xf>
    <xf numFmtId="0" fontId="3" fillId="0" borderId="1" xfId="0" applyFont="1" applyFill="1" applyBorder="1">
      <alignment vertic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6" fillId="4" borderId="4" xfId="0" applyFont="1" applyFill="1" applyBorder="1">
      <alignment vertical="center"/>
    </xf>
    <xf numFmtId="0" fontId="3" fillId="4" borderId="5" xfId="0" applyFont="1" applyFill="1" applyBorder="1">
      <alignment vertical="center"/>
    </xf>
    <xf numFmtId="0" fontId="3" fillId="4" borderId="6" xfId="0" applyFont="1" applyFill="1" applyBorder="1">
      <alignment vertical="center"/>
    </xf>
    <xf numFmtId="0" fontId="3" fillId="6" borderId="6" xfId="0" applyFont="1" applyFill="1" applyBorder="1">
      <alignment vertical="center"/>
    </xf>
    <xf numFmtId="0" fontId="3" fillId="6" borderId="5" xfId="0" applyFont="1" applyFill="1" applyBorder="1">
      <alignment vertical="center"/>
    </xf>
    <xf numFmtId="0" fontId="3" fillId="6" borderId="4" xfId="0" applyFont="1" applyFill="1" applyBorder="1">
      <alignment vertical="center"/>
    </xf>
    <xf numFmtId="0" fontId="3" fillId="7" borderId="1" xfId="0" applyFont="1" applyFill="1" applyBorder="1">
      <alignment vertical="center"/>
    </xf>
    <xf numFmtId="0" fontId="3" fillId="7" borderId="1" xfId="0" applyFont="1" applyFill="1" applyBorder="1" applyAlignment="1">
      <alignment horizontal="center" vertical="center"/>
    </xf>
    <xf numFmtId="0" fontId="8" fillId="0" borderId="0" xfId="0" applyFont="1">
      <alignment vertical="center"/>
    </xf>
    <xf numFmtId="0" fontId="8" fillId="0" borderId="1" xfId="0" applyFont="1" applyFill="1" applyBorder="1" applyAlignment="1">
      <alignment horizontal="center" vertical="center"/>
    </xf>
    <xf numFmtId="0" fontId="8" fillId="0" borderId="0" xfId="0" applyFont="1" applyAlignment="1">
      <alignment horizontal="right" vertical="center"/>
    </xf>
    <xf numFmtId="0" fontId="16" fillId="0" borderId="0" xfId="0" applyFont="1" applyAlignment="1">
      <alignment horizontal="center" vertical="center" wrapText="1"/>
    </xf>
    <xf numFmtId="0" fontId="16" fillId="0" borderId="0" xfId="0" applyFont="1" applyAlignment="1">
      <alignment horizontal="right" vertical="center"/>
    </xf>
    <xf numFmtId="0" fontId="10" fillId="3" borderId="0" xfId="0" applyFont="1" applyFill="1" applyAlignment="1">
      <alignment vertical="center"/>
    </xf>
    <xf numFmtId="0" fontId="10" fillId="9" borderId="0" xfId="0" applyFont="1" applyFill="1" applyAlignment="1">
      <alignment vertical="center"/>
    </xf>
    <xf numFmtId="0" fontId="6" fillId="8"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3" fillId="6" borderId="1" xfId="0" applyFont="1" applyFill="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lignment vertical="center"/>
    </xf>
    <xf numFmtId="0" fontId="6" fillId="4" borderId="1" xfId="0" applyFont="1" applyFill="1" applyBorder="1" applyAlignment="1">
      <alignment horizontal="center" vertical="center" wrapText="1"/>
    </xf>
    <xf numFmtId="0" fontId="8" fillId="5" borderId="1" xfId="0" quotePrefix="1" applyFont="1" applyFill="1" applyBorder="1" applyAlignment="1">
      <alignment horizontal="center" vertical="center"/>
    </xf>
    <xf numFmtId="0" fontId="8" fillId="5" borderId="1" xfId="0" applyFont="1" applyFill="1" applyBorder="1" applyAlignment="1">
      <alignment horizontal="center" vertical="center"/>
    </xf>
    <xf numFmtId="0" fontId="8" fillId="5" borderId="1" xfId="0" applyFont="1" applyFill="1" applyBorder="1" applyAlignment="1">
      <alignment vertical="center" wrapText="1"/>
    </xf>
    <xf numFmtId="0" fontId="8" fillId="2" borderId="1" xfId="0" applyFont="1" applyFill="1" applyBorder="1" applyAlignment="1" applyProtection="1">
      <alignment vertical="center" wrapText="1"/>
      <protection locked="0"/>
    </xf>
    <xf numFmtId="0" fontId="8" fillId="5" borderId="4" xfId="0" quotePrefix="1" applyFont="1" applyFill="1" applyBorder="1" applyAlignment="1">
      <alignment horizontal="center" vertical="center"/>
    </xf>
    <xf numFmtId="0" fontId="8" fillId="5" borderId="4" xfId="0" applyFont="1" applyFill="1" applyBorder="1" applyAlignment="1">
      <alignment horizontal="center" vertical="center"/>
    </xf>
    <xf numFmtId="0" fontId="8" fillId="5" borderId="4" xfId="0" applyFont="1" applyFill="1" applyBorder="1" applyAlignment="1">
      <alignment vertical="center" wrapText="1"/>
    </xf>
    <xf numFmtId="0" fontId="6" fillId="4" borderId="1" xfId="0" applyFont="1" applyFill="1" applyBorder="1" applyAlignment="1">
      <alignment horizontal="center" vertical="center" wrapText="1"/>
    </xf>
    <xf numFmtId="0" fontId="3" fillId="5" borderId="3" xfId="0" applyFont="1" applyFill="1" applyBorder="1">
      <alignment vertical="center"/>
    </xf>
    <xf numFmtId="178" fontId="8" fillId="5" borderId="1" xfId="0" applyNumberFormat="1" applyFont="1" applyFill="1" applyBorder="1">
      <alignment vertical="center"/>
    </xf>
    <xf numFmtId="178" fontId="8" fillId="7" borderId="1" xfId="0" applyNumberFormat="1" applyFont="1" applyFill="1" applyBorder="1" applyAlignment="1">
      <alignment horizontal="right" vertical="center"/>
    </xf>
    <xf numFmtId="178" fontId="3" fillId="7" borderId="1" xfId="0" applyNumberFormat="1" applyFont="1" applyFill="1" applyBorder="1" applyAlignment="1">
      <alignment horizontal="right" vertical="center"/>
    </xf>
    <xf numFmtId="179" fontId="8" fillId="5" borderId="1" xfId="0" applyNumberFormat="1" applyFont="1" applyFill="1" applyBorder="1">
      <alignment vertical="center"/>
    </xf>
    <xf numFmtId="180" fontId="8" fillId="5" borderId="1" xfId="0" applyNumberFormat="1" applyFont="1" applyFill="1" applyBorder="1">
      <alignment vertical="center"/>
    </xf>
    <xf numFmtId="181" fontId="8" fillId="5" borderId="1" xfId="1" applyNumberFormat="1" applyFont="1" applyFill="1" applyBorder="1">
      <alignment vertical="center"/>
    </xf>
    <xf numFmtId="182" fontId="3" fillId="0" borderId="8" xfId="0" applyNumberFormat="1" applyFont="1" applyBorder="1">
      <alignment vertical="center"/>
    </xf>
    <xf numFmtId="176" fontId="3" fillId="7" borderId="1" xfId="0" applyNumberFormat="1" applyFont="1" applyFill="1" applyBorder="1" applyAlignment="1">
      <alignment horizontal="right" vertical="center"/>
    </xf>
    <xf numFmtId="180" fontId="3" fillId="7" borderId="1" xfId="0" applyNumberFormat="1" applyFont="1" applyFill="1" applyBorder="1" applyAlignment="1">
      <alignment horizontal="right" vertical="center"/>
    </xf>
    <xf numFmtId="178" fontId="8" fillId="0" borderId="1" xfId="0" applyNumberFormat="1" applyFont="1" applyFill="1" applyBorder="1">
      <alignment vertical="center"/>
    </xf>
    <xf numFmtId="178" fontId="3" fillId="0" borderId="1" xfId="0" applyNumberFormat="1" applyFont="1" applyFill="1" applyBorder="1">
      <alignment vertical="center"/>
    </xf>
    <xf numFmtId="176" fontId="8" fillId="0" borderId="1" xfId="0" applyNumberFormat="1" applyFont="1" applyFill="1" applyBorder="1">
      <alignment vertical="center"/>
    </xf>
    <xf numFmtId="180" fontId="8" fillId="0" borderId="1" xfId="0" applyNumberFormat="1" applyFont="1" applyFill="1" applyBorder="1">
      <alignment vertical="center"/>
    </xf>
    <xf numFmtId="179" fontId="3" fillId="0" borderId="1" xfId="0" applyNumberFormat="1" applyFont="1" applyFill="1" applyBorder="1">
      <alignment vertical="center"/>
    </xf>
    <xf numFmtId="0" fontId="8" fillId="0"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2" borderId="4" xfId="0" applyFont="1" applyFill="1" applyBorder="1" applyAlignment="1" applyProtection="1">
      <alignment vertical="center" wrapText="1"/>
      <protection locked="0"/>
    </xf>
    <xf numFmtId="0" fontId="8" fillId="2" borderId="4" xfId="0" applyFont="1" applyFill="1" applyBorder="1" applyAlignment="1" applyProtection="1">
      <alignment horizontal="center" vertical="center" wrapText="1"/>
      <protection locked="0"/>
    </xf>
    <xf numFmtId="38" fontId="8" fillId="2" borderId="1" xfId="1" applyFont="1" applyFill="1" applyBorder="1" applyAlignment="1" applyProtection="1">
      <alignment horizontal="center" vertical="center" wrapText="1"/>
      <protection locked="0"/>
    </xf>
    <xf numFmtId="180" fontId="8" fillId="2" borderId="1" xfId="1" applyNumberFormat="1" applyFont="1" applyFill="1" applyBorder="1" applyAlignment="1" applyProtection="1">
      <alignment horizontal="right" vertical="center"/>
      <protection locked="0"/>
    </xf>
    <xf numFmtId="178" fontId="3" fillId="7" borderId="5" xfId="0" applyNumberFormat="1" applyFont="1" applyFill="1" applyBorder="1">
      <alignment vertical="center"/>
    </xf>
    <xf numFmtId="179" fontId="8" fillId="7" borderId="1" xfId="0" applyNumberFormat="1" applyFont="1" applyFill="1" applyBorder="1">
      <alignment vertical="center"/>
    </xf>
    <xf numFmtId="0" fontId="8" fillId="7" borderId="1" xfId="0" applyFont="1" applyFill="1" applyBorder="1" applyAlignment="1">
      <alignment horizontal="center" vertical="center"/>
    </xf>
    <xf numFmtId="178" fontId="8" fillId="7" borderId="1" xfId="0" applyNumberFormat="1" applyFont="1" applyFill="1" applyBorder="1">
      <alignment vertical="center"/>
    </xf>
    <xf numFmtId="180" fontId="8" fillId="7" borderId="1" xfId="0" applyNumberFormat="1" applyFont="1" applyFill="1" applyBorder="1">
      <alignment vertical="center"/>
    </xf>
    <xf numFmtId="181" fontId="3" fillId="5" borderId="1" xfId="0" applyNumberFormat="1" applyFont="1" applyFill="1" applyBorder="1">
      <alignment vertical="center"/>
    </xf>
    <xf numFmtId="0" fontId="3" fillId="5" borderId="1" xfId="0" applyFont="1" applyFill="1" applyBorder="1" applyAlignment="1">
      <alignment horizontal="center" vertical="center"/>
    </xf>
    <xf numFmtId="0" fontId="18" fillId="0" borderId="0" xfId="2" applyFont="1">
      <alignment vertical="center"/>
    </xf>
    <xf numFmtId="0" fontId="3" fillId="0" borderId="0" xfId="2" applyFont="1" applyAlignment="1">
      <alignment horizontal="right" vertical="center"/>
    </xf>
    <xf numFmtId="0" fontId="6" fillId="4" borderId="1" xfId="2" applyFont="1" applyFill="1" applyBorder="1" applyAlignment="1">
      <alignment horizontal="center" vertical="center" wrapText="1"/>
    </xf>
    <xf numFmtId="0" fontId="8" fillId="0" borderId="1" xfId="2" applyFont="1" applyFill="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5" borderId="7" xfId="0" applyFont="1" applyFill="1" applyBorder="1">
      <alignment vertical="center"/>
    </xf>
    <xf numFmtId="181" fontId="8" fillId="2" borderId="4" xfId="1" applyNumberFormat="1" applyFont="1" applyFill="1" applyBorder="1" applyProtection="1">
      <alignment vertical="center"/>
      <protection locked="0"/>
    </xf>
    <xf numFmtId="0" fontId="8" fillId="5" borderId="1" xfId="0" applyFont="1" applyFill="1" applyBorder="1" applyAlignment="1" applyProtection="1">
      <alignment horizontal="left" vertical="center" wrapText="1"/>
      <protection locked="0"/>
    </xf>
    <xf numFmtId="0" fontId="6" fillId="4" borderId="1" xfId="0" applyFont="1" applyFill="1" applyBorder="1" applyAlignment="1">
      <alignment horizontal="center" vertical="center" wrapText="1"/>
    </xf>
    <xf numFmtId="0" fontId="3" fillId="5" borderId="1" xfId="0" applyFont="1" applyFill="1" applyBorder="1" applyAlignment="1" applyProtection="1">
      <alignment horizontal="center" vertical="center" wrapText="1"/>
      <protection locked="0"/>
    </xf>
    <xf numFmtId="0" fontId="8" fillId="5" borderId="7" xfId="0" applyFont="1" applyFill="1" applyBorder="1" applyAlignment="1">
      <alignment horizontal="left" vertical="center" wrapText="1"/>
    </xf>
    <xf numFmtId="38" fontId="8" fillId="2" borderId="7" xfId="1"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6" fillId="4" borderId="4" xfId="0" applyFont="1" applyFill="1" applyBorder="1" applyAlignment="1">
      <alignment horizontal="center" vertical="center"/>
    </xf>
    <xf numFmtId="177" fontId="23" fillId="2" borderId="9" xfId="1" applyNumberFormat="1" applyFont="1" applyFill="1" applyBorder="1" applyAlignment="1">
      <alignment horizontal="right" vertical="center"/>
    </xf>
    <xf numFmtId="177" fontId="23" fillId="2" borderId="10" xfId="1" applyNumberFormat="1" applyFont="1" applyFill="1" applyBorder="1" applyAlignment="1">
      <alignment horizontal="right" vertical="center"/>
    </xf>
    <xf numFmtId="0" fontId="8" fillId="5" borderId="1" xfId="0" applyFont="1" applyFill="1" applyBorder="1" applyAlignment="1">
      <alignment vertical="center" wrapText="1"/>
    </xf>
    <xf numFmtId="0" fontId="3" fillId="5" borderId="1" xfId="0" applyFont="1" applyFill="1" applyBorder="1" applyAlignment="1">
      <alignment horizontal="left" vertical="center"/>
    </xf>
    <xf numFmtId="0" fontId="3" fillId="5" borderId="1" xfId="0" applyFont="1" applyFill="1" applyBorder="1" applyAlignment="1">
      <alignment horizontal="left" vertical="center" wrapText="1"/>
    </xf>
    <xf numFmtId="0" fontId="3" fillId="6" borderId="1" xfId="0" applyFont="1" applyFill="1" applyBorder="1" applyAlignment="1">
      <alignment horizontal="left" vertical="center"/>
    </xf>
    <xf numFmtId="0" fontId="10" fillId="3" borderId="0" xfId="0" applyFont="1" applyFill="1" applyAlignment="1">
      <alignment vertical="center"/>
    </xf>
    <xf numFmtId="0" fontId="10" fillId="3" borderId="0" xfId="2" applyFont="1" applyFill="1" applyAlignment="1">
      <alignment horizontal="left" vertical="center"/>
    </xf>
    <xf numFmtId="0" fontId="8" fillId="5" borderId="2" xfId="0" applyFont="1" applyFill="1" applyBorder="1" applyAlignment="1" applyProtection="1">
      <alignment horizontal="left" vertical="center" wrapText="1"/>
    </xf>
    <xf numFmtId="0" fontId="8" fillId="5" borderId="13" xfId="0" applyFont="1" applyFill="1" applyBorder="1" applyAlignment="1" applyProtection="1">
      <alignment horizontal="left" vertical="center" wrapText="1"/>
    </xf>
    <xf numFmtId="0" fontId="8" fillId="5" borderId="3" xfId="0" applyFont="1" applyFill="1" applyBorder="1" applyAlignment="1" applyProtection="1">
      <alignment horizontal="left" vertical="center" wrapText="1"/>
    </xf>
    <xf numFmtId="0" fontId="3" fillId="5" borderId="1" xfId="0" applyFont="1" applyFill="1" applyBorder="1" applyAlignment="1" applyProtection="1">
      <alignment horizontal="center" vertical="center" wrapText="1"/>
    </xf>
    <xf numFmtId="0" fontId="3" fillId="0" borderId="2" xfId="0" applyFont="1" applyFill="1" applyBorder="1" applyAlignment="1">
      <alignment vertical="center"/>
    </xf>
    <xf numFmtId="0" fontId="3" fillId="0" borderId="13" xfId="0" applyFont="1" applyFill="1" applyBorder="1" applyAlignment="1">
      <alignment vertical="center"/>
    </xf>
    <xf numFmtId="0" fontId="3" fillId="0" borderId="3" xfId="0" applyFont="1" applyFill="1" applyBorder="1" applyAlignment="1">
      <alignment vertical="center"/>
    </xf>
    <xf numFmtId="0" fontId="13" fillId="4" borderId="1" xfId="0" applyFont="1" applyFill="1" applyBorder="1" applyAlignment="1">
      <alignment horizontal="center" vertical="center"/>
    </xf>
    <xf numFmtId="49" fontId="8" fillId="0" borderId="1" xfId="0" applyNumberFormat="1" applyFont="1" applyBorder="1" applyAlignment="1" applyProtection="1">
      <alignment horizontal="center" vertical="center" shrinkToFit="1"/>
      <protection locked="0"/>
    </xf>
    <xf numFmtId="49" fontId="8" fillId="0" borderId="2" xfId="0" applyNumberFormat="1" applyFont="1" applyBorder="1" applyAlignment="1" applyProtection="1">
      <alignment horizontal="center" vertical="center" shrinkToFit="1"/>
      <protection locked="0"/>
    </xf>
    <xf numFmtId="0" fontId="6" fillId="4" borderId="12" xfId="0" applyFont="1" applyFill="1" applyBorder="1" applyAlignment="1">
      <alignment horizontal="center" vertical="center"/>
    </xf>
    <xf numFmtId="0" fontId="6" fillId="4" borderId="11" xfId="0" applyFont="1" applyFill="1" applyBorder="1" applyAlignment="1">
      <alignment horizontal="center" vertical="center"/>
    </xf>
    <xf numFmtId="177" fontId="23" fillId="2" borderId="14" xfId="1" applyNumberFormat="1" applyFont="1" applyFill="1" applyBorder="1" applyAlignment="1">
      <alignment horizontal="right" vertical="center"/>
    </xf>
    <xf numFmtId="177" fontId="23" fillId="2" borderId="15" xfId="1" applyNumberFormat="1" applyFont="1" applyFill="1" applyBorder="1" applyAlignment="1">
      <alignment horizontal="right" vertical="center"/>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7"/>
  <sheetViews>
    <sheetView showGridLines="0" tabSelected="1" view="pageBreakPreview" zoomScale="80" zoomScaleNormal="50" zoomScaleSheetLayoutView="80" workbookViewId="0"/>
  </sheetViews>
  <sheetFormatPr defaultRowHeight="14.25" x14ac:dyDescent="0.15"/>
  <cols>
    <col min="1" max="1" width="2.625" style="1" customWidth="1"/>
    <col min="2" max="2" width="11.625" style="1" customWidth="1"/>
    <col min="3" max="3" width="12.375" style="1" customWidth="1"/>
    <col min="4" max="4" width="26.625" style="1" customWidth="1"/>
    <col min="5" max="6" width="10.625" style="1" customWidth="1"/>
    <col min="7" max="7" width="11.625" style="1" customWidth="1"/>
    <col min="8" max="8" width="11.5" style="1" customWidth="1"/>
    <col min="9" max="9" width="60.625" style="1" customWidth="1"/>
    <col min="10" max="10" width="12.625" style="1" customWidth="1"/>
    <col min="11" max="11" width="11.5" style="1" customWidth="1"/>
    <col min="12" max="16384" width="9" style="1"/>
  </cols>
  <sheetData>
    <row r="1" spans="1:11" ht="18" customHeight="1" x14ac:dyDescent="0.15">
      <c r="K1" s="16" t="s">
        <v>98</v>
      </c>
    </row>
    <row r="2" spans="1:11" ht="18" customHeight="1" x14ac:dyDescent="0.15">
      <c r="K2" s="39" t="s">
        <v>140</v>
      </c>
    </row>
    <row r="3" spans="1:11" ht="27.75" customHeight="1" x14ac:dyDescent="0.15">
      <c r="A3" s="43" t="s">
        <v>101</v>
      </c>
      <c r="B3" s="17"/>
      <c r="C3" s="17"/>
      <c r="D3" s="17"/>
      <c r="E3" s="17"/>
      <c r="F3" s="17"/>
      <c r="G3" s="17"/>
      <c r="H3" s="17"/>
      <c r="I3" s="17"/>
      <c r="J3" s="17"/>
      <c r="K3" s="18"/>
    </row>
    <row r="5" spans="1:11" ht="15.75" customHeight="1" x14ac:dyDescent="0.15">
      <c r="A5" s="6" t="s">
        <v>103</v>
      </c>
      <c r="B5" s="6"/>
    </row>
    <row r="6" spans="1:11" ht="15.75" customHeight="1" x14ac:dyDescent="0.15">
      <c r="A6" s="6"/>
      <c r="B6" s="51" t="s">
        <v>10</v>
      </c>
      <c r="C6" s="51" t="s">
        <v>11</v>
      </c>
      <c r="D6" s="51" t="s">
        <v>12</v>
      </c>
      <c r="E6" s="51" t="s">
        <v>13</v>
      </c>
      <c r="F6" s="51" t="s">
        <v>14</v>
      </c>
      <c r="G6" s="51" t="s">
        <v>15</v>
      </c>
      <c r="H6" s="51" t="s">
        <v>16</v>
      </c>
      <c r="I6" s="51" t="s">
        <v>17</v>
      </c>
      <c r="J6" s="51" t="s">
        <v>18</v>
      </c>
      <c r="K6" s="51" t="s">
        <v>19</v>
      </c>
    </row>
    <row r="7" spans="1:11" s="12" customFormat="1" ht="34.5" customHeight="1" x14ac:dyDescent="0.15">
      <c r="B7" s="51" t="s">
        <v>20</v>
      </c>
      <c r="C7" s="51" t="s">
        <v>21</v>
      </c>
      <c r="D7" s="51" t="s">
        <v>22</v>
      </c>
      <c r="E7" s="51" t="s">
        <v>23</v>
      </c>
      <c r="F7" s="51" t="s">
        <v>24</v>
      </c>
      <c r="G7" s="51" t="s">
        <v>25</v>
      </c>
      <c r="H7" s="51" t="s">
        <v>26</v>
      </c>
      <c r="I7" s="51" t="s">
        <v>27</v>
      </c>
      <c r="J7" s="51" t="s">
        <v>28</v>
      </c>
      <c r="K7" s="51" t="s">
        <v>29</v>
      </c>
    </row>
    <row r="8" spans="1:11" s="37" customFormat="1" ht="154.5" customHeight="1" x14ac:dyDescent="0.15">
      <c r="B8" s="52" t="s">
        <v>40</v>
      </c>
      <c r="C8" s="53" t="s">
        <v>104</v>
      </c>
      <c r="D8" s="54" t="s">
        <v>105</v>
      </c>
      <c r="E8" s="66">
        <f>SUM('MPS(input_separate)'!B6:B105)</f>
        <v>0</v>
      </c>
      <c r="F8" s="53" t="s">
        <v>75</v>
      </c>
      <c r="G8" s="75" t="s">
        <v>49</v>
      </c>
      <c r="H8" s="75" t="s">
        <v>50</v>
      </c>
      <c r="I8" s="55" t="s">
        <v>97</v>
      </c>
      <c r="J8" s="76" t="s">
        <v>51</v>
      </c>
      <c r="K8" s="76" t="s">
        <v>52</v>
      </c>
    </row>
    <row r="9" spans="1:11" ht="154.5" customHeight="1" thickBot="1" x14ac:dyDescent="0.2">
      <c r="B9" s="56" t="s">
        <v>41</v>
      </c>
      <c r="C9" s="57" t="s">
        <v>106</v>
      </c>
      <c r="D9" s="58" t="s">
        <v>107</v>
      </c>
      <c r="E9" s="96"/>
      <c r="F9" s="57" t="s">
        <v>48</v>
      </c>
      <c r="G9" s="77" t="s">
        <v>49</v>
      </c>
      <c r="H9" s="77" t="s">
        <v>50</v>
      </c>
      <c r="I9" s="78" t="s">
        <v>93</v>
      </c>
      <c r="J9" s="79" t="s">
        <v>51</v>
      </c>
      <c r="K9" s="79" t="s">
        <v>52</v>
      </c>
    </row>
    <row r="10" spans="1:11" ht="47.25" customHeight="1" thickTop="1" x14ac:dyDescent="0.15">
      <c r="B10" s="100" t="s">
        <v>95</v>
      </c>
      <c r="C10" s="100"/>
      <c r="D10" s="100"/>
      <c r="E10" s="101"/>
      <c r="F10" s="101"/>
      <c r="G10" s="100" t="s">
        <v>96</v>
      </c>
      <c r="H10" s="100"/>
      <c r="I10" s="100"/>
      <c r="J10" s="100"/>
      <c r="K10" s="100"/>
    </row>
    <row r="11" spans="1:11" ht="8.25" customHeight="1" x14ac:dyDescent="0.15"/>
    <row r="12" spans="1:11" ht="15.75" customHeight="1" x14ac:dyDescent="0.15">
      <c r="A12" s="6" t="s">
        <v>108</v>
      </c>
    </row>
    <row r="13" spans="1:11" ht="15.75" customHeight="1" x14ac:dyDescent="0.15">
      <c r="B13" s="51" t="s">
        <v>10</v>
      </c>
      <c r="C13" s="98" t="s">
        <v>11</v>
      </c>
      <c r="D13" s="98"/>
      <c r="E13" s="51" t="s">
        <v>12</v>
      </c>
      <c r="F13" s="51" t="s">
        <v>13</v>
      </c>
      <c r="G13" s="98" t="s">
        <v>14</v>
      </c>
      <c r="H13" s="98"/>
      <c r="I13" s="98"/>
      <c r="J13" s="98" t="s">
        <v>15</v>
      </c>
      <c r="K13" s="98"/>
    </row>
    <row r="14" spans="1:11" ht="39" customHeight="1" x14ac:dyDescent="0.15">
      <c r="B14" s="51" t="s">
        <v>21</v>
      </c>
      <c r="C14" s="98" t="s">
        <v>22</v>
      </c>
      <c r="D14" s="98"/>
      <c r="E14" s="51" t="s">
        <v>23</v>
      </c>
      <c r="F14" s="51" t="s">
        <v>24</v>
      </c>
      <c r="G14" s="98" t="s">
        <v>26</v>
      </c>
      <c r="H14" s="98"/>
      <c r="I14" s="98"/>
      <c r="J14" s="98" t="s">
        <v>29</v>
      </c>
      <c r="K14" s="98"/>
    </row>
    <row r="15" spans="1:11" ht="37.5" customHeight="1" x14ac:dyDescent="0.15">
      <c r="B15" s="53" t="s">
        <v>44</v>
      </c>
      <c r="C15" s="106" t="s">
        <v>42</v>
      </c>
      <c r="D15" s="106"/>
      <c r="E15" s="61">
        <f>'MPS(calc_process)'!F26</f>
        <v>93</v>
      </c>
      <c r="F15" s="53" t="s">
        <v>45</v>
      </c>
      <c r="G15" s="97" t="s">
        <v>90</v>
      </c>
      <c r="H15" s="97"/>
      <c r="I15" s="97"/>
      <c r="J15" s="99" t="s">
        <v>43</v>
      </c>
      <c r="K15" s="99"/>
    </row>
    <row r="16" spans="1:11" ht="37.5" customHeight="1" x14ac:dyDescent="0.15">
      <c r="B16" s="53" t="s">
        <v>109</v>
      </c>
      <c r="C16" s="106" t="s">
        <v>110</v>
      </c>
      <c r="D16" s="106"/>
      <c r="E16" s="64">
        <f>'MPS(calc_process)'!F27</f>
        <v>74.099999999999994</v>
      </c>
      <c r="F16" s="53" t="s">
        <v>111</v>
      </c>
      <c r="G16" s="97" t="s">
        <v>89</v>
      </c>
      <c r="H16" s="97"/>
      <c r="I16" s="97"/>
      <c r="J16" s="99" t="s">
        <v>43</v>
      </c>
      <c r="K16" s="99"/>
    </row>
    <row r="17" spans="1:11" ht="37.5" customHeight="1" x14ac:dyDescent="0.15">
      <c r="B17" s="53" t="s">
        <v>46</v>
      </c>
      <c r="C17" s="106" t="s">
        <v>47</v>
      </c>
      <c r="D17" s="106"/>
      <c r="E17" s="61">
        <f>'MPS(calc_process)'!F28</f>
        <v>2</v>
      </c>
      <c r="F17" s="53" t="s">
        <v>45</v>
      </c>
      <c r="G17" s="97" t="s">
        <v>91</v>
      </c>
      <c r="H17" s="97"/>
      <c r="I17" s="97"/>
      <c r="J17" s="99" t="s">
        <v>43</v>
      </c>
      <c r="K17" s="99"/>
    </row>
    <row r="18" spans="1:11" ht="37.5" customHeight="1" x14ac:dyDescent="0.15">
      <c r="B18" s="53" t="s">
        <v>112</v>
      </c>
      <c r="C18" s="106" t="s">
        <v>113</v>
      </c>
      <c r="D18" s="106"/>
      <c r="E18" s="65">
        <f>'MPS(calc_process)'!F29</f>
        <v>0.53300000000000003</v>
      </c>
      <c r="F18" s="53" t="s">
        <v>114</v>
      </c>
      <c r="G18" s="97" t="s">
        <v>92</v>
      </c>
      <c r="H18" s="97"/>
      <c r="I18" s="97"/>
      <c r="J18" s="99" t="s">
        <v>43</v>
      </c>
      <c r="K18" s="99"/>
    </row>
    <row r="19" spans="1:11" ht="6.75" customHeight="1" x14ac:dyDescent="0.15"/>
    <row r="20" spans="1:11" ht="15.75" customHeight="1" x14ac:dyDescent="0.15">
      <c r="A20" s="4" t="s">
        <v>115</v>
      </c>
      <c r="B20" s="4"/>
    </row>
    <row r="21" spans="1:11" ht="17.25" thickBot="1" x14ac:dyDescent="0.2">
      <c r="B21" s="103" t="s">
        <v>116</v>
      </c>
      <c r="C21" s="103"/>
      <c r="D21" s="21" t="s">
        <v>24</v>
      </c>
    </row>
    <row r="22" spans="1:11" ht="19.5" thickBot="1" x14ac:dyDescent="0.2">
      <c r="B22" s="104">
        <f>ROUNDDOWN('MPS(calc_process)'!G6, 0)</f>
        <v>0</v>
      </c>
      <c r="C22" s="105"/>
      <c r="D22" s="60" t="s">
        <v>117</v>
      </c>
    </row>
    <row r="23" spans="1:11" ht="20.100000000000001" customHeight="1" x14ac:dyDescent="0.15">
      <c r="B23" s="5"/>
      <c r="C23" s="5"/>
      <c r="F23" s="13"/>
      <c r="G23" s="13"/>
    </row>
    <row r="24" spans="1:11" ht="14.25" customHeight="1" x14ac:dyDescent="0.15">
      <c r="A24" s="6" t="s">
        <v>9</v>
      </c>
    </row>
    <row r="25" spans="1:11" ht="14.25" customHeight="1" x14ac:dyDescent="0.15">
      <c r="B25" s="25" t="s">
        <v>31</v>
      </c>
      <c r="C25" s="102" t="s">
        <v>32</v>
      </c>
      <c r="D25" s="102"/>
      <c r="E25" s="102"/>
      <c r="F25" s="102"/>
      <c r="G25" s="102"/>
      <c r="H25" s="102"/>
      <c r="I25" s="102"/>
      <c r="J25" s="14"/>
    </row>
    <row r="26" spans="1:11" ht="14.25" customHeight="1" x14ac:dyDescent="0.15">
      <c r="B26" s="25" t="s">
        <v>30</v>
      </c>
      <c r="C26" s="102" t="s">
        <v>33</v>
      </c>
      <c r="D26" s="102"/>
      <c r="E26" s="102"/>
      <c r="F26" s="102"/>
      <c r="G26" s="102"/>
      <c r="H26" s="102"/>
      <c r="I26" s="102"/>
      <c r="J26" s="14"/>
    </row>
    <row r="27" spans="1:11" ht="14.25" customHeight="1" x14ac:dyDescent="0.15">
      <c r="B27" s="25" t="s">
        <v>34</v>
      </c>
      <c r="C27" s="102" t="s">
        <v>35</v>
      </c>
      <c r="D27" s="102"/>
      <c r="E27" s="102"/>
      <c r="F27" s="102"/>
      <c r="G27" s="102"/>
      <c r="H27" s="102"/>
      <c r="I27" s="102"/>
      <c r="J27" s="14"/>
    </row>
  </sheetData>
  <sheetProtection password="C243" sheet="1" objects="1" scenarios="1" formatCells="0" formatRows="0"/>
  <mergeCells count="26">
    <mergeCell ref="B10:D10"/>
    <mergeCell ref="E10:F10"/>
    <mergeCell ref="G10:K10"/>
    <mergeCell ref="C26:I26"/>
    <mergeCell ref="C27:I27"/>
    <mergeCell ref="C13:D13"/>
    <mergeCell ref="C14:D14"/>
    <mergeCell ref="B21:C21"/>
    <mergeCell ref="B22:C22"/>
    <mergeCell ref="C18:D18"/>
    <mergeCell ref="C25:I25"/>
    <mergeCell ref="C17:D17"/>
    <mergeCell ref="G17:I17"/>
    <mergeCell ref="C15:D15"/>
    <mergeCell ref="G15:I15"/>
    <mergeCell ref="C16:D16"/>
    <mergeCell ref="G16:I16"/>
    <mergeCell ref="J13:K13"/>
    <mergeCell ref="J14:K14"/>
    <mergeCell ref="J18:K18"/>
    <mergeCell ref="G13:I13"/>
    <mergeCell ref="G14:I14"/>
    <mergeCell ref="G18:I18"/>
    <mergeCell ref="J17:K17"/>
    <mergeCell ref="J15:K15"/>
    <mergeCell ref="J16:K16"/>
  </mergeCells>
  <phoneticPr fontId="2"/>
  <dataValidations count="1">
    <dataValidation type="list" allowBlank="1" showInputMessage="1" showErrorMessage="1" sqref="E10:F10">
      <formula1>"Option 1,Option 2"</formula1>
    </dataValidation>
  </dataValidations>
  <pageMargins left="0.70866141732283472" right="0.70866141732283472" top="0.74803149606299213" bottom="0.74803149606299213" header="0.31496062992125984" footer="0.31496062992125984"/>
  <pageSetup paperSize="9" scale="61" orientation="landscape" r:id="rId1"/>
  <ignoredErrors>
    <ignoredError sqref="B8: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B105"/>
  <sheetViews>
    <sheetView view="pageBreakPreview" zoomScale="80" zoomScaleNormal="100" zoomScaleSheetLayoutView="80" workbookViewId="0"/>
  </sheetViews>
  <sheetFormatPr defaultRowHeight="14.25" x14ac:dyDescent="0.15"/>
  <cols>
    <col min="1" max="1" width="14.125" style="40" customWidth="1"/>
    <col min="2" max="2" width="50.875" style="40" customWidth="1"/>
    <col min="3" max="16384" width="9" style="40"/>
  </cols>
  <sheetData>
    <row r="1" spans="1:2" ht="15" customHeight="1" x14ac:dyDescent="0.15">
      <c r="B1" s="41" t="str">
        <f>'MPS(input)'!K1</f>
        <v>Monitoring Spreadsheet: JCM_ET_AM003_ver01.0</v>
      </c>
    </row>
    <row r="2" spans="1:2" ht="15" customHeight="1" x14ac:dyDescent="0.15">
      <c r="B2" s="16" t="str">
        <f>'MPS(input)'!K2</f>
        <v>Reference Number:</v>
      </c>
    </row>
    <row r="3" spans="1:2" ht="18.75" x14ac:dyDescent="0.15">
      <c r="A3" s="44" t="s">
        <v>53</v>
      </c>
      <c r="B3" s="45" t="s">
        <v>99</v>
      </c>
    </row>
    <row r="4" spans="1:2" ht="30" x14ac:dyDescent="0.15">
      <c r="A4" s="44" t="s">
        <v>54</v>
      </c>
      <c r="B4" s="45" t="s">
        <v>100</v>
      </c>
    </row>
    <row r="5" spans="1:2" ht="15" x14ac:dyDescent="0.15">
      <c r="A5" s="44"/>
      <c r="B5" s="44" t="s">
        <v>55</v>
      </c>
    </row>
    <row r="6" spans="1:2" x14ac:dyDescent="0.15">
      <c r="A6" s="80">
        <v>1</v>
      </c>
      <c r="B6" s="81"/>
    </row>
    <row r="7" spans="1:2" x14ac:dyDescent="0.15">
      <c r="A7" s="80">
        <v>2</v>
      </c>
      <c r="B7" s="81"/>
    </row>
    <row r="8" spans="1:2" x14ac:dyDescent="0.15">
      <c r="A8" s="80">
        <v>3</v>
      </c>
      <c r="B8" s="81"/>
    </row>
    <row r="9" spans="1:2" x14ac:dyDescent="0.15">
      <c r="A9" s="80">
        <v>4</v>
      </c>
      <c r="B9" s="81"/>
    </row>
    <row r="10" spans="1:2" x14ac:dyDescent="0.15">
      <c r="A10" s="80">
        <v>5</v>
      </c>
      <c r="B10" s="81"/>
    </row>
    <row r="11" spans="1:2" x14ac:dyDescent="0.15">
      <c r="A11" s="80">
        <v>6</v>
      </c>
      <c r="B11" s="81"/>
    </row>
    <row r="12" spans="1:2" x14ac:dyDescent="0.15">
      <c r="A12" s="80">
        <v>7</v>
      </c>
      <c r="B12" s="81"/>
    </row>
    <row r="13" spans="1:2" x14ac:dyDescent="0.15">
      <c r="A13" s="80">
        <v>8</v>
      </c>
      <c r="B13" s="81"/>
    </row>
    <row r="14" spans="1:2" x14ac:dyDescent="0.15">
      <c r="A14" s="80">
        <v>9</v>
      </c>
      <c r="B14" s="81"/>
    </row>
    <row r="15" spans="1:2" x14ac:dyDescent="0.15">
      <c r="A15" s="80">
        <v>10</v>
      </c>
      <c r="B15" s="81"/>
    </row>
    <row r="16" spans="1:2" x14ac:dyDescent="0.15">
      <c r="A16" s="80">
        <v>11</v>
      </c>
      <c r="B16" s="81"/>
    </row>
    <row r="17" spans="1:2" x14ac:dyDescent="0.15">
      <c r="A17" s="80">
        <v>12</v>
      </c>
      <c r="B17" s="81"/>
    </row>
    <row r="18" spans="1:2" x14ac:dyDescent="0.15">
      <c r="A18" s="80">
        <v>13</v>
      </c>
      <c r="B18" s="81"/>
    </row>
    <row r="19" spans="1:2" x14ac:dyDescent="0.15">
      <c r="A19" s="80">
        <v>14</v>
      </c>
      <c r="B19" s="81"/>
    </row>
    <row r="20" spans="1:2" x14ac:dyDescent="0.15">
      <c r="A20" s="80">
        <v>15</v>
      </c>
      <c r="B20" s="81"/>
    </row>
    <row r="21" spans="1:2" x14ac:dyDescent="0.15">
      <c r="A21" s="80">
        <v>16</v>
      </c>
      <c r="B21" s="81"/>
    </row>
    <row r="22" spans="1:2" x14ac:dyDescent="0.15">
      <c r="A22" s="80">
        <v>17</v>
      </c>
      <c r="B22" s="81"/>
    </row>
    <row r="23" spans="1:2" x14ac:dyDescent="0.15">
      <c r="A23" s="80">
        <v>18</v>
      </c>
      <c r="B23" s="81"/>
    </row>
    <row r="24" spans="1:2" x14ac:dyDescent="0.15">
      <c r="A24" s="80">
        <v>19</v>
      </c>
      <c r="B24" s="81"/>
    </row>
    <row r="25" spans="1:2" x14ac:dyDescent="0.15">
      <c r="A25" s="80">
        <v>20</v>
      </c>
      <c r="B25" s="81"/>
    </row>
    <row r="26" spans="1:2" x14ac:dyDescent="0.15">
      <c r="A26" s="80">
        <v>21</v>
      </c>
      <c r="B26" s="81"/>
    </row>
    <row r="27" spans="1:2" x14ac:dyDescent="0.15">
      <c r="A27" s="80">
        <v>22</v>
      </c>
      <c r="B27" s="81"/>
    </row>
    <row r="28" spans="1:2" x14ac:dyDescent="0.15">
      <c r="A28" s="80">
        <v>23</v>
      </c>
      <c r="B28" s="81"/>
    </row>
    <row r="29" spans="1:2" x14ac:dyDescent="0.15">
      <c r="A29" s="80">
        <v>24</v>
      </c>
      <c r="B29" s="81"/>
    </row>
    <row r="30" spans="1:2" x14ac:dyDescent="0.15">
      <c r="A30" s="80">
        <v>25</v>
      </c>
      <c r="B30" s="81"/>
    </row>
    <row r="31" spans="1:2" x14ac:dyDescent="0.15">
      <c r="A31" s="80">
        <v>26</v>
      </c>
      <c r="B31" s="81"/>
    </row>
    <row r="32" spans="1:2" x14ac:dyDescent="0.15">
      <c r="A32" s="80">
        <v>27</v>
      </c>
      <c r="B32" s="81"/>
    </row>
    <row r="33" spans="1:2" x14ac:dyDescent="0.15">
      <c r="A33" s="80">
        <v>28</v>
      </c>
      <c r="B33" s="81"/>
    </row>
    <row r="34" spans="1:2" x14ac:dyDescent="0.15">
      <c r="A34" s="80">
        <v>29</v>
      </c>
      <c r="B34" s="81"/>
    </row>
    <row r="35" spans="1:2" x14ac:dyDescent="0.15">
      <c r="A35" s="80">
        <v>30</v>
      </c>
      <c r="B35" s="81"/>
    </row>
    <row r="36" spans="1:2" x14ac:dyDescent="0.15">
      <c r="A36" s="80">
        <v>31</v>
      </c>
      <c r="B36" s="81"/>
    </row>
    <row r="37" spans="1:2" x14ac:dyDescent="0.15">
      <c r="A37" s="80">
        <v>32</v>
      </c>
      <c r="B37" s="81"/>
    </row>
    <row r="38" spans="1:2" x14ac:dyDescent="0.15">
      <c r="A38" s="80">
        <v>33</v>
      </c>
      <c r="B38" s="81"/>
    </row>
    <row r="39" spans="1:2" x14ac:dyDescent="0.15">
      <c r="A39" s="80">
        <v>34</v>
      </c>
      <c r="B39" s="81"/>
    </row>
    <row r="40" spans="1:2" x14ac:dyDescent="0.15">
      <c r="A40" s="80">
        <v>35</v>
      </c>
      <c r="B40" s="81"/>
    </row>
    <row r="41" spans="1:2" x14ac:dyDescent="0.15">
      <c r="A41" s="80">
        <v>36</v>
      </c>
      <c r="B41" s="81"/>
    </row>
    <row r="42" spans="1:2" x14ac:dyDescent="0.15">
      <c r="A42" s="80">
        <v>37</v>
      </c>
      <c r="B42" s="81"/>
    </row>
    <row r="43" spans="1:2" x14ac:dyDescent="0.15">
      <c r="A43" s="80">
        <v>38</v>
      </c>
      <c r="B43" s="81"/>
    </row>
    <row r="44" spans="1:2" x14ac:dyDescent="0.15">
      <c r="A44" s="80">
        <v>39</v>
      </c>
      <c r="B44" s="81"/>
    </row>
    <row r="45" spans="1:2" x14ac:dyDescent="0.15">
      <c r="A45" s="80">
        <v>40</v>
      </c>
      <c r="B45" s="81"/>
    </row>
    <row r="46" spans="1:2" x14ac:dyDescent="0.15">
      <c r="A46" s="80">
        <v>41</v>
      </c>
      <c r="B46" s="81"/>
    </row>
    <row r="47" spans="1:2" x14ac:dyDescent="0.15">
      <c r="A47" s="80">
        <v>42</v>
      </c>
      <c r="B47" s="81"/>
    </row>
    <row r="48" spans="1:2" x14ac:dyDescent="0.15">
      <c r="A48" s="80">
        <v>43</v>
      </c>
      <c r="B48" s="81"/>
    </row>
    <row r="49" spans="1:2" x14ac:dyDescent="0.15">
      <c r="A49" s="80">
        <v>44</v>
      </c>
      <c r="B49" s="81"/>
    </row>
    <row r="50" spans="1:2" x14ac:dyDescent="0.15">
      <c r="A50" s="80">
        <v>45</v>
      </c>
      <c r="B50" s="81"/>
    </row>
    <row r="51" spans="1:2" x14ac:dyDescent="0.15">
      <c r="A51" s="80">
        <v>46</v>
      </c>
      <c r="B51" s="81"/>
    </row>
    <row r="52" spans="1:2" x14ac:dyDescent="0.15">
      <c r="A52" s="80">
        <v>47</v>
      </c>
      <c r="B52" s="81"/>
    </row>
    <row r="53" spans="1:2" x14ac:dyDescent="0.15">
      <c r="A53" s="80">
        <v>48</v>
      </c>
      <c r="B53" s="81"/>
    </row>
    <row r="54" spans="1:2" x14ac:dyDescent="0.15">
      <c r="A54" s="80">
        <v>49</v>
      </c>
      <c r="B54" s="81"/>
    </row>
    <row r="55" spans="1:2" x14ac:dyDescent="0.15">
      <c r="A55" s="80">
        <v>50</v>
      </c>
      <c r="B55" s="81"/>
    </row>
    <row r="56" spans="1:2" x14ac:dyDescent="0.15">
      <c r="A56" s="80">
        <v>51</v>
      </c>
      <c r="B56" s="81"/>
    </row>
    <row r="57" spans="1:2" x14ac:dyDescent="0.15">
      <c r="A57" s="80">
        <v>52</v>
      </c>
      <c r="B57" s="81"/>
    </row>
    <row r="58" spans="1:2" x14ac:dyDescent="0.15">
      <c r="A58" s="80">
        <v>53</v>
      </c>
      <c r="B58" s="81"/>
    </row>
    <row r="59" spans="1:2" x14ac:dyDescent="0.15">
      <c r="A59" s="80">
        <v>54</v>
      </c>
      <c r="B59" s="81"/>
    </row>
    <row r="60" spans="1:2" x14ac:dyDescent="0.15">
      <c r="A60" s="80">
        <v>55</v>
      </c>
      <c r="B60" s="81"/>
    </row>
    <row r="61" spans="1:2" x14ac:dyDescent="0.15">
      <c r="A61" s="80">
        <v>56</v>
      </c>
      <c r="B61" s="81"/>
    </row>
    <row r="62" spans="1:2" x14ac:dyDescent="0.15">
      <c r="A62" s="80">
        <v>57</v>
      </c>
      <c r="B62" s="81"/>
    </row>
    <row r="63" spans="1:2" x14ac:dyDescent="0.15">
      <c r="A63" s="80">
        <v>58</v>
      </c>
      <c r="B63" s="81"/>
    </row>
    <row r="64" spans="1:2" x14ac:dyDescent="0.15">
      <c r="A64" s="80">
        <v>59</v>
      </c>
      <c r="B64" s="81"/>
    </row>
    <row r="65" spans="1:2" x14ac:dyDescent="0.15">
      <c r="A65" s="80">
        <v>60</v>
      </c>
      <c r="B65" s="81"/>
    </row>
    <row r="66" spans="1:2" x14ac:dyDescent="0.15">
      <c r="A66" s="80">
        <v>61</v>
      </c>
      <c r="B66" s="81"/>
    </row>
    <row r="67" spans="1:2" x14ac:dyDescent="0.15">
      <c r="A67" s="80">
        <v>62</v>
      </c>
      <c r="B67" s="81"/>
    </row>
    <row r="68" spans="1:2" x14ac:dyDescent="0.15">
      <c r="A68" s="80">
        <v>63</v>
      </c>
      <c r="B68" s="81"/>
    </row>
    <row r="69" spans="1:2" x14ac:dyDescent="0.15">
      <c r="A69" s="80">
        <v>64</v>
      </c>
      <c r="B69" s="81"/>
    </row>
    <row r="70" spans="1:2" x14ac:dyDescent="0.15">
      <c r="A70" s="80">
        <v>65</v>
      </c>
      <c r="B70" s="81"/>
    </row>
    <row r="71" spans="1:2" x14ac:dyDescent="0.15">
      <c r="A71" s="80">
        <v>66</v>
      </c>
      <c r="B71" s="81"/>
    </row>
    <row r="72" spans="1:2" x14ac:dyDescent="0.15">
      <c r="A72" s="80">
        <v>67</v>
      </c>
      <c r="B72" s="81"/>
    </row>
    <row r="73" spans="1:2" x14ac:dyDescent="0.15">
      <c r="A73" s="80">
        <v>68</v>
      </c>
      <c r="B73" s="81"/>
    </row>
    <row r="74" spans="1:2" x14ac:dyDescent="0.15">
      <c r="A74" s="80">
        <v>69</v>
      </c>
      <c r="B74" s="81"/>
    </row>
    <row r="75" spans="1:2" x14ac:dyDescent="0.15">
      <c r="A75" s="80">
        <v>70</v>
      </c>
      <c r="B75" s="81"/>
    </row>
    <row r="76" spans="1:2" x14ac:dyDescent="0.15">
      <c r="A76" s="80">
        <v>71</v>
      </c>
      <c r="B76" s="81"/>
    </row>
    <row r="77" spans="1:2" x14ac:dyDescent="0.15">
      <c r="A77" s="80">
        <v>72</v>
      </c>
      <c r="B77" s="81"/>
    </row>
    <row r="78" spans="1:2" x14ac:dyDescent="0.15">
      <c r="A78" s="80">
        <v>73</v>
      </c>
      <c r="B78" s="81"/>
    </row>
    <row r="79" spans="1:2" x14ac:dyDescent="0.15">
      <c r="A79" s="80">
        <v>74</v>
      </c>
      <c r="B79" s="81"/>
    </row>
    <row r="80" spans="1:2" x14ac:dyDescent="0.15">
      <c r="A80" s="80">
        <v>75</v>
      </c>
      <c r="B80" s="81"/>
    </row>
    <row r="81" spans="1:2" x14ac:dyDescent="0.15">
      <c r="A81" s="80">
        <v>76</v>
      </c>
      <c r="B81" s="81"/>
    </row>
    <row r="82" spans="1:2" x14ac:dyDescent="0.15">
      <c r="A82" s="80">
        <v>77</v>
      </c>
      <c r="B82" s="81"/>
    </row>
    <row r="83" spans="1:2" x14ac:dyDescent="0.15">
      <c r="A83" s="80">
        <v>78</v>
      </c>
      <c r="B83" s="81"/>
    </row>
    <row r="84" spans="1:2" x14ac:dyDescent="0.15">
      <c r="A84" s="80">
        <v>79</v>
      </c>
      <c r="B84" s="81"/>
    </row>
    <row r="85" spans="1:2" x14ac:dyDescent="0.15">
      <c r="A85" s="80">
        <v>80</v>
      </c>
      <c r="B85" s="81"/>
    </row>
    <row r="86" spans="1:2" x14ac:dyDescent="0.15">
      <c r="A86" s="80">
        <v>81</v>
      </c>
      <c r="B86" s="81"/>
    </row>
    <row r="87" spans="1:2" x14ac:dyDescent="0.15">
      <c r="A87" s="80">
        <v>82</v>
      </c>
      <c r="B87" s="81"/>
    </row>
    <row r="88" spans="1:2" x14ac:dyDescent="0.15">
      <c r="A88" s="80">
        <v>83</v>
      </c>
      <c r="B88" s="81"/>
    </row>
    <row r="89" spans="1:2" x14ac:dyDescent="0.15">
      <c r="A89" s="80">
        <v>84</v>
      </c>
      <c r="B89" s="81"/>
    </row>
    <row r="90" spans="1:2" x14ac:dyDescent="0.15">
      <c r="A90" s="80">
        <v>85</v>
      </c>
      <c r="B90" s="81"/>
    </row>
    <row r="91" spans="1:2" x14ac:dyDescent="0.15">
      <c r="A91" s="80">
        <v>86</v>
      </c>
      <c r="B91" s="81"/>
    </row>
    <row r="92" spans="1:2" x14ac:dyDescent="0.15">
      <c r="A92" s="80">
        <v>87</v>
      </c>
      <c r="B92" s="81"/>
    </row>
    <row r="93" spans="1:2" x14ac:dyDescent="0.15">
      <c r="A93" s="80">
        <v>88</v>
      </c>
      <c r="B93" s="81"/>
    </row>
    <row r="94" spans="1:2" x14ac:dyDescent="0.15">
      <c r="A94" s="80">
        <v>89</v>
      </c>
      <c r="B94" s="81"/>
    </row>
    <row r="95" spans="1:2" x14ac:dyDescent="0.15">
      <c r="A95" s="80">
        <v>90</v>
      </c>
      <c r="B95" s="81"/>
    </row>
    <row r="96" spans="1:2" x14ac:dyDescent="0.15">
      <c r="A96" s="80">
        <v>91</v>
      </c>
      <c r="B96" s="81"/>
    </row>
    <row r="97" spans="1:2" x14ac:dyDescent="0.15">
      <c r="A97" s="80">
        <v>92</v>
      </c>
      <c r="B97" s="81"/>
    </row>
    <row r="98" spans="1:2" x14ac:dyDescent="0.15">
      <c r="A98" s="80">
        <v>93</v>
      </c>
      <c r="B98" s="81"/>
    </row>
    <row r="99" spans="1:2" x14ac:dyDescent="0.15">
      <c r="A99" s="80">
        <v>94</v>
      </c>
      <c r="B99" s="81"/>
    </row>
    <row r="100" spans="1:2" x14ac:dyDescent="0.15">
      <c r="A100" s="80">
        <v>95</v>
      </c>
      <c r="B100" s="81"/>
    </row>
    <row r="101" spans="1:2" x14ac:dyDescent="0.15">
      <c r="A101" s="80">
        <v>96</v>
      </c>
      <c r="B101" s="81"/>
    </row>
    <row r="102" spans="1:2" x14ac:dyDescent="0.15">
      <c r="A102" s="80">
        <v>97</v>
      </c>
      <c r="B102" s="81"/>
    </row>
    <row r="103" spans="1:2" x14ac:dyDescent="0.15">
      <c r="A103" s="80">
        <v>98</v>
      </c>
      <c r="B103" s="81"/>
    </row>
    <row r="104" spans="1:2" x14ac:dyDescent="0.15">
      <c r="A104" s="80">
        <v>99</v>
      </c>
      <c r="B104" s="81"/>
    </row>
    <row r="105" spans="1:2" x14ac:dyDescent="0.15">
      <c r="A105" s="80">
        <v>100</v>
      </c>
      <c r="B105" s="81"/>
    </row>
  </sheetData>
  <sheetProtection password="C243" sheet="1" objects="1" scenarios="1" formatCells="0" formatRows="0" insertRows="0"/>
  <phoneticPr fontId="12"/>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9"/>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4.625" style="1" customWidth="1"/>
    <col min="9" max="9" width="9" style="7"/>
    <col min="10" max="16384" width="9" style="1"/>
  </cols>
  <sheetData>
    <row r="1" spans="1:11" ht="18" customHeight="1" x14ac:dyDescent="0.15">
      <c r="I1" s="16" t="str">
        <f>'MPS(input)'!K1</f>
        <v>Monitoring Spreadsheet: JCM_ET_AM003_ver01.0</v>
      </c>
    </row>
    <row r="2" spans="1:11" ht="18" customHeight="1" x14ac:dyDescent="0.15">
      <c r="I2" s="16" t="str">
        <f>'MPS(input)'!K2</f>
        <v>Reference Number:</v>
      </c>
    </row>
    <row r="3" spans="1:11" ht="27.75" customHeight="1" x14ac:dyDescent="0.15">
      <c r="A3" s="110" t="s">
        <v>102</v>
      </c>
      <c r="B3" s="110"/>
      <c r="C3" s="110"/>
      <c r="D3" s="110"/>
      <c r="E3" s="110"/>
      <c r="F3" s="110"/>
      <c r="G3" s="110"/>
      <c r="H3" s="110"/>
      <c r="I3" s="110"/>
    </row>
    <row r="4" spans="1:11" ht="11.25" customHeight="1" x14ac:dyDescent="0.15"/>
    <row r="5" spans="1:11" ht="18.75" customHeight="1" thickBot="1" x14ac:dyDescent="0.2">
      <c r="A5" s="29" t="s">
        <v>2</v>
      </c>
      <c r="B5" s="19"/>
      <c r="C5" s="19"/>
      <c r="D5" s="19"/>
      <c r="E5" s="20"/>
      <c r="F5" s="21" t="s">
        <v>6</v>
      </c>
      <c r="G5" s="49" t="s">
        <v>0</v>
      </c>
      <c r="H5" s="21" t="s">
        <v>1</v>
      </c>
      <c r="I5" s="22" t="s">
        <v>7</v>
      </c>
    </row>
    <row r="6" spans="1:11" ht="18.75" customHeight="1" thickBot="1" x14ac:dyDescent="0.2">
      <c r="A6" s="30"/>
      <c r="B6" s="109" t="s">
        <v>81</v>
      </c>
      <c r="C6" s="109"/>
      <c r="D6" s="109"/>
      <c r="E6" s="109"/>
      <c r="F6" s="47" t="s">
        <v>56</v>
      </c>
      <c r="G6" s="67">
        <f>G13-G23</f>
        <v>0</v>
      </c>
      <c r="H6" s="48" t="s">
        <v>36</v>
      </c>
      <c r="I6" s="24" t="s">
        <v>37</v>
      </c>
    </row>
    <row r="7" spans="1:11" ht="18.75" customHeight="1" x14ac:dyDescent="0.15">
      <c r="A7" s="29" t="s">
        <v>3</v>
      </c>
      <c r="B7" s="19"/>
      <c r="C7" s="19"/>
      <c r="D7" s="19"/>
      <c r="E7" s="20"/>
      <c r="F7" s="20"/>
      <c r="G7" s="50"/>
      <c r="H7" s="21"/>
      <c r="I7" s="21"/>
      <c r="J7" s="15"/>
      <c r="K7" s="15"/>
    </row>
    <row r="8" spans="1:11" ht="18.75" customHeight="1" x14ac:dyDescent="0.15">
      <c r="A8" s="31"/>
      <c r="B8" s="109" t="s">
        <v>42</v>
      </c>
      <c r="C8" s="109"/>
      <c r="D8" s="109"/>
      <c r="E8" s="109"/>
      <c r="F8" s="26" t="s">
        <v>56</v>
      </c>
      <c r="G8" s="71">
        <f>F26</f>
        <v>93</v>
      </c>
      <c r="H8" s="24" t="s">
        <v>64</v>
      </c>
      <c r="I8" s="26" t="s">
        <v>60</v>
      </c>
    </row>
    <row r="9" spans="1:11" ht="18.75" customHeight="1" x14ac:dyDescent="0.15">
      <c r="A9" s="31"/>
      <c r="B9" s="109" t="s">
        <v>82</v>
      </c>
      <c r="C9" s="109"/>
      <c r="D9" s="109"/>
      <c r="E9" s="109"/>
      <c r="F9" s="38" t="s">
        <v>59</v>
      </c>
      <c r="G9" s="72">
        <f>F27</f>
        <v>74.099999999999994</v>
      </c>
      <c r="H9" s="38" t="s">
        <v>65</v>
      </c>
      <c r="I9" s="24" t="s">
        <v>62</v>
      </c>
    </row>
    <row r="10" spans="1:11" ht="18.75" customHeight="1" x14ac:dyDescent="0.15">
      <c r="A10" s="31"/>
      <c r="B10" s="109" t="s">
        <v>47</v>
      </c>
      <c r="C10" s="109"/>
      <c r="D10" s="109"/>
      <c r="E10" s="109"/>
      <c r="F10" s="26" t="s">
        <v>56</v>
      </c>
      <c r="G10" s="70">
        <f>F28</f>
        <v>2</v>
      </c>
      <c r="H10" s="38" t="s">
        <v>64</v>
      </c>
      <c r="I10" s="27" t="s">
        <v>61</v>
      </c>
    </row>
    <row r="11" spans="1:11" ht="18.75" customHeight="1" x14ac:dyDescent="0.15">
      <c r="A11" s="30"/>
      <c r="B11" s="109" t="s">
        <v>57</v>
      </c>
      <c r="C11" s="109"/>
      <c r="D11" s="109"/>
      <c r="E11" s="109"/>
      <c r="F11" s="24" t="s">
        <v>58</v>
      </c>
      <c r="G11" s="73">
        <f>F29</f>
        <v>0.53300000000000003</v>
      </c>
      <c r="H11" s="38" t="s">
        <v>66</v>
      </c>
      <c r="I11" s="24" t="s">
        <v>63</v>
      </c>
    </row>
    <row r="12" spans="1:11" ht="18.75" customHeight="1" thickBot="1" x14ac:dyDescent="0.2">
      <c r="A12" s="29" t="s">
        <v>4</v>
      </c>
      <c r="B12" s="20"/>
      <c r="C12" s="19"/>
      <c r="D12" s="21"/>
      <c r="E12" s="21"/>
      <c r="F12" s="21"/>
      <c r="G12" s="29"/>
      <c r="H12" s="21"/>
      <c r="I12" s="21"/>
    </row>
    <row r="13" spans="1:11" ht="18.75" customHeight="1" thickBot="1" x14ac:dyDescent="0.2">
      <c r="A13" s="31"/>
      <c r="B13" s="34" t="s">
        <v>83</v>
      </c>
      <c r="C13" s="23"/>
      <c r="D13" s="23"/>
      <c r="E13" s="23"/>
      <c r="F13" s="47" t="s">
        <v>67</v>
      </c>
      <c r="G13" s="67">
        <f>G17+G21</f>
        <v>0</v>
      </c>
      <c r="H13" s="48" t="s">
        <v>36</v>
      </c>
      <c r="I13" s="26" t="s">
        <v>38</v>
      </c>
    </row>
    <row r="14" spans="1:11" ht="18.75" customHeight="1" x14ac:dyDescent="0.15">
      <c r="A14" s="31"/>
      <c r="B14" s="32"/>
      <c r="C14" s="107" t="s">
        <v>68</v>
      </c>
      <c r="D14" s="107" t="s">
        <v>68</v>
      </c>
      <c r="E14" s="107" t="s">
        <v>68</v>
      </c>
      <c r="F14" s="26" t="s">
        <v>56</v>
      </c>
      <c r="G14" s="82">
        <f>F26</f>
        <v>93</v>
      </c>
      <c r="H14" s="36" t="s">
        <v>64</v>
      </c>
      <c r="I14" s="26" t="s">
        <v>60</v>
      </c>
    </row>
    <row r="15" spans="1:11" ht="18.75" customHeight="1" x14ac:dyDescent="0.15">
      <c r="A15" s="31"/>
      <c r="B15" s="32"/>
      <c r="C15" s="107" t="s">
        <v>82</v>
      </c>
      <c r="D15" s="107"/>
      <c r="E15" s="107"/>
      <c r="F15" s="38" t="s">
        <v>59</v>
      </c>
      <c r="G15" s="83">
        <f>F27</f>
        <v>74.099999999999994</v>
      </c>
      <c r="H15" s="84" t="s">
        <v>65</v>
      </c>
      <c r="I15" s="24" t="s">
        <v>62</v>
      </c>
    </row>
    <row r="16" spans="1:11" ht="35.25" customHeight="1" x14ac:dyDescent="0.15">
      <c r="A16" s="31"/>
      <c r="B16" s="32"/>
      <c r="C16" s="108" t="s">
        <v>85</v>
      </c>
      <c r="D16" s="108"/>
      <c r="E16" s="108"/>
      <c r="F16" s="26" t="s">
        <v>78</v>
      </c>
      <c r="G16" s="87">
        <f>'MPS(input)'!E8</f>
        <v>0</v>
      </c>
      <c r="H16" s="88" t="s">
        <v>76</v>
      </c>
      <c r="I16" s="26" t="s">
        <v>94</v>
      </c>
    </row>
    <row r="17" spans="1:9" ht="18.75" customHeight="1" x14ac:dyDescent="0.15">
      <c r="A17" s="31"/>
      <c r="B17" s="32"/>
      <c r="C17" s="107" t="s">
        <v>86</v>
      </c>
      <c r="D17" s="107"/>
      <c r="E17" s="107"/>
      <c r="F17" s="26" t="s">
        <v>56</v>
      </c>
      <c r="G17" s="74">
        <f>G16/(G14/100)*G15</f>
        <v>0</v>
      </c>
      <c r="H17" s="26" t="s">
        <v>36</v>
      </c>
      <c r="I17" s="26" t="s">
        <v>74</v>
      </c>
    </row>
    <row r="18" spans="1:9" ht="18.75" customHeight="1" x14ac:dyDescent="0.15">
      <c r="A18" s="31"/>
      <c r="B18" s="32"/>
      <c r="C18" s="107" t="s">
        <v>69</v>
      </c>
      <c r="D18" s="107" t="s">
        <v>69</v>
      </c>
      <c r="E18" s="107" t="s">
        <v>69</v>
      </c>
      <c r="F18" s="26" t="s">
        <v>56</v>
      </c>
      <c r="G18" s="85">
        <f>F28</f>
        <v>2</v>
      </c>
      <c r="H18" s="84" t="s">
        <v>64</v>
      </c>
      <c r="I18" s="27" t="s">
        <v>61</v>
      </c>
    </row>
    <row r="19" spans="1:9" ht="18.75" customHeight="1" x14ac:dyDescent="0.15">
      <c r="A19" s="31"/>
      <c r="B19" s="32"/>
      <c r="C19" s="107" t="s">
        <v>71</v>
      </c>
      <c r="D19" s="107" t="s">
        <v>70</v>
      </c>
      <c r="E19" s="107" t="s">
        <v>70</v>
      </c>
      <c r="F19" s="24" t="s">
        <v>58</v>
      </c>
      <c r="G19" s="86">
        <f>F29</f>
        <v>0.53300000000000003</v>
      </c>
      <c r="H19" s="84" t="s">
        <v>66</v>
      </c>
      <c r="I19" s="24" t="s">
        <v>63</v>
      </c>
    </row>
    <row r="20" spans="1:9" ht="36" customHeight="1" x14ac:dyDescent="0.15">
      <c r="A20" s="31"/>
      <c r="B20" s="32"/>
      <c r="C20" s="108" t="s">
        <v>87</v>
      </c>
      <c r="D20" s="108"/>
      <c r="E20" s="108"/>
      <c r="F20" s="24" t="s">
        <v>58</v>
      </c>
      <c r="G20" s="87">
        <f>'MPS(input)'!E9</f>
        <v>0</v>
      </c>
      <c r="H20" s="88" t="s">
        <v>80</v>
      </c>
      <c r="I20" s="28" t="s">
        <v>77</v>
      </c>
    </row>
    <row r="21" spans="1:9" ht="36" customHeight="1" x14ac:dyDescent="0.15">
      <c r="A21" s="30"/>
      <c r="B21" s="33"/>
      <c r="C21" s="108" t="s">
        <v>88</v>
      </c>
      <c r="D21" s="108"/>
      <c r="E21" s="108"/>
      <c r="F21" s="26" t="s">
        <v>56</v>
      </c>
      <c r="G21" s="74">
        <f>IF('MPS(input)'!E10="Option 1", G20*G18/100*G19,
IF('MPS(input)'!E10="Option 2", G20*G19,
0))</f>
        <v>0</v>
      </c>
      <c r="H21" s="26" t="s">
        <v>36</v>
      </c>
      <c r="I21" s="28" t="s">
        <v>79</v>
      </c>
    </row>
    <row r="22" spans="1:9" ht="18.75" customHeight="1" thickBot="1" x14ac:dyDescent="0.2">
      <c r="A22" s="29" t="s">
        <v>5</v>
      </c>
      <c r="B22" s="19"/>
      <c r="C22" s="19"/>
      <c r="D22" s="19"/>
      <c r="E22" s="20"/>
      <c r="F22" s="21"/>
      <c r="G22" s="29"/>
      <c r="H22" s="21"/>
      <c r="I22" s="21"/>
    </row>
    <row r="23" spans="1:9" ht="18.75" customHeight="1" thickBot="1" x14ac:dyDescent="0.2">
      <c r="A23" s="30"/>
      <c r="B23" s="46" t="s">
        <v>84</v>
      </c>
      <c r="C23" s="46"/>
      <c r="D23" s="46"/>
      <c r="E23" s="46"/>
      <c r="F23" s="47" t="s">
        <v>67</v>
      </c>
      <c r="G23" s="67">
        <v>0</v>
      </c>
      <c r="H23" s="48" t="s">
        <v>36</v>
      </c>
      <c r="I23" s="26" t="s">
        <v>39</v>
      </c>
    </row>
    <row r="24" spans="1:9" x14ac:dyDescent="0.15">
      <c r="A24" s="2"/>
      <c r="B24" s="2"/>
      <c r="C24" s="9"/>
      <c r="D24" s="2"/>
      <c r="E24" s="9"/>
      <c r="F24" s="11"/>
      <c r="G24" s="10"/>
      <c r="H24" s="10"/>
      <c r="I24" s="8"/>
    </row>
    <row r="25" spans="1:9" ht="21.75" customHeight="1" x14ac:dyDescent="0.15">
      <c r="E25" s="2" t="s">
        <v>8</v>
      </c>
      <c r="F25" s="5"/>
    </row>
    <row r="26" spans="1:9" ht="21.75" customHeight="1" x14ac:dyDescent="0.15">
      <c r="E26" s="35" t="s">
        <v>68</v>
      </c>
      <c r="F26" s="63">
        <v>93</v>
      </c>
      <c r="G26" s="36" t="s">
        <v>64</v>
      </c>
      <c r="H26" s="3"/>
    </row>
    <row r="27" spans="1:9" ht="21.75" customHeight="1" x14ac:dyDescent="0.15">
      <c r="E27" s="35" t="s">
        <v>82</v>
      </c>
      <c r="F27" s="68">
        <v>74.099999999999994</v>
      </c>
      <c r="G27" s="36" t="s">
        <v>72</v>
      </c>
      <c r="H27" s="3"/>
    </row>
    <row r="28" spans="1:9" ht="21.75" customHeight="1" x14ac:dyDescent="0.15">
      <c r="E28" s="35" t="s">
        <v>69</v>
      </c>
      <c r="F28" s="62">
        <v>2</v>
      </c>
      <c r="G28" s="36" t="s">
        <v>64</v>
      </c>
      <c r="H28" s="2"/>
    </row>
    <row r="29" spans="1:9" ht="21.75" customHeight="1" x14ac:dyDescent="0.15">
      <c r="E29" s="35" t="s">
        <v>71</v>
      </c>
      <c r="F29" s="69">
        <v>0.53300000000000003</v>
      </c>
      <c r="G29" s="36" t="s">
        <v>73</v>
      </c>
      <c r="H29" s="2"/>
    </row>
  </sheetData>
  <sheetProtection algorithmName="SHA-512" hashValue="fOnzQUMOnc51O9DhVaWe4g/0iOTkgcNkrlzA9awCbETZpuCmY+mLAOi8TeTE3qzsyPEqCj0/eGkfPNo4q1RhaA==" saltValue="HV/e0KnuVncT5wK2rHQsSQ==" spinCount="100000" sheet="1" objects="1" scenarios="1"/>
  <mergeCells count="14">
    <mergeCell ref="B10:E10"/>
    <mergeCell ref="B11:E11"/>
    <mergeCell ref="A3:I3"/>
    <mergeCell ref="B6:E6"/>
    <mergeCell ref="B8:E8"/>
    <mergeCell ref="B9:E9"/>
    <mergeCell ref="C14:E14"/>
    <mergeCell ref="C21:E21"/>
    <mergeCell ref="C15:E15"/>
    <mergeCell ref="C17:E17"/>
    <mergeCell ref="C18:E18"/>
    <mergeCell ref="C19:E19"/>
    <mergeCell ref="C20:E20"/>
    <mergeCell ref="C16:E16"/>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89" customWidth="1"/>
    <col min="2" max="2" width="36.375" style="89" customWidth="1"/>
    <col min="3" max="3" width="49.125" style="89" customWidth="1"/>
    <col min="4" max="256" width="9" style="89"/>
    <col min="257" max="257" width="3.625" style="89" customWidth="1"/>
    <col min="258" max="258" width="36.375" style="89" customWidth="1"/>
    <col min="259" max="259" width="49.125" style="89" customWidth="1"/>
    <col min="260" max="512" width="9" style="89"/>
    <col min="513" max="513" width="3.625" style="89" customWidth="1"/>
    <col min="514" max="514" width="36.375" style="89" customWidth="1"/>
    <col min="515" max="515" width="49.125" style="89" customWidth="1"/>
    <col min="516" max="768" width="9" style="89"/>
    <col min="769" max="769" width="3.625" style="89" customWidth="1"/>
    <col min="770" max="770" width="36.375" style="89" customWidth="1"/>
    <col min="771" max="771" width="49.125" style="89" customWidth="1"/>
    <col min="772" max="1024" width="9" style="89"/>
    <col min="1025" max="1025" width="3.625" style="89" customWidth="1"/>
    <col min="1026" max="1026" width="36.375" style="89" customWidth="1"/>
    <col min="1027" max="1027" width="49.125" style="89" customWidth="1"/>
    <col min="1028" max="1280" width="9" style="89"/>
    <col min="1281" max="1281" width="3.625" style="89" customWidth="1"/>
    <col min="1282" max="1282" width="36.375" style="89" customWidth="1"/>
    <col min="1283" max="1283" width="49.125" style="89" customWidth="1"/>
    <col min="1284" max="1536" width="9" style="89"/>
    <col min="1537" max="1537" width="3.625" style="89" customWidth="1"/>
    <col min="1538" max="1538" width="36.375" style="89" customWidth="1"/>
    <col min="1539" max="1539" width="49.125" style="89" customWidth="1"/>
    <col min="1540" max="1792" width="9" style="89"/>
    <col min="1793" max="1793" width="3.625" style="89" customWidth="1"/>
    <col min="1794" max="1794" width="36.375" style="89" customWidth="1"/>
    <col min="1795" max="1795" width="49.125" style="89" customWidth="1"/>
    <col min="1796" max="2048" width="9" style="89"/>
    <col min="2049" max="2049" width="3.625" style="89" customWidth="1"/>
    <col min="2050" max="2050" width="36.375" style="89" customWidth="1"/>
    <col min="2051" max="2051" width="49.125" style="89" customWidth="1"/>
    <col min="2052" max="2304" width="9" style="89"/>
    <col min="2305" max="2305" width="3.625" style="89" customWidth="1"/>
    <col min="2306" max="2306" width="36.375" style="89" customWidth="1"/>
    <col min="2307" max="2307" width="49.125" style="89" customWidth="1"/>
    <col min="2308" max="2560" width="9" style="89"/>
    <col min="2561" max="2561" width="3.625" style="89" customWidth="1"/>
    <col min="2562" max="2562" width="36.375" style="89" customWidth="1"/>
    <col min="2563" max="2563" width="49.125" style="89" customWidth="1"/>
    <col min="2564" max="2816" width="9" style="89"/>
    <col min="2817" max="2817" width="3.625" style="89" customWidth="1"/>
    <col min="2818" max="2818" width="36.375" style="89" customWidth="1"/>
    <col min="2819" max="2819" width="49.125" style="89" customWidth="1"/>
    <col min="2820" max="3072" width="9" style="89"/>
    <col min="3073" max="3073" width="3.625" style="89" customWidth="1"/>
    <col min="3074" max="3074" width="36.375" style="89" customWidth="1"/>
    <col min="3075" max="3075" width="49.125" style="89" customWidth="1"/>
    <col min="3076" max="3328" width="9" style="89"/>
    <col min="3329" max="3329" width="3.625" style="89" customWidth="1"/>
    <col min="3330" max="3330" width="36.375" style="89" customWidth="1"/>
    <col min="3331" max="3331" width="49.125" style="89" customWidth="1"/>
    <col min="3332" max="3584" width="9" style="89"/>
    <col min="3585" max="3585" width="3.625" style="89" customWidth="1"/>
    <col min="3586" max="3586" width="36.375" style="89" customWidth="1"/>
    <col min="3587" max="3587" width="49.125" style="89" customWidth="1"/>
    <col min="3588" max="3840" width="9" style="89"/>
    <col min="3841" max="3841" width="3.625" style="89" customWidth="1"/>
    <col min="3842" max="3842" width="36.375" style="89" customWidth="1"/>
    <col min="3843" max="3843" width="49.125" style="89" customWidth="1"/>
    <col min="3844" max="4096" width="9" style="89"/>
    <col min="4097" max="4097" width="3.625" style="89" customWidth="1"/>
    <col min="4098" max="4098" width="36.375" style="89" customWidth="1"/>
    <col min="4099" max="4099" width="49.125" style="89" customWidth="1"/>
    <col min="4100" max="4352" width="9" style="89"/>
    <col min="4353" max="4353" width="3.625" style="89" customWidth="1"/>
    <col min="4354" max="4354" width="36.375" style="89" customWidth="1"/>
    <col min="4355" max="4355" width="49.125" style="89" customWidth="1"/>
    <col min="4356" max="4608" width="9" style="89"/>
    <col min="4609" max="4609" width="3.625" style="89" customWidth="1"/>
    <col min="4610" max="4610" width="36.375" style="89" customWidth="1"/>
    <col min="4611" max="4611" width="49.125" style="89" customWidth="1"/>
    <col min="4612" max="4864" width="9" style="89"/>
    <col min="4865" max="4865" width="3.625" style="89" customWidth="1"/>
    <col min="4866" max="4866" width="36.375" style="89" customWidth="1"/>
    <col min="4867" max="4867" width="49.125" style="89" customWidth="1"/>
    <col min="4868" max="5120" width="9" style="89"/>
    <col min="5121" max="5121" width="3.625" style="89" customWidth="1"/>
    <col min="5122" max="5122" width="36.375" style="89" customWidth="1"/>
    <col min="5123" max="5123" width="49.125" style="89" customWidth="1"/>
    <col min="5124" max="5376" width="9" style="89"/>
    <col min="5377" max="5377" width="3.625" style="89" customWidth="1"/>
    <col min="5378" max="5378" width="36.375" style="89" customWidth="1"/>
    <col min="5379" max="5379" width="49.125" style="89" customWidth="1"/>
    <col min="5380" max="5632" width="9" style="89"/>
    <col min="5633" max="5633" width="3.625" style="89" customWidth="1"/>
    <col min="5634" max="5634" width="36.375" style="89" customWidth="1"/>
    <col min="5635" max="5635" width="49.125" style="89" customWidth="1"/>
    <col min="5636" max="5888" width="9" style="89"/>
    <col min="5889" max="5889" width="3.625" style="89" customWidth="1"/>
    <col min="5890" max="5890" width="36.375" style="89" customWidth="1"/>
    <col min="5891" max="5891" width="49.125" style="89" customWidth="1"/>
    <col min="5892" max="6144" width="9" style="89"/>
    <col min="6145" max="6145" width="3.625" style="89" customWidth="1"/>
    <col min="6146" max="6146" width="36.375" style="89" customWidth="1"/>
    <col min="6147" max="6147" width="49.125" style="89" customWidth="1"/>
    <col min="6148" max="6400" width="9" style="89"/>
    <col min="6401" max="6401" width="3.625" style="89" customWidth="1"/>
    <col min="6402" max="6402" width="36.375" style="89" customWidth="1"/>
    <col min="6403" max="6403" width="49.125" style="89" customWidth="1"/>
    <col min="6404" max="6656" width="9" style="89"/>
    <col min="6657" max="6657" width="3.625" style="89" customWidth="1"/>
    <col min="6658" max="6658" width="36.375" style="89" customWidth="1"/>
    <col min="6659" max="6659" width="49.125" style="89" customWidth="1"/>
    <col min="6660" max="6912" width="9" style="89"/>
    <col min="6913" max="6913" width="3.625" style="89" customWidth="1"/>
    <col min="6914" max="6914" width="36.375" style="89" customWidth="1"/>
    <col min="6915" max="6915" width="49.125" style="89" customWidth="1"/>
    <col min="6916" max="7168" width="9" style="89"/>
    <col min="7169" max="7169" width="3.625" style="89" customWidth="1"/>
    <col min="7170" max="7170" width="36.375" style="89" customWidth="1"/>
    <col min="7171" max="7171" width="49.125" style="89" customWidth="1"/>
    <col min="7172" max="7424" width="9" style="89"/>
    <col min="7425" max="7425" width="3.625" style="89" customWidth="1"/>
    <col min="7426" max="7426" width="36.375" style="89" customWidth="1"/>
    <col min="7427" max="7427" width="49.125" style="89" customWidth="1"/>
    <col min="7428" max="7680" width="9" style="89"/>
    <col min="7681" max="7681" width="3.625" style="89" customWidth="1"/>
    <col min="7682" max="7682" width="36.375" style="89" customWidth="1"/>
    <col min="7683" max="7683" width="49.125" style="89" customWidth="1"/>
    <col min="7684" max="7936" width="9" style="89"/>
    <col min="7937" max="7937" width="3.625" style="89" customWidth="1"/>
    <col min="7938" max="7938" width="36.375" style="89" customWidth="1"/>
    <col min="7939" max="7939" width="49.125" style="89" customWidth="1"/>
    <col min="7940" max="8192" width="9" style="89"/>
    <col min="8193" max="8193" width="3.625" style="89" customWidth="1"/>
    <col min="8194" max="8194" width="36.375" style="89" customWidth="1"/>
    <col min="8195" max="8195" width="49.125" style="89" customWidth="1"/>
    <col min="8196" max="8448" width="9" style="89"/>
    <col min="8449" max="8449" width="3.625" style="89" customWidth="1"/>
    <col min="8450" max="8450" width="36.375" style="89" customWidth="1"/>
    <col min="8451" max="8451" width="49.125" style="89" customWidth="1"/>
    <col min="8452" max="8704" width="9" style="89"/>
    <col min="8705" max="8705" width="3.625" style="89" customWidth="1"/>
    <col min="8706" max="8706" width="36.375" style="89" customWidth="1"/>
    <col min="8707" max="8707" width="49.125" style="89" customWidth="1"/>
    <col min="8708" max="8960" width="9" style="89"/>
    <col min="8961" max="8961" width="3.625" style="89" customWidth="1"/>
    <col min="8962" max="8962" width="36.375" style="89" customWidth="1"/>
    <col min="8963" max="8963" width="49.125" style="89" customWidth="1"/>
    <col min="8964" max="9216" width="9" style="89"/>
    <col min="9217" max="9217" width="3.625" style="89" customWidth="1"/>
    <col min="9218" max="9218" width="36.375" style="89" customWidth="1"/>
    <col min="9219" max="9219" width="49.125" style="89" customWidth="1"/>
    <col min="9220" max="9472" width="9" style="89"/>
    <col min="9473" max="9473" width="3.625" style="89" customWidth="1"/>
    <col min="9474" max="9474" width="36.375" style="89" customWidth="1"/>
    <col min="9475" max="9475" width="49.125" style="89" customWidth="1"/>
    <col min="9476" max="9728" width="9" style="89"/>
    <col min="9729" max="9729" width="3.625" style="89" customWidth="1"/>
    <col min="9730" max="9730" width="36.375" style="89" customWidth="1"/>
    <col min="9731" max="9731" width="49.125" style="89" customWidth="1"/>
    <col min="9732" max="9984" width="9" style="89"/>
    <col min="9985" max="9985" width="3.625" style="89" customWidth="1"/>
    <col min="9986" max="9986" width="36.375" style="89" customWidth="1"/>
    <col min="9987" max="9987" width="49.125" style="89" customWidth="1"/>
    <col min="9988" max="10240" width="9" style="89"/>
    <col min="10241" max="10241" width="3.625" style="89" customWidth="1"/>
    <col min="10242" max="10242" width="36.375" style="89" customWidth="1"/>
    <col min="10243" max="10243" width="49.125" style="89" customWidth="1"/>
    <col min="10244" max="10496" width="9" style="89"/>
    <col min="10497" max="10497" width="3.625" style="89" customWidth="1"/>
    <col min="10498" max="10498" width="36.375" style="89" customWidth="1"/>
    <col min="10499" max="10499" width="49.125" style="89" customWidth="1"/>
    <col min="10500" max="10752" width="9" style="89"/>
    <col min="10753" max="10753" width="3.625" style="89" customWidth="1"/>
    <col min="10754" max="10754" width="36.375" style="89" customWidth="1"/>
    <col min="10755" max="10755" width="49.125" style="89" customWidth="1"/>
    <col min="10756" max="11008" width="9" style="89"/>
    <col min="11009" max="11009" width="3.625" style="89" customWidth="1"/>
    <col min="11010" max="11010" width="36.375" style="89" customWidth="1"/>
    <col min="11011" max="11011" width="49.125" style="89" customWidth="1"/>
    <col min="11012" max="11264" width="9" style="89"/>
    <col min="11265" max="11265" width="3.625" style="89" customWidth="1"/>
    <col min="11266" max="11266" width="36.375" style="89" customWidth="1"/>
    <col min="11267" max="11267" width="49.125" style="89" customWidth="1"/>
    <col min="11268" max="11520" width="9" style="89"/>
    <col min="11521" max="11521" width="3.625" style="89" customWidth="1"/>
    <col min="11522" max="11522" width="36.375" style="89" customWidth="1"/>
    <col min="11523" max="11523" width="49.125" style="89" customWidth="1"/>
    <col min="11524" max="11776" width="9" style="89"/>
    <col min="11777" max="11777" width="3.625" style="89" customWidth="1"/>
    <col min="11778" max="11778" width="36.375" style="89" customWidth="1"/>
    <col min="11779" max="11779" width="49.125" style="89" customWidth="1"/>
    <col min="11780" max="12032" width="9" style="89"/>
    <col min="12033" max="12033" width="3.625" style="89" customWidth="1"/>
    <col min="12034" max="12034" width="36.375" style="89" customWidth="1"/>
    <col min="12035" max="12035" width="49.125" style="89" customWidth="1"/>
    <col min="12036" max="12288" width="9" style="89"/>
    <col min="12289" max="12289" width="3.625" style="89" customWidth="1"/>
    <col min="12290" max="12290" width="36.375" style="89" customWidth="1"/>
    <col min="12291" max="12291" width="49.125" style="89" customWidth="1"/>
    <col min="12292" max="12544" width="9" style="89"/>
    <col min="12545" max="12545" width="3.625" style="89" customWidth="1"/>
    <col min="12546" max="12546" width="36.375" style="89" customWidth="1"/>
    <col min="12547" max="12547" width="49.125" style="89" customWidth="1"/>
    <col min="12548" max="12800" width="9" style="89"/>
    <col min="12801" max="12801" width="3.625" style="89" customWidth="1"/>
    <col min="12802" max="12802" width="36.375" style="89" customWidth="1"/>
    <col min="12803" max="12803" width="49.125" style="89" customWidth="1"/>
    <col min="12804" max="13056" width="9" style="89"/>
    <col min="13057" max="13057" width="3.625" style="89" customWidth="1"/>
    <col min="13058" max="13058" width="36.375" style="89" customWidth="1"/>
    <col min="13059" max="13059" width="49.125" style="89" customWidth="1"/>
    <col min="13060" max="13312" width="9" style="89"/>
    <col min="13313" max="13313" width="3.625" style="89" customWidth="1"/>
    <col min="13314" max="13314" width="36.375" style="89" customWidth="1"/>
    <col min="13315" max="13315" width="49.125" style="89" customWidth="1"/>
    <col min="13316" max="13568" width="9" style="89"/>
    <col min="13569" max="13569" width="3.625" style="89" customWidth="1"/>
    <col min="13570" max="13570" width="36.375" style="89" customWidth="1"/>
    <col min="13571" max="13571" width="49.125" style="89" customWidth="1"/>
    <col min="13572" max="13824" width="9" style="89"/>
    <col min="13825" max="13825" width="3.625" style="89" customWidth="1"/>
    <col min="13826" max="13826" width="36.375" style="89" customWidth="1"/>
    <col min="13827" max="13827" width="49.125" style="89" customWidth="1"/>
    <col min="13828" max="14080" width="9" style="89"/>
    <col min="14081" max="14081" width="3.625" style="89" customWidth="1"/>
    <col min="14082" max="14082" width="36.375" style="89" customWidth="1"/>
    <col min="14083" max="14083" width="49.125" style="89" customWidth="1"/>
    <col min="14084" max="14336" width="9" style="89"/>
    <col min="14337" max="14337" width="3.625" style="89" customWidth="1"/>
    <col min="14338" max="14338" width="36.375" style="89" customWidth="1"/>
    <col min="14339" max="14339" width="49.125" style="89" customWidth="1"/>
    <col min="14340" max="14592" width="9" style="89"/>
    <col min="14593" max="14593" width="3.625" style="89" customWidth="1"/>
    <col min="14594" max="14594" width="36.375" style="89" customWidth="1"/>
    <col min="14595" max="14595" width="49.125" style="89" customWidth="1"/>
    <col min="14596" max="14848" width="9" style="89"/>
    <col min="14849" max="14849" width="3.625" style="89" customWidth="1"/>
    <col min="14850" max="14850" width="36.375" style="89" customWidth="1"/>
    <col min="14851" max="14851" width="49.125" style="89" customWidth="1"/>
    <col min="14852" max="15104" width="9" style="89"/>
    <col min="15105" max="15105" width="3.625" style="89" customWidth="1"/>
    <col min="15106" max="15106" width="36.375" style="89" customWidth="1"/>
    <col min="15107" max="15107" width="49.125" style="89" customWidth="1"/>
    <col min="15108" max="15360" width="9" style="89"/>
    <col min="15361" max="15361" width="3.625" style="89" customWidth="1"/>
    <col min="15362" max="15362" width="36.375" style="89" customWidth="1"/>
    <col min="15363" max="15363" width="49.125" style="89" customWidth="1"/>
    <col min="15364" max="15616" width="9" style="89"/>
    <col min="15617" max="15617" width="3.625" style="89" customWidth="1"/>
    <col min="15618" max="15618" width="36.375" style="89" customWidth="1"/>
    <col min="15619" max="15619" width="49.125" style="89" customWidth="1"/>
    <col min="15620" max="15872" width="9" style="89"/>
    <col min="15873" max="15873" width="3.625" style="89" customWidth="1"/>
    <col min="15874" max="15874" width="36.375" style="89" customWidth="1"/>
    <col min="15875" max="15875" width="49.125" style="89" customWidth="1"/>
    <col min="15876" max="16128" width="9" style="89"/>
    <col min="16129" max="16129" width="3.625" style="89" customWidth="1"/>
    <col min="16130" max="16130" width="36.375" style="89" customWidth="1"/>
    <col min="16131" max="16131" width="49.125" style="89" customWidth="1"/>
    <col min="16132" max="16384" width="9" style="89"/>
  </cols>
  <sheetData>
    <row r="1" spans="1:3" ht="18" customHeight="1" x14ac:dyDescent="0.15">
      <c r="C1" s="90" t="str">
        <f>'MPS(input)'!K1</f>
        <v>Monitoring Spreadsheet: JCM_ET_AM003_ver01.0</v>
      </c>
    </row>
    <row r="2" spans="1:3" ht="18" customHeight="1" x14ac:dyDescent="0.15">
      <c r="C2" s="90" t="str">
        <f>'MPS(input)'!K2</f>
        <v>Reference Number:</v>
      </c>
    </row>
    <row r="3" spans="1:3" ht="24" customHeight="1" x14ac:dyDescent="0.15">
      <c r="A3" s="111" t="s">
        <v>118</v>
      </c>
      <c r="B3" s="111"/>
      <c r="C3" s="111"/>
    </row>
    <row r="5" spans="1:3" ht="21" customHeight="1" x14ac:dyDescent="0.15">
      <c r="B5" s="91" t="s">
        <v>119</v>
      </c>
      <c r="C5" s="91" t="s">
        <v>120</v>
      </c>
    </row>
    <row r="6" spans="1:3" ht="54" customHeight="1" x14ac:dyDescent="0.15">
      <c r="B6" s="92"/>
      <c r="C6" s="92"/>
    </row>
    <row r="7" spans="1:3" ht="54" customHeight="1" x14ac:dyDescent="0.15">
      <c r="B7" s="92"/>
      <c r="C7" s="92"/>
    </row>
    <row r="8" spans="1:3" ht="54" customHeight="1" x14ac:dyDescent="0.15">
      <c r="B8" s="92"/>
      <c r="C8" s="92"/>
    </row>
    <row r="9" spans="1:3" ht="54" customHeight="1" x14ac:dyDescent="0.15">
      <c r="B9" s="92"/>
      <c r="C9" s="92"/>
    </row>
    <row r="10" spans="1:3" ht="54" customHeight="1" x14ac:dyDescent="0.15">
      <c r="B10" s="92"/>
      <c r="C10" s="92"/>
    </row>
    <row r="11" spans="1:3" ht="54" customHeight="1" x14ac:dyDescent="0.15">
      <c r="B11" s="92"/>
      <c r="C11" s="92"/>
    </row>
    <row r="12" spans="1:3" ht="54" customHeight="1" x14ac:dyDescent="0.15">
      <c r="B12" s="92"/>
      <c r="C12" s="92"/>
    </row>
  </sheetData>
  <sheetProtection password="C243" sheet="1" objects="1" scenarios="1" formatCells="0" formatRows="0" insertRows="0"/>
  <mergeCells count="1">
    <mergeCell ref="A3:C3"/>
  </mergeCells>
  <phoneticPr fontId="12"/>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7"/>
  <sheetViews>
    <sheetView showGridLines="0" view="pageBreakPreview" zoomScale="80" zoomScaleNormal="50" zoomScaleSheetLayoutView="80" workbookViewId="0"/>
  </sheetViews>
  <sheetFormatPr defaultRowHeight="14.25" x14ac:dyDescent="0.15"/>
  <cols>
    <col min="1" max="1" width="2.625" style="1" customWidth="1"/>
    <col min="2" max="3" width="11.625" style="1" customWidth="1"/>
    <col min="4" max="4" width="12.375" style="1" customWidth="1"/>
    <col min="5" max="5" width="26.625" style="1" customWidth="1"/>
    <col min="6" max="7" width="10.625" style="1" customWidth="1"/>
    <col min="8" max="8" width="11.625" style="1" customWidth="1"/>
    <col min="9" max="9" width="11.5" style="1" customWidth="1"/>
    <col min="10" max="10" width="60.625" style="1" customWidth="1"/>
    <col min="11" max="11" width="12.625" style="1" customWidth="1"/>
    <col min="12" max="12" width="11.5" style="1" customWidth="1"/>
    <col min="13" max="16384" width="9" style="1"/>
  </cols>
  <sheetData>
    <row r="1" spans="1:12" ht="18" customHeight="1" x14ac:dyDescent="0.15">
      <c r="L1" s="16" t="str">
        <f>'MPS(input)'!K1</f>
        <v>Monitoring Spreadsheet: JCM_ET_AM003_ver01.0</v>
      </c>
    </row>
    <row r="2" spans="1:12" ht="18" customHeight="1" x14ac:dyDescent="0.15">
      <c r="L2" s="39" t="str">
        <f>'MPS(input)'!K2</f>
        <v>Reference Number:</v>
      </c>
    </row>
    <row r="3" spans="1:12" ht="27.75" customHeight="1" x14ac:dyDescent="0.15">
      <c r="A3" s="42" t="s">
        <v>121</v>
      </c>
      <c r="B3" s="42"/>
      <c r="C3" s="17"/>
      <c r="D3" s="17"/>
      <c r="E3" s="17"/>
      <c r="F3" s="17"/>
      <c r="G3" s="17"/>
      <c r="H3" s="17"/>
      <c r="I3" s="17"/>
      <c r="J3" s="17"/>
      <c r="K3" s="17"/>
      <c r="L3" s="18"/>
    </row>
    <row r="5" spans="1:12" ht="15.75" customHeight="1" x14ac:dyDescent="0.15">
      <c r="A5" s="6" t="s">
        <v>123</v>
      </c>
      <c r="B5" s="6"/>
      <c r="C5" s="6"/>
    </row>
    <row r="6" spans="1:12" ht="15.75" customHeight="1" x14ac:dyDescent="0.15">
      <c r="A6" s="6"/>
      <c r="B6" s="59" t="s">
        <v>126</v>
      </c>
      <c r="C6" s="59" t="s">
        <v>127</v>
      </c>
      <c r="D6" s="59" t="s">
        <v>128</v>
      </c>
      <c r="E6" s="59" t="s">
        <v>129</v>
      </c>
      <c r="F6" s="59" t="s">
        <v>130</v>
      </c>
      <c r="G6" s="59" t="s">
        <v>131</v>
      </c>
      <c r="H6" s="59" t="s">
        <v>132</v>
      </c>
      <c r="I6" s="59" t="s">
        <v>133</v>
      </c>
      <c r="J6" s="59" t="s">
        <v>134</v>
      </c>
      <c r="K6" s="59" t="s">
        <v>135</v>
      </c>
      <c r="L6" s="59" t="s">
        <v>136</v>
      </c>
    </row>
    <row r="7" spans="1:12" s="12" customFormat="1" ht="34.5" customHeight="1" x14ac:dyDescent="0.15">
      <c r="B7" s="59" t="s">
        <v>137</v>
      </c>
      <c r="C7" s="51" t="s">
        <v>20</v>
      </c>
      <c r="D7" s="51" t="s">
        <v>21</v>
      </c>
      <c r="E7" s="51" t="s">
        <v>22</v>
      </c>
      <c r="F7" s="51" t="s">
        <v>138</v>
      </c>
      <c r="G7" s="51" t="s">
        <v>1</v>
      </c>
      <c r="H7" s="51" t="s">
        <v>25</v>
      </c>
      <c r="I7" s="51" t="s">
        <v>26</v>
      </c>
      <c r="J7" s="51" t="s">
        <v>27</v>
      </c>
      <c r="K7" s="51" t="s">
        <v>28</v>
      </c>
      <c r="L7" s="51" t="s">
        <v>29</v>
      </c>
    </row>
    <row r="8" spans="1:12" s="37" customFormat="1" ht="154.5" customHeight="1" x14ac:dyDescent="0.15">
      <c r="B8" s="93"/>
      <c r="C8" s="52" t="s">
        <v>40</v>
      </c>
      <c r="D8" s="53" t="s">
        <v>104</v>
      </c>
      <c r="E8" s="54" t="s">
        <v>105</v>
      </c>
      <c r="F8" s="66">
        <f>SUM('MRS(input_separate)'!B6:B105)</f>
        <v>0</v>
      </c>
      <c r="G8" s="53" t="s">
        <v>55</v>
      </c>
      <c r="H8" s="75" t="s">
        <v>34</v>
      </c>
      <c r="I8" s="75" t="s">
        <v>50</v>
      </c>
      <c r="J8" s="55" t="s">
        <v>97</v>
      </c>
      <c r="K8" s="76" t="s">
        <v>51</v>
      </c>
      <c r="L8" s="76" t="s">
        <v>43</v>
      </c>
    </row>
    <row r="9" spans="1:12" ht="154.5" customHeight="1" thickBot="1" x14ac:dyDescent="0.2">
      <c r="B9" s="94"/>
      <c r="C9" s="56" t="s">
        <v>41</v>
      </c>
      <c r="D9" s="57" t="s">
        <v>106</v>
      </c>
      <c r="E9" s="58" t="s">
        <v>107</v>
      </c>
      <c r="F9" s="96"/>
      <c r="G9" s="57" t="s">
        <v>48</v>
      </c>
      <c r="H9" s="77" t="s">
        <v>34</v>
      </c>
      <c r="I9" s="77" t="s">
        <v>50</v>
      </c>
      <c r="J9" s="78" t="s">
        <v>93</v>
      </c>
      <c r="K9" s="79" t="s">
        <v>51</v>
      </c>
      <c r="L9" s="79" t="s">
        <v>43</v>
      </c>
    </row>
    <row r="10" spans="1:12" ht="47.25" customHeight="1" thickTop="1" x14ac:dyDescent="0.15">
      <c r="B10" s="95"/>
      <c r="C10" s="100" t="s">
        <v>95</v>
      </c>
      <c r="D10" s="100"/>
      <c r="E10" s="100"/>
      <c r="F10" s="101"/>
      <c r="G10" s="101"/>
      <c r="H10" s="100" t="s">
        <v>96</v>
      </c>
      <c r="I10" s="100"/>
      <c r="J10" s="100"/>
      <c r="K10" s="100"/>
      <c r="L10" s="100"/>
    </row>
    <row r="11" spans="1:12" ht="8.25" customHeight="1" x14ac:dyDescent="0.15"/>
    <row r="12" spans="1:12" ht="15.75" customHeight="1" x14ac:dyDescent="0.15">
      <c r="A12" s="6" t="s">
        <v>124</v>
      </c>
      <c r="B12" s="6"/>
    </row>
    <row r="13" spans="1:12" ht="15.75" customHeight="1" x14ac:dyDescent="0.15">
      <c r="B13" s="126" t="s">
        <v>10</v>
      </c>
      <c r="C13" s="127"/>
      <c r="D13" s="98" t="s">
        <v>11</v>
      </c>
      <c r="E13" s="98"/>
      <c r="F13" s="51" t="s">
        <v>12</v>
      </c>
      <c r="G13" s="51" t="s">
        <v>13</v>
      </c>
      <c r="H13" s="98" t="s">
        <v>14</v>
      </c>
      <c r="I13" s="98"/>
      <c r="J13" s="98"/>
      <c r="K13" s="98" t="s">
        <v>15</v>
      </c>
      <c r="L13" s="98"/>
    </row>
    <row r="14" spans="1:12" ht="39" customHeight="1" x14ac:dyDescent="0.15">
      <c r="B14" s="128" t="s">
        <v>21</v>
      </c>
      <c r="C14" s="129"/>
      <c r="D14" s="98" t="s">
        <v>22</v>
      </c>
      <c r="E14" s="98"/>
      <c r="F14" s="51" t="s">
        <v>23</v>
      </c>
      <c r="G14" s="51" t="s">
        <v>1</v>
      </c>
      <c r="H14" s="98" t="s">
        <v>26</v>
      </c>
      <c r="I14" s="98"/>
      <c r="J14" s="98"/>
      <c r="K14" s="98" t="s">
        <v>29</v>
      </c>
      <c r="L14" s="98"/>
    </row>
    <row r="15" spans="1:12" ht="37.5" customHeight="1" x14ac:dyDescent="0.15">
      <c r="B15" s="130" t="s">
        <v>44</v>
      </c>
      <c r="C15" s="131"/>
      <c r="D15" s="106" t="s">
        <v>42</v>
      </c>
      <c r="E15" s="106"/>
      <c r="F15" s="61">
        <f>'MRS(calc_process)'!F26</f>
        <v>93</v>
      </c>
      <c r="G15" s="53" t="s">
        <v>45</v>
      </c>
      <c r="H15" s="112" t="str">
        <f>'MPS(input)'!G15</f>
        <v>The default boiler efficiency is derived from the website survey on the modern fossil fuel-fired thermal oil boilers.</v>
      </c>
      <c r="I15" s="113"/>
      <c r="J15" s="114"/>
      <c r="K15" s="115" t="str">
        <f>'MPS(input)'!J15</f>
        <v>n/a</v>
      </c>
      <c r="L15" s="115"/>
    </row>
    <row r="16" spans="1:12" ht="37.5" customHeight="1" x14ac:dyDescent="0.15">
      <c r="B16" s="130" t="s">
        <v>109</v>
      </c>
      <c r="C16" s="131"/>
      <c r="D16" s="106" t="s">
        <v>110</v>
      </c>
      <c r="E16" s="106"/>
      <c r="F16" s="64">
        <f>'MRS(calc_process)'!F27</f>
        <v>74.099999999999994</v>
      </c>
      <c r="G16" s="53" t="s">
        <v>111</v>
      </c>
      <c r="H16" s="112" t="str">
        <f>'MPS(input)'!G16</f>
        <v>The default emission factor of diesel oil for stationary combustion in energy industries in the “2006 IPCC Guidelines for National Greenhouse Gas Inventory.”</v>
      </c>
      <c r="I16" s="113"/>
      <c r="J16" s="114"/>
      <c r="K16" s="115" t="str">
        <f>'MPS(input)'!J16</f>
        <v>n/a</v>
      </c>
      <c r="L16" s="115"/>
    </row>
    <row r="17" spans="1:12" ht="37.5" customHeight="1" x14ac:dyDescent="0.15">
      <c r="B17" s="130" t="s">
        <v>46</v>
      </c>
      <c r="C17" s="131"/>
      <c r="D17" s="106" t="s">
        <v>47</v>
      </c>
      <c r="E17" s="106"/>
      <c r="F17" s="61">
        <f>'MRS(calc_process)'!F28</f>
        <v>2</v>
      </c>
      <c r="G17" s="53" t="s">
        <v>45</v>
      </c>
      <c r="H17" s="112" t="str">
        <f>'MPS(input)'!G17</f>
        <v xml:space="preserve">The default reference percentage of grid power interruption time is derived from the analyses of information on the power interruption in Ethiopia. </v>
      </c>
      <c r="I17" s="113"/>
      <c r="J17" s="114"/>
      <c r="K17" s="115" t="str">
        <f>'MPS(input)'!J17</f>
        <v>n/a</v>
      </c>
      <c r="L17" s="115"/>
    </row>
    <row r="18" spans="1:12" ht="37.5" customHeight="1" x14ac:dyDescent="0.15">
      <c r="B18" s="130" t="s">
        <v>112</v>
      </c>
      <c r="C18" s="131"/>
      <c r="D18" s="106" t="s">
        <v>113</v>
      </c>
      <c r="E18" s="106"/>
      <c r="F18" s="65">
        <f>'MRS(calc_process)'!F29</f>
        <v>0.53300000000000003</v>
      </c>
      <c r="G18" s="53" t="s">
        <v>114</v>
      </c>
      <c r="H18" s="112" t="str">
        <f>'MPS(input)'!G18</f>
        <v>The default emission factor is derived from the result of the survey on the new high-efficient engines using diesel fuel as power source.</v>
      </c>
      <c r="I18" s="113"/>
      <c r="J18" s="114"/>
      <c r="K18" s="115" t="str">
        <f>'MPS(input)'!J18</f>
        <v>n/a</v>
      </c>
      <c r="L18" s="115"/>
    </row>
    <row r="19" spans="1:12" ht="6.75" customHeight="1" x14ac:dyDescent="0.15"/>
    <row r="20" spans="1:12" ht="15.75" customHeight="1" x14ac:dyDescent="0.15">
      <c r="A20" s="4" t="s">
        <v>125</v>
      </c>
      <c r="B20" s="4"/>
      <c r="C20" s="4"/>
    </row>
    <row r="21" spans="1:12" ht="17.25" thickBot="1" x14ac:dyDescent="0.2">
      <c r="B21" s="119" t="s">
        <v>139</v>
      </c>
      <c r="C21" s="119"/>
      <c r="D21" s="122" t="s">
        <v>116</v>
      </c>
      <c r="E21" s="123"/>
      <c r="F21" s="21" t="s">
        <v>1</v>
      </c>
    </row>
    <row r="22" spans="1:12" ht="19.5" thickBot="1" x14ac:dyDescent="0.2">
      <c r="B22" s="120"/>
      <c r="C22" s="121"/>
      <c r="D22" s="124">
        <f>ROUNDDOWN('MRS(calc_process)'!G6, 0)</f>
        <v>0</v>
      </c>
      <c r="E22" s="125"/>
      <c r="F22" s="60" t="s">
        <v>117</v>
      </c>
    </row>
    <row r="23" spans="1:12" ht="20.100000000000001" customHeight="1" x14ac:dyDescent="0.15">
      <c r="C23" s="5"/>
      <c r="D23" s="5"/>
      <c r="G23" s="13"/>
      <c r="H23" s="13"/>
    </row>
    <row r="24" spans="1:12" ht="14.25" customHeight="1" x14ac:dyDescent="0.15">
      <c r="A24" s="6" t="s">
        <v>9</v>
      </c>
      <c r="B24" s="6"/>
    </row>
    <row r="25" spans="1:12" ht="14.25" customHeight="1" x14ac:dyDescent="0.15">
      <c r="B25" s="25" t="s">
        <v>31</v>
      </c>
      <c r="C25" s="116" t="s">
        <v>32</v>
      </c>
      <c r="D25" s="117"/>
      <c r="E25" s="117"/>
      <c r="F25" s="117"/>
      <c r="G25" s="117"/>
      <c r="H25" s="117"/>
      <c r="I25" s="117"/>
      <c r="J25" s="118"/>
      <c r="K25" s="14"/>
    </row>
    <row r="26" spans="1:12" ht="14.25" customHeight="1" x14ac:dyDescent="0.15">
      <c r="B26" s="25" t="s">
        <v>30</v>
      </c>
      <c r="C26" s="116" t="s">
        <v>33</v>
      </c>
      <c r="D26" s="117"/>
      <c r="E26" s="117"/>
      <c r="F26" s="117"/>
      <c r="G26" s="117"/>
      <c r="H26" s="117"/>
      <c r="I26" s="117"/>
      <c r="J26" s="118"/>
      <c r="K26" s="14"/>
    </row>
    <row r="27" spans="1:12" ht="14.25" customHeight="1" x14ac:dyDescent="0.15">
      <c r="B27" s="25" t="s">
        <v>34</v>
      </c>
      <c r="C27" s="116" t="s">
        <v>35</v>
      </c>
      <c r="D27" s="117"/>
      <c r="E27" s="117"/>
      <c r="F27" s="117"/>
      <c r="G27" s="117"/>
      <c r="H27" s="117"/>
      <c r="I27" s="117"/>
      <c r="J27" s="118"/>
      <c r="K27" s="14"/>
    </row>
  </sheetData>
  <sheetProtection password="C243" sheet="1" objects="1" scenarios="1" formatCells="0" formatRows="0"/>
  <mergeCells count="34">
    <mergeCell ref="B14:C14"/>
    <mergeCell ref="B15:C15"/>
    <mergeCell ref="B16:C16"/>
    <mergeCell ref="B17:C17"/>
    <mergeCell ref="B18:C18"/>
    <mergeCell ref="C10:E10"/>
    <mergeCell ref="F10:G10"/>
    <mergeCell ref="H10:L10"/>
    <mergeCell ref="D13:E13"/>
    <mergeCell ref="H13:J13"/>
    <mergeCell ref="K13:L13"/>
    <mergeCell ref="B13:C13"/>
    <mergeCell ref="D14:E14"/>
    <mergeCell ref="H14:J14"/>
    <mergeCell ref="K14:L14"/>
    <mergeCell ref="D15:E15"/>
    <mergeCell ref="H15:J15"/>
    <mergeCell ref="K15:L15"/>
    <mergeCell ref="D16:E16"/>
    <mergeCell ref="H16:J16"/>
    <mergeCell ref="K16:L16"/>
    <mergeCell ref="D17:E17"/>
    <mergeCell ref="H17:J17"/>
    <mergeCell ref="K17:L17"/>
    <mergeCell ref="D18:E18"/>
    <mergeCell ref="H18:J18"/>
    <mergeCell ref="K18:L18"/>
    <mergeCell ref="C26:J26"/>
    <mergeCell ref="C27:J27"/>
    <mergeCell ref="B21:C21"/>
    <mergeCell ref="B22:C22"/>
    <mergeCell ref="D21:E21"/>
    <mergeCell ref="D22:E22"/>
    <mergeCell ref="C25:J25"/>
  </mergeCells>
  <phoneticPr fontId="12"/>
  <dataValidations count="1">
    <dataValidation type="list" allowBlank="1" showInputMessage="1" showErrorMessage="1" sqref="F10:G10">
      <formula1>"Option 1,Option 2"</formula1>
    </dataValidation>
  </dataValidations>
  <pageMargins left="0.70866141732283472" right="0.70866141732283472" top="0.74803149606299213" bottom="0.74803149606299213" header="0.31496062992125984" footer="0.31496062992125984"/>
  <pageSetup paperSize="9" scale="61" orientation="landscape" r:id="rId1"/>
  <ignoredErrors>
    <ignoredError sqref="C8:C9" numberStoredAsText="1"/>
    <ignoredError sqref="H15:J18 K15:L1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105"/>
  <sheetViews>
    <sheetView view="pageBreakPreview" zoomScale="80" zoomScaleNormal="100" zoomScaleSheetLayoutView="80" workbookViewId="0"/>
  </sheetViews>
  <sheetFormatPr defaultRowHeight="14.25" x14ac:dyDescent="0.15"/>
  <cols>
    <col min="1" max="1" width="14.125" style="40" customWidth="1"/>
    <col min="2" max="2" width="50.875" style="40" customWidth="1"/>
    <col min="3" max="16384" width="9" style="40"/>
  </cols>
  <sheetData>
    <row r="1" spans="1:2" ht="15" customHeight="1" x14ac:dyDescent="0.15">
      <c r="B1" s="41" t="str">
        <f>'MPS(input)'!K1</f>
        <v>Monitoring Spreadsheet: JCM_ET_AM003_ver01.0</v>
      </c>
    </row>
    <row r="2" spans="1:2" ht="15" customHeight="1" x14ac:dyDescent="0.15">
      <c r="B2" s="41" t="str">
        <f>'MPS(input)'!K2</f>
        <v>Reference Number:</v>
      </c>
    </row>
    <row r="3" spans="1:2" ht="18.75" x14ac:dyDescent="0.15">
      <c r="A3" s="44" t="s">
        <v>53</v>
      </c>
      <c r="B3" s="45" t="s">
        <v>99</v>
      </c>
    </row>
    <row r="4" spans="1:2" ht="30" x14ac:dyDescent="0.15">
      <c r="A4" s="44" t="s">
        <v>54</v>
      </c>
      <c r="B4" s="45" t="s">
        <v>100</v>
      </c>
    </row>
    <row r="5" spans="1:2" ht="15" x14ac:dyDescent="0.15">
      <c r="A5" s="44"/>
      <c r="B5" s="44" t="s">
        <v>55</v>
      </c>
    </row>
    <row r="6" spans="1:2" x14ac:dyDescent="0.15">
      <c r="A6" s="80">
        <v>1</v>
      </c>
      <c r="B6" s="81"/>
    </row>
    <row r="7" spans="1:2" x14ac:dyDescent="0.15">
      <c r="A7" s="80">
        <v>2</v>
      </c>
      <c r="B7" s="81"/>
    </row>
    <row r="8" spans="1:2" x14ac:dyDescent="0.15">
      <c r="A8" s="80">
        <v>3</v>
      </c>
      <c r="B8" s="81"/>
    </row>
    <row r="9" spans="1:2" x14ac:dyDescent="0.15">
      <c r="A9" s="80">
        <v>4</v>
      </c>
      <c r="B9" s="81"/>
    </row>
    <row r="10" spans="1:2" x14ac:dyDescent="0.15">
      <c r="A10" s="80">
        <v>5</v>
      </c>
      <c r="B10" s="81"/>
    </row>
    <row r="11" spans="1:2" x14ac:dyDescent="0.15">
      <c r="A11" s="80">
        <v>6</v>
      </c>
      <c r="B11" s="81"/>
    </row>
    <row r="12" spans="1:2" x14ac:dyDescent="0.15">
      <c r="A12" s="80">
        <v>7</v>
      </c>
      <c r="B12" s="81"/>
    </row>
    <row r="13" spans="1:2" x14ac:dyDescent="0.15">
      <c r="A13" s="80">
        <v>8</v>
      </c>
      <c r="B13" s="81"/>
    </row>
    <row r="14" spans="1:2" x14ac:dyDescent="0.15">
      <c r="A14" s="80">
        <v>9</v>
      </c>
      <c r="B14" s="81"/>
    </row>
    <row r="15" spans="1:2" x14ac:dyDescent="0.15">
      <c r="A15" s="80">
        <v>10</v>
      </c>
      <c r="B15" s="81"/>
    </row>
    <row r="16" spans="1:2" x14ac:dyDescent="0.15">
      <c r="A16" s="80">
        <v>11</v>
      </c>
      <c r="B16" s="81"/>
    </row>
    <row r="17" spans="1:2" x14ac:dyDescent="0.15">
      <c r="A17" s="80">
        <v>12</v>
      </c>
      <c r="B17" s="81"/>
    </row>
    <row r="18" spans="1:2" x14ac:dyDescent="0.15">
      <c r="A18" s="80">
        <v>13</v>
      </c>
      <c r="B18" s="81"/>
    </row>
    <row r="19" spans="1:2" x14ac:dyDescent="0.15">
      <c r="A19" s="80">
        <v>14</v>
      </c>
      <c r="B19" s="81"/>
    </row>
    <row r="20" spans="1:2" x14ac:dyDescent="0.15">
      <c r="A20" s="80">
        <v>15</v>
      </c>
      <c r="B20" s="81"/>
    </row>
    <row r="21" spans="1:2" x14ac:dyDescent="0.15">
      <c r="A21" s="80">
        <v>16</v>
      </c>
      <c r="B21" s="81"/>
    </row>
    <row r="22" spans="1:2" x14ac:dyDescent="0.15">
      <c r="A22" s="80">
        <v>17</v>
      </c>
      <c r="B22" s="81"/>
    </row>
    <row r="23" spans="1:2" x14ac:dyDescent="0.15">
      <c r="A23" s="80">
        <v>18</v>
      </c>
      <c r="B23" s="81"/>
    </row>
    <row r="24" spans="1:2" x14ac:dyDescent="0.15">
      <c r="A24" s="80">
        <v>19</v>
      </c>
      <c r="B24" s="81"/>
    </row>
    <row r="25" spans="1:2" x14ac:dyDescent="0.15">
      <c r="A25" s="80">
        <v>20</v>
      </c>
      <c r="B25" s="81"/>
    </row>
    <row r="26" spans="1:2" x14ac:dyDescent="0.15">
      <c r="A26" s="80">
        <v>21</v>
      </c>
      <c r="B26" s="81"/>
    </row>
    <row r="27" spans="1:2" x14ac:dyDescent="0.15">
      <c r="A27" s="80">
        <v>22</v>
      </c>
      <c r="B27" s="81"/>
    </row>
    <row r="28" spans="1:2" x14ac:dyDescent="0.15">
      <c r="A28" s="80">
        <v>23</v>
      </c>
      <c r="B28" s="81"/>
    </row>
    <row r="29" spans="1:2" x14ac:dyDescent="0.15">
      <c r="A29" s="80">
        <v>24</v>
      </c>
      <c r="B29" s="81"/>
    </row>
    <row r="30" spans="1:2" x14ac:dyDescent="0.15">
      <c r="A30" s="80">
        <v>25</v>
      </c>
      <c r="B30" s="81"/>
    </row>
    <row r="31" spans="1:2" x14ac:dyDescent="0.15">
      <c r="A31" s="80">
        <v>26</v>
      </c>
      <c r="B31" s="81"/>
    </row>
    <row r="32" spans="1:2" x14ac:dyDescent="0.15">
      <c r="A32" s="80">
        <v>27</v>
      </c>
      <c r="B32" s="81"/>
    </row>
    <row r="33" spans="1:2" x14ac:dyDescent="0.15">
      <c r="A33" s="80">
        <v>28</v>
      </c>
      <c r="B33" s="81"/>
    </row>
    <row r="34" spans="1:2" x14ac:dyDescent="0.15">
      <c r="A34" s="80">
        <v>29</v>
      </c>
      <c r="B34" s="81"/>
    </row>
    <row r="35" spans="1:2" x14ac:dyDescent="0.15">
      <c r="A35" s="80">
        <v>30</v>
      </c>
      <c r="B35" s="81"/>
    </row>
    <row r="36" spans="1:2" x14ac:dyDescent="0.15">
      <c r="A36" s="80">
        <v>31</v>
      </c>
      <c r="B36" s="81"/>
    </row>
    <row r="37" spans="1:2" x14ac:dyDescent="0.15">
      <c r="A37" s="80">
        <v>32</v>
      </c>
      <c r="B37" s="81"/>
    </row>
    <row r="38" spans="1:2" x14ac:dyDescent="0.15">
      <c r="A38" s="80">
        <v>33</v>
      </c>
      <c r="B38" s="81"/>
    </row>
    <row r="39" spans="1:2" x14ac:dyDescent="0.15">
      <c r="A39" s="80">
        <v>34</v>
      </c>
      <c r="B39" s="81"/>
    </row>
    <row r="40" spans="1:2" x14ac:dyDescent="0.15">
      <c r="A40" s="80">
        <v>35</v>
      </c>
      <c r="B40" s="81"/>
    </row>
    <row r="41" spans="1:2" x14ac:dyDescent="0.15">
      <c r="A41" s="80">
        <v>36</v>
      </c>
      <c r="B41" s="81"/>
    </row>
    <row r="42" spans="1:2" x14ac:dyDescent="0.15">
      <c r="A42" s="80">
        <v>37</v>
      </c>
      <c r="B42" s="81"/>
    </row>
    <row r="43" spans="1:2" x14ac:dyDescent="0.15">
      <c r="A43" s="80">
        <v>38</v>
      </c>
      <c r="B43" s="81"/>
    </row>
    <row r="44" spans="1:2" x14ac:dyDescent="0.15">
      <c r="A44" s="80">
        <v>39</v>
      </c>
      <c r="B44" s="81"/>
    </row>
    <row r="45" spans="1:2" x14ac:dyDescent="0.15">
      <c r="A45" s="80">
        <v>40</v>
      </c>
      <c r="B45" s="81"/>
    </row>
    <row r="46" spans="1:2" x14ac:dyDescent="0.15">
      <c r="A46" s="80">
        <v>41</v>
      </c>
      <c r="B46" s="81"/>
    </row>
    <row r="47" spans="1:2" x14ac:dyDescent="0.15">
      <c r="A47" s="80">
        <v>42</v>
      </c>
      <c r="B47" s="81"/>
    </row>
    <row r="48" spans="1:2" x14ac:dyDescent="0.15">
      <c r="A48" s="80">
        <v>43</v>
      </c>
      <c r="B48" s="81"/>
    </row>
    <row r="49" spans="1:2" x14ac:dyDescent="0.15">
      <c r="A49" s="80">
        <v>44</v>
      </c>
      <c r="B49" s="81"/>
    </row>
    <row r="50" spans="1:2" x14ac:dyDescent="0.15">
      <c r="A50" s="80">
        <v>45</v>
      </c>
      <c r="B50" s="81"/>
    </row>
    <row r="51" spans="1:2" x14ac:dyDescent="0.15">
      <c r="A51" s="80">
        <v>46</v>
      </c>
      <c r="B51" s="81"/>
    </row>
    <row r="52" spans="1:2" x14ac:dyDescent="0.15">
      <c r="A52" s="80">
        <v>47</v>
      </c>
      <c r="B52" s="81"/>
    </row>
    <row r="53" spans="1:2" x14ac:dyDescent="0.15">
      <c r="A53" s="80">
        <v>48</v>
      </c>
      <c r="B53" s="81"/>
    </row>
    <row r="54" spans="1:2" x14ac:dyDescent="0.15">
      <c r="A54" s="80">
        <v>49</v>
      </c>
      <c r="B54" s="81"/>
    </row>
    <row r="55" spans="1:2" x14ac:dyDescent="0.15">
      <c r="A55" s="80">
        <v>50</v>
      </c>
      <c r="B55" s="81"/>
    </row>
    <row r="56" spans="1:2" x14ac:dyDescent="0.15">
      <c r="A56" s="80">
        <v>51</v>
      </c>
      <c r="B56" s="81"/>
    </row>
    <row r="57" spans="1:2" x14ac:dyDescent="0.15">
      <c r="A57" s="80">
        <v>52</v>
      </c>
      <c r="B57" s="81"/>
    </row>
    <row r="58" spans="1:2" x14ac:dyDescent="0.15">
      <c r="A58" s="80">
        <v>53</v>
      </c>
      <c r="B58" s="81"/>
    </row>
    <row r="59" spans="1:2" x14ac:dyDescent="0.15">
      <c r="A59" s="80">
        <v>54</v>
      </c>
      <c r="B59" s="81"/>
    </row>
    <row r="60" spans="1:2" x14ac:dyDescent="0.15">
      <c r="A60" s="80">
        <v>55</v>
      </c>
      <c r="B60" s="81"/>
    </row>
    <row r="61" spans="1:2" x14ac:dyDescent="0.15">
      <c r="A61" s="80">
        <v>56</v>
      </c>
      <c r="B61" s="81"/>
    </row>
    <row r="62" spans="1:2" x14ac:dyDescent="0.15">
      <c r="A62" s="80">
        <v>57</v>
      </c>
      <c r="B62" s="81"/>
    </row>
    <row r="63" spans="1:2" x14ac:dyDescent="0.15">
      <c r="A63" s="80">
        <v>58</v>
      </c>
      <c r="B63" s="81"/>
    </row>
    <row r="64" spans="1:2" x14ac:dyDescent="0.15">
      <c r="A64" s="80">
        <v>59</v>
      </c>
      <c r="B64" s="81"/>
    </row>
    <row r="65" spans="1:2" x14ac:dyDescent="0.15">
      <c r="A65" s="80">
        <v>60</v>
      </c>
      <c r="B65" s="81"/>
    </row>
    <row r="66" spans="1:2" x14ac:dyDescent="0.15">
      <c r="A66" s="80">
        <v>61</v>
      </c>
      <c r="B66" s="81"/>
    </row>
    <row r="67" spans="1:2" x14ac:dyDescent="0.15">
      <c r="A67" s="80">
        <v>62</v>
      </c>
      <c r="B67" s="81"/>
    </row>
    <row r="68" spans="1:2" x14ac:dyDescent="0.15">
      <c r="A68" s="80">
        <v>63</v>
      </c>
      <c r="B68" s="81"/>
    </row>
    <row r="69" spans="1:2" x14ac:dyDescent="0.15">
      <c r="A69" s="80">
        <v>64</v>
      </c>
      <c r="B69" s="81"/>
    </row>
    <row r="70" spans="1:2" x14ac:dyDescent="0.15">
      <c r="A70" s="80">
        <v>65</v>
      </c>
      <c r="B70" s="81"/>
    </row>
    <row r="71" spans="1:2" x14ac:dyDescent="0.15">
      <c r="A71" s="80">
        <v>66</v>
      </c>
      <c r="B71" s="81"/>
    </row>
    <row r="72" spans="1:2" x14ac:dyDescent="0.15">
      <c r="A72" s="80">
        <v>67</v>
      </c>
      <c r="B72" s="81"/>
    </row>
    <row r="73" spans="1:2" x14ac:dyDescent="0.15">
      <c r="A73" s="80">
        <v>68</v>
      </c>
      <c r="B73" s="81"/>
    </row>
    <row r="74" spans="1:2" x14ac:dyDescent="0.15">
      <c r="A74" s="80">
        <v>69</v>
      </c>
      <c r="B74" s="81"/>
    </row>
    <row r="75" spans="1:2" x14ac:dyDescent="0.15">
      <c r="A75" s="80">
        <v>70</v>
      </c>
      <c r="B75" s="81"/>
    </row>
    <row r="76" spans="1:2" x14ac:dyDescent="0.15">
      <c r="A76" s="80">
        <v>71</v>
      </c>
      <c r="B76" s="81"/>
    </row>
    <row r="77" spans="1:2" x14ac:dyDescent="0.15">
      <c r="A77" s="80">
        <v>72</v>
      </c>
      <c r="B77" s="81"/>
    </row>
    <row r="78" spans="1:2" x14ac:dyDescent="0.15">
      <c r="A78" s="80">
        <v>73</v>
      </c>
      <c r="B78" s="81"/>
    </row>
    <row r="79" spans="1:2" x14ac:dyDescent="0.15">
      <c r="A79" s="80">
        <v>74</v>
      </c>
      <c r="B79" s="81"/>
    </row>
    <row r="80" spans="1:2" x14ac:dyDescent="0.15">
      <c r="A80" s="80">
        <v>75</v>
      </c>
      <c r="B80" s="81"/>
    </row>
    <row r="81" spans="1:2" x14ac:dyDescent="0.15">
      <c r="A81" s="80">
        <v>76</v>
      </c>
      <c r="B81" s="81"/>
    </row>
    <row r="82" spans="1:2" x14ac:dyDescent="0.15">
      <c r="A82" s="80">
        <v>77</v>
      </c>
      <c r="B82" s="81"/>
    </row>
    <row r="83" spans="1:2" x14ac:dyDescent="0.15">
      <c r="A83" s="80">
        <v>78</v>
      </c>
      <c r="B83" s="81"/>
    </row>
    <row r="84" spans="1:2" x14ac:dyDescent="0.15">
      <c r="A84" s="80">
        <v>79</v>
      </c>
      <c r="B84" s="81"/>
    </row>
    <row r="85" spans="1:2" x14ac:dyDescent="0.15">
      <c r="A85" s="80">
        <v>80</v>
      </c>
      <c r="B85" s="81"/>
    </row>
    <row r="86" spans="1:2" x14ac:dyDescent="0.15">
      <c r="A86" s="80">
        <v>81</v>
      </c>
      <c r="B86" s="81"/>
    </row>
    <row r="87" spans="1:2" x14ac:dyDescent="0.15">
      <c r="A87" s="80">
        <v>82</v>
      </c>
      <c r="B87" s="81"/>
    </row>
    <row r="88" spans="1:2" x14ac:dyDescent="0.15">
      <c r="A88" s="80">
        <v>83</v>
      </c>
      <c r="B88" s="81"/>
    </row>
    <row r="89" spans="1:2" x14ac:dyDescent="0.15">
      <c r="A89" s="80">
        <v>84</v>
      </c>
      <c r="B89" s="81"/>
    </row>
    <row r="90" spans="1:2" x14ac:dyDescent="0.15">
      <c r="A90" s="80">
        <v>85</v>
      </c>
      <c r="B90" s="81"/>
    </row>
    <row r="91" spans="1:2" x14ac:dyDescent="0.15">
      <c r="A91" s="80">
        <v>86</v>
      </c>
      <c r="B91" s="81"/>
    </row>
    <row r="92" spans="1:2" x14ac:dyDescent="0.15">
      <c r="A92" s="80">
        <v>87</v>
      </c>
      <c r="B92" s="81"/>
    </row>
    <row r="93" spans="1:2" x14ac:dyDescent="0.15">
      <c r="A93" s="80">
        <v>88</v>
      </c>
      <c r="B93" s="81"/>
    </row>
    <row r="94" spans="1:2" x14ac:dyDescent="0.15">
      <c r="A94" s="80">
        <v>89</v>
      </c>
      <c r="B94" s="81"/>
    </row>
    <row r="95" spans="1:2" x14ac:dyDescent="0.15">
      <c r="A95" s="80">
        <v>90</v>
      </c>
      <c r="B95" s="81"/>
    </row>
    <row r="96" spans="1:2" x14ac:dyDescent="0.15">
      <c r="A96" s="80">
        <v>91</v>
      </c>
      <c r="B96" s="81"/>
    </row>
    <row r="97" spans="1:2" x14ac:dyDescent="0.15">
      <c r="A97" s="80">
        <v>92</v>
      </c>
      <c r="B97" s="81"/>
    </row>
    <row r="98" spans="1:2" x14ac:dyDescent="0.15">
      <c r="A98" s="80">
        <v>93</v>
      </c>
      <c r="B98" s="81"/>
    </row>
    <row r="99" spans="1:2" x14ac:dyDescent="0.15">
      <c r="A99" s="80">
        <v>94</v>
      </c>
      <c r="B99" s="81"/>
    </row>
    <row r="100" spans="1:2" x14ac:dyDescent="0.15">
      <c r="A100" s="80">
        <v>95</v>
      </c>
      <c r="B100" s="81"/>
    </row>
    <row r="101" spans="1:2" x14ac:dyDescent="0.15">
      <c r="A101" s="80">
        <v>96</v>
      </c>
      <c r="B101" s="81"/>
    </row>
    <row r="102" spans="1:2" x14ac:dyDescent="0.15">
      <c r="A102" s="80">
        <v>97</v>
      </c>
      <c r="B102" s="81"/>
    </row>
    <row r="103" spans="1:2" x14ac:dyDescent="0.15">
      <c r="A103" s="80">
        <v>98</v>
      </c>
      <c r="B103" s="81"/>
    </row>
    <row r="104" spans="1:2" x14ac:dyDescent="0.15">
      <c r="A104" s="80">
        <v>99</v>
      </c>
      <c r="B104" s="81"/>
    </row>
    <row r="105" spans="1:2" x14ac:dyDescent="0.15">
      <c r="A105" s="80">
        <v>100</v>
      </c>
      <c r="B105" s="81"/>
    </row>
  </sheetData>
  <sheetProtection password="C243" sheet="1" objects="1" scenarios="1" formatCells="0" formatRows="0" insertRows="0"/>
  <phoneticPr fontId="12"/>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9"/>
  <sheetViews>
    <sheetView showGridLines="0" view="pageBreakPreview" zoomScale="80" zoomScaleNormal="100" zoomScaleSheetLayoutView="80" workbookViewId="0"/>
  </sheetViews>
  <sheetFormatPr defaultRowHeight="14.25" x14ac:dyDescent="0.15"/>
  <cols>
    <col min="1" max="4" width="3.625" style="1" customWidth="1"/>
    <col min="5" max="5" width="47.125" style="1" customWidth="1"/>
    <col min="6" max="7" width="12.625" style="1" customWidth="1"/>
    <col min="8" max="8" width="14.625" style="1" customWidth="1"/>
    <col min="9" max="9" width="9" style="7"/>
    <col min="10" max="16384" width="9" style="1"/>
  </cols>
  <sheetData>
    <row r="1" spans="1:11" ht="18" customHeight="1" x14ac:dyDescent="0.15">
      <c r="I1" s="16" t="str">
        <f>'MPS(input)'!K1</f>
        <v>Monitoring Spreadsheet: JCM_ET_AM003_ver01.0</v>
      </c>
    </row>
    <row r="2" spans="1:11" ht="18" customHeight="1" x14ac:dyDescent="0.15">
      <c r="I2" s="16" t="str">
        <f>'MPS(input)'!K2</f>
        <v>Reference Number:</v>
      </c>
    </row>
    <row r="3" spans="1:11" ht="27.75" customHeight="1" x14ac:dyDescent="0.15">
      <c r="A3" s="110" t="s">
        <v>122</v>
      </c>
      <c r="B3" s="110"/>
      <c r="C3" s="110"/>
      <c r="D3" s="110"/>
      <c r="E3" s="110"/>
      <c r="F3" s="110"/>
      <c r="G3" s="110"/>
      <c r="H3" s="110"/>
      <c r="I3" s="110"/>
    </row>
    <row r="4" spans="1:11" ht="11.25" customHeight="1" x14ac:dyDescent="0.15"/>
    <row r="5" spans="1:11" ht="18.75" customHeight="1" thickBot="1" x14ac:dyDescent="0.2">
      <c r="A5" s="29" t="s">
        <v>2</v>
      </c>
      <c r="B5" s="19"/>
      <c r="C5" s="19"/>
      <c r="D5" s="19"/>
      <c r="E5" s="20"/>
      <c r="F5" s="21" t="s">
        <v>6</v>
      </c>
      <c r="G5" s="49" t="s">
        <v>0</v>
      </c>
      <c r="H5" s="21" t="s">
        <v>1</v>
      </c>
      <c r="I5" s="22" t="s">
        <v>7</v>
      </c>
    </row>
    <row r="6" spans="1:11" ht="18.75" customHeight="1" thickBot="1" x14ac:dyDescent="0.2">
      <c r="A6" s="30"/>
      <c r="B6" s="109" t="s">
        <v>81</v>
      </c>
      <c r="C6" s="109"/>
      <c r="D6" s="109"/>
      <c r="E6" s="109"/>
      <c r="F6" s="47" t="s">
        <v>43</v>
      </c>
      <c r="G6" s="67">
        <f>G13-G23</f>
        <v>0</v>
      </c>
      <c r="H6" s="48" t="s">
        <v>36</v>
      </c>
      <c r="I6" s="24" t="s">
        <v>37</v>
      </c>
    </row>
    <row r="7" spans="1:11" ht="18.75" customHeight="1" x14ac:dyDescent="0.15">
      <c r="A7" s="29" t="s">
        <v>3</v>
      </c>
      <c r="B7" s="19"/>
      <c r="C7" s="19"/>
      <c r="D7" s="19"/>
      <c r="E7" s="20"/>
      <c r="F7" s="20"/>
      <c r="G7" s="50"/>
      <c r="H7" s="21"/>
      <c r="I7" s="21"/>
      <c r="J7" s="15"/>
      <c r="K7" s="15"/>
    </row>
    <row r="8" spans="1:11" ht="18.75" customHeight="1" x14ac:dyDescent="0.15">
      <c r="A8" s="31"/>
      <c r="B8" s="109" t="s">
        <v>42</v>
      </c>
      <c r="C8" s="109"/>
      <c r="D8" s="109"/>
      <c r="E8" s="109"/>
      <c r="F8" s="26" t="s">
        <v>43</v>
      </c>
      <c r="G8" s="71">
        <f>F26</f>
        <v>93</v>
      </c>
      <c r="H8" s="24" t="s">
        <v>64</v>
      </c>
      <c r="I8" s="26" t="s">
        <v>60</v>
      </c>
    </row>
    <row r="9" spans="1:11" ht="18.75" customHeight="1" x14ac:dyDescent="0.15">
      <c r="A9" s="31"/>
      <c r="B9" s="109" t="s">
        <v>82</v>
      </c>
      <c r="C9" s="109"/>
      <c r="D9" s="109"/>
      <c r="E9" s="109"/>
      <c r="F9" s="38" t="s">
        <v>59</v>
      </c>
      <c r="G9" s="72">
        <f>F27</f>
        <v>74.099999999999994</v>
      </c>
      <c r="H9" s="38" t="s">
        <v>65</v>
      </c>
      <c r="I9" s="24" t="s">
        <v>62</v>
      </c>
    </row>
    <row r="10" spans="1:11" ht="18.75" customHeight="1" x14ac:dyDescent="0.15">
      <c r="A10" s="31"/>
      <c r="B10" s="109" t="s">
        <v>47</v>
      </c>
      <c r="C10" s="109"/>
      <c r="D10" s="109"/>
      <c r="E10" s="109"/>
      <c r="F10" s="26" t="s">
        <v>43</v>
      </c>
      <c r="G10" s="70">
        <f>F28</f>
        <v>2</v>
      </c>
      <c r="H10" s="38" t="s">
        <v>64</v>
      </c>
      <c r="I10" s="27" t="s">
        <v>61</v>
      </c>
    </row>
    <row r="11" spans="1:11" ht="18.75" customHeight="1" x14ac:dyDescent="0.15">
      <c r="A11" s="30"/>
      <c r="B11" s="109" t="s">
        <v>57</v>
      </c>
      <c r="C11" s="109"/>
      <c r="D11" s="109"/>
      <c r="E11" s="109"/>
      <c r="F11" s="24" t="s">
        <v>58</v>
      </c>
      <c r="G11" s="73">
        <f>F29</f>
        <v>0.53300000000000003</v>
      </c>
      <c r="H11" s="38" t="s">
        <v>66</v>
      </c>
      <c r="I11" s="24" t="s">
        <v>63</v>
      </c>
    </row>
    <row r="12" spans="1:11" ht="18.75" customHeight="1" thickBot="1" x14ac:dyDescent="0.2">
      <c r="A12" s="29" t="s">
        <v>4</v>
      </c>
      <c r="B12" s="20"/>
      <c r="C12" s="19"/>
      <c r="D12" s="21"/>
      <c r="E12" s="21"/>
      <c r="F12" s="21"/>
      <c r="G12" s="29"/>
      <c r="H12" s="21"/>
      <c r="I12" s="21"/>
    </row>
    <row r="13" spans="1:11" ht="18.75" customHeight="1" thickBot="1" x14ac:dyDescent="0.2">
      <c r="A13" s="31"/>
      <c r="B13" s="34" t="s">
        <v>83</v>
      </c>
      <c r="C13" s="23"/>
      <c r="D13" s="23"/>
      <c r="E13" s="23"/>
      <c r="F13" s="47" t="s">
        <v>43</v>
      </c>
      <c r="G13" s="67">
        <f>G17+G21</f>
        <v>0</v>
      </c>
      <c r="H13" s="48" t="s">
        <v>36</v>
      </c>
      <c r="I13" s="26" t="s">
        <v>38</v>
      </c>
    </row>
    <row r="14" spans="1:11" ht="18.75" customHeight="1" x14ac:dyDescent="0.15">
      <c r="A14" s="31"/>
      <c r="B14" s="32"/>
      <c r="C14" s="107" t="s">
        <v>68</v>
      </c>
      <c r="D14" s="107" t="s">
        <v>68</v>
      </c>
      <c r="E14" s="107" t="s">
        <v>68</v>
      </c>
      <c r="F14" s="26" t="s">
        <v>43</v>
      </c>
      <c r="G14" s="82">
        <f>F26</f>
        <v>93</v>
      </c>
      <c r="H14" s="36" t="s">
        <v>64</v>
      </c>
      <c r="I14" s="26" t="s">
        <v>60</v>
      </c>
    </row>
    <row r="15" spans="1:11" ht="18.75" customHeight="1" x14ac:dyDescent="0.15">
      <c r="A15" s="31"/>
      <c r="B15" s="32"/>
      <c r="C15" s="107" t="s">
        <v>82</v>
      </c>
      <c r="D15" s="107"/>
      <c r="E15" s="107"/>
      <c r="F15" s="38" t="s">
        <v>59</v>
      </c>
      <c r="G15" s="83">
        <f>F27</f>
        <v>74.099999999999994</v>
      </c>
      <c r="H15" s="84" t="s">
        <v>65</v>
      </c>
      <c r="I15" s="24" t="s">
        <v>62</v>
      </c>
    </row>
    <row r="16" spans="1:11" ht="35.25" customHeight="1" x14ac:dyDescent="0.15">
      <c r="A16" s="31"/>
      <c r="B16" s="32"/>
      <c r="C16" s="108" t="s">
        <v>85</v>
      </c>
      <c r="D16" s="108"/>
      <c r="E16" s="108"/>
      <c r="F16" s="26" t="s">
        <v>78</v>
      </c>
      <c r="G16" s="87">
        <f>'MRS(input)'!F8</f>
        <v>0</v>
      </c>
      <c r="H16" s="88" t="s">
        <v>55</v>
      </c>
      <c r="I16" s="26" t="s">
        <v>94</v>
      </c>
    </row>
    <row r="17" spans="1:9" ht="18.75" customHeight="1" x14ac:dyDescent="0.15">
      <c r="A17" s="31"/>
      <c r="B17" s="32"/>
      <c r="C17" s="107" t="s">
        <v>86</v>
      </c>
      <c r="D17" s="107"/>
      <c r="E17" s="107"/>
      <c r="F17" s="26" t="s">
        <v>43</v>
      </c>
      <c r="G17" s="74">
        <f>G16/(G14/100)*G15</f>
        <v>0</v>
      </c>
      <c r="H17" s="26" t="s">
        <v>36</v>
      </c>
      <c r="I17" s="26" t="s">
        <v>74</v>
      </c>
    </row>
    <row r="18" spans="1:9" ht="18.75" customHeight="1" x14ac:dyDescent="0.15">
      <c r="A18" s="31"/>
      <c r="B18" s="32"/>
      <c r="C18" s="107" t="s">
        <v>69</v>
      </c>
      <c r="D18" s="107" t="s">
        <v>69</v>
      </c>
      <c r="E18" s="107" t="s">
        <v>69</v>
      </c>
      <c r="F18" s="26" t="s">
        <v>43</v>
      </c>
      <c r="G18" s="85">
        <f>F28</f>
        <v>2</v>
      </c>
      <c r="H18" s="84" t="s">
        <v>64</v>
      </c>
      <c r="I18" s="27" t="s">
        <v>61</v>
      </c>
    </row>
    <row r="19" spans="1:9" ht="18.75" customHeight="1" x14ac:dyDescent="0.15">
      <c r="A19" s="31"/>
      <c r="B19" s="32"/>
      <c r="C19" s="107" t="s">
        <v>57</v>
      </c>
      <c r="D19" s="107" t="s">
        <v>70</v>
      </c>
      <c r="E19" s="107" t="s">
        <v>70</v>
      </c>
      <c r="F19" s="24" t="s">
        <v>58</v>
      </c>
      <c r="G19" s="86">
        <f>F29</f>
        <v>0.53300000000000003</v>
      </c>
      <c r="H19" s="84" t="s">
        <v>66</v>
      </c>
      <c r="I19" s="24" t="s">
        <v>63</v>
      </c>
    </row>
    <row r="20" spans="1:9" ht="36" customHeight="1" x14ac:dyDescent="0.15">
      <c r="A20" s="31"/>
      <c r="B20" s="32"/>
      <c r="C20" s="108" t="s">
        <v>87</v>
      </c>
      <c r="D20" s="108"/>
      <c r="E20" s="108"/>
      <c r="F20" s="24" t="s">
        <v>58</v>
      </c>
      <c r="G20" s="87">
        <f>'MRS(input)'!F9</f>
        <v>0</v>
      </c>
      <c r="H20" s="88" t="s">
        <v>48</v>
      </c>
      <c r="I20" s="28" t="s">
        <v>77</v>
      </c>
    </row>
    <row r="21" spans="1:9" ht="36" customHeight="1" x14ac:dyDescent="0.15">
      <c r="A21" s="30"/>
      <c r="B21" s="33"/>
      <c r="C21" s="108" t="s">
        <v>88</v>
      </c>
      <c r="D21" s="108"/>
      <c r="E21" s="108"/>
      <c r="F21" s="26" t="s">
        <v>43</v>
      </c>
      <c r="G21" s="74">
        <f>IF('MRS(input)'!F10="Option 1", G20*G18/100*G19,
IF('MRS(input)'!F10="Option 2", G20*G19,
0))</f>
        <v>0</v>
      </c>
      <c r="H21" s="26" t="s">
        <v>36</v>
      </c>
      <c r="I21" s="28" t="s">
        <v>79</v>
      </c>
    </row>
    <row r="22" spans="1:9" ht="18.75" customHeight="1" thickBot="1" x14ac:dyDescent="0.2">
      <c r="A22" s="29" t="s">
        <v>5</v>
      </c>
      <c r="B22" s="19"/>
      <c r="C22" s="19"/>
      <c r="D22" s="19"/>
      <c r="E22" s="20"/>
      <c r="F22" s="21"/>
      <c r="G22" s="29"/>
      <c r="H22" s="21"/>
      <c r="I22" s="21"/>
    </row>
    <row r="23" spans="1:9" ht="18.75" customHeight="1" thickBot="1" x14ac:dyDescent="0.2">
      <c r="A23" s="30"/>
      <c r="B23" s="46" t="s">
        <v>84</v>
      </c>
      <c r="C23" s="46"/>
      <c r="D23" s="46"/>
      <c r="E23" s="46"/>
      <c r="F23" s="47" t="s">
        <v>43</v>
      </c>
      <c r="G23" s="67">
        <v>0</v>
      </c>
      <c r="H23" s="48" t="s">
        <v>36</v>
      </c>
      <c r="I23" s="26" t="s">
        <v>39</v>
      </c>
    </row>
    <row r="24" spans="1:9" x14ac:dyDescent="0.15">
      <c r="A24" s="2"/>
      <c r="B24" s="2"/>
      <c r="C24" s="9"/>
      <c r="D24" s="2"/>
      <c r="E24" s="9"/>
      <c r="F24" s="11"/>
      <c r="G24" s="10"/>
      <c r="H24" s="10"/>
      <c r="I24" s="8"/>
    </row>
    <row r="25" spans="1:9" ht="21.75" customHeight="1" x14ac:dyDescent="0.15">
      <c r="E25" s="2" t="s">
        <v>8</v>
      </c>
      <c r="F25" s="5"/>
    </row>
    <row r="26" spans="1:9" ht="21.75" customHeight="1" x14ac:dyDescent="0.15">
      <c r="E26" s="35" t="s">
        <v>68</v>
      </c>
      <c r="F26" s="63">
        <v>93</v>
      </c>
      <c r="G26" s="36" t="s">
        <v>64</v>
      </c>
      <c r="H26" s="3"/>
    </row>
    <row r="27" spans="1:9" ht="21.75" customHeight="1" x14ac:dyDescent="0.15">
      <c r="E27" s="35" t="s">
        <v>82</v>
      </c>
      <c r="F27" s="68">
        <v>74.099999999999994</v>
      </c>
      <c r="G27" s="36" t="s">
        <v>72</v>
      </c>
      <c r="H27" s="3"/>
    </row>
    <row r="28" spans="1:9" ht="21.75" customHeight="1" x14ac:dyDescent="0.15">
      <c r="E28" s="35" t="s">
        <v>69</v>
      </c>
      <c r="F28" s="62">
        <v>2</v>
      </c>
      <c r="G28" s="36" t="s">
        <v>64</v>
      </c>
      <c r="H28" s="2"/>
    </row>
    <row r="29" spans="1:9" ht="21.75" customHeight="1" x14ac:dyDescent="0.15">
      <c r="E29" s="35" t="s">
        <v>57</v>
      </c>
      <c r="F29" s="69">
        <v>0.53300000000000003</v>
      </c>
      <c r="G29" s="36" t="s">
        <v>73</v>
      </c>
      <c r="H29" s="2"/>
    </row>
  </sheetData>
  <sheetProtection algorithmName="SHA-512" hashValue="xZ/mJdjrS5xk7ucWTtMOBdzWDhyMQP96MmjZ2eTMbuNBr1CRuSgFTMpXTdI7jdm22d59TI66XvLh/ZRDS0qDSA==" saltValue="ekkxMGYr28r4FGazb90XHw==" spinCount="100000" sheet="1" objects="1" scenarios="1"/>
  <mergeCells count="14">
    <mergeCell ref="B11:E11"/>
    <mergeCell ref="A3:I3"/>
    <mergeCell ref="B6:E6"/>
    <mergeCell ref="B8:E8"/>
    <mergeCell ref="B9:E9"/>
    <mergeCell ref="B10:E10"/>
    <mergeCell ref="C20:E20"/>
    <mergeCell ref="C21:E21"/>
    <mergeCell ref="C14:E14"/>
    <mergeCell ref="C15:E15"/>
    <mergeCell ref="C16:E16"/>
    <mergeCell ref="C17:E17"/>
    <mergeCell ref="C18:E18"/>
    <mergeCell ref="C19:E19"/>
  </mergeCells>
  <phoneticPr fontId="12"/>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lpstr>'MPS(input_separate)'!Print_Titles</vt:lpstr>
      <vt:lpstr>'MRS(input_separate)'!Print_Titles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2017-03-22T12:19:58Z</cp:lastPrinted>
  <dcterms:created xsi:type="dcterms:W3CDTF">2012-01-13T02:28:29Z</dcterms:created>
  <dcterms:modified xsi:type="dcterms:W3CDTF">2017-08-01T08:25:38Z</dcterms:modified>
</cp:coreProperties>
</file>